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7.41.28\share\03 財政班\★地方公会計\R08\07 【総務省財務調査課】令和６年度財政状況資料集の作成について（2回目・地方公会計関係）（9.25くらいにリマインドメールする。）\04 HP公表・総務省への完了報告\公表資料\"/>
    </mc:Choice>
  </mc:AlternateContent>
  <xr:revisionPtr revIDLastSave="0" documentId="13_ncr:1_{EED3EFBC-E439-41BD-967E-A523E508027A}" xr6:coauthVersionLast="47" xr6:coauthVersionMax="47" xr10:uidLastSave="{00000000-0000-0000-0000-000000000000}"/>
  <bookViews>
    <workbookView xWindow="28680" yWindow="-120" windowWidth="29040" windowHeight="15720" tabRatio="78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CO37" i="10"/>
  <c r="BE37" i="10"/>
  <c r="C37" i="10"/>
  <c r="CO36" i="10"/>
  <c r="BE36" i="10"/>
  <c r="C36" i="10"/>
  <c r="BE35" i="10"/>
  <c r="C35" i="10"/>
  <c r="CO34" i="10"/>
  <c r="CO35" i="10" s="1"/>
  <c r="BW34" i="10"/>
  <c r="BW35" i="10" s="1"/>
  <c r="BW36" i="10" s="1"/>
  <c r="BW37" i="10" s="1"/>
  <c r="BW38" i="10" s="1"/>
  <c r="BW39" i="10" s="1"/>
  <c r="BW40" i="10" s="1"/>
  <c r="BW41" i="10" s="1"/>
  <c r="BW42" i="10" s="1"/>
  <c r="BW43" i="10" s="1"/>
  <c r="BE34" i="10"/>
  <c r="C34" i="10"/>
  <c r="U34" i="10" s="1"/>
  <c r="U35" i="10" l="1"/>
  <c r="U36" i="10" s="1"/>
  <c r="U37" i="10" s="1"/>
  <c r="U38" i="10" s="1"/>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<sst xmlns="http://schemas.openxmlformats.org/spreadsheetml/2006/main" count="1113" uniqueCount="588">
  <si>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</si>
  <si>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</si>
  <si>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</si>
  <si>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</si>
  <si>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</si>
  <si>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</si>
  <si>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</si>
  <si>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</si>
  <si>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</si>
  <si>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</si>
  <si>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</si>
  <si>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</si>
  <si>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</si>
  <si>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</si>
  <si>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</si>
  <si>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</si>
  <si>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</si>
  <si>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</si>
  <si>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</si>
  <si>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</si>
  <si>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</si>
  <si>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</si>
  <si>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</si>
  <si>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</si>
  <si>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</si>
  <si>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</si>
  <si>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</si>
  <si>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</si>
  <si>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</si>
  <si>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</si>
  <si>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</si>
  <si>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</si>
  <si>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</si>
  <si>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</si>
  <si>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</si>
  <si>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</si>
  <si>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</si>
  <si>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</si>
  <si>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</si>
  <si>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</si>
  <si>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</si>
  <si>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</si>
  <si>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</si>
  <si>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</si>
  <si>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</si>
  <si>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</si>
  <si>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</si>
  <si>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</si>
  <si>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</si>
  <si>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</si>
  <si>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</si>
  <si>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</si>
  <si>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</si>
  <si>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</si>
  <si>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</si>
  <si>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</si>
  <si>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</si>
  <si>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</si>
  <si>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</si>
  <si>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</si>
  <si>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</si>
  <si>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</si>
  <si>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</si>
  <si>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</si>
  <si>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</si>
  <si>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</si>
  <si>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</si>
  <si>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</si>
  <si>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</si>
  <si>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</si>
  <si>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</si>
  <si>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</si>
  <si>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</si>
  <si>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</si>
  <si>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</si>
  <si>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</si>
  <si>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</si>
  <si>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</si>
  <si>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</si>
  <si>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</si>
  <si>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</si>
  <si>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</si>
  <si>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</si>
  <si>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</si>
  <si>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</si>
  <si>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</si>
  <si>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</si>
  <si>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</si>
  <si>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</si>
  <si>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</si>
  <si>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</si>
  <si>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</si>
  <si>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</si>
  <si>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</si>
  <si>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山陽小野田市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</si>
  <si>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</si>
  <si>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</si>
  <si>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</si>
  <si>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</si>
  <si>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</si>
  <si>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</si>
  <si>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</si>
  <si>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</si>
  <si>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</si>
  <si>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</si>
  <si>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</si>
  <si>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</si>
  <si>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</si>
  <si>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</si>
  <si>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</si>
  <si>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</si>
  <si>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</si>
  <si>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</si>
  <si>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</si>
  <si>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</si>
  <si>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</si>
  <si>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</si>
  <si>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</si>
  <si>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</si>
  <si>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</si>
  <si>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</si>
  <si>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</si>
  <si>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</si>
  <si>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</si>
  <si>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</si>
  <si>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</si>
  <si>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</si>
  <si>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</si>
  <si>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</si>
  <si>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</si>
  <si>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</si>
  <si>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</si>
  <si>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</si>
  <si>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</si>
  <si>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</si>
  <si>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</si>
  <si>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</si>
  <si>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</si>
  <si>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</si>
  <si>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</si>
  <si>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</si>
  <si>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</si>
  <si>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</si>
  <si>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</si>
  <si>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</si>
  <si>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</si>
  <si>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</si>
  <si>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</si>
  <si>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</si>
  <si>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</si>
  <si>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</si>
  <si>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</si>
  <si>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</si>
  <si>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</si>
  <si>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</si>
  <si>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</si>
  <si>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</si>
  <si>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</si>
  <si>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</si>
  <si>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</si>
  <si>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</si>
  <si>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</si>
  <si>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</si>
  <si>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</si>
  <si>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</si>
  <si>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</si>
  <si>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</si>
  <si>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</si>
  <si>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</si>
  <si>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</si>
  <si>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</si>
  <si>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</si>
  <si>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</si>
  <si>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</si>
  <si>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</si>
  <si>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</si>
  <si>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</si>
  <si>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</si>
  <si>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</si>
  <si>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</si>
  <si>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</si>
  <si>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</si>
  <si>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</si>
  <si>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</si>
  <si>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</si>
  <si>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</si>
  <si>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</si>
  <si>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</si>
  <si>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</si>
  <si>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</si>
  <si>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</si>
  <si>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</si>
  <si>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</si>
  <si>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</si>
  <si>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</si>
  <si>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</si>
  <si>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</si>
  <si>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</si>
  <si>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</si>
  <si>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</si>
  <si>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</si>
  <si>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</si>
  <si>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</si>
  <si>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山口県山陽小野田市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</si>
  <si>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</si>
  <si>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</si>
  <si>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</si>
  <si>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</si>
  <si>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</si>
  <si>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</si>
  <si>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</si>
  <si>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</si>
  <si>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</si>
  <si>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</si>
  <si>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</si>
  <si>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</si>
  <si>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</si>
  <si>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</si>
  <si>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</si>
  <si>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</si>
  <si>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</si>
  <si>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</si>
  <si>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</si>
  <si>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</si>
  <si>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</si>
  <si>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</si>
  <si>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</si>
  <si>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</si>
  <si>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</si>
  <si>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</si>
  <si>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</si>
  <si>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</si>
  <si>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</si>
  <si>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</si>
  <si>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</si>
  <si>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</si>
  <si>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</si>
  <si>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</si>
  <si>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</si>
  <si>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</si>
  <si>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</si>
  <si>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</si>
  <si>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</si>
  <si>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</si>
  <si>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</si>
  <si>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</si>
  <si>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</si>
  <si>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</si>
  <si>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</si>
  <si>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</si>
  <si>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</si>
  <si>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</si>
  <si>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</si>
  <si>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</si>
  <si>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</si>
  <si>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</si>
  <si>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</si>
  <si>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</si>
  <si>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</si>
  <si>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</si>
  <si>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</si>
  <si>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</si>
  <si>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</si>
  <si>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</si>
  <si>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</si>
  <si>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</si>
  <si>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</si>
  <si>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</si>
  <si>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</si>
  <si>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</si>
  <si>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</si>
  <si>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</si>
  <si>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</si>
  <si>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</si>
  <si>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</si>
  <si>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</si>
  <si>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</si>
  <si>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</si>
  <si>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</si>
  <si>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</si>
  <si>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</si>
  <si>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</si>
  <si>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</si>
  <si>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</si>
  <si>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</si>
  <si>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</si>
  <si>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</si>
  <si>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</si>
  <si>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</si>
  <si>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</si>
  <si>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</si>
  <si>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</si>
  <si>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</si>
  <si>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</si>
  <si>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</si>
  <si>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</si>
  <si>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</si>
  <si>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</si>
  <si>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</si>
  <si>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</si>
  <si>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</si>
  <si>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</si>
  <si>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</si>
  <si>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</si>
  <si>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</si>
  <si>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</si>
  <si>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</si>
  <si>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</si>
  <si>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</si>
  <si>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</si>
  <si>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</si>
  <si>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</si>
  <si>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</si>
  <si>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</si>
  <si>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</si>
  <si>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</si>
  <si>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</si>
  <si>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</si>
  <si>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</si>
  <si>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</si>
  <si>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</si>
  <si>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</si>
  <si>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</si>
  <si>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</si>
  <si>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</si>
  <si>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</si>
  <si>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</si>
  <si>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</si>
  <si>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</si>
  <si>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</si>
  <si>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</si>
  <si>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</si>
  <si>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</si>
  <si>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</si>
  <si>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</si>
  <si>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</si>
  <si>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</si>
  <si>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</si>
  <si>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</si>
  <si>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</si>
  <si>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</si>
  <si>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</si>
  <si>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</si>
  <si>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</si>
  <si>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</si>
  <si>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</si>
  <si>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</si>
  <si>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</si>
  <si>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</si>
  <si>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</si>
  <si>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</si>
  <si>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</si>
  <si>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</si>
  <si>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</si>
  <si>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山口県山陽小野田市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</si>
  <si>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</si>
  <si>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</si>
  <si>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</si>
  <si>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</si>
  <si>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</si>
  <si>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</si>
  <si>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</si>
  <si>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</si>
  <si>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</si>
  <si>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</si>
  <si>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</si>
  <si>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</si>
  <si>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</si>
  <si>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</si>
  <si>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</si>
  <si>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</si>
  <si>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</si>
  <si>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</si>
  <si>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</si>
  <si>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</si>
  <si>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</si>
  <si>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</si>
  <si>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</si>
  <si>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</si>
  <si>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</si>
  <si>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</si>
  <si>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</si>
  <si>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</si>
  <si>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</si>
  <si>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</si>
  <si>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</si>
  <si>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</si>
  <si>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</si>
  <si>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</si>
  <si>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</si>
  <si>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</si>
  <si>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駐車場事業特別会計</t>
    <phoneticPr fontId="5"/>
  </si>
  <si>
    <t>小型自動車競走事業特別会計</t>
    <phoneticPr fontId="5"/>
  </si>
  <si>
    <t>水道事業会計</t>
    <phoneticPr fontId="5"/>
  </si>
  <si>
    <t>法適用企業</t>
    <phoneticPr fontId="5"/>
  </si>
  <si>
    <t>工業用水道事業会計</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</si>
  <si>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</si>
  <si>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</si>
  <si>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</si>
  <si>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</si>
  <si>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</si>
  <si>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</si>
  <si>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</si>
  <si>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</si>
  <si>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</si>
  <si>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</si>
  <si>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</si>
  <si>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</si>
  <si>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</si>
  <si>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</si>
  <si>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</si>
  <si>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</si>
  <si>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</si>
  <si>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</si>
  <si>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</si>
  <si>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</si>
  <si>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</si>
  <si>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</si>
  <si>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</si>
  <si>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</si>
  <si>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</si>
  <si>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</si>
  <si>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</si>
  <si>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</si>
  <si>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</si>
  <si>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</si>
  <si>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</si>
  <si>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</si>
  <si>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</si>
  <si>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</si>
  <si>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</si>
  <si>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</si>
  <si>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</si>
  <si>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</si>
  <si>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</si>
  <si>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</si>
  <si>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</si>
  <si>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</si>
  <si>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</si>
  <si>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</si>
  <si>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</si>
  <si>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</si>
  <si>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</si>
  <si>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</si>
  <si>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</si>
  <si>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</si>
  <si>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</si>
  <si>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</si>
  <si>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</si>
  <si>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</si>
  <si>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</si>
  <si>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</si>
  <si>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</si>
  <si>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</si>
  <si>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</si>
  <si>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</si>
  <si>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</si>
  <si>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</si>
  <si>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</si>
  <si>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</si>
  <si>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</si>
  <si>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</si>
  <si>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</si>
  <si>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</si>
  <si>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</si>
  <si>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</si>
  <si>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</si>
  <si>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</si>
  <si>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</si>
  <si>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</si>
  <si>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</si>
  <si>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</si>
  <si>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</si>
  <si>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</si>
  <si>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</si>
  <si>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</si>
  <si>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</si>
  <si>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</si>
  <si>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</si>
  <si>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</si>
  <si>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</si>
  <si>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</si>
  <si>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</si>
  <si>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</si>
  <si>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</si>
  <si>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</si>
  <si>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</si>
  <si>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</si>
  <si>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</si>
  <si>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</si>
  <si>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</si>
  <si>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</si>
  <si>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</si>
  <si>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</si>
  <si>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</si>
  <si>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</si>
  <si>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</si>
  <si>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</si>
  <si>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</si>
  <si>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</si>
  <si>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</si>
  <si>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</si>
  <si>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</si>
  <si>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</si>
  <si>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</si>
  <si>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</si>
  <si>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</si>
  <si>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</si>
  <si>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</si>
  <si>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</si>
  <si>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</si>
  <si>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</si>
  <si>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</si>
  <si>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</si>
  <si>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</si>
  <si>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</si>
  <si>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</si>
  <si>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</si>
  <si>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</si>
  <si>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</si>
  <si>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</si>
  <si>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</si>
  <si>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</si>
  <si>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</si>
  <si>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</si>
  <si>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</si>
  <si>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</si>
  <si>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</si>
  <si>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</si>
  <si>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</si>
  <si>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</si>
  <si>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</si>
  <si>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</si>
  <si>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0.26</t>
  </si>
  <si>
    <t>▲ 1.81</t>
  </si>
  <si>
    <t>▲ 1.07</t>
  </si>
  <si>
    <t>▲ 0.68</t>
  </si>
  <si>
    <t>小型自動車競走事業特別会計</t>
  </si>
  <si>
    <t>▲ 6.45</t>
  </si>
  <si>
    <t>▲ 5.55</t>
  </si>
  <si>
    <t>▲ 4.89</t>
  </si>
  <si>
    <t>▲ 4.05</t>
  </si>
  <si>
    <t>▲ 3.23</t>
  </si>
  <si>
    <t>水道事業会計</t>
  </si>
  <si>
    <t>工業用水道事業会計</t>
  </si>
  <si>
    <t>病院事業会計</t>
  </si>
  <si>
    <t>一般会計</t>
  </si>
  <si>
    <t>下水道事業会計</t>
  </si>
  <si>
    <t>国民健康保険特別会計</t>
  </si>
  <si>
    <t>介護保険特別会計</t>
  </si>
  <si>
    <t>その他会計（赤字）</t>
  </si>
  <si>
    <t>その他会計（黒字）</t>
  </si>
  <si>
    <t>R02</t>
    <phoneticPr fontId="5"/>
  </si>
  <si>
    <t>R03</t>
    <phoneticPr fontId="5"/>
  </si>
  <si>
    <t>R04</t>
    <phoneticPr fontId="5"/>
  </si>
  <si>
    <t>R05</t>
    <phoneticPr fontId="5"/>
  </si>
  <si>
    <t>R06</t>
    <phoneticPr fontId="5"/>
  </si>
  <si>
    <t>公立大学法人運営基金</t>
    <rPh sb="0" eb="2">
      <t>コウリツ</t>
    </rPh>
    <rPh sb="2" eb="4">
      <t>ダイガク</t>
    </rPh>
    <rPh sb="4" eb="6">
      <t>ホウジン</t>
    </rPh>
    <rPh sb="6" eb="8">
      <t>ウンエイ</t>
    </rPh>
    <rPh sb="8" eb="10">
      <t>キキン</t>
    </rPh>
    <phoneticPr fontId="5"/>
  </si>
  <si>
    <t>退職手当基金</t>
    <rPh sb="0" eb="2">
      <t>タイショク</t>
    </rPh>
    <rPh sb="2" eb="4">
      <t>テアテ</t>
    </rPh>
    <rPh sb="4" eb="6">
      <t>キキン</t>
    </rPh>
    <phoneticPr fontId="5"/>
  </si>
  <si>
    <t>まちづくり魅力基金</t>
    <rPh sb="5" eb="7">
      <t>ミリョク</t>
    </rPh>
    <rPh sb="7" eb="9">
      <t>キキン</t>
    </rPh>
    <phoneticPr fontId="5"/>
  </si>
  <si>
    <t>庁舎建設整備基金</t>
    <rPh sb="0" eb="2">
      <t>チョウシャ</t>
    </rPh>
    <rPh sb="2" eb="4">
      <t>ケンセツ</t>
    </rPh>
    <rPh sb="4" eb="6">
      <t>セイビ</t>
    </rPh>
    <rPh sb="6" eb="8">
      <t>キキン</t>
    </rPh>
    <phoneticPr fontId="5"/>
  </si>
  <si>
    <t>ふるさと支援基金</t>
    <rPh sb="4" eb="6">
      <t>シエン</t>
    </rPh>
    <rPh sb="6" eb="8">
      <t>キキン</t>
    </rPh>
    <phoneticPr fontId="5"/>
  </si>
  <si>
    <t>-</t>
    <phoneticPr fontId="2"/>
  </si>
  <si>
    <t>山口県市町総合事務組合（一般会計）</t>
  </si>
  <si>
    <t>山口県市町総合事務組合（退職手当特別会計）</t>
  </si>
  <si>
    <t>山口県市町総合事務組合（消防団員補償等特別会計）</t>
  </si>
  <si>
    <t>山口県市町総合事務組合（非常勤職員公務災害補償特別会計）</t>
  </si>
  <si>
    <t>山口県市町総合事務組合（山口県市町公平委員会特別会計）</t>
  </si>
  <si>
    <t>山口県市町総合事務組合（交通災害共済特別会計）</t>
  </si>
  <si>
    <t>山口県市町総合事務組合（山口県自治会館管理特別会計）</t>
  </si>
  <si>
    <t>山口県後期高齢者医療広域連合（一般会計）</t>
  </si>
  <si>
    <t>山口県後期高齢者医療広域連合（後期高齢者医療特別会計）</t>
  </si>
  <si>
    <t>宇部・山陽小野田消防組合（一般会計）</t>
  </si>
  <si>
    <t>○</t>
    <phoneticPr fontId="2"/>
  </si>
  <si>
    <t>山陽小野田市土地開発公社</t>
  </si>
  <si>
    <t>公立大学法人山陽小野田市立山口東京理科大学</t>
  </si>
  <si>
    <t>山陽小野田LABVプロジェクト</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</si>
  <si>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</si>
  <si>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</si>
  <si>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</si>
  <si>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</si>
  <si>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</si>
  <si>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</si>
  <si>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</si>
  <si>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</si>
  <si>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</si>
  <si>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及び実質公債費比率は、ともに類似団体と比較して高いものの、将来負担比率は平成30年度以降減少している。実質公債費比率が増加している要因としては、地方債元利償還金がピークとなっていることが考えられる。
　今後、地方債の償還は進むものの、大型普通建設事業の実施に伴い公債費の増加が予測されるため、特別会計を含めた地方債発行の抑制等にも気を配りながら、公債費負担の適正化に取り組んでいく。</t>
    <phoneticPr fontId="5"/>
  </si>
  <si>
    <t>　将来負担比率は昨年度から8.3ポイント低下し、有形固定資産減価償却率は昨年度から5.8ポイント上昇した。将来負担比率については、地方債の償還が進んだことにより地方債現在高が減少したことが要因と考えられる。
　類似団体との比較では、将来負担比率及び有形固定資産減価償却率どちらも上回っている。
　今後においても、新たに地方債を借り入れる必要がある場合は、交付税措置率の高い有利な起債を選択する等し、資産と負債のバランスを意識した財政運営に努めていくとともに、公共施設等の最適化に向けた取組の着実な推進を図る。</t>
    <rPh sb="122" eb="123">
      <t>オヨ</t>
    </rPh>
    <rPh sb="124" eb="130">
      <t>ユウケイコテイシサン</t>
    </rPh>
    <rPh sb="130" eb="135">
      <t>ゲンカショウキャクリツ</t>
    </rPh>
    <rPh sb="139" eb="140">
      <t>ウワ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</si>
</sst>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E1B145D-58BC-40DC-A13E-0DD91640CEE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AEBE-452E-8AFA-8ABDF0C4247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39008</c:v>
                </c:pt>
                <c:pt idx="1">
                  <c:v>44226</c:v>
                </c:pt>
                <c:pt idx="2">
                  <c:v>33341</c:v>
                </c:pt>
                <c:pt idx="3">
                  <c:v>40831</c:v>
                </c:pt>
                <c:pt idx="4">
                  <c:v>38723</c:v>
                </c:pt>
              </c:numCache>
            </c:numRef>
          </c:val>
          <c:smooth val="0"/>
          <c:extLst>
            <c:ext xmlns:c16="http://schemas.microsoft.com/office/drawing/2014/chart" uri="{C3380CC4-5D6E-409C-BE32-E72D297353CC}">
              <c16:uniqueId val="{00000001-AEBE-452E-8AFA-8ABDF0C4247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2.4700000000000002</c:v>
                </c:pt>
                <c:pt idx="1">
                  <c:v>6.27</c:v>
                </c:pt>
                <c:pt idx="2">
                  <c:v>3.44</c:v>
                </c:pt>
                <c:pt idx="3">
                  <c:v>2.2799999999999998</c:v>
                </c:pt>
                <c:pt idx="4">
                  <c:v>2.4</c:v>
                </c:pt>
              </c:numCache>
            </c:numRef>
          </c:val>
          <c:extLst>
            <c:ext xmlns:c16="http://schemas.microsoft.com/office/drawing/2014/chart" uri="{C3380CC4-5D6E-409C-BE32-E72D297353CC}">
              <c16:uniqueId val="{00000000-26A4-404A-9CDA-916E4A43A4A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24.05</c:v>
                </c:pt>
                <c:pt idx="1">
                  <c:v>24.28</c:v>
                </c:pt>
                <c:pt idx="2">
                  <c:v>25.53</c:v>
                </c:pt>
                <c:pt idx="3">
                  <c:v>24.65</c:v>
                </c:pt>
                <c:pt idx="4">
                  <c:v>23.32</c:v>
                </c:pt>
              </c:numCache>
            </c:numRef>
          </c:val>
          <c:extLst>
            <c:ext xmlns:c16="http://schemas.microsoft.com/office/drawing/2014/chart" uri="{C3380CC4-5D6E-409C-BE32-E72D297353CC}">
              <c16:uniqueId val="{00000001-26A4-404A-9CDA-916E4A43A4A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-0.26</c:v>
                </c:pt>
                <c:pt idx="1">
                  <c:v>4.95</c:v>
                </c:pt>
                <c:pt idx="2">
                  <c:v>-1.81</c:v>
                </c:pt>
                <c:pt idx="3">
                  <c:v>-1.07</c:v>
                </c:pt>
                <c:pt idx="4">
                  <c:v>-0.68</c:v>
                </c:pt>
              </c:numCache>
            </c:numRef>
          </c:val>
          <c:smooth val="0"/>
          <c:extLst>
            <c:ext xmlns:c16="http://schemas.microsoft.com/office/drawing/2014/chart" uri="{C3380CC4-5D6E-409C-BE32-E72D297353CC}">
              <c16:uniqueId val="{00000002-26A4-404A-9CDA-916E4A43A4A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0.12</c:v>
                </c:pt>
                <c:pt idx="2">
                  <c:v>#N/A</c:v>
                </c:pt>
                <c:pt idx="3">
                  <c:v>0.13</c:v>
                </c:pt>
                <c:pt idx="4">
                  <c:v>#N/A</c:v>
                </c:pt>
                <c:pt idx="5">
                  <c:v>0.17</c:v>
                </c:pt>
                <c:pt idx="6">
                  <c:v>#N/A</c:v>
                </c:pt>
                <c:pt idx="7">
                  <c:v>0.23</c:v>
                </c:pt>
                <c:pt idx="8">
                  <c:v>#N/A</c:v>
                </c:pt>
                <c:pt idx="9">
                  <c:v>0.28999999999999998</c:v>
                </c:pt>
              </c:numCache>
            </c:numRef>
          </c:val>
          <c:extLst>
            <c:ext xmlns:c16="http://schemas.microsoft.com/office/drawing/2014/chart" uri="{C3380CC4-5D6E-409C-BE32-E72D297353CC}">
              <c16:uniqueId val="{00000000-D80E-46C5-A74A-3E359F3280C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80E-46C5-A74A-3E359F3280C2}"/>
            </c:ext>
          </c:extLst>
        </c:ser>
        <c:ser>
          <c:idx val="2"/>
          <c:order val="2"/>
          <c:tx>
            <c:strRef>
              <c:f>データシート!$A$29</c:f>
              <c:strCache>
                <c:ptCount val="1"/>
                <c:pt idx="0">
                  <c:v>介護保険特別会計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1.1299999999999999</c:v>
                </c:pt>
                <c:pt idx="2">
                  <c:v>#N/A</c:v>
                </c:pt>
                <c:pt idx="3">
                  <c:v>1.53</c:v>
                </c:pt>
                <c:pt idx="4">
                  <c:v>#N/A</c:v>
                </c:pt>
                <c:pt idx="5">
                  <c:v>1.46</c:v>
                </c:pt>
                <c:pt idx="6">
                  <c:v>#N/A</c:v>
                </c:pt>
                <c:pt idx="7">
                  <c:v>0.91</c:v>
                </c:pt>
                <c:pt idx="8">
                  <c:v>#N/A</c:v>
                </c:pt>
                <c:pt idx="9">
                  <c:v>0.51</c:v>
                </c:pt>
              </c:numCache>
            </c:numRef>
          </c:val>
          <c:extLst>
            <c:ext xmlns:c16="http://schemas.microsoft.com/office/drawing/2014/chart" uri="{C3380CC4-5D6E-409C-BE32-E72D297353CC}">
              <c16:uniqueId val="{00000002-D80E-46C5-A74A-3E359F3280C2}"/>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0.96</c:v>
                </c:pt>
                <c:pt idx="2">
                  <c:v>#N/A</c:v>
                </c:pt>
                <c:pt idx="3">
                  <c:v>0.9</c:v>
                </c:pt>
                <c:pt idx="4">
                  <c:v>#N/A</c:v>
                </c:pt>
                <c:pt idx="5">
                  <c:v>0.51</c:v>
                </c:pt>
                <c:pt idx="6">
                  <c:v>#N/A</c:v>
                </c:pt>
                <c:pt idx="7">
                  <c:v>0.48</c:v>
                </c:pt>
                <c:pt idx="8">
                  <c:v>#N/A</c:v>
                </c:pt>
                <c:pt idx="9">
                  <c:v>0.82</c:v>
                </c:pt>
              </c:numCache>
            </c:numRef>
          </c:val>
          <c:extLst>
            <c:ext xmlns:c16="http://schemas.microsoft.com/office/drawing/2014/chart" uri="{C3380CC4-5D6E-409C-BE32-E72D297353CC}">
              <c16:uniqueId val="{00000003-D80E-46C5-A74A-3E359F3280C2}"/>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0.81</c:v>
                </c:pt>
                <c:pt idx="2">
                  <c:v>#N/A</c:v>
                </c:pt>
                <c:pt idx="3">
                  <c:v>0.99</c:v>
                </c:pt>
                <c:pt idx="4">
                  <c:v>#N/A</c:v>
                </c:pt>
                <c:pt idx="5">
                  <c:v>1.1399999999999999</c:v>
                </c:pt>
                <c:pt idx="6">
                  <c:v>#N/A</c:v>
                </c:pt>
                <c:pt idx="7">
                  <c:v>1.34</c:v>
                </c:pt>
                <c:pt idx="8">
                  <c:v>#N/A</c:v>
                </c:pt>
                <c:pt idx="9">
                  <c:v>1.23</c:v>
                </c:pt>
              </c:numCache>
            </c:numRef>
          </c:val>
          <c:extLst>
            <c:ext xmlns:c16="http://schemas.microsoft.com/office/drawing/2014/chart" uri="{C3380CC4-5D6E-409C-BE32-E72D297353CC}">
              <c16:uniqueId val="{00000004-D80E-46C5-A74A-3E359F3280C2}"/>
            </c:ext>
          </c:extLst>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2.4700000000000002</c:v>
                </c:pt>
                <c:pt idx="2">
                  <c:v>#N/A</c:v>
                </c:pt>
                <c:pt idx="3">
                  <c:v>6.27</c:v>
                </c:pt>
                <c:pt idx="4">
                  <c:v>#N/A</c:v>
                </c:pt>
                <c:pt idx="5">
                  <c:v>3.43</c:v>
                </c:pt>
                <c:pt idx="6">
                  <c:v>#N/A</c:v>
                </c:pt>
                <c:pt idx="7">
                  <c:v>2.2799999999999998</c:v>
                </c:pt>
                <c:pt idx="8">
                  <c:v>#N/A</c:v>
                </c:pt>
                <c:pt idx="9">
                  <c:v>2.39</c:v>
                </c:pt>
              </c:numCache>
            </c:numRef>
          </c:val>
          <c:extLst>
            <c:ext xmlns:c16="http://schemas.microsoft.com/office/drawing/2014/chart" uri="{C3380CC4-5D6E-409C-BE32-E72D297353CC}">
              <c16:uniqueId val="{00000005-D80E-46C5-A74A-3E359F3280C2}"/>
            </c:ext>
          </c:extLst>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1.44</c:v>
                </c:pt>
                <c:pt idx="2">
                  <c:v>#N/A</c:v>
                </c:pt>
                <c:pt idx="3">
                  <c:v>3.74</c:v>
                </c:pt>
                <c:pt idx="4">
                  <c:v>#N/A</c:v>
                </c:pt>
                <c:pt idx="5">
                  <c:v>5.91</c:v>
                </c:pt>
                <c:pt idx="6">
                  <c:v>#N/A</c:v>
                </c:pt>
                <c:pt idx="7">
                  <c:v>5.17</c:v>
                </c:pt>
                <c:pt idx="8">
                  <c:v>#N/A</c:v>
                </c:pt>
                <c:pt idx="9">
                  <c:v>4</c:v>
                </c:pt>
              </c:numCache>
            </c:numRef>
          </c:val>
          <c:extLst>
            <c:ext xmlns:c16="http://schemas.microsoft.com/office/drawing/2014/chart" uri="{C3380CC4-5D6E-409C-BE32-E72D297353CC}">
              <c16:uniqueId val="{00000006-D80E-46C5-A74A-3E359F3280C2}"/>
            </c:ext>
          </c:extLst>
        </c:ser>
        <c:ser>
          <c:idx val="7"/>
          <c:order val="7"/>
          <c:tx>
            <c:strRef>
              <c:f>データシート!$A$34</c:f>
              <c:strCache>
                <c:ptCount val="1"/>
                <c:pt idx="0">
                  <c:v>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4.58</c:v>
                </c:pt>
                <c:pt idx="2">
                  <c:v>#N/A</c:v>
                </c:pt>
                <c:pt idx="3">
                  <c:v>5.08</c:v>
                </c:pt>
                <c:pt idx="4">
                  <c:v>#N/A</c:v>
                </c:pt>
                <c:pt idx="5">
                  <c:v>5.36</c:v>
                </c:pt>
                <c:pt idx="6">
                  <c:v>#N/A</c:v>
                </c:pt>
                <c:pt idx="7">
                  <c:v>5.54</c:v>
                </c:pt>
                <c:pt idx="8">
                  <c:v>#N/A</c:v>
                </c:pt>
                <c:pt idx="9">
                  <c:v>5.69</c:v>
                </c:pt>
              </c:numCache>
            </c:numRef>
          </c:val>
          <c:extLst>
            <c:ext xmlns:c16="http://schemas.microsoft.com/office/drawing/2014/chart" uri="{C3380CC4-5D6E-409C-BE32-E72D297353CC}">
              <c16:uniqueId val="{00000007-D80E-46C5-A74A-3E359F3280C2}"/>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8.65</c:v>
                </c:pt>
                <c:pt idx="2">
                  <c:v>#N/A</c:v>
                </c:pt>
                <c:pt idx="3">
                  <c:v>8.68</c:v>
                </c:pt>
                <c:pt idx="4">
                  <c:v>#N/A</c:v>
                </c:pt>
                <c:pt idx="5">
                  <c:v>8.73</c:v>
                </c:pt>
                <c:pt idx="6">
                  <c:v>#N/A</c:v>
                </c:pt>
                <c:pt idx="7">
                  <c:v>8.6199999999999992</c:v>
                </c:pt>
                <c:pt idx="8">
                  <c:v>#N/A</c:v>
                </c:pt>
                <c:pt idx="9">
                  <c:v>7.57</c:v>
                </c:pt>
              </c:numCache>
            </c:numRef>
          </c:val>
          <c:extLst>
            <c:ext xmlns:c16="http://schemas.microsoft.com/office/drawing/2014/chart" uri="{C3380CC4-5D6E-409C-BE32-E72D297353CC}">
              <c16:uniqueId val="{00000008-D80E-46C5-A74A-3E359F3280C2}"/>
            </c:ext>
          </c:extLst>
        </c:ser>
        <c:ser>
          <c:idx val="9"/>
          <c:order val="9"/>
          <c:tx>
            <c:strRef>
              <c:f>データシート!$A$36</c:f>
              <c:strCache>
                <c:ptCount val="1"/>
                <c:pt idx="0">
                  <c:v>小型自動車競走事業特別会計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6.45</c:v>
                </c:pt>
                <c:pt idx="1">
                  <c:v>#N/A</c:v>
                </c:pt>
                <c:pt idx="2">
                  <c:v>5.55</c:v>
                </c:pt>
                <c:pt idx="3">
                  <c:v>#N/A</c:v>
                </c:pt>
                <c:pt idx="4">
                  <c:v>4.8899999999999997</c:v>
                </c:pt>
                <c:pt idx="5">
                  <c:v>#N/A</c:v>
                </c:pt>
                <c:pt idx="6">
                  <c:v>4.05</c:v>
                </c:pt>
                <c:pt idx="7">
                  <c:v>#N/A</c:v>
                </c:pt>
                <c:pt idx="8">
                  <c:v>3.23</c:v>
                </c:pt>
                <c:pt idx="9">
                  <c:v>#N/A</c:v>
                </c:pt>
              </c:numCache>
            </c:numRef>
          </c:val>
          <c:extLst>
            <c:ext xmlns:c16="http://schemas.microsoft.com/office/drawing/2014/chart" uri="{C3380CC4-5D6E-409C-BE32-E72D297353CC}">
              <c16:uniqueId val="{00000009-D80E-46C5-A74A-3E359F3280C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3097</c:v>
                </c:pt>
                <c:pt idx="5">
                  <c:v>3202</c:v>
                </c:pt>
                <c:pt idx="8">
                  <c:v>3286</c:v>
                </c:pt>
                <c:pt idx="11">
                  <c:v>3372</c:v>
                </c:pt>
                <c:pt idx="14">
                  <c:v>3168</c:v>
                </c:pt>
              </c:numCache>
            </c:numRef>
          </c:val>
          <c:extLst>
            <c:ext xmlns:c16="http://schemas.microsoft.com/office/drawing/2014/chart" uri="{C3380CC4-5D6E-409C-BE32-E72D297353CC}">
              <c16:uniqueId val="{00000000-B4AF-4DC9-89F6-0EF27E691D8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4AF-4DC9-89F6-0EF27E691D8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131</c:v>
                </c:pt>
                <c:pt idx="3">
                  <c:v>3</c:v>
                </c:pt>
                <c:pt idx="6">
                  <c:v>1</c:v>
                </c:pt>
                <c:pt idx="9">
                  <c:v>0</c:v>
                </c:pt>
                <c:pt idx="12">
                  <c:v>0</c:v>
                </c:pt>
              </c:numCache>
            </c:numRef>
          </c:val>
          <c:extLst>
            <c:ext xmlns:c16="http://schemas.microsoft.com/office/drawing/2014/chart" uri="{C3380CC4-5D6E-409C-BE32-E72D297353CC}">
              <c16:uniqueId val="{00000002-B4AF-4DC9-89F6-0EF27E691D8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35</c:v>
                </c:pt>
                <c:pt idx="3">
                  <c:v>35</c:v>
                </c:pt>
                <c:pt idx="6">
                  <c:v>89</c:v>
                </c:pt>
                <c:pt idx="9">
                  <c:v>55</c:v>
                </c:pt>
                <c:pt idx="12">
                  <c:v>53</c:v>
                </c:pt>
              </c:numCache>
            </c:numRef>
          </c:val>
          <c:extLst>
            <c:ext xmlns:c16="http://schemas.microsoft.com/office/drawing/2014/chart" uri="{C3380CC4-5D6E-409C-BE32-E72D297353CC}">
              <c16:uniqueId val="{00000003-B4AF-4DC9-89F6-0EF27E691D8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1083</c:v>
                </c:pt>
                <c:pt idx="3">
                  <c:v>1091</c:v>
                </c:pt>
                <c:pt idx="6">
                  <c:v>1107</c:v>
                </c:pt>
                <c:pt idx="9">
                  <c:v>1180</c:v>
                </c:pt>
                <c:pt idx="12">
                  <c:v>987</c:v>
                </c:pt>
              </c:numCache>
            </c:numRef>
          </c:val>
          <c:extLst>
            <c:ext xmlns:c16="http://schemas.microsoft.com/office/drawing/2014/chart" uri="{C3380CC4-5D6E-409C-BE32-E72D297353CC}">
              <c16:uniqueId val="{00000004-B4AF-4DC9-89F6-0EF27E691D8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4AF-4DC9-89F6-0EF27E691D8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4AF-4DC9-89F6-0EF27E691D8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3156</c:v>
                </c:pt>
                <c:pt idx="3">
                  <c:v>3408</c:v>
                </c:pt>
                <c:pt idx="6">
                  <c:v>3738</c:v>
                </c:pt>
                <c:pt idx="9">
                  <c:v>3826</c:v>
                </c:pt>
                <c:pt idx="12">
                  <c:v>3582</c:v>
                </c:pt>
              </c:numCache>
            </c:numRef>
          </c:val>
          <c:extLst>
            <c:ext xmlns:c16="http://schemas.microsoft.com/office/drawing/2014/chart" uri="{C3380CC4-5D6E-409C-BE32-E72D297353CC}">
              <c16:uniqueId val="{00000007-B4AF-4DC9-89F6-0EF27E691D8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1308</c:v>
                </c:pt>
                <c:pt idx="2">
                  <c:v>#N/A</c:v>
                </c:pt>
                <c:pt idx="3">
                  <c:v>#N/A</c:v>
                </c:pt>
                <c:pt idx="4">
                  <c:v>1335</c:v>
                </c:pt>
                <c:pt idx="5">
                  <c:v>#N/A</c:v>
                </c:pt>
                <c:pt idx="6">
                  <c:v>#N/A</c:v>
                </c:pt>
                <c:pt idx="7">
                  <c:v>1649</c:v>
                </c:pt>
                <c:pt idx="8">
                  <c:v>#N/A</c:v>
                </c:pt>
                <c:pt idx="9">
                  <c:v>#N/A</c:v>
                </c:pt>
                <c:pt idx="10">
                  <c:v>1689</c:v>
                </c:pt>
                <c:pt idx="11">
                  <c:v>#N/A</c:v>
                </c:pt>
                <c:pt idx="12">
                  <c:v>#N/A</c:v>
                </c:pt>
                <c:pt idx="13">
                  <c:v>1454</c:v>
                </c:pt>
                <c:pt idx="14">
                  <c:v>#N/A</c:v>
                </c:pt>
              </c:numCache>
            </c:numRef>
          </c:val>
          <c:smooth val="0"/>
          <c:extLst>
            <c:ext xmlns:c16="http://schemas.microsoft.com/office/drawing/2014/chart" uri="{C3380CC4-5D6E-409C-BE32-E72D297353CC}">
              <c16:uniqueId val="{00000008-B4AF-4DC9-89F6-0EF27E691D8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34303</c:v>
                </c:pt>
                <c:pt idx="5">
                  <c:v>33350</c:v>
                </c:pt>
                <c:pt idx="8">
                  <c:v>31427</c:v>
                </c:pt>
                <c:pt idx="11">
                  <c:v>29476</c:v>
                </c:pt>
                <c:pt idx="14">
                  <c:v>27573</c:v>
                </c:pt>
              </c:numCache>
            </c:numRef>
          </c:val>
          <c:extLst>
            <c:ext xmlns:c16="http://schemas.microsoft.com/office/drawing/2014/chart" uri="{C3380CC4-5D6E-409C-BE32-E72D297353CC}">
              <c16:uniqueId val="{00000000-CF54-49B6-ACB4-A86DC9E20AA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5223</c:v>
                </c:pt>
                <c:pt idx="5">
                  <c:v>5073</c:v>
                </c:pt>
                <c:pt idx="8">
                  <c:v>4787</c:v>
                </c:pt>
                <c:pt idx="11">
                  <c:v>4669</c:v>
                </c:pt>
                <c:pt idx="14">
                  <c:v>4870</c:v>
                </c:pt>
              </c:numCache>
            </c:numRef>
          </c:val>
          <c:extLst>
            <c:ext xmlns:c16="http://schemas.microsoft.com/office/drawing/2014/chart" uri="{C3380CC4-5D6E-409C-BE32-E72D297353CC}">
              <c16:uniqueId val="{00000001-CF54-49B6-ACB4-A86DC9E20AA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9791</c:v>
                </c:pt>
                <c:pt idx="5">
                  <c:v>10997</c:v>
                </c:pt>
                <c:pt idx="8">
                  <c:v>12152</c:v>
                </c:pt>
                <c:pt idx="11">
                  <c:v>12493</c:v>
                </c:pt>
                <c:pt idx="14">
                  <c:v>12746</c:v>
                </c:pt>
              </c:numCache>
            </c:numRef>
          </c:val>
          <c:extLst>
            <c:ext xmlns:c16="http://schemas.microsoft.com/office/drawing/2014/chart" uri="{C3380CC4-5D6E-409C-BE32-E72D297353CC}">
              <c16:uniqueId val="{00000002-CF54-49B6-ACB4-A86DC9E20AA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F54-49B6-ACB4-A86DC9E20AA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F54-49B6-ACB4-A86DC9E20AA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119</c:v>
                </c:pt>
                <c:pt idx="3">
                  <c:v>49</c:v>
                </c:pt>
                <c:pt idx="6">
                  <c:v>79</c:v>
                </c:pt>
                <c:pt idx="9">
                  <c:v>176</c:v>
                </c:pt>
                <c:pt idx="12">
                  <c:v>48</c:v>
                </c:pt>
              </c:numCache>
            </c:numRef>
          </c:val>
          <c:extLst>
            <c:ext xmlns:c16="http://schemas.microsoft.com/office/drawing/2014/chart" uri="{C3380CC4-5D6E-409C-BE32-E72D297353CC}">
              <c16:uniqueId val="{00000005-CF54-49B6-ACB4-A86DC9E20AA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4282</c:v>
                </c:pt>
                <c:pt idx="3">
                  <c:v>4313</c:v>
                </c:pt>
                <c:pt idx="6">
                  <c:v>4353</c:v>
                </c:pt>
                <c:pt idx="9">
                  <c:v>4513</c:v>
                </c:pt>
                <c:pt idx="12">
                  <c:v>4369</c:v>
                </c:pt>
              </c:numCache>
            </c:numRef>
          </c:val>
          <c:extLst>
            <c:ext xmlns:c16="http://schemas.microsoft.com/office/drawing/2014/chart" uri="{C3380CC4-5D6E-409C-BE32-E72D297353CC}">
              <c16:uniqueId val="{00000006-CF54-49B6-ACB4-A86DC9E20AA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293</c:v>
                </c:pt>
                <c:pt idx="3">
                  <c:v>258</c:v>
                </c:pt>
                <c:pt idx="6">
                  <c:v>170</c:v>
                </c:pt>
                <c:pt idx="9">
                  <c:v>139</c:v>
                </c:pt>
                <c:pt idx="12">
                  <c:v>295</c:v>
                </c:pt>
              </c:numCache>
            </c:numRef>
          </c:val>
          <c:extLst>
            <c:ext xmlns:c16="http://schemas.microsoft.com/office/drawing/2014/chart" uri="{C3380CC4-5D6E-409C-BE32-E72D297353CC}">
              <c16:uniqueId val="{00000007-CF54-49B6-ACB4-A86DC9E20AA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13466</c:v>
                </c:pt>
                <c:pt idx="3">
                  <c:v>13445</c:v>
                </c:pt>
                <c:pt idx="6">
                  <c:v>12686</c:v>
                </c:pt>
                <c:pt idx="9">
                  <c:v>12154</c:v>
                </c:pt>
                <c:pt idx="12">
                  <c:v>11662</c:v>
                </c:pt>
              </c:numCache>
            </c:numRef>
          </c:val>
          <c:extLst>
            <c:ext xmlns:c16="http://schemas.microsoft.com/office/drawing/2014/chart" uri="{C3380CC4-5D6E-409C-BE32-E72D297353CC}">
              <c16:uniqueId val="{00000008-CF54-49B6-ACB4-A86DC9E20AA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c:v>
                </c:pt>
                <c:pt idx="3">
                  <c:v>1</c:v>
                </c:pt>
                <c:pt idx="6">
                  <c:v>0</c:v>
                </c:pt>
                <c:pt idx="9">
                  <c:v>0</c:v>
                </c:pt>
                <c:pt idx="12">
                  <c:v>0</c:v>
                </c:pt>
              </c:numCache>
            </c:numRef>
          </c:val>
          <c:extLst>
            <c:ext xmlns:c16="http://schemas.microsoft.com/office/drawing/2014/chart" uri="{C3380CC4-5D6E-409C-BE32-E72D297353CC}">
              <c16:uniqueId val="{00000009-CF54-49B6-ACB4-A86DC9E20AA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40363</c:v>
                </c:pt>
                <c:pt idx="3">
                  <c:v>40152</c:v>
                </c:pt>
                <c:pt idx="6">
                  <c:v>38089</c:v>
                </c:pt>
                <c:pt idx="9">
                  <c:v>35903</c:v>
                </c:pt>
                <c:pt idx="12">
                  <c:v>33866</c:v>
                </c:pt>
              </c:numCache>
            </c:numRef>
          </c:val>
          <c:extLst>
            <c:ext xmlns:c16="http://schemas.microsoft.com/office/drawing/2014/chart" uri="{C3380CC4-5D6E-409C-BE32-E72D297353CC}">
              <c16:uniqueId val="{0000000A-CF54-49B6-ACB4-A86DC9E20AA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9209</c:v>
                </c:pt>
                <c:pt idx="2">
                  <c:v>#N/A</c:v>
                </c:pt>
                <c:pt idx="3">
                  <c:v>#N/A</c:v>
                </c:pt>
                <c:pt idx="4">
                  <c:v>8798</c:v>
                </c:pt>
                <c:pt idx="5">
                  <c:v>#N/A</c:v>
                </c:pt>
                <c:pt idx="6">
                  <c:v>#N/A</c:v>
                </c:pt>
                <c:pt idx="7">
                  <c:v>7012</c:v>
                </c:pt>
                <c:pt idx="8">
                  <c:v>#N/A</c:v>
                </c:pt>
                <c:pt idx="9">
                  <c:v>#N/A</c:v>
                </c:pt>
                <c:pt idx="10">
                  <c:v>6247</c:v>
                </c:pt>
                <c:pt idx="11">
                  <c:v>#N/A</c:v>
                </c:pt>
                <c:pt idx="12">
                  <c:v>#N/A</c:v>
                </c:pt>
                <c:pt idx="13">
                  <c:v>5051</c:v>
                </c:pt>
                <c:pt idx="14">
                  <c:v>#N/A</c:v>
                </c:pt>
              </c:numCache>
            </c:numRef>
          </c:val>
          <c:smooth val="0"/>
          <c:extLst>
            <c:ext xmlns:c16="http://schemas.microsoft.com/office/drawing/2014/chart" uri="{C3380CC4-5D6E-409C-BE32-E72D297353CC}">
              <c16:uniqueId val="{0000000B-CF54-49B6-ACB4-A86DC9E20AA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4804</c:v>
                </c:pt>
                <c:pt idx="1">
                  <c:v>4798</c:v>
                </c:pt>
                <c:pt idx="2">
                  <c:v>4631</c:v>
                </c:pt>
              </c:numCache>
            </c:numRef>
          </c:val>
          <c:extLst>
            <c:ext xmlns:c16="http://schemas.microsoft.com/office/drawing/2014/chart" uri="{C3380CC4-5D6E-409C-BE32-E72D297353CC}">
              <c16:uniqueId val="{00000000-DE7E-4B93-BCD1-5F993954A7C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1194</c:v>
                </c:pt>
                <c:pt idx="1">
                  <c:v>1122</c:v>
                </c:pt>
                <c:pt idx="2">
                  <c:v>1150</c:v>
                </c:pt>
              </c:numCache>
            </c:numRef>
          </c:val>
          <c:extLst>
            <c:ext xmlns:c16="http://schemas.microsoft.com/office/drawing/2014/chart" uri="{C3380CC4-5D6E-409C-BE32-E72D297353CC}">
              <c16:uniqueId val="{00000001-DE7E-4B93-BCD1-5F993954A7C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4096</c:v>
                </c:pt>
                <c:pt idx="1">
                  <c:v>4209</c:v>
                </c:pt>
                <c:pt idx="2">
                  <c:v>3922</c:v>
                </c:pt>
              </c:numCache>
            </c:numRef>
          </c:val>
          <c:extLst>
            <c:ext xmlns:c16="http://schemas.microsoft.com/office/drawing/2014/chart" uri="{C3380CC4-5D6E-409C-BE32-E72D297353CC}">
              <c16:uniqueId val="{00000002-DE7E-4B93-BCD1-5F993954A7C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{1B5C0F6A-EB7F-4DE5-9FCB-164012CA7A13}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021-457F-847F-F4AB2AD495A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{468F6332-98A1-4033-BA2F-C5EABA095EB6}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021-457F-847F-F4AB2AD495A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{474EDD18-3490-492E-B957-B3855399C747}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021-457F-847F-F4AB2AD495A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{D34C5EC7-35A8-4A7F-8F8F-4530D66E2C57}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021-457F-847F-F4AB2AD495A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{E7ED3DEF-481A-4D16-91C9-6663D6455BDD}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021-457F-847F-F4AB2AD495A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{908E1DDF-C01B-4D43-A837-30F837A364A7}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021-457F-847F-F4AB2AD495A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{7E2C2266-CAB2-4980-99E0-3996641A98C8}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021-457F-847F-F4AB2AD495A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{E20597E4-2373-405C-9F15-4EC9AC9D3D48}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021-457F-847F-F4AB2AD495A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{5239E7AC-BE90-47BC-98D3-FE1302FE50BC}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021-457F-847F-F4AB2AD495A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57.9</c:v>
                </c:pt>
                <c:pt idx="8">
                  <c:v>57.7</c:v>
                </c:pt>
                <c:pt idx="16">
                  <c:v>59.1</c:v>
                </c:pt>
                <c:pt idx="24">
                  <c:v>64.7</c:v>
                </c:pt>
                <c:pt idx="32">
                  <c:v>70.5</c:v>
                </c:pt>
              </c:numCache>
            </c:numRef>
          </c:xVal>
          <c:yVal>
            <c:numRef>
              <c:f>公会計指標分析・財政指標組合せ分析表!$BP$51:$DC$51</c:f>
              <c:numCache>
                <c:formatCode>#,##0.0;"▲ "#,##0.0</c:formatCode>
                <c:ptCount val="40"/>
                <c:pt idx="0">
                  <c:v>58.6</c:v>
                </c:pt>
                <c:pt idx="8">
                  <c:v>54.1</c:v>
                </c:pt>
                <c:pt idx="16">
                  <c:v>43.7</c:v>
                </c:pt>
                <c:pt idx="24">
                  <c:v>37.6</c:v>
                </c:pt>
                <c:pt idx="32">
                  <c:v>29.3</c:v>
                </c:pt>
              </c:numCache>
            </c:numRef>
          </c:yVal>
          <c:smooth val="0"/>
          <c:extLst>
            <c:ext xmlns:c16="http://schemas.microsoft.com/office/drawing/2014/chart" uri="{C3380CC4-5D6E-409C-BE32-E72D297353CC}">
              <c16:uniqueId val="{00000009-B021-457F-847F-F4AB2AD495A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{BC614094-D96E-4A0B-8291-82B4DD7F15E3}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021-457F-847F-F4AB2AD495A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{B59D4BAD-90DD-45D2-8397-AEFB4C7F7EA9}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021-457F-847F-F4AB2AD495A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{51AEE195-4B5D-4287-8744-ED215A949E11}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021-457F-847F-F4AB2AD495A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{753C72B8-7FB2-407B-A4B9-3663B9E9B86E}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021-457F-847F-F4AB2AD495A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{06460970-FC10-42B0-ACD4-22669E251FA1}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021-457F-847F-F4AB2AD495A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{9020EFA7-327F-40F8-ABEC-91E00871FCD3}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021-457F-847F-F4AB2AD495A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{117AEB92-CD10-4808-9A7F-B8F484411C4B}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021-457F-847F-F4AB2AD495A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{BFE9B575-CCC5-4F72-81C9-6983C76667F5}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021-457F-847F-F4AB2AD495A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{590EBF3F-869D-451D-BE08-26FC7B5C4412}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021-457F-847F-F4AB2AD495A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B021-457F-847F-F4AB2AD495A0}"/>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{9BA9B62B-EF54-4533-B8A4-8FFD0C8B2D0F}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60F-4EDE-A648-15208319FA7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{49D8303E-DCAC-4052-87DE-5F37599D9024}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60F-4EDE-A648-15208319FA7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{069DB312-BFD1-4F3B-B1CF-385ADCAF2B7A}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60F-4EDE-A648-15208319FA7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{3D10F771-FFF5-4F0E-9F3E-BB0B671CF959}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60F-4EDE-A648-15208319FA7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{07EF2C65-C10A-4F32-ACDD-434C617805E9}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60F-4EDE-A648-15208319FA7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{CE1D870E-2723-4364-9FC2-CD196A1410F8}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60F-4EDE-A648-15208319FA7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{046ADF93-69F0-48C8-AF43-04197DDAB7C7}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60F-4EDE-A648-15208319FA7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{6AE0A4A5-AF1E-4288-BCF4-DBD1EC84404C}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60F-4EDE-A648-15208319FA7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{E78475EA-438B-4FD1-B84A-0EE17966BABA}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60F-4EDE-A648-15208319FA7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7.9</c:v>
                </c:pt>
                <c:pt idx="8">
                  <c:v>7.8</c:v>
                </c:pt>
                <c:pt idx="16">
                  <c:v>8.9</c:v>
                </c:pt>
                <c:pt idx="24">
                  <c:v>9.5</c:v>
                </c:pt>
                <c:pt idx="32">
                  <c:v>9.6</c:v>
                </c:pt>
              </c:numCache>
            </c:numRef>
          </c:xVal>
          <c:yVal>
            <c:numRef>
              <c:f>公会計指標分析・財政指標組合せ分析表!$BP$73:$DC$73</c:f>
              <c:numCache>
                <c:formatCode>#,##0.0;"▲ "#,##0.0</c:formatCode>
                <c:ptCount val="40"/>
                <c:pt idx="0">
                  <c:v>58.6</c:v>
                </c:pt>
                <c:pt idx="8">
                  <c:v>54.1</c:v>
                </c:pt>
                <c:pt idx="16">
                  <c:v>43.7</c:v>
                </c:pt>
                <c:pt idx="24">
                  <c:v>37.6</c:v>
                </c:pt>
                <c:pt idx="32">
                  <c:v>29.3</c:v>
                </c:pt>
              </c:numCache>
            </c:numRef>
          </c:yVal>
          <c:smooth val="0"/>
          <c:extLst>
            <c:ext xmlns:c16="http://schemas.microsoft.com/office/drawing/2014/chart" uri="{C3380CC4-5D6E-409C-BE32-E72D297353CC}">
              <c16:uniqueId val="{00000009-860F-4EDE-A648-15208319FA7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{EAF5DC42-FE55-4A81-91D3-203D62C783C8}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60F-4EDE-A648-15208319FA7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{ABBB6FA7-552D-43A8-A828-487C93D05587}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60F-4EDE-A648-15208319FA7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{B5E4CBFE-D986-48B9-9DEB-6FE7E06D920F}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60F-4EDE-A648-15208319FA7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{DDB0DA62-565A-491B-BEFE-5EBE98D646E6}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60F-4EDE-A648-15208319FA7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{90B71F8B-1174-48A9-B299-670ABF9E23D8}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60F-4EDE-A648-15208319FA7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{2DDD0FFC-5853-409D-9713-A686DB75CF87}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60F-4EDE-A648-15208319FA7D}"/>
                </c:ext>
              </c:extLst>
            </c:dLbl>
            <c:dLbl>
              <c:idx val="16"/>
              <c:layout>
                <c:manualLayout>
                  <c:x val="0"/>
                  <c:y val="5.7727992262520834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{194D21A1-F4E4-48AD-99BD-8BE74411DE70}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60F-4EDE-A648-15208319FA7D}"/>
                </c:ext>
              </c:extLst>
            </c:dLbl>
            <c:dLbl>
              <c:idx val="24"/>
              <c:layout>
                <c:manualLayout>
                  <c:x val="0"/>
                  <c:y val="-5.7727992262521233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{09AEAC5C-633C-4B9A-A970-19EAA258BE70}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60F-4EDE-A648-15208319FA7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{83D1C74A-F53C-4AA6-8692-2191C2B9AC0A}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60F-4EDE-A648-15208319FA7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860F-4EDE-A648-15208319FA7D}"/>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山口県山陽小野田市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58,871
57,948
133.09
33,597,738
33,062,942
475,872
19,861,711
33,865,773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29.3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年度の財政力指数（単年度）が、前年度から</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0.005</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ポイント低下したことに伴い、令和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年度の財政力指数（</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か年平均）は、前年度から</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0.005</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ポイント低下し、</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0.54</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となった。</a:t>
          </a:r>
          <a:endParaRPr lang="ja-JP" altLang="ja-JP" sz="105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これは、</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地方特例交付金</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の増などにより基準財政収入額が増加したものの、市立山口東京理科大学の学生数の増などにより基準財政需要額が増加した結果によるものである。</a:t>
          </a:r>
          <a:endParaRPr lang="ja-JP" altLang="ja-JP" sz="105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類似団体より低い数値となっているのは、地方税が類似団体より低い水準となっていることに加え、市立大学</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の学生数増により</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基準財政需要額の規模が拡大していることが主な要因となっている。このため、定住人口の増加を図る施策に取り組むことで更なる税収の確保や地方税以外の歳入確保にも効果性が高い事業を積極的に実施していくとともに、予算編成においては、事業の「選択と集中」の観点から歳出の重点化を図り、財政運営の効率化に努める。</a:t>
          </a:r>
          <a:endParaRPr lang="ja-JP" altLang="ja-JP" sz="105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81845</xdr:rowOff>
    </xdr:from>
    <xdr:to>
      <xdr:col>23</xdr:col>
      <xdr:colOff>133350</xdr:colOff>
      <xdr:row>43</xdr:row>
      <xdr:rowOff>95250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54195"/>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68439</xdr:rowOff>
    </xdr:from>
    <xdr:to>
      <xdr:col>19</xdr:col>
      <xdr:colOff>133350</xdr:colOff>
      <xdr:row>43</xdr:row>
      <xdr:rowOff>81845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407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28222</xdr:rowOff>
    </xdr:from>
    <xdr:to>
      <xdr:col>15</xdr:col>
      <xdr:colOff>82550</xdr:colOff>
      <xdr:row>43</xdr:row>
      <xdr:rowOff>68439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0057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1411</xdr:rowOff>
    </xdr:from>
    <xdr:to>
      <xdr:col>11</xdr:col>
      <xdr:colOff>31750</xdr:colOff>
      <xdr:row>43</xdr:row>
      <xdr:rowOff>28222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737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31045</xdr:rowOff>
    </xdr:from>
    <xdr:to>
      <xdr:col>19</xdr:col>
      <xdr:colOff>184150</xdr:colOff>
      <xdr:row>43</xdr:row>
      <xdr:rowOff>132645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117422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89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17639</xdr:rowOff>
    </xdr:from>
    <xdr:to>
      <xdr:col>15</xdr:col>
      <xdr:colOff>133350</xdr:colOff>
      <xdr:row>43</xdr:row>
      <xdr:rowOff>119239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104016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148872</xdr:rowOff>
    </xdr:from>
    <xdr:to>
      <xdr:col>11</xdr:col>
      <xdr:colOff>82550</xdr:colOff>
      <xdr:row>43</xdr:row>
      <xdr:rowOff>79022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63799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122061</xdr:rowOff>
    </xdr:from>
    <xdr:to>
      <xdr:col>7</xdr:col>
      <xdr:colOff>31750</xdr:colOff>
      <xdr:row>43</xdr:row>
      <xdr:rowOff>52211</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36988</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年度の経常収支比率は</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98.2</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％で、前年度から</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2.6</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上昇</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した。分母となる歳入における経常一般財源等は、対前年度で、地方交付税が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292</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百万円の増となったことなどにより、合計で</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672</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百万円の増となった。一方、分子となる経常経費充当一般財源等は、対前年度で、</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人件費</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583</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百万円の増、</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補助費等</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369</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百万円の増などにより、合計で</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1,083</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05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市町合併以後、人件費の抑制等を行ってきたが、今後、公共施設等の老朽化に伴う物件費の増加や高齢化に伴う扶助費の増加が見込まれるほか、近年の大型建設事業の実施により公債費の増加も予測されている。このため、第一次行政改革プランに基づき、経営的視点に立った行財政運営を行うため、行政評価・予算編成手法の見直しや公共施設の統廃合などにより将来的な財政負担の軽減と平準化に取り組む。</a:t>
          </a:r>
          <a:endParaRPr lang="ja-JP" altLang="ja-JP" sz="105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160020</xdr:rowOff>
    </xdr:from>
    <xdr:to>
      <xdr:col>23</xdr:col>
      <xdr:colOff>133350</xdr:colOff>
      <xdr:row>65</xdr:row>
      <xdr:rowOff>145415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132820"/>
          <a:ext cx="8382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160020</xdr:rowOff>
    </xdr:from>
    <xdr:to>
      <xdr:col>19</xdr:col>
      <xdr:colOff>133350</xdr:colOff>
      <xdr:row>65</xdr:row>
      <xdr:rowOff>6668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1132820"/>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134938</xdr:rowOff>
    </xdr:from>
    <xdr:to>
      <xdr:col>15</xdr:col>
      <xdr:colOff>82550</xdr:colOff>
      <xdr:row>65</xdr:row>
      <xdr:rowOff>6668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64838"/>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134938</xdr:rowOff>
    </xdr:from>
    <xdr:to>
      <xdr:col>11</xdr:col>
      <xdr:colOff>31750</xdr:colOff>
      <xdr:row>64</xdr:row>
      <xdr:rowOff>160020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64838"/>
          <a:ext cx="889000" cy="36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94615</xdr:rowOff>
    </xdr:from>
    <xdr:to>
      <xdr:col>23</xdr:col>
      <xdr:colOff>184150</xdr:colOff>
      <xdr:row>66</xdr:row>
      <xdr:rowOff>24765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23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161942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34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109220</xdr:rowOff>
    </xdr:from>
    <xdr:to>
      <xdr:col>19</xdr:col>
      <xdr:colOff>184150</xdr:colOff>
      <xdr:row>65</xdr:row>
      <xdr:rowOff>39370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24147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6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127318</xdr:rowOff>
    </xdr:from>
    <xdr:to>
      <xdr:col>15</xdr:col>
      <xdr:colOff>133350</xdr:colOff>
      <xdr:row>65</xdr:row>
      <xdr:rowOff>57468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10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42245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86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84138</xdr:rowOff>
    </xdr:from>
    <xdr:to>
      <xdr:col>11</xdr:col>
      <xdr:colOff>82550</xdr:colOff>
      <xdr:row>63</xdr:row>
      <xdr:rowOff>14288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170515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00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109220</xdr:rowOff>
    </xdr:from>
    <xdr:to>
      <xdr:col>7</xdr:col>
      <xdr:colOff>31750</xdr:colOff>
      <xdr:row>65</xdr:row>
      <xdr:rowOff>39370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24147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6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[146,672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人件費、物件費等の合計額の人口</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1</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人当たりの金額は、前年度から</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6,202</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円増加したものの、類似団体との比較において、平均を</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13,509</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円下回った。</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本市においては、公立保育所、市民館・文化会館、ごみ処理施設、公営住宅などの公共施設を有しており、老朽化も進んでいる中、施設維持に係る物件費、維持補修費を押し上げる要因となっている。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事務事業の見直しに取り組むとともに、施設管理に係る業務の民間委託を含めた</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PPP</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を推進し、積極的な民間能力や資金の活用を図り、コスト削減に努める。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67280</xdr:rowOff>
    </xdr:from>
    <xdr:to>
      <xdr:col>23</xdr:col>
      <xdr:colOff>133350</xdr:colOff>
      <xdr:row>82</xdr:row>
      <xdr:rowOff>117165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26180"/>
          <a:ext cx="838200" cy="4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67280</xdr:rowOff>
    </xdr:from>
    <xdr:to>
      <xdr:col>19</xdr:col>
      <xdr:colOff>133350</xdr:colOff>
      <xdr:row>82</xdr:row>
      <xdr:rowOff>76772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126180"/>
          <a:ext cx="889000" cy="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19896</xdr:rowOff>
    </xdr:from>
    <xdr:to>
      <xdr:col>15</xdr:col>
      <xdr:colOff>82550</xdr:colOff>
      <xdr:row>82</xdr:row>
      <xdr:rowOff>76772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78796"/>
          <a:ext cx="889000" cy="56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95462</xdr:rowOff>
    </xdr:from>
    <xdr:to>
      <xdr:col>11</xdr:col>
      <xdr:colOff>31750</xdr:colOff>
      <xdr:row>82</xdr:row>
      <xdr:rowOff>19896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82912"/>
          <a:ext cx="889000" cy="95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66365</xdr:rowOff>
    </xdr:from>
    <xdr:to>
      <xdr:col>23</xdr:col>
      <xdr:colOff>184150</xdr:colOff>
      <xdr:row>82</xdr:row>
      <xdr:rowOff>167965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2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82892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970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16480</xdr:rowOff>
    </xdr:from>
    <xdr:to>
      <xdr:col>19</xdr:col>
      <xdr:colOff>184150</xdr:colOff>
      <xdr:row>82</xdr:row>
      <xdr:rowOff>118080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7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128257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44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25972</xdr:rowOff>
    </xdr:from>
    <xdr:to>
      <xdr:col>15</xdr:col>
      <xdr:colOff>133350</xdr:colOff>
      <xdr:row>82</xdr:row>
      <xdr:rowOff>127572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137749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5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140546</xdr:rowOff>
    </xdr:from>
    <xdr:to>
      <xdr:col>11</xdr:col>
      <xdr:colOff>82550</xdr:colOff>
      <xdr:row>82</xdr:row>
      <xdr:rowOff>70696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2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80873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96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44662</xdr:rowOff>
    </xdr:from>
    <xdr:to>
      <xdr:col>7</xdr:col>
      <xdr:colOff>31750</xdr:colOff>
      <xdr:row>81</xdr:row>
      <xdr:rowOff>146262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3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156439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0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給与については、平成</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26</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年</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4</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月</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1</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日をもって給料</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の独自</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カットを廃止したため、それ以降はラスパイレス指数が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100</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を超えている状況であ</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ったが、</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年度においては、前年度を下回る</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99.8</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となった。</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類似団体、全国平均と比較しても、</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依然として</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高い指数となっているため、給料構造等の見直しなどにより給与水準の適正化に努める。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0</xdr:rowOff>
    </xdr:from>
    <xdr:to>
      <xdr:col>81</xdr:col>
      <xdr:colOff>44450</xdr:colOff>
      <xdr:row>88</xdr:row>
      <xdr:rowOff>34471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087600"/>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34471</xdr:rowOff>
    </xdr:from>
    <xdr:to>
      <xdr:col>77</xdr:col>
      <xdr:colOff>44450</xdr:colOff>
      <xdr:row>88</xdr:row>
      <xdr:rowOff>86179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12207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68943</xdr:rowOff>
    </xdr:from>
    <xdr:to>
      <xdr:col>72</xdr:col>
      <xdr:colOff>203200</xdr:colOff>
      <xdr:row>88</xdr:row>
      <xdr:rowOff>86179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15654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68943</xdr:rowOff>
    </xdr:from>
    <xdr:to>
      <xdr:col>68</xdr:col>
      <xdr:colOff>152400</xdr:colOff>
      <xdr:row>88</xdr:row>
      <xdr:rowOff>137886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15654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120650</xdr:rowOff>
    </xdr:from>
    <xdr:to>
      <xdr:col>81</xdr:col>
      <xdr:colOff>95250</xdr:colOff>
      <xdr:row>88</xdr:row>
      <xdr:rowOff>50800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92727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155121</xdr:rowOff>
    </xdr:from>
    <xdr:to>
      <xdr:col>77</xdr:col>
      <xdr:colOff>95250</xdr:colOff>
      <xdr:row>88</xdr:row>
      <xdr:rowOff>85271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70048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157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35379</xdr:rowOff>
    </xdr:from>
    <xdr:to>
      <xdr:col>73</xdr:col>
      <xdr:colOff>44450</xdr:colOff>
      <xdr:row>88</xdr:row>
      <xdr:rowOff>136979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121756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0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18143</xdr:rowOff>
    </xdr:from>
    <xdr:to>
      <xdr:col>68</xdr:col>
      <xdr:colOff>203200</xdr:colOff>
      <xdr:row>88</xdr:row>
      <xdr:rowOff>119743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104520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19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87086</xdr:rowOff>
    </xdr:from>
    <xdr:to>
      <xdr:col>64</xdr:col>
      <xdr:colOff>152400</xdr:colOff>
      <xdr:row>89</xdr:row>
      <xdr:rowOff>17236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2013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2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職員数（公営企業会計部門職員を含む）は、令和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年</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4</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月</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1</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日現在</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778</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人であり、合併直後の平成</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17</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年</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4</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月</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1</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日時点の</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1,092</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人から</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314</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人の減となっている。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人口千人当たり職員数は、類似団体との比較において、</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0.35</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ポイント下回っているが、直営の公共施設等が多いため、施設の運営に相応の職員数を要している。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今後、公共施設の統廃合や組織・機構の見直し、業務の民間委託等を検討するとともに、会計年度任用職員を含めた総合的な職員配置について検討し、行政ニーズや業務量に応じた職員の適正配置を行う。</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26307</xdr:rowOff>
    </xdr:from>
    <xdr:to>
      <xdr:col>81</xdr:col>
      <xdr:colOff>44450</xdr:colOff>
      <xdr:row>61</xdr:row>
      <xdr:rowOff>53884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84757"/>
          <a:ext cx="8382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22860</xdr:rowOff>
    </xdr:from>
    <xdr:to>
      <xdr:col>77</xdr:col>
      <xdr:colOff>44450</xdr:colOff>
      <xdr:row>61</xdr:row>
      <xdr:rowOff>26307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81310"/>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22860</xdr:rowOff>
    </xdr:from>
    <xdr:to>
      <xdr:col>72</xdr:col>
      <xdr:colOff>203200</xdr:colOff>
      <xdr:row>61</xdr:row>
      <xdr:rowOff>34925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48131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19413</xdr:rowOff>
    </xdr:from>
    <xdr:to>
      <xdr:col>68</xdr:col>
      <xdr:colOff>152400</xdr:colOff>
      <xdr:row>61</xdr:row>
      <xdr:rowOff>34925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77863"/>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3084</xdr:rowOff>
    </xdr:from>
    <xdr:to>
      <xdr:col>81</xdr:col>
      <xdr:colOff>95250</xdr:colOff>
      <xdr:row>61</xdr:row>
      <xdr:rowOff>104684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19611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30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146957</xdr:rowOff>
    </xdr:from>
    <xdr:to>
      <xdr:col>77</xdr:col>
      <xdr:colOff>95250</xdr:colOff>
      <xdr:row>61</xdr:row>
      <xdr:rowOff>77107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3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87284</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20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143510</xdr:rowOff>
    </xdr:from>
    <xdr:to>
      <xdr:col>73</xdr:col>
      <xdr:colOff>44450</xdr:colOff>
      <xdr:row>61</xdr:row>
      <xdr:rowOff>73660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83837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9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155575</xdr:rowOff>
    </xdr:from>
    <xdr:to>
      <xdr:col>68</xdr:col>
      <xdr:colOff>203200</xdr:colOff>
      <xdr:row>61</xdr:row>
      <xdr:rowOff>85725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4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95902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21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140063</xdr:rowOff>
    </xdr:from>
    <xdr:to>
      <xdr:col>64</xdr:col>
      <xdr:colOff>152400</xdr:colOff>
      <xdr:row>61</xdr:row>
      <xdr:rowOff>70213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2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80390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9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実質公債費比率は、前年度から</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0.1</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ポイント上昇し</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9.6</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％となった。類似団体や県内他市との比較においては、依然として高い水準となっている。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これは、元利償還金、公営企業に要する経費の財源とする地方債の償還の財源に充てたと認められる繰入金が</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多いこと</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が主な要因である。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近年の普通建設事業の実施状況から、将来的な公債費の増加に伴う実質公債費比率の悪化が見込まれている。このため、今後の地方債発行については、交付税算入率を勘案するとともに公債費負担の適正化に努め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146050</xdr:rowOff>
    </xdr:from>
    <xdr:to>
      <xdr:col>81</xdr:col>
      <xdr:colOff>44450</xdr:colOff>
      <xdr:row>42</xdr:row>
      <xdr:rowOff>154094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346950"/>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97790</xdr:rowOff>
    </xdr:from>
    <xdr:to>
      <xdr:col>77</xdr:col>
      <xdr:colOff>44450</xdr:colOff>
      <xdr:row>42</xdr:row>
      <xdr:rowOff>146050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29869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9313</xdr:rowOff>
    </xdr:from>
    <xdr:to>
      <xdr:col>72</xdr:col>
      <xdr:colOff>203200</xdr:colOff>
      <xdr:row>42</xdr:row>
      <xdr:rowOff>97790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210213"/>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9313</xdr:rowOff>
    </xdr:from>
    <xdr:to>
      <xdr:col>68</xdr:col>
      <xdr:colOff>152400</xdr:colOff>
      <xdr:row>42</xdr:row>
      <xdr:rowOff>17356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21021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103294</xdr:rowOff>
    </xdr:from>
    <xdr:to>
      <xdr:col>81</xdr:col>
      <xdr:colOff>95250</xdr:colOff>
      <xdr:row>43</xdr:row>
      <xdr:rowOff>33444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75371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276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95250</xdr:rowOff>
    </xdr:from>
    <xdr:to>
      <xdr:col>77</xdr:col>
      <xdr:colOff>95250</xdr:colOff>
      <xdr:row>43</xdr:row>
      <xdr:rowOff>25400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10177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46990</xdr:rowOff>
    </xdr:from>
    <xdr:to>
      <xdr:col>73</xdr:col>
      <xdr:colOff>44450</xdr:colOff>
      <xdr:row>42</xdr:row>
      <xdr:rowOff>148590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133367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129963</xdr:rowOff>
    </xdr:from>
    <xdr:to>
      <xdr:col>68</xdr:col>
      <xdr:colOff>203200</xdr:colOff>
      <xdr:row>42</xdr:row>
      <xdr:rowOff>60113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44890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24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138006</xdr:rowOff>
    </xdr:from>
    <xdr:to>
      <xdr:col>64</xdr:col>
      <xdr:colOff>152400</xdr:colOff>
      <xdr:row>42</xdr:row>
      <xdr:rowOff>68156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52933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将来負担比率は、前年度から</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8.3</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ポイント低下し、</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29.3</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％となった。</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将来負担額は、地方債現在高が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2,037</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百万円の減、</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土地売却等により土地開発公社負債額等負担見込額</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128</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百万円の減などにより、前年度と比較して</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2,645</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百万円の減となった。　　</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また</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、充当可能財源等は、庁舎建設整備基金の積立てなどにより充当可能基金が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253</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百万円の増となったものの、基準財政需要額算入見込額が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1903</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百万円の減となったことなどにより、前年度と比較して</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1,449</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百万円の減となった。</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合併特例債や普通建設事業債など</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の本格的な</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償還</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地方債残高の減少が見込まれる一方、今後の普通建設事業の</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実施</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状況によっては、地方債借入額の大幅増や充当可能基金である財政調整基金の取崩しが見込まれるため、将来負担比率は</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悪化していくことも予測される。</a:t>
          </a:r>
          <a:endPar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20250</xdr:rowOff>
    </xdr:from>
    <xdr:to>
      <xdr:col>81</xdr:col>
      <xdr:colOff>44450</xdr:colOff>
      <xdr:row>16</xdr:row>
      <xdr:rowOff>131516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763450"/>
          <a:ext cx="838200" cy="11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131516</xdr:rowOff>
    </xdr:from>
    <xdr:to>
      <xdr:col>77</xdr:col>
      <xdr:colOff>44450</xdr:colOff>
      <xdr:row>17</xdr:row>
      <xdr:rowOff>41840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874716"/>
          <a:ext cx="889000" cy="8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41840</xdr:rowOff>
    </xdr:from>
    <xdr:to>
      <xdr:col>72</xdr:col>
      <xdr:colOff>203200</xdr:colOff>
      <xdr:row>18</xdr:row>
      <xdr:rowOff>9807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956490"/>
          <a:ext cx="889000" cy="13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9807</xdr:rowOff>
    </xdr:from>
    <xdr:to>
      <xdr:col>68</xdr:col>
      <xdr:colOff>152400</xdr:colOff>
      <xdr:row>18</xdr:row>
      <xdr:rowOff>70132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095907"/>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140900</xdr:rowOff>
    </xdr:from>
    <xdr:to>
      <xdr:col>81</xdr:col>
      <xdr:colOff>95250</xdr:colOff>
      <xdr:row>16</xdr:row>
      <xdr:rowOff>71050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71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112977</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68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80716</xdr:rowOff>
    </xdr:from>
    <xdr:to>
      <xdr:col>77</xdr:col>
      <xdr:colOff>95250</xdr:colOff>
      <xdr:row>17</xdr:row>
      <xdr:rowOff>10866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823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167093</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910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162490</xdr:rowOff>
    </xdr:from>
    <xdr:to>
      <xdr:col>73</xdr:col>
      <xdr:colOff>44450</xdr:colOff>
      <xdr:row>17</xdr:row>
      <xdr:rowOff>92640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90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77417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99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130457</xdr:rowOff>
    </xdr:from>
    <xdr:to>
      <xdr:col>68</xdr:col>
      <xdr:colOff>203200</xdr:colOff>
      <xdr:row>18</xdr:row>
      <xdr:rowOff>60607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04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45384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13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19332</xdr:rowOff>
    </xdr:from>
    <xdr:to>
      <xdr:col>64</xdr:col>
      <xdr:colOff>152400</xdr:colOff>
      <xdr:row>18</xdr:row>
      <xdr:rowOff>120932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10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105709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19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山口県山陽小野田市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58,871
57,948
133.09
33,597,738
33,062,942
475,872
19,861,711
33,865,773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29.3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年度の人件費に係る経常収支比率は、前年度から</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2.3</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上昇</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し、</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21.6</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％となった。類似団体との比較において、平均を</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3.7</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前年度との比較では、退職手当の</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増</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などに伴う人件費決算額の</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増</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により、経常経費充当一般財源等は</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583</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増</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となった。</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市町合併以後、職員数の削減により人件費の抑制に努めてきたが、現行の機構や職員数においては、人件費の更なる減少を見込むことが困難である。このため、デジタル化の推進や民間活力の活用など、行財政改革の推進により人件費の抑制に努め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152146</xdr:rowOff>
    </xdr:from>
    <xdr:to>
      <xdr:col>24</xdr:col>
      <xdr:colOff>25400</xdr:colOff>
      <xdr:row>36</xdr:row>
      <xdr:rowOff>85852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52896"/>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152146</xdr:rowOff>
    </xdr:from>
    <xdr:to>
      <xdr:col>19</xdr:col>
      <xdr:colOff>187325</xdr:colOff>
      <xdr:row>36</xdr:row>
      <xdr:rowOff>35560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5289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8128</xdr:rowOff>
    </xdr:from>
    <xdr:to>
      <xdr:col>15</xdr:col>
      <xdr:colOff>98425</xdr:colOff>
      <xdr:row>36</xdr:row>
      <xdr:rowOff>35560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803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8128</xdr:rowOff>
    </xdr:from>
    <xdr:to>
      <xdr:col>11</xdr:col>
      <xdr:colOff>9525</xdr:colOff>
      <xdr:row>36</xdr:row>
      <xdr:rowOff>62992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803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35052</xdr:rowOff>
    </xdr:from>
    <xdr:to>
      <xdr:col>24</xdr:col>
      <xdr:colOff>76200</xdr:colOff>
      <xdr:row>36</xdr:row>
      <xdr:rowOff>136652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51579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52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101346</xdr:rowOff>
    </xdr:from>
    <xdr:to>
      <xdr:col>20</xdr:col>
      <xdr:colOff>38100</xdr:colOff>
      <xdr:row>36</xdr:row>
      <xdr:rowOff>31496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41673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70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156210</xdr:rowOff>
    </xdr:from>
    <xdr:to>
      <xdr:col>15</xdr:col>
      <xdr:colOff>149225</xdr:colOff>
      <xdr:row>36</xdr:row>
      <xdr:rowOff>86360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128778</xdr:rowOff>
    </xdr:from>
    <xdr:to>
      <xdr:col>11</xdr:col>
      <xdr:colOff>60325</xdr:colOff>
      <xdr:row>36</xdr:row>
      <xdr:rowOff>58928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69105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xdr:rowOff>
    </xdr:from>
    <xdr:to>
      <xdr:col>6</xdr:col>
      <xdr:colOff>171450</xdr:colOff>
      <xdr:row>36</xdr:row>
      <xdr:rowOff>113792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123969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年度の物件費に係る経常収支比率は、前年度から</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0.6</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上昇</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し、</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13.6</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％となった。類似団体との比較において、平均を</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2.8</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前年度との比較では、予防接種委託料や</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塵芥収集運搬委託料</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の</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増な</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どにより、経常経費充当一般財源等は</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201</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増</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となった。</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コスト削減等による経費の抑制効果は現れているものの、施設の統廃合等に伴う老朽化した施設の解体工事費や、公共施設の維持管理に多額の経費がかかっているため、公共施設個別施設計画に基づき、公共施設の適正配置等により財政負担の軽減と平準化に取り組む。</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50800</xdr:rowOff>
    </xdr:from>
    <xdr:to>
      <xdr:col>82</xdr:col>
      <xdr:colOff>107950</xdr:colOff>
      <xdr:row>14</xdr:row>
      <xdr:rowOff>96520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4511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50800</xdr:rowOff>
    </xdr:from>
    <xdr:to>
      <xdr:col>78</xdr:col>
      <xdr:colOff>69850</xdr:colOff>
      <xdr:row>14</xdr:row>
      <xdr:rowOff>81280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4511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100330</xdr:rowOff>
    </xdr:from>
    <xdr:to>
      <xdr:col>73</xdr:col>
      <xdr:colOff>180975</xdr:colOff>
      <xdr:row>14</xdr:row>
      <xdr:rowOff>81280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3291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100330</xdr:rowOff>
    </xdr:from>
    <xdr:to>
      <xdr:col>69</xdr:col>
      <xdr:colOff>92075</xdr:colOff>
      <xdr:row>13</xdr:row>
      <xdr:rowOff>123190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3291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45720</xdr:rowOff>
    </xdr:from>
    <xdr:to>
      <xdr:col>82</xdr:col>
      <xdr:colOff>158750</xdr:colOff>
      <xdr:row>14</xdr:row>
      <xdr:rowOff>147320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62247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0</xdr:rowOff>
    </xdr:from>
    <xdr:to>
      <xdr:col>78</xdr:col>
      <xdr:colOff>120650</xdr:colOff>
      <xdr:row>14</xdr:row>
      <xdr:rowOff>101600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111777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30480</xdr:rowOff>
    </xdr:from>
    <xdr:to>
      <xdr:col>74</xdr:col>
      <xdr:colOff>31750</xdr:colOff>
      <xdr:row>14</xdr:row>
      <xdr:rowOff>132080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142257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49530</xdr:rowOff>
    </xdr:from>
    <xdr:to>
      <xdr:col>69</xdr:col>
      <xdr:colOff>142875</xdr:colOff>
      <xdr:row>13</xdr:row>
      <xdr:rowOff>151130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27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161307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04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72390</xdr:rowOff>
    </xdr:from>
    <xdr:to>
      <xdr:col>65</xdr:col>
      <xdr:colOff>53975</xdr:colOff>
      <xdr:row>14</xdr:row>
      <xdr:rowOff>2540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0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12717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07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年度の扶助費に係る経常収支比率は、前年度から</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0.1</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ポイント上昇し、</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9.4</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％となった。類似団体との比較において、平均を</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2.0</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前年度との比較では、</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児童手当や保育所運営費の増などに伴う</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扶助費決算額</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の増により、</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経常経費充当一般財源等は</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92</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今後においては、社会保障制度の充実や健康寿命の延伸の実現に向けた取組に伴い扶助費は増加していくものと見込んでおり、一定のサービスは維持しながら、単独事業における基準の見直しなどにより、経費の抑制に努め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151493</xdr:rowOff>
    </xdr:from>
    <xdr:to>
      <xdr:col>24</xdr:col>
      <xdr:colOff>25400</xdr:colOff>
      <xdr:row>53</xdr:row>
      <xdr:rowOff>167822</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238343"/>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72770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0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102507</xdr:rowOff>
    </xdr:from>
    <xdr:to>
      <xdr:col>19</xdr:col>
      <xdr:colOff>187325</xdr:colOff>
      <xdr:row>53</xdr:row>
      <xdr:rowOff>151493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1893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94343</xdr:rowOff>
    </xdr:from>
    <xdr:to>
      <xdr:col>15</xdr:col>
      <xdr:colOff>98425</xdr:colOff>
      <xdr:row>53</xdr:row>
      <xdr:rowOff>102507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009743"/>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7455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94343</xdr:rowOff>
    </xdr:from>
    <xdr:to>
      <xdr:col>11</xdr:col>
      <xdr:colOff>9525</xdr:colOff>
      <xdr:row>54</xdr:row>
      <xdr:rowOff>12700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009743"/>
          <a:ext cx="8890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97262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5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23784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117022</xdr:rowOff>
    </xdr:from>
    <xdr:to>
      <xdr:col>24</xdr:col>
      <xdr:colOff>76200</xdr:colOff>
      <xdr:row>54</xdr:row>
      <xdr:rowOff>47172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133549</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04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100693</xdr:rowOff>
    </xdr:from>
    <xdr:to>
      <xdr:col>20</xdr:col>
      <xdr:colOff>38100</xdr:colOff>
      <xdr:row>54</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41020</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956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51707</xdr:rowOff>
    </xdr:from>
    <xdr:to>
      <xdr:col>15</xdr:col>
      <xdr:colOff>149225</xdr:colOff>
      <xdr:row>53</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163484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43543</xdr:rowOff>
    </xdr:from>
    <xdr:to>
      <xdr:col>11</xdr:col>
      <xdr:colOff>60325</xdr:colOff>
      <xdr:row>52</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895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50</xdr:row>
      <xdr:rowOff>155320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72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年度のその他（維持補修費、投資及び出資・貸付金、繰出金）に係る経常収支比率は、前年度と変わらず、</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11.6</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％となった。類似団体との比較において、平均を</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0.4</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前年度との比較では、繰出金における経常経費充当一般財源等が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78</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百万円の増となったものの、比率の増減は生じなかった。</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18143</xdr:rowOff>
    </xdr:from>
    <xdr:to>
      <xdr:col>82</xdr:col>
      <xdr:colOff>107950</xdr:colOff>
      <xdr:row>58</xdr:row>
      <xdr:rowOff>18143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9622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18143</xdr:rowOff>
    </xdr:from>
    <xdr:to>
      <xdr:col>78</xdr:col>
      <xdr:colOff>69850</xdr:colOff>
      <xdr:row>58</xdr:row>
      <xdr:rowOff>18143</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9622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18143</xdr:rowOff>
    </xdr:from>
    <xdr:to>
      <xdr:col>73</xdr:col>
      <xdr:colOff>180975</xdr:colOff>
      <xdr:row>58</xdr:row>
      <xdr:rowOff>18143</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622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18143</xdr:rowOff>
    </xdr:from>
    <xdr:to>
      <xdr:col>69</xdr:col>
      <xdr:colOff>92075</xdr:colOff>
      <xdr:row>58</xdr:row>
      <xdr:rowOff>127000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62243"/>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138793</xdr:rowOff>
    </xdr:from>
    <xdr:to>
      <xdr:col>82</xdr:col>
      <xdr:colOff>158750</xdr:colOff>
      <xdr:row>58</xdr:row>
      <xdr:rowOff>68943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155320</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5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138793</xdr:rowOff>
    </xdr:from>
    <xdr:to>
      <xdr:col>78</xdr:col>
      <xdr:colOff>120650</xdr:colOff>
      <xdr:row>58</xdr:row>
      <xdr:rowOff>68943</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79120</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680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138793</xdr:rowOff>
    </xdr:from>
    <xdr:to>
      <xdr:col>74</xdr:col>
      <xdr:colOff>31750</xdr:colOff>
      <xdr:row>58</xdr:row>
      <xdr:rowOff>68943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79120</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68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138793</xdr:rowOff>
    </xdr:from>
    <xdr:to>
      <xdr:col>69</xdr:col>
      <xdr:colOff>142875</xdr:colOff>
      <xdr:row>58</xdr:row>
      <xdr:rowOff>68943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79120</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68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162577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年度の補助費等に係る経常収支比率は、前年度から</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1.2</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ポイント上昇し、</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24.5</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％となった。類似団体との比較において、平均を</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11.4</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ポイント上回り、高い水準となっている。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前年度との比較では、経常的経費において、</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市立大学に対する運</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営費交付金</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や消防組合費分担金</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の増などにより、経常経費充当一般財源等は</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369</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今後も、市立大学に対する運営費交付金や公営企業に対する繰出金などの支出があることから、普通会計内外の会計における財務状況や経営戦略等を把握することで、適正な歳出水準の維持に努める。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106426</xdr:rowOff>
    </xdr:from>
    <xdr:to>
      <xdr:col>82</xdr:col>
      <xdr:colOff>107950</xdr:colOff>
      <xdr:row>39</xdr:row>
      <xdr:rowOff>161290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79297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69850</xdr:rowOff>
    </xdr:from>
    <xdr:to>
      <xdr:col>78</xdr:col>
      <xdr:colOff>69850</xdr:colOff>
      <xdr:row>39</xdr:row>
      <xdr:rowOff>106426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7564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37846</xdr:rowOff>
    </xdr:from>
    <xdr:to>
      <xdr:col>73</xdr:col>
      <xdr:colOff>180975</xdr:colOff>
      <xdr:row>39</xdr:row>
      <xdr:rowOff>69850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72439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37846</xdr:rowOff>
    </xdr:from>
    <xdr:to>
      <xdr:col>69</xdr:col>
      <xdr:colOff>92075</xdr:colOff>
      <xdr:row>39</xdr:row>
      <xdr:rowOff>129286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72439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110490</xdr:rowOff>
    </xdr:from>
    <xdr:to>
      <xdr:col>82</xdr:col>
      <xdr:colOff>158750</xdr:colOff>
      <xdr:row>40</xdr:row>
      <xdr:rowOff>40640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19067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705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55626</xdr:rowOff>
    </xdr:from>
    <xdr:to>
      <xdr:col>78</xdr:col>
      <xdr:colOff>120650</xdr:colOff>
      <xdr:row>39</xdr:row>
      <xdr:rowOff>157226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74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142003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82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19050</xdr:rowOff>
    </xdr:from>
    <xdr:to>
      <xdr:col>74</xdr:col>
      <xdr:colOff>31750</xdr:colOff>
      <xdr:row>39</xdr:row>
      <xdr:rowOff>120650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105427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158496</xdr:rowOff>
    </xdr:from>
    <xdr:to>
      <xdr:col>69</xdr:col>
      <xdr:colOff>142875</xdr:colOff>
      <xdr:row>39</xdr:row>
      <xdr:rowOff>88646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73423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75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78486</xdr:rowOff>
    </xdr:from>
    <xdr:to>
      <xdr:col>65</xdr:col>
      <xdr:colOff>53975</xdr:colOff>
      <xdr:row>40</xdr:row>
      <xdr:rowOff>8636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76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164863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85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年度の公債費に係る経常収支比率は、前年度から</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1.6</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低下</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し、</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17.5</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％となった。類似団体との比較において、平均を</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2.9</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ポイント上回った。</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既往債の償還終了による元利償還金の減</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により、前年度との比較では、経常経費充当一般財源等は</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223</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減</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となった。</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今後についても、大型建設事業の償還が</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続く</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ことから、減債基金を活用し、平準化に努める。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12700</xdr:rowOff>
    </xdr:from>
    <xdr:to>
      <xdr:col>24</xdr:col>
      <xdr:colOff>25400</xdr:colOff>
      <xdr:row>78</xdr:row>
      <xdr:rowOff>85852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38580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76708</xdr:rowOff>
    </xdr:from>
    <xdr:to>
      <xdr:col>19</xdr:col>
      <xdr:colOff>187325</xdr:colOff>
      <xdr:row>78</xdr:row>
      <xdr:rowOff>85852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4498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156718</xdr:rowOff>
    </xdr:from>
    <xdr:to>
      <xdr:col>15</xdr:col>
      <xdr:colOff>98425</xdr:colOff>
      <xdr:row>78</xdr:row>
      <xdr:rowOff>76708</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35836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156718</xdr:rowOff>
    </xdr:from>
    <xdr:to>
      <xdr:col>11</xdr:col>
      <xdr:colOff>9525</xdr:colOff>
      <xdr:row>77</xdr:row>
      <xdr:rowOff>156718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3358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133350</xdr:rowOff>
    </xdr:from>
    <xdr:to>
      <xdr:col>24</xdr:col>
      <xdr:colOff>76200</xdr:colOff>
      <xdr:row>78</xdr:row>
      <xdr:rowOff>63500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105427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35052</xdr:rowOff>
    </xdr:from>
    <xdr:to>
      <xdr:col>20</xdr:col>
      <xdr:colOff>38100</xdr:colOff>
      <xdr:row>78</xdr:row>
      <xdr:rowOff>136652</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121429</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494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25908</xdr:rowOff>
    </xdr:from>
    <xdr:to>
      <xdr:col>15</xdr:col>
      <xdr:colOff>149225</xdr:colOff>
      <xdr:row>78</xdr:row>
      <xdr:rowOff>127508</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112285</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48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105918</xdr:rowOff>
    </xdr:from>
    <xdr:to>
      <xdr:col>11</xdr:col>
      <xdr:colOff>60325</xdr:colOff>
      <xdr:row>78</xdr:row>
      <xdr:rowOff>36068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20845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105918</xdr:rowOff>
    </xdr:from>
    <xdr:to>
      <xdr:col>6</xdr:col>
      <xdr:colOff>171450</xdr:colOff>
      <xdr:row>78</xdr:row>
      <xdr:rowOff>36068</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20845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年</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度の公債費以外の経常収支比率は、前年度から</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4.2</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上昇</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し、</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80.7</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％となった。</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　前年度との比較では、歳入における経常一般財源等が増となったものの、人件費や補助費等に係る経常経費充当一般財源等の増が大きく、比率は前年度を上回る結果となった。</a:t>
          </a: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今後について</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も</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、高齢化などを背景に扶助費や繰出金が高い水準で推移する見込みであることから、公共施設の統廃合やデジタル化の推進などにより、行財政改革を推進することで、経常的経費の抑制に努める。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146050</xdr:rowOff>
    </xdr:from>
    <xdr:to>
      <xdr:col>82</xdr:col>
      <xdr:colOff>107950</xdr:colOff>
      <xdr:row>77</xdr:row>
      <xdr:rowOff>123189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004800"/>
          <a:ext cx="838200" cy="32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146050</xdr:rowOff>
    </xdr:from>
    <xdr:to>
      <xdr:col>78</xdr:col>
      <xdr:colOff>69850</xdr:colOff>
      <xdr:row>76</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004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25416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20320</xdr:rowOff>
    </xdr:from>
    <xdr:to>
      <xdr:col>73</xdr:col>
      <xdr:colOff>180975</xdr:colOff>
      <xdr:row>76</xdr:row>
      <xdr:rowOff>12700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707620"/>
          <a:ext cx="8890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20320</xdr:rowOff>
    </xdr:from>
    <xdr:to>
      <xdr:col>69</xdr:col>
      <xdr:colOff>92075</xdr:colOff>
      <xdr:row>76</xdr:row>
      <xdr:rowOff>142239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707620"/>
          <a:ext cx="889000" cy="46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72389</xdr:rowOff>
    </xdr:from>
    <xdr:to>
      <xdr:col>82</xdr:col>
      <xdr:colOff>158750</xdr:colOff>
      <xdr:row>78</xdr:row>
      <xdr:rowOff>2539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44466</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95250</xdr:rowOff>
    </xdr:from>
    <xdr:to>
      <xdr:col>78</xdr:col>
      <xdr:colOff>120650</xdr:colOff>
      <xdr:row>76</xdr:row>
      <xdr:rowOff>25400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35577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72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133350</xdr:rowOff>
    </xdr:from>
    <xdr:to>
      <xdr:col>74</xdr:col>
      <xdr:colOff>31750</xdr:colOff>
      <xdr:row>76</xdr:row>
      <xdr:rowOff>63500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48277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140970</xdr:rowOff>
    </xdr:from>
    <xdr:to>
      <xdr:col>69</xdr:col>
      <xdr:colOff>142875</xdr:colOff>
      <xdr:row>74</xdr:row>
      <xdr:rowOff>71120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65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55897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74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91439</xdr:rowOff>
    </xdr:from>
    <xdr:to>
      <xdr:col>65</xdr:col>
      <xdr:colOff>53975</xdr:colOff>
      <xdr:row>77</xdr:row>
      <xdr:rowOff>21589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6366</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山口県山陽小野田市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112503</xdr:rowOff>
    </xdr:from>
    <xdr:to>
      <xdr:col>29</xdr:col>
      <xdr:colOff>127000</xdr:colOff>
      <xdr:row>17</xdr:row>
      <xdr:rowOff>52686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03328"/>
          <a:ext cx="647700" cy="1116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52686</xdr:rowOff>
    </xdr:from>
    <xdr:to>
      <xdr:col>26</xdr:col>
      <xdr:colOff>50800</xdr:colOff>
      <xdr:row>17</xdr:row>
      <xdr:rowOff>79965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14961"/>
          <a:ext cx="698500" cy="272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79965</xdr:rowOff>
    </xdr:from>
    <xdr:to>
      <xdr:col>22</xdr:col>
      <xdr:colOff>114300</xdr:colOff>
      <xdr:row>17</xdr:row>
      <xdr:rowOff>107226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42240"/>
          <a:ext cx="698500" cy="272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107226</xdr:rowOff>
    </xdr:from>
    <xdr:to>
      <xdr:col>18</xdr:col>
      <xdr:colOff>177800</xdr:colOff>
      <xdr:row>17</xdr:row>
      <xdr:rowOff>134430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69501"/>
          <a:ext cx="698500" cy="272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61703</xdr:rowOff>
    </xdr:from>
    <xdr:to>
      <xdr:col>29</xdr:col>
      <xdr:colOff>177800</xdr:colOff>
      <xdr:row>16</xdr:row>
      <xdr:rowOff>163303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52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78230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9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1886</xdr:rowOff>
    </xdr:from>
    <xdr:to>
      <xdr:col>26</xdr:col>
      <xdr:colOff>101600</xdr:colOff>
      <xdr:row>17</xdr:row>
      <xdr:rowOff>103486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641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113663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33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29165</xdr:rowOff>
    </xdr:from>
    <xdr:to>
      <xdr:col>22</xdr:col>
      <xdr:colOff>165100</xdr:colOff>
      <xdr:row>17</xdr:row>
      <xdr:rowOff>130765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914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140942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60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56426</xdr:rowOff>
    </xdr:from>
    <xdr:to>
      <xdr:col>19</xdr:col>
      <xdr:colOff>38100</xdr:colOff>
      <xdr:row>17</xdr:row>
      <xdr:rowOff>158026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187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168203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87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83630</xdr:rowOff>
    </xdr:from>
    <xdr:to>
      <xdr:col>15</xdr:col>
      <xdr:colOff>101600</xdr:colOff>
      <xdr:row>18</xdr:row>
      <xdr:rowOff>13780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45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23957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14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88628</xdr:rowOff>
    </xdr:from>
    <xdr:to>
      <xdr:col>29</xdr:col>
      <xdr:colOff>127000</xdr:colOff>
      <xdr:row>34</xdr:row>
      <xdr:rowOff>210668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356078"/>
          <a:ext cx="647700" cy="1220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88628</xdr:rowOff>
    </xdr:from>
    <xdr:to>
      <xdr:col>26</xdr:col>
      <xdr:colOff>50800</xdr:colOff>
      <xdr:row>34</xdr:row>
      <xdr:rowOff>122624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356078"/>
          <a:ext cx="698500" cy="339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122624</xdr:rowOff>
    </xdr:from>
    <xdr:to>
      <xdr:col>22</xdr:col>
      <xdr:colOff>114300</xdr:colOff>
      <xdr:row>34</xdr:row>
      <xdr:rowOff>300801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390074"/>
          <a:ext cx="698500" cy="1781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300801</xdr:rowOff>
    </xdr:from>
    <xdr:to>
      <xdr:col>18</xdr:col>
      <xdr:colOff>177800</xdr:colOff>
      <xdr:row>34</xdr:row>
      <xdr:rowOff>323367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568251"/>
          <a:ext cx="698500" cy="225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159868</xdr:rowOff>
    </xdr:from>
    <xdr:to>
      <xdr:col>29</xdr:col>
      <xdr:colOff>177800</xdr:colOff>
      <xdr:row>34</xdr:row>
      <xdr:rowOff>261468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4273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4945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272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37828</xdr:rowOff>
    </xdr:from>
    <xdr:to>
      <xdr:col>26</xdr:col>
      <xdr:colOff>101600</xdr:colOff>
      <xdr:row>34</xdr:row>
      <xdr:rowOff>139428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3052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149605</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074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71824</xdr:rowOff>
    </xdr:from>
    <xdr:to>
      <xdr:col>22</xdr:col>
      <xdr:colOff>165100</xdr:colOff>
      <xdr:row>34</xdr:row>
      <xdr:rowOff>173424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339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183601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108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250001</xdr:rowOff>
    </xdr:from>
    <xdr:to>
      <xdr:col>19</xdr:col>
      <xdr:colOff>38100</xdr:colOff>
      <xdr:row>35</xdr:row>
      <xdr:rowOff>8701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5174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18878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286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272567</xdr:rowOff>
    </xdr:from>
    <xdr:to>
      <xdr:col>15</xdr:col>
      <xdr:colOff>101600</xdr:colOff>
      <xdr:row>35</xdr:row>
      <xdr:rowOff>31267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540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41444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308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山口県山陽小野田市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58,871
57,948
133.09
33,597,738
33,062,942
475,872
19,861,711
33,865,773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29.3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81293</xdr:rowOff>
    </xdr:from>
    <xdr:to>
      <xdr:col>24</xdr:col>
      <xdr:colOff>63500</xdr:colOff>
      <xdr:row>36</xdr:row>
      <xdr:rowOff>116987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82043"/>
          <a:ext cx="838200" cy="20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94437</xdr:rowOff>
    </xdr:from>
    <xdr:to>
      <xdr:col>19</xdr:col>
      <xdr:colOff>177800</xdr:colOff>
      <xdr:row>36</xdr:row>
      <xdr:rowOff>116987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266637"/>
          <a:ext cx="889000" cy="2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94437</xdr:rowOff>
    </xdr:from>
    <xdr:to>
      <xdr:col>15</xdr:col>
      <xdr:colOff>50800</xdr:colOff>
      <xdr:row>36</xdr:row>
      <xdr:rowOff>106912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66637"/>
          <a:ext cx="889000" cy="12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106912</xdr:rowOff>
    </xdr:from>
    <xdr:to>
      <xdr:col>10</xdr:col>
      <xdr:colOff>114300</xdr:colOff>
      <xdr:row>36</xdr:row>
      <xdr:rowOff>158609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79112"/>
          <a:ext cx="889000" cy="5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30493</xdr:rowOff>
    </xdr:from>
    <xdr:to>
      <xdr:col>24</xdr:col>
      <xdr:colOff>114300</xdr:colOff>
      <xdr:row>35</xdr:row>
      <xdr:rowOff>132093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3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53370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82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66187</xdr:rowOff>
    </xdr:from>
    <xdr:to>
      <xdr:col>20</xdr:col>
      <xdr:colOff>38100</xdr:colOff>
      <xdr:row>36</xdr:row>
      <xdr:rowOff>167787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3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158914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3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43637</xdr:rowOff>
    </xdr:from>
    <xdr:to>
      <xdr:col>15</xdr:col>
      <xdr:colOff>101600</xdr:colOff>
      <xdr:row>36</xdr:row>
      <xdr:rowOff>145237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1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136364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30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56112</xdr:rowOff>
    </xdr:from>
    <xdr:to>
      <xdr:col>10</xdr:col>
      <xdr:colOff>165100</xdr:colOff>
      <xdr:row>36</xdr:row>
      <xdr:rowOff>157712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2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148839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321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107809</xdr:rowOff>
    </xdr:from>
    <xdr:to>
      <xdr:col>6</xdr:col>
      <xdr:colOff>38100</xdr:colOff>
      <xdr:row>37</xdr:row>
      <xdr:rowOff>37959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29086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37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4859</xdr:rowOff>
    </xdr:from>
    <xdr:to>
      <xdr:col>24</xdr:col>
      <xdr:colOff>63500</xdr:colOff>
      <xdr:row>57</xdr:row>
      <xdr:rowOff>23756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777509"/>
          <a:ext cx="838200" cy="1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169320</xdr:rowOff>
    </xdr:from>
    <xdr:to>
      <xdr:col>19</xdr:col>
      <xdr:colOff>177800</xdr:colOff>
      <xdr:row>57</xdr:row>
      <xdr:rowOff>23756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770520"/>
          <a:ext cx="889000" cy="2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169320</xdr:rowOff>
    </xdr:from>
    <xdr:to>
      <xdr:col>15</xdr:col>
      <xdr:colOff>50800</xdr:colOff>
      <xdr:row>57</xdr:row>
      <xdr:rowOff>70903</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770520"/>
          <a:ext cx="889000" cy="7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70903</xdr:rowOff>
    </xdr:from>
    <xdr:to>
      <xdr:col>10</xdr:col>
      <xdr:colOff>114300</xdr:colOff>
      <xdr:row>58</xdr:row>
      <xdr:rowOff>17649</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843553"/>
          <a:ext cx="889000" cy="11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125509</xdr:rowOff>
    </xdr:from>
    <xdr:to>
      <xdr:col>24</xdr:col>
      <xdr:colOff>114300</xdr:colOff>
      <xdr:row>57</xdr:row>
      <xdr:rowOff>55659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72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103936</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705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144406</xdr:rowOff>
    </xdr:from>
    <xdr:to>
      <xdr:col>20</xdr:col>
      <xdr:colOff>38100</xdr:colOff>
      <xdr:row>57</xdr:row>
      <xdr:rowOff>74556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4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65683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38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118520</xdr:rowOff>
    </xdr:from>
    <xdr:to>
      <xdr:col>15</xdr:col>
      <xdr:colOff>101600</xdr:colOff>
      <xdr:row>57</xdr:row>
      <xdr:rowOff>48670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1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39797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20103</xdr:rowOff>
    </xdr:from>
    <xdr:to>
      <xdr:col>10</xdr:col>
      <xdr:colOff>165100</xdr:colOff>
      <xdr:row>57</xdr:row>
      <xdr:rowOff>121703</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79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112830</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885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138299</xdr:rowOff>
    </xdr:from>
    <xdr:to>
      <xdr:col>6</xdr:col>
      <xdr:colOff>38100</xdr:colOff>
      <xdr:row>58</xdr:row>
      <xdr:rowOff>68449</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91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59576</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00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101448</xdr:rowOff>
    </xdr:from>
    <xdr:to>
      <xdr:col>24</xdr:col>
      <xdr:colOff>63500</xdr:colOff>
      <xdr:row>78</xdr:row>
      <xdr:rowOff>117221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474548"/>
          <a:ext cx="838200" cy="1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95123</xdr:rowOff>
    </xdr:from>
    <xdr:to>
      <xdr:col>19</xdr:col>
      <xdr:colOff>177800</xdr:colOff>
      <xdr:row>78</xdr:row>
      <xdr:rowOff>101448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468223"/>
          <a:ext cx="889000" cy="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93714</xdr:rowOff>
    </xdr:from>
    <xdr:to>
      <xdr:col>15</xdr:col>
      <xdr:colOff>50800</xdr:colOff>
      <xdr:row>78</xdr:row>
      <xdr:rowOff>95123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466814"/>
          <a:ext cx="889000" cy="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92036</xdr:rowOff>
    </xdr:from>
    <xdr:to>
      <xdr:col>10</xdr:col>
      <xdr:colOff>114300</xdr:colOff>
      <xdr:row>78</xdr:row>
      <xdr:rowOff>93714</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465136"/>
          <a:ext cx="889000" cy="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66421</xdr:rowOff>
    </xdr:from>
    <xdr:to>
      <xdr:col>24</xdr:col>
      <xdr:colOff>114300</xdr:colOff>
      <xdr:row>78</xdr:row>
      <xdr:rowOff>168021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3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152798</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54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50648</xdr:rowOff>
    </xdr:from>
    <xdr:to>
      <xdr:col>20</xdr:col>
      <xdr:colOff>38100</xdr:colOff>
      <xdr:row>78</xdr:row>
      <xdr:rowOff>152248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2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143375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16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44323</xdr:rowOff>
    </xdr:from>
    <xdr:to>
      <xdr:col>15</xdr:col>
      <xdr:colOff>101600</xdr:colOff>
      <xdr:row>78</xdr:row>
      <xdr:rowOff>145923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1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137050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10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42914</xdr:rowOff>
    </xdr:from>
    <xdr:to>
      <xdr:col>10</xdr:col>
      <xdr:colOff>165100</xdr:colOff>
      <xdr:row>78</xdr:row>
      <xdr:rowOff>144514</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1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135641</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08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41236</xdr:rowOff>
    </xdr:from>
    <xdr:to>
      <xdr:col>6</xdr:col>
      <xdr:colOff>38100</xdr:colOff>
      <xdr:row>78</xdr:row>
      <xdr:rowOff>142836</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1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133963</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0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49530</xdr:rowOff>
    </xdr:from>
    <xdr:to>
      <xdr:col>24</xdr:col>
      <xdr:colOff>63500</xdr:colOff>
      <xdr:row>95</xdr:row>
      <xdr:rowOff>118402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165830"/>
          <a:ext cx="838200" cy="24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90233</xdr:rowOff>
    </xdr:from>
    <xdr:to>
      <xdr:col>19</xdr:col>
      <xdr:colOff>177800</xdr:colOff>
      <xdr:row>95</xdr:row>
      <xdr:rowOff>118402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908300" y="16377983"/>
          <a:ext cx="889000" cy="2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97892</xdr:rowOff>
    </xdr:from>
    <xdr:to>
      <xdr:col>15</xdr:col>
      <xdr:colOff>50800</xdr:colOff>
      <xdr:row>95</xdr:row>
      <xdr:rowOff>90233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214192"/>
          <a:ext cx="889000" cy="163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97892</xdr:rowOff>
    </xdr:from>
    <xdr:to>
      <xdr:col>10</xdr:col>
      <xdr:colOff>114300</xdr:colOff>
      <xdr:row>96</xdr:row>
      <xdr:rowOff>47740</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214192"/>
          <a:ext cx="889000" cy="29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79545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71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170180</xdr:rowOff>
    </xdr:from>
    <xdr:to>
      <xdr:col>24</xdr:col>
      <xdr:colOff>114300</xdr:colOff>
      <xdr:row>94</xdr:row>
      <xdr:rowOff>100330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11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21607</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966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67602</xdr:rowOff>
    </xdr:from>
    <xdr:to>
      <xdr:col>20</xdr:col>
      <xdr:colOff>38100</xdr:colOff>
      <xdr:row>95</xdr:row>
      <xdr:rowOff>169202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35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14279</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130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39433</xdr:rowOff>
    </xdr:from>
    <xdr:to>
      <xdr:col>15</xdr:col>
      <xdr:colOff>101600</xdr:colOff>
      <xdr:row>95</xdr:row>
      <xdr:rowOff>141033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32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157560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102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47092</xdr:rowOff>
    </xdr:from>
    <xdr:to>
      <xdr:col>10</xdr:col>
      <xdr:colOff>165100</xdr:colOff>
      <xdr:row>94</xdr:row>
      <xdr:rowOff>148692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163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165219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938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168390</xdr:rowOff>
    </xdr:from>
    <xdr:to>
      <xdr:col>6</xdr:col>
      <xdr:colOff>38100</xdr:colOff>
      <xdr:row>96</xdr:row>
      <xdr:rowOff>98540</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4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115067</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6231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45730</xdr:rowOff>
    </xdr:from>
    <xdr:to>
      <xdr:col>55</xdr:col>
      <xdr:colOff>0</xdr:colOff>
      <xdr:row>34</xdr:row>
      <xdr:rowOff>108580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5875030"/>
          <a:ext cx="838200" cy="62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72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45730</xdr:rowOff>
    </xdr:from>
    <xdr:to>
      <xdr:col>50</xdr:col>
      <xdr:colOff>114300</xdr:colOff>
      <xdr:row>34</xdr:row>
      <xdr:rowOff>127965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5875030"/>
          <a:ext cx="889000" cy="8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106623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27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127965</xdr:rowOff>
    </xdr:from>
    <xdr:to>
      <xdr:col>45</xdr:col>
      <xdr:colOff>177800</xdr:colOff>
      <xdr:row>35</xdr:row>
      <xdr:rowOff>28814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5957265"/>
          <a:ext cx="889000" cy="7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67440</xdr:rowOff>
    </xdr:from>
    <xdr:to>
      <xdr:col>41</xdr:col>
      <xdr:colOff>50800</xdr:colOff>
      <xdr:row>35</xdr:row>
      <xdr:rowOff>28814</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210940"/>
          <a:ext cx="889000" cy="818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128881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3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48910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53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57780</xdr:rowOff>
    </xdr:from>
    <xdr:to>
      <xdr:col>55</xdr:col>
      <xdr:colOff>50800</xdr:colOff>
      <xdr:row>34</xdr:row>
      <xdr:rowOff>159380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588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80657</xdr:rowOff>
    </xdr:from>
    <xdr:ext cx="599010"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5738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166380</xdr:rowOff>
    </xdr:from>
    <xdr:to>
      <xdr:col>50</xdr:col>
      <xdr:colOff>165100</xdr:colOff>
      <xdr:row>34</xdr:row>
      <xdr:rowOff>96530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582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113057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39795" y="5599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77165</xdr:rowOff>
    </xdr:from>
    <xdr:to>
      <xdr:col>46</xdr:col>
      <xdr:colOff>38100</xdr:colOff>
      <xdr:row>35</xdr:row>
      <xdr:rowOff>7315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590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23842</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50795" y="5681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149464</xdr:rowOff>
    </xdr:from>
    <xdr:to>
      <xdr:col>41</xdr:col>
      <xdr:colOff>101600</xdr:colOff>
      <xdr:row>35</xdr:row>
      <xdr:rowOff>79614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597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96141</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575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16640</xdr:rowOff>
    </xdr:from>
    <xdr:to>
      <xdr:col>36</xdr:col>
      <xdr:colOff>165100</xdr:colOff>
      <xdr:row>30</xdr:row>
      <xdr:rowOff>118240</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16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134767</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4935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101638</xdr:rowOff>
    </xdr:from>
    <xdr:to>
      <xdr:col>55</xdr:col>
      <xdr:colOff>0</xdr:colOff>
      <xdr:row>57</xdr:row>
      <xdr:rowOff>136058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874288"/>
          <a:ext cx="838200" cy="3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101638</xdr:rowOff>
    </xdr:from>
    <xdr:to>
      <xdr:col>50</xdr:col>
      <xdr:colOff>114300</xdr:colOff>
      <xdr:row>58</xdr:row>
      <xdr:rowOff>52489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874288"/>
          <a:ext cx="889000" cy="12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46203</xdr:rowOff>
    </xdr:from>
    <xdr:to>
      <xdr:col>45</xdr:col>
      <xdr:colOff>177800</xdr:colOff>
      <xdr:row>58</xdr:row>
      <xdr:rowOff>52489</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818853"/>
          <a:ext cx="889000" cy="17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46203</xdr:rowOff>
    </xdr:from>
    <xdr:to>
      <xdr:col>41</xdr:col>
      <xdr:colOff>50800</xdr:colOff>
      <xdr:row>57</xdr:row>
      <xdr:rowOff>131405</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818853"/>
          <a:ext cx="889000" cy="8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85258</xdr:rowOff>
    </xdr:from>
    <xdr:to>
      <xdr:col>55</xdr:col>
      <xdr:colOff>50800</xdr:colOff>
      <xdr:row>58</xdr:row>
      <xdr:rowOff>15408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85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63685</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83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50838</xdr:rowOff>
    </xdr:from>
    <xdr:to>
      <xdr:col>50</xdr:col>
      <xdr:colOff>165100</xdr:colOff>
      <xdr:row>57</xdr:row>
      <xdr:rowOff>152438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82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143565</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91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1689</xdr:rowOff>
    </xdr:from>
    <xdr:to>
      <xdr:col>46</xdr:col>
      <xdr:colOff>38100</xdr:colOff>
      <xdr:row>58</xdr:row>
      <xdr:rowOff>103289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94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94416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1003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166853</xdr:rowOff>
    </xdr:from>
    <xdr:to>
      <xdr:col>41</xdr:col>
      <xdr:colOff>101600</xdr:colOff>
      <xdr:row>57</xdr:row>
      <xdr:rowOff>97003</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76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88130</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86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80605</xdr:rowOff>
    </xdr:from>
    <xdr:to>
      <xdr:col>36</xdr:col>
      <xdr:colOff>165100</xdr:colOff>
      <xdr:row>58</xdr:row>
      <xdr:rowOff>10755</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85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1882</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94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158240</xdr:rowOff>
    </xdr:from>
    <xdr:to>
      <xdr:col>55</xdr:col>
      <xdr:colOff>0</xdr:colOff>
      <xdr:row>78</xdr:row>
      <xdr:rowOff>128087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9639300" y="13359890"/>
          <a:ext cx="838200" cy="14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60559</xdr:rowOff>
    </xdr:from>
    <xdr:to>
      <xdr:col>50</xdr:col>
      <xdr:colOff>114300</xdr:colOff>
      <xdr:row>77</xdr:row>
      <xdr:rowOff>158240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3262209"/>
          <a:ext cx="889000" cy="9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88036</xdr:rowOff>
    </xdr:from>
    <xdr:to>
      <xdr:col>45</xdr:col>
      <xdr:colOff>177800</xdr:colOff>
      <xdr:row>77</xdr:row>
      <xdr:rowOff>60559</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118236"/>
          <a:ext cx="889000" cy="143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88036</xdr:rowOff>
    </xdr:from>
    <xdr:to>
      <xdr:col>41</xdr:col>
      <xdr:colOff>50800</xdr:colOff>
      <xdr:row>78</xdr:row>
      <xdr:rowOff>45723</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6972300" y="13118236"/>
          <a:ext cx="889000" cy="300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56583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325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77287</xdr:rowOff>
    </xdr:from>
    <xdr:to>
      <xdr:col>55</xdr:col>
      <xdr:colOff>50800</xdr:colOff>
      <xdr:row>79</xdr:row>
      <xdr:rowOff>7437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45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163664</xdr:rowOff>
    </xdr:from>
    <xdr:ext cx="378565"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365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107440</xdr:rowOff>
    </xdr:from>
    <xdr:to>
      <xdr:col>50</xdr:col>
      <xdr:colOff>165100</xdr:colOff>
      <xdr:row>78</xdr:row>
      <xdr:rowOff>37590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30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28717</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40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9759</xdr:rowOff>
    </xdr:from>
    <xdr:to>
      <xdr:col>46</xdr:col>
      <xdr:colOff>38100</xdr:colOff>
      <xdr:row>77</xdr:row>
      <xdr:rowOff>111359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21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102486</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483111" y="1330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37236</xdr:rowOff>
    </xdr:from>
    <xdr:to>
      <xdr:col>41</xdr:col>
      <xdr:colOff>101600</xdr:colOff>
      <xdr:row>76</xdr:row>
      <xdr:rowOff>138836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06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155363</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594111" y="1284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166373</xdr:rowOff>
    </xdr:from>
    <xdr:to>
      <xdr:col>36</xdr:col>
      <xdr:colOff>165100</xdr:colOff>
      <xdr:row>78</xdr:row>
      <xdr:rowOff>96523</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36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87650</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460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58172</xdr:rowOff>
    </xdr:from>
    <xdr:to>
      <xdr:col>55</xdr:col>
      <xdr:colOff>0</xdr:colOff>
      <xdr:row>97</xdr:row>
      <xdr:rowOff>2752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517372"/>
          <a:ext cx="838200" cy="11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2752</xdr:rowOff>
    </xdr:from>
    <xdr:to>
      <xdr:col>50</xdr:col>
      <xdr:colOff>114300</xdr:colOff>
      <xdr:row>97</xdr:row>
      <xdr:rowOff>134361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633402"/>
          <a:ext cx="889000" cy="13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98078</xdr:rowOff>
    </xdr:from>
    <xdr:to>
      <xdr:col>45</xdr:col>
      <xdr:colOff>177800</xdr:colOff>
      <xdr:row>97</xdr:row>
      <xdr:rowOff>134361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728728"/>
          <a:ext cx="889000" cy="36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131829</xdr:rowOff>
    </xdr:from>
    <xdr:to>
      <xdr:col>41</xdr:col>
      <xdr:colOff>50800</xdr:colOff>
      <xdr:row>97</xdr:row>
      <xdr:rowOff>98078</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591029"/>
          <a:ext cx="889000" cy="13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7372</xdr:rowOff>
    </xdr:from>
    <xdr:to>
      <xdr:col>55</xdr:col>
      <xdr:colOff>50800</xdr:colOff>
      <xdr:row>96</xdr:row>
      <xdr:rowOff>108972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46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157249</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444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123402</xdr:rowOff>
    </xdr:from>
    <xdr:to>
      <xdr:col>50</xdr:col>
      <xdr:colOff>165100</xdr:colOff>
      <xdr:row>97</xdr:row>
      <xdr:rowOff>53552</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58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44679</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67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83561</xdr:rowOff>
    </xdr:from>
    <xdr:to>
      <xdr:col>46</xdr:col>
      <xdr:colOff>38100</xdr:colOff>
      <xdr:row>98</xdr:row>
      <xdr:rowOff>13711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71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4838</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80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47278</xdr:rowOff>
    </xdr:from>
    <xdr:to>
      <xdr:col>41</xdr:col>
      <xdr:colOff>101600</xdr:colOff>
      <xdr:row>97</xdr:row>
      <xdr:rowOff>148878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67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140005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77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81029</xdr:rowOff>
    </xdr:from>
    <xdr:to>
      <xdr:col>36</xdr:col>
      <xdr:colOff>165100</xdr:colOff>
      <xdr:row>97</xdr:row>
      <xdr:rowOff>11179</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54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2306</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632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117800</xdr:rowOff>
    </xdr:from>
    <xdr:to>
      <xdr:col>85</xdr:col>
      <xdr:colOff>127000</xdr:colOff>
      <xdr:row>37</xdr:row>
      <xdr:rowOff>135494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461450"/>
          <a:ext cx="838200" cy="17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148800</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92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117800</xdr:rowOff>
    </xdr:from>
    <xdr:to>
      <xdr:col>81</xdr:col>
      <xdr:colOff>50800</xdr:colOff>
      <xdr:row>38</xdr:row>
      <xdr:rowOff>43002</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461450"/>
          <a:ext cx="889000" cy="9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65727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5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43002</xdr:rowOff>
    </xdr:from>
    <xdr:to>
      <xdr:col>76</xdr:col>
      <xdr:colOff>114300</xdr:colOff>
      <xdr:row>38</xdr:row>
      <xdr:rowOff>132797</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3703300" y="6558102"/>
          <a:ext cx="889000" cy="89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132797</xdr:rowOff>
    </xdr:from>
    <xdr:to>
      <xdr:col>71</xdr:col>
      <xdr:colOff>177800</xdr:colOff>
      <xdr:row>38</xdr:row>
      <xdr:rowOff>133665</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2814300" y="6647897"/>
          <a:ext cx="8890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84694</xdr:rowOff>
    </xdr:from>
    <xdr:to>
      <xdr:col>85</xdr:col>
      <xdr:colOff>177800</xdr:colOff>
      <xdr:row>38</xdr:row>
      <xdr:rowOff>14844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42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107571</xdr:rowOff>
    </xdr:from>
    <xdr:ext cx="469744"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27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67000</xdr:rowOff>
    </xdr:from>
    <xdr:to>
      <xdr:col>81</xdr:col>
      <xdr:colOff>101600</xdr:colOff>
      <xdr:row>37</xdr:row>
      <xdr:rowOff>168601</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41065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13677</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46428" y="618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163652</xdr:rowOff>
    </xdr:from>
    <xdr:to>
      <xdr:col>76</xdr:col>
      <xdr:colOff>165100</xdr:colOff>
      <xdr:row>38</xdr:row>
      <xdr:rowOff>93802</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50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84929</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357428" y="660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81997</xdr:rowOff>
    </xdr:from>
    <xdr:to>
      <xdr:col>72</xdr:col>
      <xdr:colOff>38100</xdr:colOff>
      <xdr:row>39</xdr:row>
      <xdr:rowOff>12147</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59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3274</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14017" y="66898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82865</xdr:rowOff>
    </xdr:from>
    <xdr:to>
      <xdr:col>67</xdr:col>
      <xdr:colOff>101600</xdr:colOff>
      <xdr:row>39</xdr:row>
      <xdr:rowOff>13015</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59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4142</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25017" y="66906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42235</xdr:rowOff>
    </xdr:from>
    <xdr:to>
      <xdr:col>85</xdr:col>
      <xdr:colOff>127000</xdr:colOff>
      <xdr:row>73</xdr:row>
      <xdr:rowOff>134100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558085"/>
          <a:ext cx="838200" cy="91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42235</xdr:rowOff>
    </xdr:from>
    <xdr:to>
      <xdr:col>81</xdr:col>
      <xdr:colOff>50800</xdr:colOff>
      <xdr:row>73</xdr:row>
      <xdr:rowOff>113819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558085"/>
          <a:ext cx="889000" cy="7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113819</xdr:rowOff>
    </xdr:from>
    <xdr:to>
      <xdr:col>76</xdr:col>
      <xdr:colOff>114300</xdr:colOff>
      <xdr:row>74</xdr:row>
      <xdr:rowOff>41615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629669"/>
          <a:ext cx="889000" cy="99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41615</xdr:rowOff>
    </xdr:from>
    <xdr:to>
      <xdr:col>71</xdr:col>
      <xdr:colOff>177800</xdr:colOff>
      <xdr:row>74</xdr:row>
      <xdr:rowOff>118963</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728915"/>
          <a:ext cx="889000" cy="7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83300</xdr:rowOff>
    </xdr:from>
    <xdr:to>
      <xdr:col>85</xdr:col>
      <xdr:colOff>177800</xdr:colOff>
      <xdr:row>74</xdr:row>
      <xdr:rowOff>13450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106177</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450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162885</xdr:rowOff>
    </xdr:from>
    <xdr:to>
      <xdr:col>81</xdr:col>
      <xdr:colOff>101600</xdr:colOff>
      <xdr:row>73</xdr:row>
      <xdr:rowOff>93035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50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109562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28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63019</xdr:rowOff>
    </xdr:from>
    <xdr:to>
      <xdr:col>76</xdr:col>
      <xdr:colOff>165100</xdr:colOff>
      <xdr:row>73</xdr:row>
      <xdr:rowOff>164619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57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9696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354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162265</xdr:rowOff>
    </xdr:from>
    <xdr:to>
      <xdr:col>72</xdr:col>
      <xdr:colOff>38100</xdr:colOff>
      <xdr:row>74</xdr:row>
      <xdr:rowOff>92415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67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108942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45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68163</xdr:rowOff>
    </xdr:from>
    <xdr:to>
      <xdr:col>67</xdr:col>
      <xdr:colOff>101600</xdr:colOff>
      <xdr:row>74</xdr:row>
      <xdr:rowOff>169763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75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14840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530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533</xdr:rowOff>
    </xdr:from>
    <xdr:to>
      <xdr:col>85</xdr:col>
      <xdr:colOff>127000</xdr:colOff>
      <xdr:row>98</xdr:row>
      <xdr:rowOff>22847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02633"/>
          <a:ext cx="838200" cy="22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169557</xdr:rowOff>
    </xdr:from>
    <xdr:to>
      <xdr:col>81</xdr:col>
      <xdr:colOff>50800</xdr:colOff>
      <xdr:row>98</xdr:row>
      <xdr:rowOff>533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00207"/>
          <a:ext cx="889000" cy="2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134886</xdr:rowOff>
    </xdr:from>
    <xdr:to>
      <xdr:col>76</xdr:col>
      <xdr:colOff>114300</xdr:colOff>
      <xdr:row>97</xdr:row>
      <xdr:rowOff>169557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65536"/>
          <a:ext cx="889000" cy="3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134886</xdr:rowOff>
    </xdr:from>
    <xdr:to>
      <xdr:col>71</xdr:col>
      <xdr:colOff>177800</xdr:colOff>
      <xdr:row>98</xdr:row>
      <xdr:rowOff>105956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65536"/>
          <a:ext cx="889000" cy="14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143497</xdr:rowOff>
    </xdr:from>
    <xdr:to>
      <xdr:col>85</xdr:col>
      <xdr:colOff>177800</xdr:colOff>
      <xdr:row>98</xdr:row>
      <xdr:rowOff>73647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7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121924</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5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121183</xdr:rowOff>
    </xdr:from>
    <xdr:to>
      <xdr:col>81</xdr:col>
      <xdr:colOff>101600</xdr:colOff>
      <xdr:row>98</xdr:row>
      <xdr:rowOff>51333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5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42460</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4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118757</xdr:rowOff>
    </xdr:from>
    <xdr:to>
      <xdr:col>76</xdr:col>
      <xdr:colOff>165100</xdr:colOff>
      <xdr:row>98</xdr:row>
      <xdr:rowOff>48907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4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40034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4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84086</xdr:rowOff>
    </xdr:from>
    <xdr:to>
      <xdr:col>72</xdr:col>
      <xdr:colOff>38100</xdr:colOff>
      <xdr:row>98</xdr:row>
      <xdr:rowOff>14236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1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5363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0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55156</xdr:rowOff>
    </xdr:from>
    <xdr:to>
      <xdr:col>67</xdr:col>
      <xdr:colOff>101600</xdr:colOff>
      <xdr:row>98</xdr:row>
      <xdr:rowOff>156756</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5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147883</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49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119355</xdr:rowOff>
    </xdr:from>
    <xdr:to>
      <xdr:col>116</xdr:col>
      <xdr:colOff>63500</xdr:colOff>
      <xdr:row>37</xdr:row>
      <xdr:rowOff>105913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291555"/>
          <a:ext cx="838200" cy="158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119355</xdr:rowOff>
    </xdr:from>
    <xdr:to>
      <xdr:col>111</xdr:col>
      <xdr:colOff>177800</xdr:colOff>
      <xdr:row>36</xdr:row>
      <xdr:rowOff>146101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0434300" y="6291555"/>
          <a:ext cx="889000" cy="2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146101</xdr:rowOff>
    </xdr:from>
    <xdr:to>
      <xdr:col>107</xdr:col>
      <xdr:colOff>50800</xdr:colOff>
      <xdr:row>37</xdr:row>
      <xdr:rowOff>28098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9545300" y="6318301"/>
          <a:ext cx="889000" cy="5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18222</xdr:rowOff>
    </xdr:from>
    <xdr:to>
      <xdr:col>102</xdr:col>
      <xdr:colOff>114300</xdr:colOff>
      <xdr:row>37</xdr:row>
      <xdr:rowOff>28098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361872"/>
          <a:ext cx="889000" cy="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13835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5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55113</xdr:rowOff>
    </xdr:from>
    <xdr:to>
      <xdr:col>116</xdr:col>
      <xdr:colOff>114300</xdr:colOff>
      <xdr:row>37</xdr:row>
      <xdr:rowOff>156713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39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77990</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25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68555</xdr:rowOff>
    </xdr:from>
    <xdr:to>
      <xdr:col>112</xdr:col>
      <xdr:colOff>38100</xdr:colOff>
      <xdr:row>36</xdr:row>
      <xdr:rowOff>170155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24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15232</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601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95301</xdr:rowOff>
    </xdr:from>
    <xdr:to>
      <xdr:col>107</xdr:col>
      <xdr:colOff>101600</xdr:colOff>
      <xdr:row>37</xdr:row>
      <xdr:rowOff>25451</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26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41978</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6042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148748</xdr:rowOff>
    </xdr:from>
    <xdr:to>
      <xdr:col>102</xdr:col>
      <xdr:colOff>165100</xdr:colOff>
      <xdr:row>37</xdr:row>
      <xdr:rowOff>78898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32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95425</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428" y="6096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138872</xdr:rowOff>
    </xdr:from>
    <xdr:to>
      <xdr:col>98</xdr:col>
      <xdr:colOff>38100</xdr:colOff>
      <xdr:row>37</xdr:row>
      <xdr:rowOff>69022</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31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85549</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428" y="6086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11501</xdr:rowOff>
    </xdr:from>
    <xdr:to>
      <xdr:col>116</xdr:col>
      <xdr:colOff>63500</xdr:colOff>
      <xdr:row>58</xdr:row>
      <xdr:rowOff>12690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955601"/>
          <a:ext cx="8382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12690</xdr:rowOff>
    </xdr:from>
    <xdr:to>
      <xdr:col>111</xdr:col>
      <xdr:colOff>177800</xdr:colOff>
      <xdr:row>58</xdr:row>
      <xdr:rowOff>14244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956790"/>
          <a:ext cx="889000" cy="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14244</xdr:rowOff>
    </xdr:from>
    <xdr:to>
      <xdr:col>107</xdr:col>
      <xdr:colOff>50800</xdr:colOff>
      <xdr:row>58</xdr:row>
      <xdr:rowOff>15525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9958344"/>
          <a:ext cx="889000" cy="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15525</xdr:rowOff>
    </xdr:from>
    <xdr:to>
      <xdr:col>102</xdr:col>
      <xdr:colOff>114300</xdr:colOff>
      <xdr:row>58</xdr:row>
      <xdr:rowOff>16942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959625"/>
          <a:ext cx="889000" cy="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132151</xdr:rowOff>
    </xdr:from>
    <xdr:to>
      <xdr:col>116</xdr:col>
      <xdr:colOff>114300</xdr:colOff>
      <xdr:row>58</xdr:row>
      <xdr:rowOff>62301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04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110578</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883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133340</xdr:rowOff>
    </xdr:from>
    <xdr:to>
      <xdr:col>112</xdr:col>
      <xdr:colOff>38100</xdr:colOff>
      <xdr:row>58</xdr:row>
      <xdr:rowOff>63490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0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54617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998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134894</xdr:rowOff>
    </xdr:from>
    <xdr:to>
      <xdr:col>107</xdr:col>
      <xdr:colOff>101600</xdr:colOff>
      <xdr:row>58</xdr:row>
      <xdr:rowOff>65044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90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56171</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000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136175</xdr:rowOff>
    </xdr:from>
    <xdr:to>
      <xdr:col>102</xdr:col>
      <xdr:colOff>165100</xdr:colOff>
      <xdr:row>58</xdr:row>
      <xdr:rowOff>66325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0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57452</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0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137592</xdr:rowOff>
    </xdr:from>
    <xdr:to>
      <xdr:col>98</xdr:col>
      <xdr:colOff>38100</xdr:colOff>
      <xdr:row>58</xdr:row>
      <xdr:rowOff>67742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10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58869</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0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168824</xdr:rowOff>
    </xdr:from>
    <xdr:to>
      <xdr:col>116</xdr:col>
      <xdr:colOff>63500</xdr:colOff>
      <xdr:row>75</xdr:row>
      <xdr:rowOff>37470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856124"/>
          <a:ext cx="8382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37470</xdr:rowOff>
    </xdr:from>
    <xdr:to>
      <xdr:col>111</xdr:col>
      <xdr:colOff>177800</xdr:colOff>
      <xdr:row>75</xdr:row>
      <xdr:rowOff>70137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896220"/>
          <a:ext cx="889000" cy="3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70137</xdr:rowOff>
    </xdr:from>
    <xdr:to>
      <xdr:col>107</xdr:col>
      <xdr:colOff>50800</xdr:colOff>
      <xdr:row>75</xdr:row>
      <xdr:rowOff>87716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928887"/>
          <a:ext cx="889000" cy="17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87716</xdr:rowOff>
    </xdr:from>
    <xdr:to>
      <xdr:col>102</xdr:col>
      <xdr:colOff>114300</xdr:colOff>
      <xdr:row>75</xdr:row>
      <xdr:rowOff>91329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946466"/>
          <a:ext cx="889000" cy="3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14772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118024</xdr:rowOff>
    </xdr:from>
    <xdr:to>
      <xdr:col>116</xdr:col>
      <xdr:colOff>114300</xdr:colOff>
      <xdr:row>75</xdr:row>
      <xdr:rowOff>48174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0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140901</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65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158120</xdr:rowOff>
    </xdr:from>
    <xdr:to>
      <xdr:col>112</xdr:col>
      <xdr:colOff>38100</xdr:colOff>
      <xdr:row>75</xdr:row>
      <xdr:rowOff>88270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84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104797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62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19337</xdr:rowOff>
    </xdr:from>
    <xdr:to>
      <xdr:col>107</xdr:col>
      <xdr:colOff>101600</xdr:colOff>
      <xdr:row>75</xdr:row>
      <xdr:rowOff>120937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87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137464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653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36916</xdr:rowOff>
    </xdr:from>
    <xdr:to>
      <xdr:col>102</xdr:col>
      <xdr:colOff>165100</xdr:colOff>
      <xdr:row>75</xdr:row>
      <xdr:rowOff>138516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89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155043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67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40529</xdr:rowOff>
    </xdr:from>
    <xdr:to>
      <xdr:col>98</xdr:col>
      <xdr:colOff>38100</xdr:colOff>
      <xdr:row>75</xdr:row>
      <xdr:rowOff>142129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89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158656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674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歳出決算総額は、住民一人当たり</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561,617</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円となった。</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物件費</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や維持補修費</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などは、類似団体と比較して低くなっているものの、扶助費、補助費等、公債費及び繰出金などにおいて、類似団体を上回る水準となっている。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本市は、住民の医療費負担が高く、これが、国民健康保険特別会計、後期高齢者医療特別会計に対する繰出金や扶助費の水準を引き上げている原因と考えられる。また、下水道事業会計に対する補助費等などについては、地理的要因により建設費用が割高となっていることなどを要因として、類似団体を上回る水準で推移してい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 普通建設事業費については、前年度との比較においては、</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防災情報システム関連</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事業</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や大学施設整備事業</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の完了などにより、普通建設事業費（うち新規整備）が減となり、また、</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小野田地区保育所整備</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事業の進捗などにより、普通建設事業費（うち更新整備）が増となった。</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山口県山陽小野田市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58,871
57,948
133.09
33,597,738
33,062,942
475,872
19,861,711
33,865,773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29.3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88036</xdr:rowOff>
    </xdr:from>
    <xdr:to>
      <xdr:col>24</xdr:col>
      <xdr:colOff>63500</xdr:colOff>
      <xdr:row>34</xdr:row>
      <xdr:rowOff>8484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745886"/>
          <a:ext cx="838200" cy="9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8484</xdr:rowOff>
    </xdr:from>
    <xdr:to>
      <xdr:col>19</xdr:col>
      <xdr:colOff>177800</xdr:colOff>
      <xdr:row>34</xdr:row>
      <xdr:rowOff>43231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837784"/>
          <a:ext cx="889000" cy="3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43231</xdr:rowOff>
    </xdr:from>
    <xdr:to>
      <xdr:col>15</xdr:col>
      <xdr:colOff>50800</xdr:colOff>
      <xdr:row>34</xdr:row>
      <xdr:rowOff>62433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872531"/>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33630</xdr:rowOff>
    </xdr:from>
    <xdr:to>
      <xdr:col>10</xdr:col>
      <xdr:colOff>114300</xdr:colOff>
      <xdr:row>34</xdr:row>
      <xdr:rowOff>62433</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862930"/>
          <a:ext cx="889000" cy="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37236</xdr:rowOff>
    </xdr:from>
    <xdr:to>
      <xdr:col>24</xdr:col>
      <xdr:colOff>114300</xdr:colOff>
      <xdr:row>33</xdr:row>
      <xdr:rowOff>138836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69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60113</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4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129134</xdr:rowOff>
    </xdr:from>
    <xdr:to>
      <xdr:col>20</xdr:col>
      <xdr:colOff>38100</xdr:colOff>
      <xdr:row>34</xdr:row>
      <xdr:rowOff>59284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8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75811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562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163881</xdr:rowOff>
    </xdr:from>
    <xdr:to>
      <xdr:col>15</xdr:col>
      <xdr:colOff>101600</xdr:colOff>
      <xdr:row>34</xdr:row>
      <xdr:rowOff>94031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82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110558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59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11633</xdr:rowOff>
    </xdr:from>
    <xdr:to>
      <xdr:col>10</xdr:col>
      <xdr:colOff>165100</xdr:colOff>
      <xdr:row>34</xdr:row>
      <xdr:rowOff>113233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840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129760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616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154280</xdr:rowOff>
    </xdr:from>
    <xdr:to>
      <xdr:col>6</xdr:col>
      <xdr:colOff>38100</xdr:colOff>
      <xdr:row>34</xdr:row>
      <xdr:rowOff>84430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1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100957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58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21879</xdr:rowOff>
    </xdr:from>
    <xdr:to>
      <xdr:col>24</xdr:col>
      <xdr:colOff>63500</xdr:colOff>
      <xdr:row>56</xdr:row>
      <xdr:rowOff>23343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23079"/>
          <a:ext cx="838200" cy="1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23343</xdr:rowOff>
    </xdr:from>
    <xdr:to>
      <xdr:col>19</xdr:col>
      <xdr:colOff>177800</xdr:colOff>
      <xdr:row>56</xdr:row>
      <xdr:rowOff>44892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624543"/>
          <a:ext cx="889000" cy="2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11265</xdr:rowOff>
    </xdr:from>
    <xdr:to>
      <xdr:col>15</xdr:col>
      <xdr:colOff>50800</xdr:colOff>
      <xdr:row>56</xdr:row>
      <xdr:rowOff>44892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612465"/>
          <a:ext cx="889000" cy="3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53175</xdr:rowOff>
    </xdr:from>
    <xdr:to>
      <xdr:col>10</xdr:col>
      <xdr:colOff>114300</xdr:colOff>
      <xdr:row>56</xdr:row>
      <xdr:rowOff>11265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68575"/>
          <a:ext cx="889000" cy="64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142529</xdr:rowOff>
    </xdr:from>
    <xdr:to>
      <xdr:col>24</xdr:col>
      <xdr:colOff>114300</xdr:colOff>
      <xdr:row>56</xdr:row>
      <xdr:rowOff>72679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7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120956</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50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143993</xdr:rowOff>
    </xdr:from>
    <xdr:to>
      <xdr:col>20</xdr:col>
      <xdr:colOff>38100</xdr:colOff>
      <xdr:row>56</xdr:row>
      <xdr:rowOff>74143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7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65270</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666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165542</xdr:rowOff>
    </xdr:from>
    <xdr:to>
      <xdr:col>15</xdr:col>
      <xdr:colOff>101600</xdr:colOff>
      <xdr:row>56</xdr:row>
      <xdr:rowOff>95692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9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86819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688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131915</xdr:rowOff>
    </xdr:from>
    <xdr:to>
      <xdr:col>10</xdr:col>
      <xdr:colOff>165100</xdr:colOff>
      <xdr:row>56</xdr:row>
      <xdr:rowOff>62065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6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53192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654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2375</xdr:rowOff>
    </xdr:from>
    <xdr:to>
      <xdr:col>6</xdr:col>
      <xdr:colOff>38100</xdr:colOff>
      <xdr:row>52</xdr:row>
      <xdr:rowOff>103975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91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95102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10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140570</xdr:rowOff>
    </xdr:from>
    <xdr:to>
      <xdr:col>24</xdr:col>
      <xdr:colOff>63500</xdr:colOff>
      <xdr:row>74</xdr:row>
      <xdr:rowOff>170964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656420"/>
          <a:ext cx="838200" cy="20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170964</xdr:rowOff>
    </xdr:from>
    <xdr:to>
      <xdr:col>19</xdr:col>
      <xdr:colOff>177800</xdr:colOff>
      <xdr:row>75</xdr:row>
      <xdr:rowOff>64055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58264"/>
          <a:ext cx="889000" cy="64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61944</xdr:rowOff>
    </xdr:from>
    <xdr:to>
      <xdr:col>15</xdr:col>
      <xdr:colOff>50800</xdr:colOff>
      <xdr:row>75</xdr:row>
      <xdr:rowOff>64055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749244"/>
          <a:ext cx="889000" cy="173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61944</xdr:rowOff>
    </xdr:from>
    <xdr:to>
      <xdr:col>10</xdr:col>
      <xdr:colOff>114300</xdr:colOff>
      <xdr:row>76</xdr:row>
      <xdr:rowOff>85130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749244"/>
          <a:ext cx="889000" cy="36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153247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5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89770</xdr:rowOff>
    </xdr:from>
    <xdr:to>
      <xdr:col>24</xdr:col>
      <xdr:colOff>114300</xdr:colOff>
      <xdr:row>74</xdr:row>
      <xdr:rowOff>19920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60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112647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457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120164</xdr:rowOff>
    </xdr:from>
    <xdr:to>
      <xdr:col>20</xdr:col>
      <xdr:colOff>38100</xdr:colOff>
      <xdr:row>75</xdr:row>
      <xdr:rowOff>50314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80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66841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582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13255</xdr:rowOff>
    </xdr:from>
    <xdr:to>
      <xdr:col>15</xdr:col>
      <xdr:colOff>101600</xdr:colOff>
      <xdr:row>75</xdr:row>
      <xdr:rowOff>114855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7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131382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64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11144</xdr:rowOff>
    </xdr:from>
    <xdr:to>
      <xdr:col>10</xdr:col>
      <xdr:colOff>165100</xdr:colOff>
      <xdr:row>74</xdr:row>
      <xdr:rowOff>112744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69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129271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473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34330</xdr:rowOff>
    </xdr:from>
    <xdr:to>
      <xdr:col>6</xdr:col>
      <xdr:colOff>38100</xdr:colOff>
      <xdr:row>76</xdr:row>
      <xdr:rowOff>135930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6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152457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63215</xdr:rowOff>
    </xdr:from>
    <xdr:to>
      <xdr:col>24</xdr:col>
      <xdr:colOff>63500</xdr:colOff>
      <xdr:row>96</xdr:row>
      <xdr:rowOff>98552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522415"/>
          <a:ext cx="838200" cy="3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96132</xdr:rowOff>
    </xdr:from>
    <xdr:to>
      <xdr:col>19</xdr:col>
      <xdr:colOff>177800</xdr:colOff>
      <xdr:row>96</xdr:row>
      <xdr:rowOff>98552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555332"/>
          <a:ext cx="889000" cy="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96132</xdr:rowOff>
    </xdr:from>
    <xdr:to>
      <xdr:col>15</xdr:col>
      <xdr:colOff>50800</xdr:colOff>
      <xdr:row>96</xdr:row>
      <xdr:rowOff>113164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555332"/>
          <a:ext cx="889000" cy="1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113164</xdr:rowOff>
    </xdr:from>
    <xdr:to>
      <xdr:col>10</xdr:col>
      <xdr:colOff>114300</xdr:colOff>
      <xdr:row>97</xdr:row>
      <xdr:rowOff>110934</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572364"/>
          <a:ext cx="889000" cy="16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12415</xdr:rowOff>
    </xdr:from>
    <xdr:to>
      <xdr:col>24</xdr:col>
      <xdr:colOff>114300</xdr:colOff>
      <xdr:row>96</xdr:row>
      <xdr:rowOff>114015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47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35292</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323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47752</xdr:rowOff>
    </xdr:from>
    <xdr:to>
      <xdr:col>20</xdr:col>
      <xdr:colOff>38100</xdr:colOff>
      <xdr:row>96</xdr:row>
      <xdr:rowOff>149352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50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140479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59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45332</xdr:rowOff>
    </xdr:from>
    <xdr:to>
      <xdr:col>15</xdr:col>
      <xdr:colOff>101600</xdr:colOff>
      <xdr:row>96</xdr:row>
      <xdr:rowOff>146932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0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138059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59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62364</xdr:rowOff>
    </xdr:from>
    <xdr:to>
      <xdr:col>10</xdr:col>
      <xdr:colOff>165100</xdr:colOff>
      <xdr:row>96</xdr:row>
      <xdr:rowOff>163964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52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155091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614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60134</xdr:rowOff>
    </xdr:from>
    <xdr:to>
      <xdr:col>6</xdr:col>
      <xdr:colOff>38100</xdr:colOff>
      <xdr:row>97</xdr:row>
      <xdr:rowOff>161734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69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152861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78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17671</xdr:rowOff>
    </xdr:from>
    <xdr:to>
      <xdr:col>55</xdr:col>
      <xdr:colOff>0</xdr:colOff>
      <xdr:row>39</xdr:row>
      <xdr:rowOff>33238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04221"/>
          <a:ext cx="838200" cy="15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29319</xdr:rowOff>
    </xdr:from>
    <xdr:to>
      <xdr:col>50</xdr:col>
      <xdr:colOff>114300</xdr:colOff>
      <xdr:row>39</xdr:row>
      <xdr:rowOff>33238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15869"/>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29319</xdr:rowOff>
    </xdr:from>
    <xdr:to>
      <xdr:col>45</xdr:col>
      <xdr:colOff>177800</xdr:colOff>
      <xdr:row>39</xdr:row>
      <xdr:rowOff>35851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71586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5697</xdr:rowOff>
    </xdr:from>
    <xdr:to>
      <xdr:col>41</xdr:col>
      <xdr:colOff>50800</xdr:colOff>
      <xdr:row>39</xdr:row>
      <xdr:rowOff>35851</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692247"/>
          <a:ext cx="889000" cy="30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138321</xdr:rowOff>
    </xdr:from>
    <xdr:to>
      <xdr:col>55</xdr:col>
      <xdr:colOff>50800</xdr:colOff>
      <xdr:row>39</xdr:row>
      <xdr:rowOff>68471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5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74947</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0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153888</xdr:rowOff>
    </xdr:from>
    <xdr:to>
      <xdr:col>50</xdr:col>
      <xdr:colOff>165100</xdr:colOff>
      <xdr:row>39</xdr:row>
      <xdr:rowOff>84038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6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75165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617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149969</xdr:rowOff>
    </xdr:from>
    <xdr:to>
      <xdr:col>46</xdr:col>
      <xdr:colOff>38100</xdr:colOff>
      <xdr:row>39</xdr:row>
      <xdr:rowOff>80119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65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71246</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577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156501</xdr:rowOff>
    </xdr:from>
    <xdr:to>
      <xdr:col>41</xdr:col>
      <xdr:colOff>101600</xdr:colOff>
      <xdr:row>39</xdr:row>
      <xdr:rowOff>86651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7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77778</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643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126347</xdr:rowOff>
    </xdr:from>
    <xdr:to>
      <xdr:col>36</xdr:col>
      <xdr:colOff>165100</xdr:colOff>
      <xdr:row>39</xdr:row>
      <xdr:rowOff>56497</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4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47624</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3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112</xdr:rowOff>
    </xdr:from>
    <xdr:to>
      <xdr:col>55</xdr:col>
      <xdr:colOff>0</xdr:colOff>
      <xdr:row>59</xdr:row>
      <xdr:rowOff>18869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15662"/>
          <a:ext cx="838200" cy="18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112</xdr:rowOff>
    </xdr:from>
    <xdr:to>
      <xdr:col>50</xdr:col>
      <xdr:colOff>114300</xdr:colOff>
      <xdr:row>59</xdr:row>
      <xdr:rowOff>16245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115662"/>
          <a:ext cx="889000" cy="1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16245</xdr:rowOff>
    </xdr:from>
    <xdr:to>
      <xdr:col>45</xdr:col>
      <xdr:colOff>177800</xdr:colOff>
      <xdr:row>59</xdr:row>
      <xdr:rowOff>23822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31795"/>
          <a:ext cx="889000" cy="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19424</xdr:rowOff>
    </xdr:from>
    <xdr:to>
      <xdr:col>41</xdr:col>
      <xdr:colOff>50800</xdr:colOff>
      <xdr:row>59</xdr:row>
      <xdr:rowOff>23822</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34974"/>
          <a:ext cx="889000" cy="4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139519</xdr:rowOff>
    </xdr:from>
    <xdr:to>
      <xdr:col>55</xdr:col>
      <xdr:colOff>50800</xdr:colOff>
      <xdr:row>59</xdr:row>
      <xdr:rowOff>69669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8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54446</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98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120762</xdr:rowOff>
    </xdr:from>
    <xdr:to>
      <xdr:col>50</xdr:col>
      <xdr:colOff>165100</xdr:colOff>
      <xdr:row>59</xdr:row>
      <xdr:rowOff>50912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6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42039</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5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136895</xdr:rowOff>
    </xdr:from>
    <xdr:to>
      <xdr:col>46</xdr:col>
      <xdr:colOff>38100</xdr:colOff>
      <xdr:row>59</xdr:row>
      <xdr:rowOff>67045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8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58172</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7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144472</xdr:rowOff>
    </xdr:from>
    <xdr:to>
      <xdr:col>41</xdr:col>
      <xdr:colOff>101600</xdr:colOff>
      <xdr:row>59</xdr:row>
      <xdr:rowOff>74622</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8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65749</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81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140074</xdr:rowOff>
    </xdr:from>
    <xdr:to>
      <xdr:col>36</xdr:col>
      <xdr:colOff>165100</xdr:colOff>
      <xdr:row>59</xdr:row>
      <xdr:rowOff>70224</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8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61351</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176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139449</xdr:rowOff>
    </xdr:from>
    <xdr:to>
      <xdr:col>55</xdr:col>
      <xdr:colOff>0</xdr:colOff>
      <xdr:row>77</xdr:row>
      <xdr:rowOff>21148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169649"/>
          <a:ext cx="838200" cy="5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103056</xdr:rowOff>
    </xdr:from>
    <xdr:to>
      <xdr:col>50</xdr:col>
      <xdr:colOff>114300</xdr:colOff>
      <xdr:row>76</xdr:row>
      <xdr:rowOff>139449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133256"/>
          <a:ext cx="889000" cy="36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103056</xdr:rowOff>
    </xdr:from>
    <xdr:to>
      <xdr:col>45</xdr:col>
      <xdr:colOff>177800</xdr:colOff>
      <xdr:row>77</xdr:row>
      <xdr:rowOff>19503</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133256"/>
          <a:ext cx="889000" cy="8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133139</xdr:rowOff>
    </xdr:from>
    <xdr:to>
      <xdr:col>41</xdr:col>
      <xdr:colOff>50800</xdr:colOff>
      <xdr:row>77</xdr:row>
      <xdr:rowOff>19503</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991889"/>
          <a:ext cx="889000" cy="229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141798</xdr:rowOff>
    </xdr:from>
    <xdr:to>
      <xdr:col>55</xdr:col>
      <xdr:colOff>50800</xdr:colOff>
      <xdr:row>77</xdr:row>
      <xdr:rowOff>71948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7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120225</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50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88649</xdr:rowOff>
    </xdr:from>
    <xdr:to>
      <xdr:col>50</xdr:col>
      <xdr:colOff>165100</xdr:colOff>
      <xdr:row>77</xdr:row>
      <xdr:rowOff>18799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1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35326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89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52256</xdr:rowOff>
    </xdr:from>
    <xdr:to>
      <xdr:col>46</xdr:col>
      <xdr:colOff>38100</xdr:colOff>
      <xdr:row>76</xdr:row>
      <xdr:rowOff>153856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08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144983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17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140153</xdr:rowOff>
    </xdr:from>
    <xdr:to>
      <xdr:col>41</xdr:col>
      <xdr:colOff>101600</xdr:colOff>
      <xdr:row>77</xdr:row>
      <xdr:rowOff>70303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70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61430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26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82339</xdr:rowOff>
    </xdr:from>
    <xdr:to>
      <xdr:col>36</xdr:col>
      <xdr:colOff>165100</xdr:colOff>
      <xdr:row>76</xdr:row>
      <xdr:rowOff>12489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94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29016</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71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11595</xdr:rowOff>
    </xdr:from>
    <xdr:to>
      <xdr:col>55</xdr:col>
      <xdr:colOff>0</xdr:colOff>
      <xdr:row>96</xdr:row>
      <xdr:rowOff>79590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470795"/>
          <a:ext cx="838200" cy="6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11595</xdr:rowOff>
    </xdr:from>
    <xdr:to>
      <xdr:col>50</xdr:col>
      <xdr:colOff>114300</xdr:colOff>
      <xdr:row>96</xdr:row>
      <xdr:rowOff>60058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470795"/>
          <a:ext cx="889000" cy="48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60058</xdr:rowOff>
    </xdr:from>
    <xdr:to>
      <xdr:col>45</xdr:col>
      <xdr:colOff>177800</xdr:colOff>
      <xdr:row>96</xdr:row>
      <xdr:rowOff>88455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519258"/>
          <a:ext cx="889000" cy="2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67311</xdr:rowOff>
    </xdr:from>
    <xdr:to>
      <xdr:col>41</xdr:col>
      <xdr:colOff>50800</xdr:colOff>
      <xdr:row>96</xdr:row>
      <xdr:rowOff>88455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526511"/>
          <a:ext cx="889000" cy="2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28790</xdr:rowOff>
    </xdr:from>
    <xdr:to>
      <xdr:col>55</xdr:col>
      <xdr:colOff>50800</xdr:colOff>
      <xdr:row>96</xdr:row>
      <xdr:rowOff>130390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48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7217</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466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132245</xdr:rowOff>
    </xdr:from>
    <xdr:to>
      <xdr:col>50</xdr:col>
      <xdr:colOff>165100</xdr:colOff>
      <xdr:row>96</xdr:row>
      <xdr:rowOff>62395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41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53522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512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9258</xdr:rowOff>
    </xdr:from>
    <xdr:to>
      <xdr:col>46</xdr:col>
      <xdr:colOff>38100</xdr:colOff>
      <xdr:row>96</xdr:row>
      <xdr:rowOff>110858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46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101985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56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37655</xdr:rowOff>
    </xdr:from>
    <xdr:to>
      <xdr:col>41</xdr:col>
      <xdr:colOff>101600</xdr:colOff>
      <xdr:row>96</xdr:row>
      <xdr:rowOff>139255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49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130382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58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16511</xdr:rowOff>
    </xdr:from>
    <xdr:to>
      <xdr:col>36</xdr:col>
      <xdr:colOff>165100</xdr:colOff>
      <xdr:row>96</xdr:row>
      <xdr:rowOff>118111</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47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109238</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56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7303</xdr:rowOff>
    </xdr:from>
    <xdr:to>
      <xdr:col>85</xdr:col>
      <xdr:colOff>127000</xdr:colOff>
      <xdr:row>36</xdr:row>
      <xdr:rowOff>83960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179503"/>
          <a:ext cx="838200" cy="7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83960</xdr:rowOff>
    </xdr:from>
    <xdr:to>
      <xdr:col>81</xdr:col>
      <xdr:colOff>50800</xdr:colOff>
      <xdr:row>36</xdr:row>
      <xdr:rowOff>150063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256160"/>
          <a:ext cx="889000" cy="6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150063</xdr:rowOff>
    </xdr:from>
    <xdr:to>
      <xdr:col>76</xdr:col>
      <xdr:colOff>114300</xdr:colOff>
      <xdr:row>37</xdr:row>
      <xdr:rowOff>84569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322263"/>
          <a:ext cx="889000" cy="10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84569</xdr:rowOff>
    </xdr:from>
    <xdr:to>
      <xdr:col>71</xdr:col>
      <xdr:colOff>177800</xdr:colOff>
      <xdr:row>37</xdr:row>
      <xdr:rowOff>162941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428219"/>
          <a:ext cx="889000" cy="7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127953</xdr:rowOff>
    </xdr:from>
    <xdr:to>
      <xdr:col>85</xdr:col>
      <xdr:colOff>177800</xdr:colOff>
      <xdr:row>36</xdr:row>
      <xdr:rowOff>58103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12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150830</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980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33160</xdr:rowOff>
    </xdr:from>
    <xdr:to>
      <xdr:col>81</xdr:col>
      <xdr:colOff>101600</xdr:colOff>
      <xdr:row>36</xdr:row>
      <xdr:rowOff>134760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0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151287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980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99263</xdr:rowOff>
    </xdr:from>
    <xdr:to>
      <xdr:col>76</xdr:col>
      <xdr:colOff>165100</xdr:colOff>
      <xdr:row>37</xdr:row>
      <xdr:rowOff>29413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27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45940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04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33769</xdr:rowOff>
    </xdr:from>
    <xdr:to>
      <xdr:col>72</xdr:col>
      <xdr:colOff>38100</xdr:colOff>
      <xdr:row>37</xdr:row>
      <xdr:rowOff>135369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77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151896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15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112141</xdr:rowOff>
    </xdr:from>
    <xdr:to>
      <xdr:col>67</xdr:col>
      <xdr:colOff>101600</xdr:colOff>
      <xdr:row>38</xdr:row>
      <xdr:rowOff>42290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557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33418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4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48127</xdr:rowOff>
    </xdr:from>
    <xdr:to>
      <xdr:col>85</xdr:col>
      <xdr:colOff>127000</xdr:colOff>
      <xdr:row>52</xdr:row>
      <xdr:rowOff>154825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8963527"/>
          <a:ext cx="838200" cy="106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152616</xdr:rowOff>
    </xdr:from>
    <xdr:to>
      <xdr:col>81</xdr:col>
      <xdr:colOff>50800</xdr:colOff>
      <xdr:row>52</xdr:row>
      <xdr:rowOff>154825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068016"/>
          <a:ext cx="889000" cy="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152616</xdr:rowOff>
    </xdr:from>
    <xdr:to>
      <xdr:col>76</xdr:col>
      <xdr:colOff>114300</xdr:colOff>
      <xdr:row>53</xdr:row>
      <xdr:rowOff>22733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068016"/>
          <a:ext cx="889000" cy="41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5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163341</xdr:rowOff>
    </xdr:from>
    <xdr:to>
      <xdr:col>71</xdr:col>
      <xdr:colOff>177800</xdr:colOff>
      <xdr:row>53</xdr:row>
      <xdr:rowOff>22733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078741"/>
          <a:ext cx="889000" cy="3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5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168777</xdr:rowOff>
    </xdr:from>
    <xdr:to>
      <xdr:col>85</xdr:col>
      <xdr:colOff>177800</xdr:colOff>
      <xdr:row>52</xdr:row>
      <xdr:rowOff>98927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891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20204</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876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104025</xdr:rowOff>
    </xdr:from>
    <xdr:to>
      <xdr:col>81</xdr:col>
      <xdr:colOff>101600</xdr:colOff>
      <xdr:row>53</xdr:row>
      <xdr:rowOff>34175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01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50702</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8794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101816</xdr:rowOff>
    </xdr:from>
    <xdr:to>
      <xdr:col>76</xdr:col>
      <xdr:colOff>165100</xdr:colOff>
      <xdr:row>53</xdr:row>
      <xdr:rowOff>31966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01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51</xdr:row>
      <xdr:rowOff>48493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879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143383</xdr:rowOff>
    </xdr:from>
    <xdr:to>
      <xdr:col>72</xdr:col>
      <xdr:colOff>38100</xdr:colOff>
      <xdr:row>53</xdr:row>
      <xdr:rowOff>73533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05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51</xdr:row>
      <xdr:rowOff>90060</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883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112541</xdr:rowOff>
    </xdr:from>
    <xdr:to>
      <xdr:col>67</xdr:col>
      <xdr:colOff>101600</xdr:colOff>
      <xdr:row>53</xdr:row>
      <xdr:rowOff>42691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02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51</xdr:row>
      <xdr:rowOff>59218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880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117801</xdr:rowOff>
    </xdr:from>
    <xdr:to>
      <xdr:col>85</xdr:col>
      <xdr:colOff>127000</xdr:colOff>
      <xdr:row>77</xdr:row>
      <xdr:rowOff>135494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319451"/>
          <a:ext cx="838200" cy="17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50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117801</xdr:rowOff>
    </xdr:from>
    <xdr:to>
      <xdr:col>81</xdr:col>
      <xdr:colOff>50800</xdr:colOff>
      <xdr:row>78</xdr:row>
      <xdr:rowOff>43002</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319451"/>
          <a:ext cx="889000" cy="9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65727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43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43002</xdr:rowOff>
    </xdr:from>
    <xdr:to>
      <xdr:col>76</xdr:col>
      <xdr:colOff>114300</xdr:colOff>
      <xdr:row>78</xdr:row>
      <xdr:rowOff>132797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416102"/>
          <a:ext cx="889000" cy="89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132797</xdr:rowOff>
    </xdr:from>
    <xdr:to>
      <xdr:col>71</xdr:col>
      <xdr:colOff>177800</xdr:colOff>
      <xdr:row>78</xdr:row>
      <xdr:rowOff>133665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505897"/>
          <a:ext cx="8890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84694</xdr:rowOff>
    </xdr:from>
    <xdr:to>
      <xdr:col>85</xdr:col>
      <xdr:colOff>177800</xdr:colOff>
      <xdr:row>78</xdr:row>
      <xdr:rowOff>14844</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28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107571</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13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67001</xdr:rowOff>
    </xdr:from>
    <xdr:to>
      <xdr:col>81</xdr:col>
      <xdr:colOff>101600</xdr:colOff>
      <xdr:row>77</xdr:row>
      <xdr:rowOff>168601</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26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13678</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04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163652</xdr:rowOff>
    </xdr:from>
    <xdr:to>
      <xdr:col>76</xdr:col>
      <xdr:colOff>165100</xdr:colOff>
      <xdr:row>78</xdr:row>
      <xdr:rowOff>93802</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365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84929</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458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81997</xdr:rowOff>
    </xdr:from>
    <xdr:to>
      <xdr:col>72</xdr:col>
      <xdr:colOff>38100</xdr:colOff>
      <xdr:row>79</xdr:row>
      <xdr:rowOff>12147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5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3274</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4017" y="135478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82865</xdr:rowOff>
    </xdr:from>
    <xdr:to>
      <xdr:col>67</xdr:col>
      <xdr:colOff>101600</xdr:colOff>
      <xdr:row>79</xdr:row>
      <xdr:rowOff>13015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5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4142</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5017" y="135486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42235</xdr:rowOff>
    </xdr:from>
    <xdr:to>
      <xdr:col>85</xdr:col>
      <xdr:colOff>127000</xdr:colOff>
      <xdr:row>93</xdr:row>
      <xdr:rowOff>134099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5987085"/>
          <a:ext cx="838200" cy="91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42235</xdr:rowOff>
    </xdr:from>
    <xdr:to>
      <xdr:col>81</xdr:col>
      <xdr:colOff>50800</xdr:colOff>
      <xdr:row>93</xdr:row>
      <xdr:rowOff>113819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5987085"/>
          <a:ext cx="889000" cy="7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113819</xdr:rowOff>
    </xdr:from>
    <xdr:to>
      <xdr:col>76</xdr:col>
      <xdr:colOff>114300</xdr:colOff>
      <xdr:row>94</xdr:row>
      <xdr:rowOff>41615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058669"/>
          <a:ext cx="889000" cy="99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41615</xdr:rowOff>
    </xdr:from>
    <xdr:to>
      <xdr:col>71</xdr:col>
      <xdr:colOff>177800</xdr:colOff>
      <xdr:row>94</xdr:row>
      <xdr:rowOff>118963</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157915"/>
          <a:ext cx="889000" cy="7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83299</xdr:rowOff>
    </xdr:from>
    <xdr:to>
      <xdr:col>85</xdr:col>
      <xdr:colOff>177800</xdr:colOff>
      <xdr:row>94</xdr:row>
      <xdr:rowOff>13449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02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106176</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587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162885</xdr:rowOff>
    </xdr:from>
    <xdr:to>
      <xdr:col>81</xdr:col>
      <xdr:colOff>101600</xdr:colOff>
      <xdr:row>93</xdr:row>
      <xdr:rowOff>93035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593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109562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571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63019</xdr:rowOff>
    </xdr:from>
    <xdr:to>
      <xdr:col>76</xdr:col>
      <xdr:colOff>165100</xdr:colOff>
      <xdr:row>93</xdr:row>
      <xdr:rowOff>164619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00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9696</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578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162265</xdr:rowOff>
    </xdr:from>
    <xdr:to>
      <xdr:col>72</xdr:col>
      <xdr:colOff>38100</xdr:colOff>
      <xdr:row>94</xdr:row>
      <xdr:rowOff>92415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10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108942</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5882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68163</xdr:rowOff>
    </xdr:from>
    <xdr:to>
      <xdr:col>67</xdr:col>
      <xdr:colOff>101600</xdr:colOff>
      <xdr:row>94</xdr:row>
      <xdr:rowOff>169763</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18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14840</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595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・民生費は、住民一人当たり</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210,670</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円となっている。前年度との比較では、</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小野田地区保育所整備事業の増や</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物価高騰対策</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低所得者支援・定額減税補足給付金給付事業</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の皆増などが主な要因である。構成割合として最も大きい児童福祉費は、今後も、子ども・子育て関連施策の充実により、住民一人当たりのコストの増加が予測されており、また、社会福祉費や老人福祉費については、国民健康保険特別会計や介護保険特別会計に対する繰出金や扶助費が、引き続き高い水準で推移することが見込まれている</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a:t>
          </a:r>
          <a:b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b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・土木費は、住民一人当たり</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37,733</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円となっている。前年度との比較では、公共下水道事業会計への出資金の減などが主な要因である。</a:t>
          </a:r>
          <a:b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b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・消防費は、住民一人当たり</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24,475</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円となっている。前年度との比較では、山陽消防署埴生出張所整備事業の増などが主な要因である。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・教育費は、住民一人当たり</a:t>
          </a:r>
          <a:r>
            <a:rPr kumimoji="1" lang="en-US" altLang="ja-JP" sz="1050">
              <a:solidFill>
                <a:schemeClr val="tx1"/>
              </a:solidFill>
              <a:effectLst/>
              <a:latin typeface="ＭＳ Ｐゴシック" panose="020B0600070205080204" pitchFamily="50" charset="-128"/>
              <a:ea typeface="ＭＳ Ｐゴシック" panose="020B0600070205080204" pitchFamily="50" charset="-128"/>
              <a:cs typeface="+mn-cs"/>
            </a:rPr>
            <a:t>82,807</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円となっている。前年度との比較では、市立大学に対する運営費交付</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金</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の増など</a:t>
          </a:r>
          <a:r>
            <a:rPr kumimoji="1" lang="ja-JP" altLang="ja-JP" sz="1050">
              <a:solidFill>
                <a:schemeClr val="tx1"/>
              </a:solidFill>
              <a:effectLst/>
              <a:latin typeface="ＭＳ Ｐゴシック" panose="020B0600070205080204" pitchFamily="50" charset="-128"/>
              <a:ea typeface="ＭＳ Ｐゴシック" panose="020B0600070205080204" pitchFamily="50" charset="-128"/>
              <a:cs typeface="+mn-cs"/>
            </a:rPr>
            <a:t>が</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主な要因であり、類似団体を大きく上回る水準となっている。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山口県山陽小野田市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市町合併以後、財政調整基金残高と実質収支額の合計が標準財政規模比で</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10</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％に満たない状況が続いていたが、財政の健全化に向けた取組の結果、比率は改善傾向にある。令和</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年度においては、地方交付税や繰入金が増となったことなどを要因として、単年度収支が増となったため、実質単年度収支は標準財政規模比で、▲</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0.68</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％となった。今後、</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物価高騰と</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社会保障経費の増加が同時に進行し、必要な事業を実施するために一定の基金の取崩しを想定せざるを得ないなど、財政状況は厳しさを増していくものと予測されていることから、事業の選択と集中により歳出の重点化を図るとともに、民間活力の活用や公共施設の適正化などを進め、財政基盤の強化に努める。</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山口県山陽小野田市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小型自動車競走事業特別会計は、平成</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19</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年</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から</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包括的民間委託により</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経営の安定化を図っており</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民間ノウハウを活用した</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経営の建て直しに</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向けて</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取り組んで</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いる。平成</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18</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年度末には、</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JKA</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交付金猶予残額、リース料返済残額及び累積赤字額</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の</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３つの累積債務</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が</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35</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億円あったものの、ミッドナイトオートレースの売上増などにより、</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令和</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年度末</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には</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累積赤字額</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とリース料返済残額の合計で</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797</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百万円</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まで減少した</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今後も、売上や収益性の向上を図ることにより、累積債務の解消に努める。</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病院事業会計は、平成</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年度に、新病院建設期間中の収益の悪化を原因として資金不足が生じ、▲</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1.01</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％の実質赤字比率となった。</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病院事業改革プランに基づき、経営改革の取組を行っており、今後も、病院経営強化プラン（令和</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年度～令和</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9</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年度）に基づき、収支</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改善</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に向けた経営の効率化に努める。</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一方、水道事業会計及び工業用水道事業会計は、安定して実質収支が黒字となっており、また、一般会計及びその他の会計においても実質赤字額は生じていない。</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市全体での連結実質収支比率は、</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19.30</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％の黒字となっており、引き続き適切な財政運営に努める。</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山口県山陽小野田市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元利償還金は、</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既往債の償還終了に伴い</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、前年度との比較で</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244</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百万円の</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減</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となった。また、</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公営企業債の元利償還金に対する繰入金は</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、前年度との比較で</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193</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百万円の減となった。</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実質公債費比率の分子は、前年度との比較で</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235</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百万円の</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減</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となって</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いるものの</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、比率は、類似団体や県内他市との比較において依然として高い状況にある。</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chemeClr val="tx1"/>
              </a:solidFill>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山口県山陽小野田市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一般会計等に係る地方債の現在高は、</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過去の</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大型建設事業の</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償還</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に伴い、前年度との比較で</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2,037</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百万円の減となり、加えて、公営企業債等繰入見込額は、下水道事業会計等の将来負担額の減</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など</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により、前年度との比較で</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492</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百万円の減となった。これらにより、将来負担額は、前年度との比較で</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2,645</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百万円の減となった。</a:t>
          </a:r>
          <a:b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b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また、充当可能基金は、</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庁舎建設整備基金</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の積立てを行ったことなどにより前年度との比較で</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253</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百万円の増となったものの、基準財政需要額算入見込額は、前年度との比較で</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1,903</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百万円の減となったことなどにより、充当可能財源等は、前年度との比較で</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1,449</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百万円の減となった。</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以上の要因により、将来負担比率の分子は、前年度と比較して</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1,196</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百万円の減となった。</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次年度以降について</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は</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、合併特例債や大型普通建設事業債などの償還が進み、地方債残高の減少が見込まれる一方、</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今後も</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複数の普通建設事業の実施が計画され、地方債借入額が大幅に増えることが予想される。また、充当可能基金である財政調整基金の取崩しが見込まれるため、将来負担比率は</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悪化していくことも予測</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される。</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山口県山陽小野田市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lang="ja-JP" altLang="ja-JP" sz="13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　財政調整基金については、歳計剰余金の処分による積立て</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等がある</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ものの、財源調整による取崩しを行ったことから、基金残高が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167</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百万円の減となり、減債基金については、基金残高が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28</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百万円の</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となった。</a:t>
          </a:r>
          <a:endParaRPr lang="ja-JP" altLang="ja-JP" sz="13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　その他特定目的基金については、</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公立大学法人運営基金等への積立て</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があるものの、</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退職手当基金等の取崩し</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により、基金残高は</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287</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百万円の</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減</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となったため、全体の基金残高合計は、前年度との比較で</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426</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百万円の</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減</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となった。</a:t>
          </a:r>
          <a:endParaRPr lang="ja-JP" altLang="ja-JP" sz="1300">
            <a:solidFill>
              <a:schemeClr val="tx1"/>
            </a:solidFill>
            <a:effectLst/>
            <a:latin typeface="ＭＳ ゴシック" panose="020B0609070205080204" pitchFamily="49" charset="-128"/>
            <a:ea typeface="ＭＳ ゴシック" panose="020B0609070205080204" pitchFamily="49" charset="-128"/>
          </a:endParaRPr>
        </a:p>
        <a:p>
          <a:b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b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　基金設置の目的にしたがって、適正に積立て及び取崩しを行う。また、将来の財政需要に照らし、単年度の財政負担を軽減できるよう、必要額を積み立てる。</a:t>
          </a:r>
          <a:endParaRPr lang="ja-JP" altLang="ja-JP" sz="1300">
            <a:solidFill>
              <a:schemeClr val="tx1"/>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・公立大学法人運営基金：公立大学法人山陽小野田市立山口東京理科大学の健全な運営等を支援するために設置</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・退職手当基金：退職手当に要する財源を確保することにより年度間の財源調整を図るために設置</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・まちづくり魅力基金：心豊かでうるおいと活力に満ち、自然と共生した住みよいまちを具現化するために設置</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・庁舎建設整備基金：本庁舎の建設整備に必要な財源の確保を図るために設置</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・ふるさと支援基金：ふるさとへの想いや協働のまちづくりにつながる寄附金を目的に沿って適切に管理するために設置</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・公立大学法人運営基金：普通交付税措置額の積立てを行ったことなどから、残高は、前年度との比較で</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184</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・退職手当基金：退職者数の増加に伴い取崩しを行ったことなどから、残高は、前年度との比較で</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310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万円の減となった。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・まちづくり魅力基金：合併後の一体感の醸成に資するために実施した事業に対して取崩しを行ったことなどから、残高は、前年度との比較で</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159</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百万円の減となった。</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・庁舎建設整備基金：将来の本庁舎建設に向けて積立てを行ったことから、残高は、前年度との比較で</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102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・ふるさと支援基金：寄附金等を原資とした積立てを</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88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百万円行ったものの、取崩しを</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105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百万円行ったことにより、残高は、前年度との比較で</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百万円の減となった。</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以上のことなどにより、その他特定目的基金の残高合計は、</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287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・市役所本庁舎の耐震補強工事及び老朽化対策工事を行ったが、将来的には、新たな庁舎建設に向けた議論が行われる見込みであるため、庁舎建設に関する財政負担の軽減を目的とした基金を令和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年度に設置した。今後も、計画的に基金への積立てや取崩しを行う。</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・山陽消防署埴生出張所建設基金について、令和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年度末で事業に全額充当したため基金を廃止する。</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財政調整基金については、歳計剰余金の処分による積立て等があるものの、財源調整による取崩しを行ったことから、前年度との比較で</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167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財政調整基金については、市の財政に影響を及ぼす諸般の要素を考慮すると、一定額を保有する必要があるが、市の財政計画においても、今後、物価高騰と社会保障経費の増加が同時に進行し、必要な事業を実施するために一定の基金の取崩しを想定せざるを得ない。</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減債基金については、取崩しがあるものの、今後の臨時財政対策債の償還財源として積み立てたことから、</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百万円の増となった。　</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減債基金については、現状の残高を適正水準と考えているため、更なる積み増しは計画していないが、大型建設事業等に係る地方債の償還により公債費の増加が見込まれるため、財政運営へのこれらの影響を勘案し、取崩しを踏まえた活用の検討が必要である。</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410D1FB-4948-4D64-8693-C1F1313FEA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D2910BD-7D0D-408F-BF79-549E2CFD75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0F189F5-6A31-4B34-8E69-10C5D2A88D17}"/>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948396A-22FF-4FE9-BF59-FC535D900298}"/>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EE90BD9-C18D-4D51-BBE6-54EF1BCDFC6B}"/>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BACF032-3089-4350-A856-B4D1C3B97811}"/>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山口県山陽小野田市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4B561A6-D80D-4C03-BDF9-45AA856E7C3F}"/>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B81DFC2-2CF5-43B9-8DB3-4558CA1699CB}"/>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9DF46E59-FB9D-4471-8061-D674B9F5C065}"/>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F2C0862-15AE-4A84-A937-BD1346BE18AB}"/>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B59D33A-CBCD-40C4-8DAB-BD6E7FC2C367}"/>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3B2EF63-F953-4704-81E9-013E9C133061}"/>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58,871
57,948
133.09
33,597,738
33,062,942
475,872
19,861,711
33,865,773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CFCF2E8-2F2B-46D8-A8BD-2B5773A43889}"/>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089B9BB-140D-4292-BBD8-E11E13BD6761}"/>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AAC5EDC-16EC-47A7-8048-7628B9999C78}"/>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29.3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8B242E8F-B51C-4455-9387-1456D7FF5569}"/>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4BD6A9C0-95C5-4F34-86B1-F989B402F49E}"/>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18D01EF-1120-4768-BCB3-3125421C8C69}"/>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38619E9-C413-433E-BD00-8B0085CAEE88}"/>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26068AE-ED30-4A9B-83D7-49F12635B5B0}"/>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D0300E5-9369-4D93-B65E-48C9048B2C62}"/>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4687224-FADF-46C1-8996-5D5DCB10EE8B}"/>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23AF2300-FFFA-4CF4-834E-722379889120}"/>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E553676-854B-432D-9550-C2989D393263}"/>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462DE71-0407-4C51-8953-0CDFD3717DDC}"/>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EDC2EED-C5A9-4FD4-AD6F-EABFD337EF30}"/>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6580B52-4B80-4748-9FBE-A12F419588D5}"/>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A291615-67FE-4228-BDCA-33C86680C6E2}"/>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514D0B8-1F87-4472-9AB9-E04F7FBB041F}"/>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822F33FF-226C-4FC2-A5D2-37FC8E780EB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2BC7B2D-1C67-4061-A970-2F64432B9946}"/>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3B80736-85D3-4382-BDB0-214560AEE48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C9F985C7-F9CE-4123-BFDF-481BF5DA859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EF75F56-3B0C-4B9C-A9B2-D9023A057610}"/>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F9618E9-9053-4A79-A643-A51C5BB21B1A}"/>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D19FEFC-1997-44CC-80B5-9FB07EC3C14D}"/>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573FDD70-2815-4BF4-B38B-AF0A47E93D6A}"/>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0CEF40C-8F74-49B2-B34E-72084B2F8971}"/>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5DEBEDE0-1348-4D1E-8787-CE4075E98612}"/>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C152C64-4876-460C-83C3-CFFA2BA59BD4}"/>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727E509-7DD3-4BC4-9471-F5E5C4C528F6}"/>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B4F1447-1960-4D45-9C38-E2A0B2987BFC}"/>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337610A-AD1D-45B7-BB30-0C5D63340DA4}"/>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9392D20-D8C6-4FB8-8B91-475B0DA84480}"/>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398B0B6-707E-4946-A92D-D5C5DD90B954}"/>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AE45F598-B775-42C7-94F0-7B86D644BF6D}"/>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BB41FCE7-811C-4985-B522-BA6678A4CFAC}"/>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年度の有形固定資産減価償却率は、昨年度から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ポイント上昇し</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70.5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％となった。　山口県平均及び全国平均との比較ではどちらも上回っている。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今後は、公共施設等総合管理計画及びそれに基づく個別施設計画を踏まえ、市民サービスを維持しつつ、公共施設等の最適化に向けた取組の着実な推進を図る。</a:t>
          </a:r>
        </a:p>
        <a:p>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1DC7D6E-6BC3-4BF6-AAC3-76741890307D}"/>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064B918-32AB-4A48-AF15-2C701B3C67BA}"/>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7226E16C-E78C-495F-A111-1CFFF7442FD5}"/>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128CF8EE-A708-4AB4-B059-DB0246D2D3DE}"/>
            </a:ext>
          </a:extLst>
        </xdr:cNvPr>
        <xdr:cNvCxnSpPr/>
      </xdr:nvCxnSpPr>
      <xdr:spPr>
        <a:xfrm>
          <a:off x="1142365" y="66611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60358442-0FAD-4E8E-98CC-F5A5B169FCE5}"/>
            </a:ext>
          </a:extLst>
        </xdr:cNvPr>
        <xdr:cNvSpPr txBox="1"/>
      </xdr:nvSpPr>
      <xdr:spPr>
        <a:xfrm>
          <a:off x="784241" y="6569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DE4099BC-4E21-4F80-9658-CDCC74F8976D}"/>
            </a:ext>
          </a:extLst>
        </xdr:cNvPr>
        <xdr:cNvCxnSpPr/>
      </xdr:nvCxnSpPr>
      <xdr:spPr>
        <a:xfrm>
          <a:off x="1142365" y="623125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58AF1E06-FAE1-4F94-8991-9C9A33D873C0}"/>
            </a:ext>
          </a:extLst>
        </xdr:cNvPr>
        <xdr:cNvSpPr txBox="1"/>
      </xdr:nvSpPr>
      <xdr:spPr>
        <a:xfrm>
          <a:off x="784241" y="61336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CD60E297-6810-4760-9548-67367280720D}"/>
            </a:ext>
          </a:extLst>
        </xdr:cNvPr>
        <xdr:cNvCxnSpPr/>
      </xdr:nvCxnSpPr>
      <xdr:spPr>
        <a:xfrm>
          <a:off x="1142365" y="57975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7CDACCEA-7EB4-4BCE-A23E-DF31EE3D4F76}"/>
            </a:ext>
          </a:extLst>
        </xdr:cNvPr>
        <xdr:cNvSpPr txBox="1"/>
      </xdr:nvSpPr>
      <xdr:spPr>
        <a:xfrm>
          <a:off x="784241"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3E24BD0B-0AA4-4701-916C-E139D4212E2C}"/>
            </a:ext>
          </a:extLst>
        </xdr:cNvPr>
        <xdr:cNvCxnSpPr/>
      </xdr:nvCxnSpPr>
      <xdr:spPr>
        <a:xfrm>
          <a:off x="1142365" y="53657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4A394B52-6508-41EC-9376-1290D56CD74A}"/>
            </a:ext>
          </a:extLst>
        </xdr:cNvPr>
        <xdr:cNvSpPr txBox="1"/>
      </xdr:nvSpPr>
      <xdr:spPr>
        <a:xfrm>
          <a:off x="784241" y="52681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55ADEAC2-A192-4D92-85FF-4A341B184726}"/>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E7D69DB1-EEC5-47AC-A707-578FA950B121}"/>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B26DF412-03BA-443B-82CF-CA355833D8EB}"/>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9A6628CE-F525-4A75-92EE-F4C55B492993}"/>
            </a:ext>
          </a:extLst>
        </xdr:cNvPr>
        <xdr:cNvCxnSpPr/>
      </xdr:nvCxnSpPr>
      <xdr:spPr>
        <a:xfrm flipV="1">
          <a:off x="4295775" y="5417566"/>
          <a:ext cx="1270" cy="12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F10375F8-D071-4D34-9408-22831310B3E4}"/>
            </a:ext>
          </a:extLst>
        </xdr:cNvPr>
        <xdr:cNvSpPr txBox="1"/>
      </xdr:nvSpPr>
      <xdr:spPr>
        <a:xfrm>
          <a:off x="4342765" y="6677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7010DF62-1507-4782-BD40-7A0EED6F1069}"/>
            </a:ext>
          </a:extLst>
        </xdr:cNvPr>
        <xdr:cNvCxnSpPr/>
      </xdr:nvCxnSpPr>
      <xdr:spPr>
        <a:xfrm>
          <a:off x="4206875" y="667359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53082515-EAC4-4718-BE7F-F8C85CBA5E3A}"/>
            </a:ext>
          </a:extLst>
        </xdr:cNvPr>
        <xdr:cNvSpPr txBox="1"/>
      </xdr:nvSpPr>
      <xdr:spPr>
        <a:xfrm>
          <a:off x="4342765" y="5192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DBC8E2E6-BB4A-404C-B9B2-6A71C98337D6}"/>
            </a:ext>
          </a:extLst>
        </xdr:cNvPr>
        <xdr:cNvCxnSpPr/>
      </xdr:nvCxnSpPr>
      <xdr:spPr>
        <a:xfrm>
          <a:off x="4206875" y="541756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68" name="有形固定資産減価償却率平均値テキスト">
          <a:extLst>
            <a:ext uri="{FF2B5EF4-FFF2-40B4-BE49-F238E27FC236}">
              <a16:creationId xmlns:a16="http://schemas.microsoft.com/office/drawing/2014/main" id="{1CE92592-D79C-4796-8BD5-E00FE14D66DB}"/>
            </a:ext>
          </a:extLst>
        </xdr:cNvPr>
        <xdr:cNvSpPr txBox="1"/>
      </xdr:nvSpPr>
      <xdr:spPr>
        <a:xfrm>
          <a:off x="4342765" y="58567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FF575853-4C13-4499-AD33-FA82ACCB9B0E}"/>
            </a:ext>
          </a:extLst>
        </xdr:cNvPr>
        <xdr:cNvSpPr/>
      </xdr:nvSpPr>
      <xdr:spPr>
        <a:xfrm>
          <a:off x="4244975" y="599960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872CE27C-1800-4219-99F9-C2D9D944BAF3}"/>
            </a:ext>
          </a:extLst>
        </xdr:cNvPr>
        <xdr:cNvSpPr/>
      </xdr:nvSpPr>
      <xdr:spPr>
        <a:xfrm>
          <a:off x="3611880" y="5947283"/>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2B9A91C5-F6C3-43D0-8D36-E69CBDCA79AF}"/>
            </a:ext>
          </a:extLst>
        </xdr:cNvPr>
        <xdr:cNvSpPr/>
      </xdr:nvSpPr>
      <xdr:spPr>
        <a:xfrm>
          <a:off x="2926080" y="588683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6CD2A687-C962-4EBA-AB90-49B2973AA421}"/>
            </a:ext>
          </a:extLst>
        </xdr:cNvPr>
        <xdr:cNvSpPr/>
      </xdr:nvSpPr>
      <xdr:spPr>
        <a:xfrm>
          <a:off x="2240280" y="584174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118CDE07-569C-42C3-9553-8E2C5FACDBA8}"/>
            </a:ext>
          </a:extLst>
        </xdr:cNvPr>
        <xdr:cNvSpPr/>
      </xdr:nvSpPr>
      <xdr:spPr>
        <a:xfrm>
          <a:off x="1554480" y="5788025"/>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BBADF347-6923-4ADF-9FF5-BB042D0C4542}"/>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642F212A-B3E3-4820-9C63-6E5BA3E6B04D}"/>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810D516B-AA52-471F-9C59-C2E7422A7001}"/>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FCC1E1B5-46B9-4D94-B726-1FE4A50D4786}"/>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AA0E3B0-DBBF-41E6-B906-8A7AC296B4BA}"/>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132715</xdr:rowOff>
    </xdr:from>
    <xdr:to>
      <xdr:col>23</xdr:col>
      <xdr:colOff>136525</xdr:colOff>
      <xdr:row>32</xdr:row>
      <xdr:rowOff>62865</xdr:rowOff>
    </xdr:to>
    <xdr:sp macro="" textlink="">
      <xdr:nvSpPr>
        <xdr:cNvPr id="79" name="楕円 78">
          <a:extLst>
            <a:ext uri="{FF2B5EF4-FFF2-40B4-BE49-F238E27FC236}">
              <a16:creationId xmlns:a16="http://schemas.microsoft.com/office/drawing/2014/main" id="{A93A17E4-A427-469E-8AA4-F7CA73FF781B}"/>
            </a:ext>
          </a:extLst>
        </xdr:cNvPr>
        <xdr:cNvSpPr/>
      </xdr:nvSpPr>
      <xdr:spPr>
        <a:xfrm>
          <a:off x="4244975" y="620395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111142</xdr:rowOff>
    </xdr:from>
    <xdr:ext cx="405111" cy="259045"/>
    <xdr:sp macro="" textlink="">
      <xdr:nvSpPr>
        <xdr:cNvPr id="80" name="有形固定資産減価償却率該当値テキスト">
          <a:extLst>
            <a:ext uri="{FF2B5EF4-FFF2-40B4-BE49-F238E27FC236}">
              <a16:creationId xmlns:a16="http://schemas.microsoft.com/office/drawing/2014/main" id="{B8AD6EFC-6AA0-40F8-8247-6478933FF745}"/>
            </a:ext>
          </a:extLst>
        </xdr:cNvPr>
        <xdr:cNvSpPr txBox="1"/>
      </xdr:nvSpPr>
      <xdr:spPr>
        <a:xfrm>
          <a:off x="4342765"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53721</xdr:rowOff>
    </xdr:from>
    <xdr:to>
      <xdr:col>19</xdr:col>
      <xdr:colOff>187325</xdr:colOff>
      <xdr:row>30</xdr:row>
      <xdr:rowOff>155321</xdr:rowOff>
    </xdr:to>
    <xdr:sp macro="" textlink="">
      <xdr:nvSpPr>
        <xdr:cNvPr id="81" name="楕円 80">
          <a:extLst>
            <a:ext uri="{FF2B5EF4-FFF2-40B4-BE49-F238E27FC236}">
              <a16:creationId xmlns:a16="http://schemas.microsoft.com/office/drawing/2014/main" id="{335C9FBD-DC97-4008-B488-CDA0508182F2}"/>
            </a:ext>
          </a:extLst>
        </xdr:cNvPr>
        <xdr:cNvSpPr/>
      </xdr:nvSpPr>
      <xdr:spPr>
        <a:xfrm>
          <a:off x="3611880" y="5953506"/>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104521</xdr:rowOff>
    </xdr:from>
    <xdr:to>
      <xdr:col>23</xdr:col>
      <xdr:colOff>85725</xdr:colOff>
      <xdr:row>32</xdr:row>
      <xdr:rowOff>12065</xdr:rowOff>
    </xdr:to>
    <xdr:cxnSp macro="">
      <xdr:nvCxnSpPr>
        <xdr:cNvPr id="82" name="直線コネクタ 81">
          <a:extLst>
            <a:ext uri="{FF2B5EF4-FFF2-40B4-BE49-F238E27FC236}">
              <a16:creationId xmlns:a16="http://schemas.microsoft.com/office/drawing/2014/main" id="{1E0F5DC1-2F7B-4774-8F03-C214F8D06F98}"/>
            </a:ext>
          </a:extLst>
        </xdr:cNvPr>
        <xdr:cNvCxnSpPr/>
      </xdr:nvCxnSpPr>
      <xdr:spPr>
        <a:xfrm>
          <a:off x="3656965" y="5998591"/>
          <a:ext cx="640715" cy="25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154813</xdr:rowOff>
    </xdr:from>
    <xdr:to>
      <xdr:col>15</xdr:col>
      <xdr:colOff>187325</xdr:colOff>
      <xdr:row>29</xdr:row>
      <xdr:rowOff>84963</xdr:rowOff>
    </xdr:to>
    <xdr:sp macro="" textlink="">
      <xdr:nvSpPr>
        <xdr:cNvPr id="83" name="楕円 82">
          <a:extLst>
            <a:ext uri="{FF2B5EF4-FFF2-40B4-BE49-F238E27FC236}">
              <a16:creationId xmlns:a16="http://schemas.microsoft.com/office/drawing/2014/main" id="{DAADC932-8FD9-4E67-95F1-AF7AE7F17A97}"/>
            </a:ext>
          </a:extLst>
        </xdr:cNvPr>
        <xdr:cNvSpPr/>
      </xdr:nvSpPr>
      <xdr:spPr>
        <a:xfrm>
          <a:off x="2926080" y="570788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34163</xdr:rowOff>
    </xdr:from>
    <xdr:to>
      <xdr:col>19</xdr:col>
      <xdr:colOff>136525</xdr:colOff>
      <xdr:row>30</xdr:row>
      <xdr:rowOff>104521</xdr:rowOff>
    </xdr:to>
    <xdr:cxnSp macro="">
      <xdr:nvCxnSpPr>
        <xdr:cNvPr id="84" name="直線コネクタ 83">
          <a:extLst>
            <a:ext uri="{FF2B5EF4-FFF2-40B4-BE49-F238E27FC236}">
              <a16:creationId xmlns:a16="http://schemas.microsoft.com/office/drawing/2014/main" id="{BA8EECE1-622D-4C9A-B29C-D9609B241F36}"/>
            </a:ext>
          </a:extLst>
        </xdr:cNvPr>
        <xdr:cNvCxnSpPr/>
      </xdr:nvCxnSpPr>
      <xdr:spPr>
        <a:xfrm>
          <a:off x="2971165" y="5756783"/>
          <a:ext cx="685800" cy="241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94361</xdr:rowOff>
    </xdr:from>
    <xdr:to>
      <xdr:col>11</xdr:col>
      <xdr:colOff>187325</xdr:colOff>
      <xdr:row>29</xdr:row>
      <xdr:rowOff>24511</xdr:rowOff>
    </xdr:to>
    <xdr:sp macro="" textlink="">
      <xdr:nvSpPr>
        <xdr:cNvPr id="85" name="楕円 84">
          <a:extLst>
            <a:ext uri="{FF2B5EF4-FFF2-40B4-BE49-F238E27FC236}">
              <a16:creationId xmlns:a16="http://schemas.microsoft.com/office/drawing/2014/main" id="{0C89BE06-99EF-4F54-9A7A-4CCD80C7D4CD}"/>
            </a:ext>
          </a:extLst>
        </xdr:cNvPr>
        <xdr:cNvSpPr/>
      </xdr:nvSpPr>
      <xdr:spPr>
        <a:xfrm>
          <a:off x="2240280" y="5651246"/>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145161</xdr:rowOff>
    </xdr:from>
    <xdr:to>
      <xdr:col>15</xdr:col>
      <xdr:colOff>136525</xdr:colOff>
      <xdr:row>29</xdr:row>
      <xdr:rowOff>34163</xdr:rowOff>
    </xdr:to>
    <xdr:cxnSp macro="">
      <xdr:nvCxnSpPr>
        <xdr:cNvPr id="86" name="直線コネクタ 85">
          <a:extLst>
            <a:ext uri="{FF2B5EF4-FFF2-40B4-BE49-F238E27FC236}">
              <a16:creationId xmlns:a16="http://schemas.microsoft.com/office/drawing/2014/main" id="{F43B759F-6999-4CA2-9206-798DADCA3DA3}"/>
            </a:ext>
          </a:extLst>
        </xdr:cNvPr>
        <xdr:cNvCxnSpPr/>
      </xdr:nvCxnSpPr>
      <xdr:spPr>
        <a:xfrm>
          <a:off x="2285365" y="5696331"/>
          <a:ext cx="6858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102997</xdr:rowOff>
    </xdr:from>
    <xdr:to>
      <xdr:col>7</xdr:col>
      <xdr:colOff>187325</xdr:colOff>
      <xdr:row>29</xdr:row>
      <xdr:rowOff>33147</xdr:rowOff>
    </xdr:to>
    <xdr:sp macro="" textlink="">
      <xdr:nvSpPr>
        <xdr:cNvPr id="87" name="楕円 86">
          <a:extLst>
            <a:ext uri="{FF2B5EF4-FFF2-40B4-BE49-F238E27FC236}">
              <a16:creationId xmlns:a16="http://schemas.microsoft.com/office/drawing/2014/main" id="{00D5BA82-6FCF-48DE-8CB6-57BA65ECE58D}"/>
            </a:ext>
          </a:extLst>
        </xdr:cNvPr>
        <xdr:cNvSpPr/>
      </xdr:nvSpPr>
      <xdr:spPr>
        <a:xfrm>
          <a:off x="1554480" y="5654167"/>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145161</xdr:rowOff>
    </xdr:from>
    <xdr:to>
      <xdr:col>11</xdr:col>
      <xdr:colOff>136525</xdr:colOff>
      <xdr:row>28</xdr:row>
      <xdr:rowOff>153797</xdr:rowOff>
    </xdr:to>
    <xdr:cxnSp macro="">
      <xdr:nvCxnSpPr>
        <xdr:cNvPr id="88" name="直線コネクタ 87">
          <a:extLst>
            <a:ext uri="{FF2B5EF4-FFF2-40B4-BE49-F238E27FC236}">
              <a16:creationId xmlns:a16="http://schemas.microsoft.com/office/drawing/2014/main" id="{ABB2DED7-B5D2-4AA4-8340-1F553240BBEE}"/>
            </a:ext>
          </a:extLst>
        </xdr:cNvPr>
        <xdr:cNvCxnSpPr/>
      </xdr:nvCxnSpPr>
      <xdr:spPr>
        <a:xfrm flipV="1">
          <a:off x="1599565" y="5696331"/>
          <a:ext cx="685800" cy="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89" name="n_1aveValue有形固定資産減価償却率">
          <a:extLst>
            <a:ext uri="{FF2B5EF4-FFF2-40B4-BE49-F238E27FC236}">
              <a16:creationId xmlns:a16="http://schemas.microsoft.com/office/drawing/2014/main" id="{BE54709D-D633-4C98-8351-3B8EF97D28D1}"/>
            </a:ext>
          </a:extLst>
        </xdr:cNvPr>
        <xdr:cNvSpPr txBox="1"/>
      </xdr:nvSpPr>
      <xdr:spPr>
        <a:xfrm>
          <a:off x="3464569" y="572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90" name="n_2aveValue有形固定資産減価償却率">
          <a:extLst>
            <a:ext uri="{FF2B5EF4-FFF2-40B4-BE49-F238E27FC236}">
              <a16:creationId xmlns:a16="http://schemas.microsoft.com/office/drawing/2014/main" id="{DFDDC194-7AD0-40E3-A444-9FFC2F605323}"/>
            </a:ext>
          </a:extLst>
        </xdr:cNvPr>
        <xdr:cNvSpPr txBox="1"/>
      </xdr:nvSpPr>
      <xdr:spPr>
        <a:xfrm>
          <a:off x="2793374" y="5979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91" name="n_3aveValue有形固定資産減価償却率">
          <a:extLst>
            <a:ext uri="{FF2B5EF4-FFF2-40B4-BE49-F238E27FC236}">
              <a16:creationId xmlns:a16="http://schemas.microsoft.com/office/drawing/2014/main" id="{2BB30A5B-573F-4E57-8E1D-B6EF008A7A72}"/>
            </a:ext>
          </a:extLst>
        </xdr:cNvPr>
        <xdr:cNvSpPr txBox="1"/>
      </xdr:nvSpPr>
      <xdr:spPr>
        <a:xfrm>
          <a:off x="2107574" y="5934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macro="" textlink="">
      <xdr:nvSpPr>
        <xdr:cNvPr id="92" name="n_4aveValue有形固定資産減価償却率">
          <a:extLst>
            <a:ext uri="{FF2B5EF4-FFF2-40B4-BE49-F238E27FC236}">
              <a16:creationId xmlns:a16="http://schemas.microsoft.com/office/drawing/2014/main" id="{B234632D-0279-43DA-A635-CE7EE64A90BE}"/>
            </a:ext>
          </a:extLst>
        </xdr:cNvPr>
        <xdr:cNvSpPr txBox="1"/>
      </xdr:nvSpPr>
      <xdr:spPr>
        <a:xfrm>
          <a:off x="1421774" y="5884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146448</xdr:rowOff>
    </xdr:from>
    <xdr:ext cx="405111" cy="259045"/>
    <xdr:sp macro="" textlink="">
      <xdr:nvSpPr>
        <xdr:cNvPr id="93" name="n_1mainValue有形固定資産減価償却率">
          <a:extLst>
            <a:ext uri="{FF2B5EF4-FFF2-40B4-BE49-F238E27FC236}">
              <a16:creationId xmlns:a16="http://schemas.microsoft.com/office/drawing/2014/main" id="{0DE753F7-817C-406D-B791-38EABEAE8874}"/>
            </a:ext>
          </a:extLst>
        </xdr:cNvPr>
        <xdr:cNvSpPr txBox="1"/>
      </xdr:nvSpPr>
      <xdr:spPr>
        <a:xfrm>
          <a:off x="3464569" y="6040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101490</xdr:rowOff>
    </xdr:from>
    <xdr:ext cx="405111" cy="259045"/>
    <xdr:sp macro="" textlink="">
      <xdr:nvSpPr>
        <xdr:cNvPr id="94" name="n_2mainValue有形固定資産減価償却率">
          <a:extLst>
            <a:ext uri="{FF2B5EF4-FFF2-40B4-BE49-F238E27FC236}">
              <a16:creationId xmlns:a16="http://schemas.microsoft.com/office/drawing/2014/main" id="{8210C055-8E93-42A5-81A8-E1BF17E93FD5}"/>
            </a:ext>
          </a:extLst>
        </xdr:cNvPr>
        <xdr:cNvSpPr txBox="1"/>
      </xdr:nvSpPr>
      <xdr:spPr>
        <a:xfrm>
          <a:off x="2793374" y="5479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41038</xdr:rowOff>
    </xdr:from>
    <xdr:ext cx="405111" cy="259045"/>
    <xdr:sp macro="" textlink="">
      <xdr:nvSpPr>
        <xdr:cNvPr id="95" name="n_3mainValue有形固定資産減価償却率">
          <a:extLst>
            <a:ext uri="{FF2B5EF4-FFF2-40B4-BE49-F238E27FC236}">
              <a16:creationId xmlns:a16="http://schemas.microsoft.com/office/drawing/2014/main" id="{042B6B75-6D43-40D7-BCDF-116FD2227C81}"/>
            </a:ext>
          </a:extLst>
        </xdr:cNvPr>
        <xdr:cNvSpPr txBox="1"/>
      </xdr:nvSpPr>
      <xdr:spPr>
        <a:xfrm>
          <a:off x="2107574" y="542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49674</xdr:rowOff>
    </xdr:from>
    <xdr:ext cx="405111" cy="259045"/>
    <xdr:sp macro="" textlink="">
      <xdr:nvSpPr>
        <xdr:cNvPr id="96" name="n_4mainValue有形固定資産減価償却率">
          <a:extLst>
            <a:ext uri="{FF2B5EF4-FFF2-40B4-BE49-F238E27FC236}">
              <a16:creationId xmlns:a16="http://schemas.microsoft.com/office/drawing/2014/main" id="{054994E6-9FCE-4DBA-A367-897EA1815B4B}"/>
            </a:ext>
          </a:extLst>
        </xdr:cNvPr>
        <xdr:cNvSpPr txBox="1"/>
      </xdr:nvSpPr>
      <xdr:spPr>
        <a:xfrm>
          <a:off x="1421774" y="5435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7567AB25-EF37-4892-99E0-68769BF5E412}"/>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A7BA4513-F5EC-443F-8B25-5AAA31EBF8C1}"/>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A3D48774-4396-46C3-AEE4-4C689CCDD6C1}"/>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ECFAF866-5F2E-483F-90EB-4974E828BBD4}"/>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42C862BB-154D-487B-A501-19BE705C4079}"/>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DD5AECD6-4C92-4EB9-9BFE-6D750F566383}"/>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5D71983E-C0F0-4167-8E45-9A0C6487AB9F}"/>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99C24DC2-C51E-4714-BAF8-402F99D998AE}"/>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D018C2C-EBF3-4A99-A948-6611AAB25D04}"/>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AC12633B-D3F6-4B05-94CB-F4EAB3CEC8CE}"/>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32676743-2522-4C03-9727-EBDF3D5FEF06}"/>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6437DCB-4027-47D6-8AE8-0F38DCE5E32E}"/>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C51151AE-70AE-4300-ADB7-E2A3D3674CDA}"/>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債務償還比率は、昨年度から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54.1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ポイント上昇し</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673.2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％となった。類似団体との比較では他団体を上回っているものの、県平均は下回っている。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過去の大型建設事業の財源として借り入れた地方債の償還が進むため、今後は将来負担額は減少していくと見込まれる。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今後とも事業の選択と集中を徹底し、収支の均衡を意識した健全財政に努めていく。</a:t>
          </a:r>
        </a:p>
        <a:p>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BE763291-AB6E-47F5-B82E-C09834B06E1B}"/>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E36BCC7E-0D4D-4029-BE37-19FD23ECD334}"/>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A83E4339-FD64-4BCD-BC3A-78EF6A9ACD80}"/>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3D3EA2BE-CD67-4A0B-A0E9-2BD098E12078}"/>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3F9A32CA-6E2C-48B4-A1E0-0E973620CE54}"/>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068AFB54-79D2-41BE-AB19-1D2FCC2A0D5E}"/>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4321131A-ED15-4578-9EF0-3FB878E54EAB}"/>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C57B038E-CF52-48FB-BC87-C2F128518084}"/>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398D4924-9C52-4E3E-8688-FFA48474CB65}"/>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BFDC6D3C-D795-4B7D-AA22-A3E461DCF6F0}"/>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1299868E-48A3-4ECF-980A-FCEB393EAFCE}"/>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592F7860-C2FA-4F55-A89A-BC89D138D050}"/>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2B405C17-A383-45B7-A626-6C6A7F85203B}"/>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A5D73001-137F-4807-8FBB-A3B96ACDEB91}"/>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7A059AB1-6742-4668-9FA9-1B7EBBBB39DF}"/>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2657C088-0F0A-4838-8CFC-7AA4DB1F62C0}"/>
            </a:ext>
          </a:extLst>
        </xdr:cNvPr>
        <xdr:cNvCxnSpPr/>
      </xdr:nvCxnSpPr>
      <xdr:spPr>
        <a:xfrm flipV="1">
          <a:off x="13313410" y="5295688"/>
          <a:ext cx="1269" cy="124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9563BE2D-9106-4A8A-89C3-77F1D979A936}"/>
            </a:ext>
          </a:extLst>
        </xdr:cNvPr>
        <xdr:cNvSpPr txBox="1"/>
      </xdr:nvSpPr>
      <xdr:spPr>
        <a:xfrm>
          <a:off x="13369925" y="654512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BD1E85D9-C68A-488A-AA7E-A1296AC97BBE}"/>
            </a:ext>
          </a:extLst>
        </xdr:cNvPr>
        <xdr:cNvCxnSpPr/>
      </xdr:nvCxnSpPr>
      <xdr:spPr>
        <a:xfrm>
          <a:off x="13251180" y="6541297"/>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1F050FE0-4C4D-4DC2-9D04-763921E9396A}"/>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49EDF7E4-6DC2-4BBE-AD02-6EF5E329C312}"/>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6C6811A7-C609-4C3C-96D4-3924551CB040}"/>
            </a:ext>
          </a:extLst>
        </xdr:cNvPr>
        <xdr:cNvSpPr txBox="1"/>
      </xdr:nvSpPr>
      <xdr:spPr>
        <a:xfrm>
          <a:off x="13369925" y="57214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BE7677C3-E1FF-4E7A-BAA8-517950F79A33}"/>
            </a:ext>
          </a:extLst>
        </xdr:cNvPr>
        <xdr:cNvSpPr/>
      </xdr:nvSpPr>
      <xdr:spPr>
        <a:xfrm>
          <a:off x="13289280" y="586431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1470C0DC-72B3-4F8F-BA38-417C890F7793}"/>
            </a:ext>
          </a:extLst>
        </xdr:cNvPr>
        <xdr:cNvSpPr/>
      </xdr:nvSpPr>
      <xdr:spPr>
        <a:xfrm>
          <a:off x="12629515" y="588911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E2ECFB0D-5BE2-449D-9A32-F16C216CF5E5}"/>
            </a:ext>
          </a:extLst>
        </xdr:cNvPr>
        <xdr:cNvSpPr/>
      </xdr:nvSpPr>
      <xdr:spPr>
        <a:xfrm>
          <a:off x="11943715" y="588012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F41FF1D9-3176-42AB-BA92-0519DE322734}"/>
            </a:ext>
          </a:extLst>
        </xdr:cNvPr>
        <xdr:cNvSpPr/>
      </xdr:nvSpPr>
      <xdr:spPr>
        <a:xfrm>
          <a:off x="11257915" y="583228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68341FE0-5D7B-4E9D-B2F1-2194C2311F72}"/>
            </a:ext>
          </a:extLst>
        </xdr:cNvPr>
        <xdr:cNvSpPr/>
      </xdr:nvSpPr>
      <xdr:spPr>
        <a:xfrm>
          <a:off x="10572115" y="600032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C5457E7D-CA80-4AD5-8EB7-F1D547178C60}"/>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3FA2A743-CE30-428F-82E0-70C472B92009}"/>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6AD46DC-0CE6-45C2-B33E-FCDCF3E95A80}"/>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E001A427-40DB-4C7D-9B9D-164DFE4D1B9C}"/>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8FADCA4-8C25-4999-BBB7-3371CAD03E3F}"/>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154474</xdr:rowOff>
    </xdr:from>
    <xdr:to>
      <xdr:col>76</xdr:col>
      <xdr:colOff>73025</xdr:colOff>
      <xdr:row>31</xdr:row>
      <xdr:rowOff>84624</xdr:rowOff>
    </xdr:to>
    <xdr:sp macro="" textlink="">
      <xdr:nvSpPr>
        <xdr:cNvPr id="141" name="楕円 140">
          <a:extLst>
            <a:ext uri="{FF2B5EF4-FFF2-40B4-BE49-F238E27FC236}">
              <a16:creationId xmlns:a16="http://schemas.microsoft.com/office/drawing/2014/main" id="{CE8EF458-BA38-44CF-8737-9AB10D065088}"/>
            </a:ext>
          </a:extLst>
        </xdr:cNvPr>
        <xdr:cNvSpPr/>
      </xdr:nvSpPr>
      <xdr:spPr>
        <a:xfrm>
          <a:off x="13289280" y="6050449"/>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132901</xdr:rowOff>
    </xdr:from>
    <xdr:ext cx="469744" cy="259045"/>
    <xdr:sp macro="" textlink="">
      <xdr:nvSpPr>
        <xdr:cNvPr id="142" name="債務償還比率該当値テキスト">
          <a:extLst>
            <a:ext uri="{FF2B5EF4-FFF2-40B4-BE49-F238E27FC236}">
              <a16:creationId xmlns:a16="http://schemas.microsoft.com/office/drawing/2014/main" id="{CEB47FDE-E501-4C16-A130-494A129DDE87}"/>
            </a:ext>
          </a:extLst>
        </xdr:cNvPr>
        <xdr:cNvSpPr txBox="1"/>
      </xdr:nvSpPr>
      <xdr:spPr>
        <a:xfrm>
          <a:off x="13369925" y="6032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89584</xdr:rowOff>
    </xdr:from>
    <xdr:to>
      <xdr:col>72</xdr:col>
      <xdr:colOff>123825</xdr:colOff>
      <xdr:row>31</xdr:row>
      <xdr:rowOff>19734</xdr:rowOff>
    </xdr:to>
    <xdr:sp macro="" textlink="">
      <xdr:nvSpPr>
        <xdr:cNvPr id="143" name="楕円 142">
          <a:extLst>
            <a:ext uri="{FF2B5EF4-FFF2-40B4-BE49-F238E27FC236}">
              <a16:creationId xmlns:a16="http://schemas.microsoft.com/office/drawing/2014/main" id="{D0688C68-0C1C-409E-A64C-DDB0CAF5101D}"/>
            </a:ext>
          </a:extLst>
        </xdr:cNvPr>
        <xdr:cNvSpPr/>
      </xdr:nvSpPr>
      <xdr:spPr>
        <a:xfrm>
          <a:off x="12629515" y="5989369"/>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140384</xdr:rowOff>
    </xdr:from>
    <xdr:to>
      <xdr:col>76</xdr:col>
      <xdr:colOff>22225</xdr:colOff>
      <xdr:row>31</xdr:row>
      <xdr:rowOff>33824</xdr:rowOff>
    </xdr:to>
    <xdr:cxnSp macro="">
      <xdr:nvCxnSpPr>
        <xdr:cNvPr id="144" name="直線コネクタ 143">
          <a:extLst>
            <a:ext uri="{FF2B5EF4-FFF2-40B4-BE49-F238E27FC236}">
              <a16:creationId xmlns:a16="http://schemas.microsoft.com/office/drawing/2014/main" id="{0E6E1B94-B922-403D-BB07-11CD78E05E9B}"/>
            </a:ext>
          </a:extLst>
        </xdr:cNvPr>
        <xdr:cNvCxnSpPr/>
      </xdr:nvCxnSpPr>
      <xdr:spPr>
        <a:xfrm>
          <a:off x="12684125" y="6032549"/>
          <a:ext cx="631190" cy="6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2336</xdr:rowOff>
    </xdr:from>
    <xdr:to>
      <xdr:col>68</xdr:col>
      <xdr:colOff>123825</xdr:colOff>
      <xdr:row>31</xdr:row>
      <xdr:rowOff>103936</xdr:rowOff>
    </xdr:to>
    <xdr:sp macro="" textlink="">
      <xdr:nvSpPr>
        <xdr:cNvPr id="145" name="楕円 144">
          <a:extLst>
            <a:ext uri="{FF2B5EF4-FFF2-40B4-BE49-F238E27FC236}">
              <a16:creationId xmlns:a16="http://schemas.microsoft.com/office/drawing/2014/main" id="{2624EC3B-0895-40EB-95C5-B252C036C8A3}"/>
            </a:ext>
          </a:extLst>
        </xdr:cNvPr>
        <xdr:cNvSpPr/>
      </xdr:nvSpPr>
      <xdr:spPr>
        <a:xfrm>
          <a:off x="11943715" y="6069761"/>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140384</xdr:rowOff>
    </xdr:from>
    <xdr:to>
      <xdr:col>72</xdr:col>
      <xdr:colOff>73025</xdr:colOff>
      <xdr:row>31</xdr:row>
      <xdr:rowOff>53136</xdr:rowOff>
    </xdr:to>
    <xdr:cxnSp macro="">
      <xdr:nvCxnSpPr>
        <xdr:cNvPr id="146" name="直線コネクタ 145">
          <a:extLst>
            <a:ext uri="{FF2B5EF4-FFF2-40B4-BE49-F238E27FC236}">
              <a16:creationId xmlns:a16="http://schemas.microsoft.com/office/drawing/2014/main" id="{DB682A01-EE87-4D7E-AA83-7DAC63DEA218}"/>
            </a:ext>
          </a:extLst>
        </xdr:cNvPr>
        <xdr:cNvCxnSpPr/>
      </xdr:nvCxnSpPr>
      <xdr:spPr>
        <a:xfrm flipV="1">
          <a:off x="11998325" y="6032549"/>
          <a:ext cx="685800" cy="91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131685</xdr:rowOff>
    </xdr:from>
    <xdr:to>
      <xdr:col>64</xdr:col>
      <xdr:colOff>123825</xdr:colOff>
      <xdr:row>31</xdr:row>
      <xdr:rowOff>61835</xdr:rowOff>
    </xdr:to>
    <xdr:sp macro="" textlink="">
      <xdr:nvSpPr>
        <xdr:cNvPr id="147" name="楕円 146">
          <a:extLst>
            <a:ext uri="{FF2B5EF4-FFF2-40B4-BE49-F238E27FC236}">
              <a16:creationId xmlns:a16="http://schemas.microsoft.com/office/drawing/2014/main" id="{60955E94-CA9C-4369-82E4-82C5110CB4A3}"/>
            </a:ext>
          </a:extLst>
        </xdr:cNvPr>
        <xdr:cNvSpPr/>
      </xdr:nvSpPr>
      <xdr:spPr>
        <a:xfrm>
          <a:off x="11257915" y="6031470"/>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11035</xdr:rowOff>
    </xdr:from>
    <xdr:to>
      <xdr:col>68</xdr:col>
      <xdr:colOff>73025</xdr:colOff>
      <xdr:row>31</xdr:row>
      <xdr:rowOff>53136</xdr:rowOff>
    </xdr:to>
    <xdr:cxnSp macro="">
      <xdr:nvCxnSpPr>
        <xdr:cNvPr id="148" name="直線コネクタ 147">
          <a:extLst>
            <a:ext uri="{FF2B5EF4-FFF2-40B4-BE49-F238E27FC236}">
              <a16:creationId xmlns:a16="http://schemas.microsoft.com/office/drawing/2014/main" id="{E4601409-0444-472C-87F3-4CD52932BD04}"/>
            </a:ext>
          </a:extLst>
        </xdr:cNvPr>
        <xdr:cNvCxnSpPr/>
      </xdr:nvCxnSpPr>
      <xdr:spPr>
        <a:xfrm>
          <a:off x="11312525" y="6080365"/>
          <a:ext cx="685800" cy="44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56261</xdr:rowOff>
    </xdr:from>
    <xdr:to>
      <xdr:col>60</xdr:col>
      <xdr:colOff>123825</xdr:colOff>
      <xdr:row>32</xdr:row>
      <xdr:rowOff>157861</xdr:rowOff>
    </xdr:to>
    <xdr:sp macro="" textlink="">
      <xdr:nvSpPr>
        <xdr:cNvPr id="149" name="楕円 148">
          <a:extLst>
            <a:ext uri="{FF2B5EF4-FFF2-40B4-BE49-F238E27FC236}">
              <a16:creationId xmlns:a16="http://schemas.microsoft.com/office/drawing/2014/main" id="{4C7D4822-0182-4EC1-8C86-9A0487F1C28E}"/>
            </a:ext>
          </a:extLst>
        </xdr:cNvPr>
        <xdr:cNvSpPr/>
      </xdr:nvSpPr>
      <xdr:spPr>
        <a:xfrm>
          <a:off x="10572115" y="6298946"/>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11035</xdr:rowOff>
    </xdr:from>
    <xdr:to>
      <xdr:col>64</xdr:col>
      <xdr:colOff>73025</xdr:colOff>
      <xdr:row>32</xdr:row>
      <xdr:rowOff>107061</xdr:rowOff>
    </xdr:to>
    <xdr:cxnSp macro="">
      <xdr:nvCxnSpPr>
        <xdr:cNvPr id="150" name="直線コネクタ 149">
          <a:extLst>
            <a:ext uri="{FF2B5EF4-FFF2-40B4-BE49-F238E27FC236}">
              <a16:creationId xmlns:a16="http://schemas.microsoft.com/office/drawing/2014/main" id="{0028819A-AC29-4D25-A426-E5505A01E9BE}"/>
            </a:ext>
          </a:extLst>
        </xdr:cNvPr>
        <xdr:cNvCxnSpPr/>
      </xdr:nvCxnSpPr>
      <xdr:spPr>
        <a:xfrm flipV="1">
          <a:off x="10626725" y="6080365"/>
          <a:ext cx="685800" cy="26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27A6E88B-9EE4-4A75-BB60-D6DB186B7D91}"/>
            </a:ext>
          </a:extLst>
        </xdr:cNvPr>
        <xdr:cNvSpPr txBox="1"/>
      </xdr:nvSpPr>
      <xdr:spPr>
        <a:xfrm>
          <a:off x="12459412" y="566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509C493E-5DCC-4465-96BB-6A86B5C13C0D}"/>
            </a:ext>
          </a:extLst>
        </xdr:cNvPr>
        <xdr:cNvSpPr txBox="1"/>
      </xdr:nvSpPr>
      <xdr:spPr>
        <a:xfrm>
          <a:off x="11780597" y="565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60880ECC-2AB5-4155-B976-51320B484286}"/>
            </a:ext>
          </a:extLst>
        </xdr:cNvPr>
        <xdr:cNvSpPr txBox="1"/>
      </xdr:nvSpPr>
      <xdr:spPr>
        <a:xfrm>
          <a:off x="11094797" y="561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a:extLst>
            <a:ext uri="{FF2B5EF4-FFF2-40B4-BE49-F238E27FC236}">
              <a16:creationId xmlns:a16="http://schemas.microsoft.com/office/drawing/2014/main" id="{1F786FD2-A83C-43B8-9D61-1442924E6C3F}"/>
            </a:ext>
          </a:extLst>
        </xdr:cNvPr>
        <xdr:cNvSpPr txBox="1"/>
      </xdr:nvSpPr>
      <xdr:spPr>
        <a:xfrm>
          <a:off x="10408997" y="578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10861</xdr:rowOff>
    </xdr:from>
    <xdr:ext cx="469744" cy="259045"/>
    <xdr:sp macro="" textlink="">
      <xdr:nvSpPr>
        <xdr:cNvPr id="155" name="n_1mainValue債務償還比率">
          <a:extLst>
            <a:ext uri="{FF2B5EF4-FFF2-40B4-BE49-F238E27FC236}">
              <a16:creationId xmlns:a16="http://schemas.microsoft.com/office/drawing/2014/main" id="{8ECFBF7D-D073-45D9-82FD-6D81C762BF4D}"/>
            </a:ext>
          </a:extLst>
        </xdr:cNvPr>
        <xdr:cNvSpPr txBox="1"/>
      </xdr:nvSpPr>
      <xdr:spPr>
        <a:xfrm>
          <a:off x="12459412" y="608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95063</xdr:rowOff>
    </xdr:from>
    <xdr:ext cx="469744" cy="259045"/>
    <xdr:sp macro="" textlink="">
      <xdr:nvSpPr>
        <xdr:cNvPr id="156" name="n_2mainValue債務償還比率">
          <a:extLst>
            <a:ext uri="{FF2B5EF4-FFF2-40B4-BE49-F238E27FC236}">
              <a16:creationId xmlns:a16="http://schemas.microsoft.com/office/drawing/2014/main" id="{9AFDBE9A-66ED-4E6B-A9C1-36F356E7E6CA}"/>
            </a:ext>
          </a:extLst>
        </xdr:cNvPr>
        <xdr:cNvSpPr txBox="1"/>
      </xdr:nvSpPr>
      <xdr:spPr>
        <a:xfrm>
          <a:off x="11780597" y="6166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52962</xdr:rowOff>
    </xdr:from>
    <xdr:ext cx="469744" cy="259045"/>
    <xdr:sp macro="" textlink="">
      <xdr:nvSpPr>
        <xdr:cNvPr id="157" name="n_3mainValue債務償還比率">
          <a:extLst>
            <a:ext uri="{FF2B5EF4-FFF2-40B4-BE49-F238E27FC236}">
              <a16:creationId xmlns:a16="http://schemas.microsoft.com/office/drawing/2014/main" id="{D1143FCC-6484-4B5F-80C4-9D17F5CB5BAB}"/>
            </a:ext>
          </a:extLst>
        </xdr:cNvPr>
        <xdr:cNvSpPr txBox="1"/>
      </xdr:nvSpPr>
      <xdr:spPr>
        <a:xfrm>
          <a:off x="11094797" y="612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148988</xdr:rowOff>
    </xdr:from>
    <xdr:ext cx="469744" cy="259045"/>
    <xdr:sp macro="" textlink="">
      <xdr:nvSpPr>
        <xdr:cNvPr id="158" name="n_4mainValue債務償還比率">
          <a:extLst>
            <a:ext uri="{FF2B5EF4-FFF2-40B4-BE49-F238E27FC236}">
              <a16:creationId xmlns:a16="http://schemas.microsoft.com/office/drawing/2014/main" id="{9364C4A4-80E5-4C4E-A365-241765BABAE6}"/>
            </a:ext>
          </a:extLst>
        </xdr:cNvPr>
        <xdr:cNvSpPr txBox="1"/>
      </xdr:nvSpPr>
      <xdr:spPr>
        <a:xfrm>
          <a:off x="10408997" y="6387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49E9721D-E7F8-44CB-AA96-72CD1BA162D0}"/>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9F326BF9-99DC-4AE0-BFD6-7AE30A160684}"/>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74A69BB2-8524-4D3B-B54E-D80A7BD2D5CE}"/>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E1B0A898-6B43-4615-BEBB-19A4F9BAB72F}"/>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BF349C4C-C5B4-4535-AF75-491E90FB8297}"/>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7F469194-F763-4AF5-B6C3-68976CCEFE05}"/>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0B43799-80E1-41CD-8631-FD69D23310F2}"/>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B903497-E31B-4D9F-92D4-FF1155115D5E}"/>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2BDDD7A-286E-4D40-90D1-6A2E55851005}"/>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9453CB3-5EFB-4E45-AEC3-7A25954548E0}"/>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山口県山陽小野田市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66C98C9-4B81-4BE8-B826-39D708456D1B}"/>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5C24732-1B0C-4010-B877-750B680CE876}"/>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414BCCE-C3A9-4897-A7AE-68E6299C1E2A}"/>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B41FE0B-1534-448D-A056-08E6C95618E6}"/>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1C0BC88-4CCE-4F31-B662-CFBFC67FCD10}"/>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F652FBE-5B34-450C-A098-C84E1EC7D010}"/>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58,871
57,948
133.09
33,597,738
33,062,942
475,872
19,861,711
33,865,773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0061F07-FE6B-49AA-82DA-D82E1C970E25}"/>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A1C8D27-3A20-4993-962C-4D7FFEEA609B}"/>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8152614-5118-4D7D-8C9F-D05A18CA4B9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29.3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4D700EB-056F-4F9E-B0C1-7FDA0CD9A823}"/>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7A820D7-3E15-4533-A9C2-27B7CDF97900}"/>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537EA6E-97D8-4E8D-8E49-4194E41AC3A7}"/>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A69E989-2FD3-419D-8103-6464C5851713}"/>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9D47653-1801-4146-BAE2-6EB87377A134}"/>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38B208C-11C4-44A6-8078-937F1D5DEB14}"/>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967FCF0-2850-4ED4-8CE9-3A58E6A62722}"/>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9E40A29-AB10-4C19-8511-B66D07707296}"/>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70ADD1F-CFC0-4F66-85A4-403C12D29846}"/>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B462D10-6F31-4206-9D1F-9A3B1B784983}"/>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1F06FED-BC9A-4837-BEA6-4A95A5EBDFC5}"/>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F20AB45-3A6D-40E3-A14C-8F5B6F94544C}"/>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4642800-8F57-4624-A2B9-DA3408D78BC1}"/>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3436201-7FC8-4844-A54E-511AC62E8B04}"/>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E8356B7-CA53-4372-99FD-8350F4D4F360}"/>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FAD5B42-E868-4E97-853E-F074B3BC4199}"/>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AB07854-9471-4C3A-9224-52EB1CEC91DE}"/>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BF1DF74-7CB8-4CE8-ABFB-12EEB25C02F5}"/>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CEAA2DE-7033-4E06-A680-44C002A55A8B}"/>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26D081C-8DFE-42C0-95B0-6BAB4FF52E5A}"/>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AC475A3-562C-487B-81E2-E9E10CADAE8D}"/>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FD5241E-427E-4432-BA19-73B8FA7F98E8}"/>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980B7C5-C57A-4892-907C-53E8917ADEC2}"/>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2D48F30-508A-4A85-8541-35348CD13912}"/>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7C61138-477E-42C5-A99F-D2FA1A0732F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68576DC-3F07-4B8E-B099-1AB872A2B195}"/>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C582F02-C3EE-484F-8B43-F88BE077C801}"/>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6182AE6-A873-48FC-992C-E09925AE3788}"/>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4106068-9372-4DA7-9D48-4DF8F6A0E56E}"/>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EE460D1-3A39-4FBB-B333-72F9E3DC8A05}"/>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0DA8115-14AA-446E-B527-55CE628369C8}"/>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3A31A86-EAE7-4075-AA84-3C7F3894F068}"/>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06D3FBE-E534-4A79-BE24-6F4240881CC5}"/>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CE02A2C-99D2-4202-8168-C1D7CB009F4E}"/>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A175808-17A7-4DBC-897C-73038A6BD166}"/>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444FF57-7ACC-4F60-AC4A-E7A6C65F0860}"/>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3CC1330-63DB-48A1-A7A4-CD58EB2C74AD}"/>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5646DD1-7455-4DC4-AB08-F715AF94A73F}"/>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618C020-810E-4AB7-997B-7DD2B80C269D}"/>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316B073-E06D-4CF1-977F-8FD28EA27FF7}"/>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7B5BC2E-1D09-42C4-B8EE-C16247ECE11B}"/>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96A114D-DA90-4D7A-9A98-7F1F28525513}"/>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66675</xdr:rowOff>
    </xdr:from>
    <xdr:to>
      <xdr:col>24</xdr:col>
      <xdr:colOff>62865</xdr:colOff>
      <xdr:row>41</xdr:row>
      <xdr:rowOff>13335</xdr:rowOff>
    </xdr:to>
    <xdr:cxnSp macro="">
      <xdr:nvCxnSpPr>
        <xdr:cNvPr id="57" name="直線コネクタ 56">
          <a:extLst>
            <a:ext uri="{FF2B5EF4-FFF2-40B4-BE49-F238E27FC236}">
              <a16:creationId xmlns:a16="http://schemas.microsoft.com/office/drawing/2014/main" id="{FAB92F8D-3FB5-4D71-B5D9-A163033A949F}"/>
            </a:ext>
          </a:extLst>
        </xdr:cNvPr>
        <xdr:cNvCxnSpPr/>
      </xdr:nvCxnSpPr>
      <xdr:spPr>
        <a:xfrm flipV="1">
          <a:off x="4173855" y="6065520"/>
          <a:ext cx="0" cy="98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17162</xdr:rowOff>
    </xdr:from>
    <xdr:ext cx="405111" cy="259045"/>
    <xdr:sp macro="" textlink="">
      <xdr:nvSpPr>
        <xdr:cNvPr id="58" name="【道路】&#10;有形固定資産減価償却率最小値テキスト">
          <a:extLst>
            <a:ext uri="{FF2B5EF4-FFF2-40B4-BE49-F238E27FC236}">
              <a16:creationId xmlns:a16="http://schemas.microsoft.com/office/drawing/2014/main" id="{72E3F99B-7298-4B40-B8C1-68F43BBC85B2}"/>
            </a:ext>
          </a:extLst>
        </xdr:cNvPr>
        <xdr:cNvSpPr txBox="1"/>
      </xdr:nvSpPr>
      <xdr:spPr>
        <a:xfrm>
          <a:off x="4212590" y="705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xdr:rowOff>
    </xdr:from>
    <xdr:to>
      <xdr:col>24</xdr:col>
      <xdr:colOff>152400</xdr:colOff>
      <xdr:row>41</xdr:row>
      <xdr:rowOff>13335</xdr:rowOff>
    </xdr:to>
    <xdr:cxnSp macro="">
      <xdr:nvCxnSpPr>
        <xdr:cNvPr id="59" name="直線コネクタ 58">
          <a:extLst>
            <a:ext uri="{FF2B5EF4-FFF2-40B4-BE49-F238E27FC236}">
              <a16:creationId xmlns:a16="http://schemas.microsoft.com/office/drawing/2014/main" id="{FFBC66BA-BAE5-4915-87D8-05C895333B9D}"/>
            </a:ext>
          </a:extLst>
        </xdr:cNvPr>
        <xdr:cNvCxnSpPr/>
      </xdr:nvCxnSpPr>
      <xdr:spPr>
        <a:xfrm>
          <a:off x="4112260" y="70465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13352</xdr:rowOff>
    </xdr:from>
    <xdr:ext cx="405111" cy="259045"/>
    <xdr:sp macro="" textlink="">
      <xdr:nvSpPr>
        <xdr:cNvPr id="60" name="【道路】&#10;有形固定資産減価償却率最大値テキスト">
          <a:extLst>
            <a:ext uri="{FF2B5EF4-FFF2-40B4-BE49-F238E27FC236}">
              <a16:creationId xmlns:a16="http://schemas.microsoft.com/office/drawing/2014/main" id="{42A8D319-F6D1-4FF9-A69B-ABAC4AE53187}"/>
            </a:ext>
          </a:extLst>
        </xdr:cNvPr>
        <xdr:cNvSpPr txBox="1"/>
      </xdr:nvSpPr>
      <xdr:spPr>
        <a:xfrm>
          <a:off x="4212590" y="5846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66675</xdr:rowOff>
    </xdr:from>
    <xdr:to>
      <xdr:col>24</xdr:col>
      <xdr:colOff>152400</xdr:colOff>
      <xdr:row>35</xdr:row>
      <xdr:rowOff>66675</xdr:rowOff>
    </xdr:to>
    <xdr:cxnSp macro="">
      <xdr:nvCxnSpPr>
        <xdr:cNvPr id="61" name="直線コネクタ 60">
          <a:extLst>
            <a:ext uri="{FF2B5EF4-FFF2-40B4-BE49-F238E27FC236}">
              <a16:creationId xmlns:a16="http://schemas.microsoft.com/office/drawing/2014/main" id="{958697EE-6698-4AE8-A5CA-CEEDE6CAC482}"/>
            </a:ext>
          </a:extLst>
        </xdr:cNvPr>
        <xdr:cNvCxnSpPr/>
      </xdr:nvCxnSpPr>
      <xdr:spPr>
        <a:xfrm>
          <a:off x="4112260" y="6065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43832</xdr:rowOff>
    </xdr:from>
    <xdr:ext cx="405111" cy="259045"/>
    <xdr:sp macro="" textlink="">
      <xdr:nvSpPr>
        <xdr:cNvPr id="62" name="【道路】&#10;有形固定資産減価償却率平均値テキスト">
          <a:extLst>
            <a:ext uri="{FF2B5EF4-FFF2-40B4-BE49-F238E27FC236}">
              <a16:creationId xmlns:a16="http://schemas.microsoft.com/office/drawing/2014/main" id="{E8A23437-F450-42E8-BDEA-C541992A936F}"/>
            </a:ext>
          </a:extLst>
        </xdr:cNvPr>
        <xdr:cNvSpPr txBox="1"/>
      </xdr:nvSpPr>
      <xdr:spPr>
        <a:xfrm>
          <a:off x="4212590" y="6560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65405</xdr:rowOff>
    </xdr:from>
    <xdr:to>
      <xdr:col>24</xdr:col>
      <xdr:colOff>114300</xdr:colOff>
      <xdr:row>38</xdr:row>
      <xdr:rowOff>167005</xdr:rowOff>
    </xdr:to>
    <xdr:sp macro="" textlink="">
      <xdr:nvSpPr>
        <xdr:cNvPr id="63" name="フローチャート: 判断 62">
          <a:extLst>
            <a:ext uri="{FF2B5EF4-FFF2-40B4-BE49-F238E27FC236}">
              <a16:creationId xmlns:a16="http://schemas.microsoft.com/office/drawing/2014/main" id="{8BECA31C-8863-4218-8F6F-E0AAF0BA2CE1}"/>
            </a:ext>
          </a:extLst>
        </xdr:cNvPr>
        <xdr:cNvSpPr/>
      </xdr:nvSpPr>
      <xdr:spPr>
        <a:xfrm>
          <a:off x="4131310" y="65786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B1EC3CF1-76B8-4F86-91D0-1A9C0F4A8780}"/>
            </a:ext>
          </a:extLst>
        </xdr:cNvPr>
        <xdr:cNvSpPr/>
      </xdr:nvSpPr>
      <xdr:spPr>
        <a:xfrm>
          <a:off x="3388360" y="65424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1A190F71-D911-4A9E-AC31-9D987C6CDBF2}"/>
            </a:ext>
          </a:extLst>
        </xdr:cNvPr>
        <xdr:cNvSpPr/>
      </xdr:nvSpPr>
      <xdr:spPr>
        <a:xfrm>
          <a:off x="2571750" y="65119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135890</xdr:rowOff>
    </xdr:from>
    <xdr:to>
      <xdr:col>10</xdr:col>
      <xdr:colOff>165100</xdr:colOff>
      <xdr:row>38</xdr:row>
      <xdr:rowOff>66040</xdr:rowOff>
    </xdr:to>
    <xdr:sp macro="" textlink="">
      <xdr:nvSpPr>
        <xdr:cNvPr id="66" name="フローチャート: 判断 65">
          <a:extLst>
            <a:ext uri="{FF2B5EF4-FFF2-40B4-BE49-F238E27FC236}">
              <a16:creationId xmlns:a16="http://schemas.microsoft.com/office/drawing/2014/main" id="{003B5E9F-0654-4E8A-A741-70F0B5CA6B1E}"/>
            </a:ext>
          </a:extLst>
        </xdr:cNvPr>
        <xdr:cNvSpPr/>
      </xdr:nvSpPr>
      <xdr:spPr>
        <a:xfrm>
          <a:off x="1774190" y="64757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5AF75622-876B-481E-AAEB-9F52BC4214E7}"/>
            </a:ext>
          </a:extLst>
        </xdr:cNvPr>
        <xdr:cNvSpPr/>
      </xdr:nvSpPr>
      <xdr:spPr>
        <a:xfrm>
          <a:off x="988060" y="64414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AFBCA61-B086-4C1A-8FDD-1BA122A2C5C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3523491-BBC3-4B28-8A5C-A53CD89E0829}"/>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8F3440B-0517-432C-8CA3-3517D62B096C}"/>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63DA8CC-354C-4D26-BE62-C884A633D15B}"/>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DF82A16-59F3-4A6F-B54E-453A7F9DC592}"/>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15875</xdr:rowOff>
    </xdr:from>
    <xdr:to>
      <xdr:col>24</xdr:col>
      <xdr:colOff>114300</xdr:colOff>
      <xdr:row>35</xdr:row>
      <xdr:rowOff>117475</xdr:rowOff>
    </xdr:to>
    <xdr:sp macro="" textlink="">
      <xdr:nvSpPr>
        <xdr:cNvPr id="73" name="楕円 72">
          <a:extLst>
            <a:ext uri="{FF2B5EF4-FFF2-40B4-BE49-F238E27FC236}">
              <a16:creationId xmlns:a16="http://schemas.microsoft.com/office/drawing/2014/main" id="{D0F3C55E-15AB-4970-97E5-D3BC5CFCC2DF}"/>
            </a:ext>
          </a:extLst>
        </xdr:cNvPr>
        <xdr:cNvSpPr/>
      </xdr:nvSpPr>
      <xdr:spPr>
        <a:xfrm>
          <a:off x="4131310" y="60204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140352</xdr:rowOff>
    </xdr:from>
    <xdr:ext cx="405111" cy="259045"/>
    <xdr:sp macro="" textlink="">
      <xdr:nvSpPr>
        <xdr:cNvPr id="74" name="【道路】&#10;有形固定資産減価償却率該当値テキスト">
          <a:extLst>
            <a:ext uri="{FF2B5EF4-FFF2-40B4-BE49-F238E27FC236}">
              <a16:creationId xmlns:a16="http://schemas.microsoft.com/office/drawing/2014/main" id="{9827B7A5-AFF7-44A8-809F-D50DD3B0DC8D}"/>
            </a:ext>
          </a:extLst>
        </xdr:cNvPr>
        <xdr:cNvSpPr txBox="1"/>
      </xdr:nvSpPr>
      <xdr:spPr>
        <a:xfrm>
          <a:off x="4212590" y="5965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151130</xdr:rowOff>
    </xdr:from>
    <xdr:to>
      <xdr:col>20</xdr:col>
      <xdr:colOff>38100</xdr:colOff>
      <xdr:row>35</xdr:row>
      <xdr:rowOff>81280</xdr:rowOff>
    </xdr:to>
    <xdr:sp macro="" textlink="">
      <xdr:nvSpPr>
        <xdr:cNvPr id="75" name="楕円 74">
          <a:extLst>
            <a:ext uri="{FF2B5EF4-FFF2-40B4-BE49-F238E27FC236}">
              <a16:creationId xmlns:a16="http://schemas.microsoft.com/office/drawing/2014/main" id="{7DCB45E8-38FB-4942-858C-629E4C172EDC}"/>
            </a:ext>
          </a:extLst>
        </xdr:cNvPr>
        <xdr:cNvSpPr/>
      </xdr:nvSpPr>
      <xdr:spPr>
        <a:xfrm>
          <a:off x="3388360" y="59804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30480</xdr:rowOff>
    </xdr:from>
    <xdr:to>
      <xdr:col>24</xdr:col>
      <xdr:colOff>63500</xdr:colOff>
      <xdr:row>35</xdr:row>
      <xdr:rowOff>66675</xdr:rowOff>
    </xdr:to>
    <xdr:cxnSp macro="">
      <xdr:nvCxnSpPr>
        <xdr:cNvPr id="76" name="直線コネクタ 75">
          <a:extLst>
            <a:ext uri="{FF2B5EF4-FFF2-40B4-BE49-F238E27FC236}">
              <a16:creationId xmlns:a16="http://schemas.microsoft.com/office/drawing/2014/main" id="{AACEC4E9-BF64-4EEB-90A1-F6ED28C4420E}"/>
            </a:ext>
          </a:extLst>
        </xdr:cNvPr>
        <xdr:cNvCxnSpPr/>
      </xdr:nvCxnSpPr>
      <xdr:spPr>
        <a:xfrm>
          <a:off x="3431540" y="6029325"/>
          <a:ext cx="7429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135890</xdr:rowOff>
    </xdr:from>
    <xdr:to>
      <xdr:col>15</xdr:col>
      <xdr:colOff>101600</xdr:colOff>
      <xdr:row>35</xdr:row>
      <xdr:rowOff>66040</xdr:rowOff>
    </xdr:to>
    <xdr:sp macro="" textlink="">
      <xdr:nvSpPr>
        <xdr:cNvPr id="77" name="楕円 76">
          <a:extLst>
            <a:ext uri="{FF2B5EF4-FFF2-40B4-BE49-F238E27FC236}">
              <a16:creationId xmlns:a16="http://schemas.microsoft.com/office/drawing/2014/main" id="{A851DD7C-99E3-483A-BB90-8DCA111149D5}"/>
            </a:ext>
          </a:extLst>
        </xdr:cNvPr>
        <xdr:cNvSpPr/>
      </xdr:nvSpPr>
      <xdr:spPr>
        <a:xfrm>
          <a:off x="2571750" y="59613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15240</xdr:rowOff>
    </xdr:from>
    <xdr:to>
      <xdr:col>19</xdr:col>
      <xdr:colOff>177800</xdr:colOff>
      <xdr:row>35</xdr:row>
      <xdr:rowOff>30480</xdr:rowOff>
    </xdr:to>
    <xdr:cxnSp macro="">
      <xdr:nvCxnSpPr>
        <xdr:cNvPr id="78" name="直線コネクタ 77">
          <a:extLst>
            <a:ext uri="{FF2B5EF4-FFF2-40B4-BE49-F238E27FC236}">
              <a16:creationId xmlns:a16="http://schemas.microsoft.com/office/drawing/2014/main" id="{B0C11972-2953-44E0-AE98-E545EEDFC317}"/>
            </a:ext>
          </a:extLst>
        </xdr:cNvPr>
        <xdr:cNvCxnSpPr/>
      </xdr:nvCxnSpPr>
      <xdr:spPr>
        <a:xfrm>
          <a:off x="2626360" y="601980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99695</xdr:rowOff>
    </xdr:from>
    <xdr:to>
      <xdr:col>10</xdr:col>
      <xdr:colOff>165100</xdr:colOff>
      <xdr:row>35</xdr:row>
      <xdr:rowOff>29845</xdr:rowOff>
    </xdr:to>
    <xdr:sp macro="" textlink="">
      <xdr:nvSpPr>
        <xdr:cNvPr id="79" name="楕円 78">
          <a:extLst>
            <a:ext uri="{FF2B5EF4-FFF2-40B4-BE49-F238E27FC236}">
              <a16:creationId xmlns:a16="http://schemas.microsoft.com/office/drawing/2014/main" id="{8D8E81F5-48AA-4A61-BCB1-D0300BFA8B24}"/>
            </a:ext>
          </a:extLst>
        </xdr:cNvPr>
        <xdr:cNvSpPr/>
      </xdr:nvSpPr>
      <xdr:spPr>
        <a:xfrm>
          <a:off x="1774190" y="592518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150495</xdr:rowOff>
    </xdr:from>
    <xdr:to>
      <xdr:col>15</xdr:col>
      <xdr:colOff>50800</xdr:colOff>
      <xdr:row>35</xdr:row>
      <xdr:rowOff>15240</xdr:rowOff>
    </xdr:to>
    <xdr:cxnSp macro="">
      <xdr:nvCxnSpPr>
        <xdr:cNvPr id="80" name="直線コネクタ 79">
          <a:extLst>
            <a:ext uri="{FF2B5EF4-FFF2-40B4-BE49-F238E27FC236}">
              <a16:creationId xmlns:a16="http://schemas.microsoft.com/office/drawing/2014/main" id="{0D09C6A1-CBBC-46B5-9EC3-611DA016BF96}"/>
            </a:ext>
          </a:extLst>
        </xdr:cNvPr>
        <xdr:cNvCxnSpPr/>
      </xdr:nvCxnSpPr>
      <xdr:spPr>
        <a:xfrm>
          <a:off x="1828800" y="597979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63500</xdr:rowOff>
    </xdr:from>
    <xdr:to>
      <xdr:col>6</xdr:col>
      <xdr:colOff>38100</xdr:colOff>
      <xdr:row>34</xdr:row>
      <xdr:rowOff>165100</xdr:rowOff>
    </xdr:to>
    <xdr:sp macro="" textlink="">
      <xdr:nvSpPr>
        <xdr:cNvPr id="81" name="楕円 80">
          <a:extLst>
            <a:ext uri="{FF2B5EF4-FFF2-40B4-BE49-F238E27FC236}">
              <a16:creationId xmlns:a16="http://schemas.microsoft.com/office/drawing/2014/main" id="{02D28E41-624F-4451-B00C-D5B5E444FDA8}"/>
            </a:ext>
          </a:extLst>
        </xdr:cNvPr>
        <xdr:cNvSpPr/>
      </xdr:nvSpPr>
      <xdr:spPr>
        <a:xfrm>
          <a:off x="988060" y="58889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114300</xdr:rowOff>
    </xdr:from>
    <xdr:to>
      <xdr:col>10</xdr:col>
      <xdr:colOff>114300</xdr:colOff>
      <xdr:row>34</xdr:row>
      <xdr:rowOff>150495</xdr:rowOff>
    </xdr:to>
    <xdr:cxnSp macro="">
      <xdr:nvCxnSpPr>
        <xdr:cNvPr id="82" name="直線コネクタ 81">
          <a:extLst>
            <a:ext uri="{FF2B5EF4-FFF2-40B4-BE49-F238E27FC236}">
              <a16:creationId xmlns:a16="http://schemas.microsoft.com/office/drawing/2014/main" id="{845FA578-60AE-4434-9040-C167BB869FFA}"/>
            </a:ext>
          </a:extLst>
        </xdr:cNvPr>
        <xdr:cNvCxnSpPr/>
      </xdr:nvCxnSpPr>
      <xdr:spPr>
        <a:xfrm>
          <a:off x="1031240" y="5943600"/>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121937</xdr:rowOff>
    </xdr:from>
    <xdr:ext cx="405111" cy="259045"/>
    <xdr:sp macro="" textlink="">
      <xdr:nvSpPr>
        <xdr:cNvPr id="83" name="n_1aveValue【道路】&#10;有形固定資産減価償却率">
          <a:extLst>
            <a:ext uri="{FF2B5EF4-FFF2-40B4-BE49-F238E27FC236}">
              <a16:creationId xmlns:a16="http://schemas.microsoft.com/office/drawing/2014/main" id="{A724A5CB-BA62-4577-8868-F1F52ED6E327}"/>
            </a:ext>
          </a:extLst>
        </xdr:cNvPr>
        <xdr:cNvSpPr txBox="1"/>
      </xdr:nvSpPr>
      <xdr:spPr>
        <a:xfrm>
          <a:off x="32391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E924098E-9D99-413C-807C-EDA9A460A59E}"/>
            </a:ext>
          </a:extLst>
        </xdr:cNvPr>
        <xdr:cNvSpPr txBox="1"/>
      </xdr:nvSpPr>
      <xdr:spPr>
        <a:xfrm>
          <a:off x="24390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57167</xdr:rowOff>
    </xdr:from>
    <xdr:ext cx="405111" cy="259045"/>
    <xdr:sp macro="" textlink="">
      <xdr:nvSpPr>
        <xdr:cNvPr id="85" name="n_3aveValue【道路】&#10;有形固定資産減価償却率">
          <a:extLst>
            <a:ext uri="{FF2B5EF4-FFF2-40B4-BE49-F238E27FC236}">
              <a16:creationId xmlns:a16="http://schemas.microsoft.com/office/drawing/2014/main" id="{0D9A2C71-3F32-46E4-B55E-A89EB52F30B9}"/>
            </a:ext>
          </a:extLst>
        </xdr:cNvPr>
        <xdr:cNvSpPr txBox="1"/>
      </xdr:nvSpPr>
      <xdr:spPr>
        <a:xfrm>
          <a:off x="164148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22877</xdr:rowOff>
    </xdr:from>
    <xdr:ext cx="405111" cy="259045"/>
    <xdr:sp macro="" textlink="">
      <xdr:nvSpPr>
        <xdr:cNvPr id="86" name="n_4aveValue【道路】&#10;有形固定資産減価償却率">
          <a:extLst>
            <a:ext uri="{FF2B5EF4-FFF2-40B4-BE49-F238E27FC236}">
              <a16:creationId xmlns:a16="http://schemas.microsoft.com/office/drawing/2014/main" id="{9303B2D8-9230-4A01-B15D-48A0BD855674}"/>
            </a:ext>
          </a:extLst>
        </xdr:cNvPr>
        <xdr:cNvSpPr txBox="1"/>
      </xdr:nvSpPr>
      <xdr:spPr>
        <a:xfrm>
          <a:off x="85535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97807</xdr:rowOff>
    </xdr:from>
    <xdr:ext cx="405111" cy="259045"/>
    <xdr:sp macro="" textlink="">
      <xdr:nvSpPr>
        <xdr:cNvPr id="87" name="n_1mainValue【道路】&#10;有形固定資産減価償却率">
          <a:extLst>
            <a:ext uri="{FF2B5EF4-FFF2-40B4-BE49-F238E27FC236}">
              <a16:creationId xmlns:a16="http://schemas.microsoft.com/office/drawing/2014/main" id="{200086C8-BD58-42E6-A4FA-125670049692}"/>
            </a:ext>
          </a:extLst>
        </xdr:cNvPr>
        <xdr:cNvSpPr txBox="1"/>
      </xdr:nvSpPr>
      <xdr:spPr>
        <a:xfrm>
          <a:off x="3239144" y="57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82567</xdr:rowOff>
    </xdr:from>
    <xdr:ext cx="405111" cy="259045"/>
    <xdr:sp macro="" textlink="">
      <xdr:nvSpPr>
        <xdr:cNvPr id="88" name="n_2mainValue【道路】&#10;有形固定資産減価償却率">
          <a:extLst>
            <a:ext uri="{FF2B5EF4-FFF2-40B4-BE49-F238E27FC236}">
              <a16:creationId xmlns:a16="http://schemas.microsoft.com/office/drawing/2014/main" id="{BDDF054C-9D43-410E-BA80-86A66D80762F}"/>
            </a:ext>
          </a:extLst>
        </xdr:cNvPr>
        <xdr:cNvSpPr txBox="1"/>
      </xdr:nvSpPr>
      <xdr:spPr>
        <a:xfrm>
          <a:off x="2439044" y="574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46372</xdr:rowOff>
    </xdr:from>
    <xdr:ext cx="405111" cy="259045"/>
    <xdr:sp macro="" textlink="">
      <xdr:nvSpPr>
        <xdr:cNvPr id="89" name="n_3mainValue【道路】&#10;有形固定資産減価償却率">
          <a:extLst>
            <a:ext uri="{FF2B5EF4-FFF2-40B4-BE49-F238E27FC236}">
              <a16:creationId xmlns:a16="http://schemas.microsoft.com/office/drawing/2014/main" id="{CAAB53BE-378E-40A8-B2E6-EA387DD04DC5}"/>
            </a:ext>
          </a:extLst>
        </xdr:cNvPr>
        <xdr:cNvSpPr txBox="1"/>
      </xdr:nvSpPr>
      <xdr:spPr>
        <a:xfrm>
          <a:off x="1641484" y="57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10177</xdr:rowOff>
    </xdr:from>
    <xdr:ext cx="405111" cy="259045"/>
    <xdr:sp macro="" textlink="">
      <xdr:nvSpPr>
        <xdr:cNvPr id="90" name="n_4mainValue【道路】&#10;有形固定資産減価償却率">
          <a:extLst>
            <a:ext uri="{FF2B5EF4-FFF2-40B4-BE49-F238E27FC236}">
              <a16:creationId xmlns:a16="http://schemas.microsoft.com/office/drawing/2014/main" id="{88FDF6DA-5926-405C-AB6E-C8F141BAF306}"/>
            </a:ext>
          </a:extLst>
        </xdr:cNvPr>
        <xdr:cNvSpPr txBox="1"/>
      </xdr:nvSpPr>
      <xdr:spPr>
        <a:xfrm>
          <a:off x="855354" y="566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269ACA2-D430-4ACC-9389-775D05FD60D7}"/>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E4F83DB-4A3C-4D93-A61D-FB479A1670E9}"/>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DA6CD53-9B9B-43EA-81D5-FA9658851901}"/>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DF3FD98-5F3F-4910-B948-2E3C971BC75E}"/>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EAF7EBC-E7E8-438A-9EAF-0352F214D11A}"/>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0C4357E-A2FF-4231-A992-96FBD70A6A4D}"/>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87389F2-FD8A-4E13-9CE7-46BA30A608D3}"/>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2C96422-48F5-4530-BFC2-287B616CF55E}"/>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C20FA75-C73E-4A1D-B4CF-DEB586EEABDD}"/>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511DE5A-B12E-4A8C-968C-CD9698374D33}"/>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C997C87A-FAEC-449F-9F45-DF932B4B80BC}"/>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3DFF972-4F53-419F-897F-D02D04E00968}"/>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205E3A8-4C3E-4750-B48C-D0CB46698189}"/>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34840733-9184-4D4E-B90D-720D6BB05F13}"/>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1089BF1-BACA-4C35-91F2-A1C792AA4A9B}"/>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F8B22A9-E354-4688-8FE1-D291C283B6A2}"/>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6E697326-F0D4-4A4D-819A-F2976C85A081}"/>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B1FD1825-BFCC-40D8-BE4C-0F6CC724C3AB}"/>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BD98CBF-3101-43DF-90CC-09F77E40FD0F}"/>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C769A73-0C68-49BB-BAE0-DCFF6FFBDF90}"/>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B5215CD-79EC-4C53-A703-1C880949C513}"/>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613893BD-5667-46E8-A1A1-F4FBA41AD044}"/>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9DE6A3D4-776E-4D36-8F30-ABE7C593A795}"/>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4" name="直線コネクタ 113">
          <a:extLst>
            <a:ext uri="{FF2B5EF4-FFF2-40B4-BE49-F238E27FC236}">
              <a16:creationId xmlns:a16="http://schemas.microsoft.com/office/drawing/2014/main" id="{38D3AE1B-61A3-463F-B265-16CE79FC3139}"/>
            </a:ext>
          </a:extLst>
        </xdr:cNvPr>
        <xdr:cNvCxnSpPr/>
      </xdr:nvCxnSpPr>
      <xdr:spPr>
        <a:xfrm flipV="1">
          <a:off x="9429115" y="5893041"/>
          <a:ext cx="0" cy="1211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5" name="【道路】&#10;一人当たり延長最小値テキスト">
          <a:extLst>
            <a:ext uri="{FF2B5EF4-FFF2-40B4-BE49-F238E27FC236}">
              <a16:creationId xmlns:a16="http://schemas.microsoft.com/office/drawing/2014/main" id="{7516EEAD-8CC3-4EE6-8E3E-2768068CAE3A}"/>
            </a:ext>
          </a:extLst>
        </xdr:cNvPr>
        <xdr:cNvSpPr txBox="1"/>
      </xdr:nvSpPr>
      <xdr:spPr>
        <a:xfrm>
          <a:off x="946785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6" name="直線コネクタ 115">
          <a:extLst>
            <a:ext uri="{FF2B5EF4-FFF2-40B4-BE49-F238E27FC236}">
              <a16:creationId xmlns:a16="http://schemas.microsoft.com/office/drawing/2014/main" id="{B469F2CE-89D7-4A94-AECF-0AD637E701A0}"/>
            </a:ext>
          </a:extLst>
        </xdr:cNvPr>
        <xdr:cNvCxnSpPr/>
      </xdr:nvCxnSpPr>
      <xdr:spPr>
        <a:xfrm>
          <a:off x="9356090" y="710439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7" name="【道路】&#10;一人当たり延長最大値テキスト">
          <a:extLst>
            <a:ext uri="{FF2B5EF4-FFF2-40B4-BE49-F238E27FC236}">
              <a16:creationId xmlns:a16="http://schemas.microsoft.com/office/drawing/2014/main" id="{BB7E12C9-5739-42D1-8085-F1B7DFC473EC}"/>
            </a:ext>
          </a:extLst>
        </xdr:cNvPr>
        <xdr:cNvSpPr txBox="1"/>
      </xdr:nvSpPr>
      <xdr:spPr>
        <a:xfrm>
          <a:off x="9467850" y="567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8" name="直線コネクタ 117">
          <a:extLst>
            <a:ext uri="{FF2B5EF4-FFF2-40B4-BE49-F238E27FC236}">
              <a16:creationId xmlns:a16="http://schemas.microsoft.com/office/drawing/2014/main" id="{B86101B9-23F8-453D-A9DA-C4B2C3A33E3C}"/>
            </a:ext>
          </a:extLst>
        </xdr:cNvPr>
        <xdr:cNvCxnSpPr/>
      </xdr:nvCxnSpPr>
      <xdr:spPr>
        <a:xfrm>
          <a:off x="9356090" y="58930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9" name="【道路】&#10;一人当たり延長平均値テキスト">
          <a:extLst>
            <a:ext uri="{FF2B5EF4-FFF2-40B4-BE49-F238E27FC236}">
              <a16:creationId xmlns:a16="http://schemas.microsoft.com/office/drawing/2014/main" id="{A0745E05-5BBC-409D-B402-40B6A760DA16}"/>
            </a:ext>
          </a:extLst>
        </xdr:cNvPr>
        <xdr:cNvSpPr txBox="1"/>
      </xdr:nvSpPr>
      <xdr:spPr>
        <a:xfrm>
          <a:off x="9467850" y="6524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20" name="フローチャート: 判断 119">
          <a:extLst>
            <a:ext uri="{FF2B5EF4-FFF2-40B4-BE49-F238E27FC236}">
              <a16:creationId xmlns:a16="http://schemas.microsoft.com/office/drawing/2014/main" id="{2020E786-B05E-49AF-930D-1476CFAD8925}"/>
            </a:ext>
          </a:extLst>
        </xdr:cNvPr>
        <xdr:cNvSpPr/>
      </xdr:nvSpPr>
      <xdr:spPr>
        <a:xfrm>
          <a:off x="9394190" y="667324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21" name="フローチャート: 判断 120">
          <a:extLst>
            <a:ext uri="{FF2B5EF4-FFF2-40B4-BE49-F238E27FC236}">
              <a16:creationId xmlns:a16="http://schemas.microsoft.com/office/drawing/2014/main" id="{8D6175E8-675E-47BF-B2BD-08F3A3C4531D}"/>
            </a:ext>
          </a:extLst>
        </xdr:cNvPr>
        <xdr:cNvSpPr/>
      </xdr:nvSpPr>
      <xdr:spPr>
        <a:xfrm>
          <a:off x="8632190" y="667777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2" name="フローチャート: 判断 121">
          <a:extLst>
            <a:ext uri="{FF2B5EF4-FFF2-40B4-BE49-F238E27FC236}">
              <a16:creationId xmlns:a16="http://schemas.microsoft.com/office/drawing/2014/main" id="{8D6EA407-05AE-40CB-A7EF-0C33360E4513}"/>
            </a:ext>
          </a:extLst>
        </xdr:cNvPr>
        <xdr:cNvSpPr/>
      </xdr:nvSpPr>
      <xdr:spPr>
        <a:xfrm>
          <a:off x="7846060" y="663776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3" name="フローチャート: 判断 122">
          <a:extLst>
            <a:ext uri="{FF2B5EF4-FFF2-40B4-BE49-F238E27FC236}">
              <a16:creationId xmlns:a16="http://schemas.microsoft.com/office/drawing/2014/main" id="{3FE57A8B-2845-457F-8010-292E035AC91A}"/>
            </a:ext>
          </a:extLst>
        </xdr:cNvPr>
        <xdr:cNvSpPr/>
      </xdr:nvSpPr>
      <xdr:spPr>
        <a:xfrm>
          <a:off x="7029450" y="663285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4" name="フローチャート: 判断 123">
          <a:extLst>
            <a:ext uri="{FF2B5EF4-FFF2-40B4-BE49-F238E27FC236}">
              <a16:creationId xmlns:a16="http://schemas.microsoft.com/office/drawing/2014/main" id="{AE88A479-2BFE-455F-AAC7-61DFEBFF5C39}"/>
            </a:ext>
          </a:extLst>
        </xdr:cNvPr>
        <xdr:cNvSpPr/>
      </xdr:nvSpPr>
      <xdr:spPr>
        <a:xfrm>
          <a:off x="6231890" y="668813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4C8EC8B-F6EE-4220-8790-412C7B1D4A56}"/>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A2C18B7-CB23-4DA5-8F41-E10D59140976}"/>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CC94A08-281D-4561-8789-6EFCB6F5CBED}"/>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350D383-3470-4A53-878D-E1741710072E}"/>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661452D-7CF6-4BCE-B999-660E7ABD7466}"/>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165951</xdr:rowOff>
    </xdr:from>
    <xdr:to>
      <xdr:col>55</xdr:col>
      <xdr:colOff>50800</xdr:colOff>
      <xdr:row>40</xdr:row>
      <xdr:rowOff>96101</xdr:rowOff>
    </xdr:to>
    <xdr:sp macro="" textlink="">
      <xdr:nvSpPr>
        <xdr:cNvPr id="130" name="楕円 129">
          <a:extLst>
            <a:ext uri="{FF2B5EF4-FFF2-40B4-BE49-F238E27FC236}">
              <a16:creationId xmlns:a16="http://schemas.microsoft.com/office/drawing/2014/main" id="{22DB319B-EA78-4CA0-BD6C-819EEDF7E098}"/>
            </a:ext>
          </a:extLst>
        </xdr:cNvPr>
        <xdr:cNvSpPr/>
      </xdr:nvSpPr>
      <xdr:spPr>
        <a:xfrm>
          <a:off x="9394190" y="6856311"/>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144378</xdr:rowOff>
    </xdr:from>
    <xdr:ext cx="469744" cy="259045"/>
    <xdr:sp macro="" textlink="">
      <xdr:nvSpPr>
        <xdr:cNvPr id="131" name="【道路】&#10;一人当たり延長該当値テキスト">
          <a:extLst>
            <a:ext uri="{FF2B5EF4-FFF2-40B4-BE49-F238E27FC236}">
              <a16:creationId xmlns:a16="http://schemas.microsoft.com/office/drawing/2014/main" id="{513E2974-2A94-40F3-8E56-5ADD402BD6CD}"/>
            </a:ext>
          </a:extLst>
        </xdr:cNvPr>
        <xdr:cNvSpPr txBox="1"/>
      </xdr:nvSpPr>
      <xdr:spPr>
        <a:xfrm>
          <a:off x="9467850" y="682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169418</xdr:rowOff>
    </xdr:from>
    <xdr:to>
      <xdr:col>50</xdr:col>
      <xdr:colOff>165100</xdr:colOff>
      <xdr:row>40</xdr:row>
      <xdr:rowOff>99568</xdr:rowOff>
    </xdr:to>
    <xdr:sp macro="" textlink="">
      <xdr:nvSpPr>
        <xdr:cNvPr id="132" name="楕円 131">
          <a:extLst>
            <a:ext uri="{FF2B5EF4-FFF2-40B4-BE49-F238E27FC236}">
              <a16:creationId xmlns:a16="http://schemas.microsoft.com/office/drawing/2014/main" id="{716E6A16-A402-43C9-85A2-58313FE6C338}"/>
            </a:ext>
          </a:extLst>
        </xdr:cNvPr>
        <xdr:cNvSpPr/>
      </xdr:nvSpPr>
      <xdr:spPr>
        <a:xfrm>
          <a:off x="8632190" y="685977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45301</xdr:rowOff>
    </xdr:from>
    <xdr:to>
      <xdr:col>55</xdr:col>
      <xdr:colOff>0</xdr:colOff>
      <xdr:row>40</xdr:row>
      <xdr:rowOff>48768</xdr:rowOff>
    </xdr:to>
    <xdr:cxnSp macro="">
      <xdr:nvCxnSpPr>
        <xdr:cNvPr id="133" name="直線コネクタ 132">
          <a:extLst>
            <a:ext uri="{FF2B5EF4-FFF2-40B4-BE49-F238E27FC236}">
              <a16:creationId xmlns:a16="http://schemas.microsoft.com/office/drawing/2014/main" id="{CAD9A9F9-856B-4C46-8548-117370799D17}"/>
            </a:ext>
          </a:extLst>
        </xdr:cNvPr>
        <xdr:cNvCxnSpPr/>
      </xdr:nvCxnSpPr>
      <xdr:spPr>
        <a:xfrm flipV="1">
          <a:off x="8686800" y="6905206"/>
          <a:ext cx="742950" cy="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2502</xdr:rowOff>
    </xdr:from>
    <xdr:to>
      <xdr:col>46</xdr:col>
      <xdr:colOff>38100</xdr:colOff>
      <xdr:row>40</xdr:row>
      <xdr:rowOff>104102</xdr:rowOff>
    </xdr:to>
    <xdr:sp macro="" textlink="">
      <xdr:nvSpPr>
        <xdr:cNvPr id="134" name="楕円 133">
          <a:extLst>
            <a:ext uri="{FF2B5EF4-FFF2-40B4-BE49-F238E27FC236}">
              <a16:creationId xmlns:a16="http://schemas.microsoft.com/office/drawing/2014/main" id="{121BCA86-36E1-40D4-A3E1-85037C47E462}"/>
            </a:ext>
          </a:extLst>
        </xdr:cNvPr>
        <xdr:cNvSpPr/>
      </xdr:nvSpPr>
      <xdr:spPr>
        <a:xfrm>
          <a:off x="7846060" y="686050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48768</xdr:rowOff>
    </xdr:from>
    <xdr:to>
      <xdr:col>50</xdr:col>
      <xdr:colOff>114300</xdr:colOff>
      <xdr:row>40</xdr:row>
      <xdr:rowOff>53302</xdr:rowOff>
    </xdr:to>
    <xdr:cxnSp macro="">
      <xdr:nvCxnSpPr>
        <xdr:cNvPr id="135" name="直線コネクタ 134">
          <a:extLst>
            <a:ext uri="{FF2B5EF4-FFF2-40B4-BE49-F238E27FC236}">
              <a16:creationId xmlns:a16="http://schemas.microsoft.com/office/drawing/2014/main" id="{145748FE-2D52-426E-86A5-3BCEBBB9D63F}"/>
            </a:ext>
          </a:extLst>
        </xdr:cNvPr>
        <xdr:cNvCxnSpPr/>
      </xdr:nvCxnSpPr>
      <xdr:spPr>
        <a:xfrm flipV="1">
          <a:off x="7889240" y="6908673"/>
          <a:ext cx="797560" cy="6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6731</xdr:rowOff>
    </xdr:from>
    <xdr:to>
      <xdr:col>41</xdr:col>
      <xdr:colOff>101600</xdr:colOff>
      <xdr:row>40</xdr:row>
      <xdr:rowOff>108331</xdr:rowOff>
    </xdr:to>
    <xdr:sp macro="" textlink="">
      <xdr:nvSpPr>
        <xdr:cNvPr id="136" name="楕円 135">
          <a:extLst>
            <a:ext uri="{FF2B5EF4-FFF2-40B4-BE49-F238E27FC236}">
              <a16:creationId xmlns:a16="http://schemas.microsoft.com/office/drawing/2014/main" id="{02CC5840-76AA-4681-841D-F3F73620C1A9}"/>
            </a:ext>
          </a:extLst>
        </xdr:cNvPr>
        <xdr:cNvSpPr/>
      </xdr:nvSpPr>
      <xdr:spPr>
        <a:xfrm>
          <a:off x="7029450" y="68666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53302</xdr:rowOff>
    </xdr:from>
    <xdr:to>
      <xdr:col>45</xdr:col>
      <xdr:colOff>177800</xdr:colOff>
      <xdr:row>40</xdr:row>
      <xdr:rowOff>57531</xdr:rowOff>
    </xdr:to>
    <xdr:cxnSp macro="">
      <xdr:nvCxnSpPr>
        <xdr:cNvPr id="137" name="直線コネクタ 136">
          <a:extLst>
            <a:ext uri="{FF2B5EF4-FFF2-40B4-BE49-F238E27FC236}">
              <a16:creationId xmlns:a16="http://schemas.microsoft.com/office/drawing/2014/main" id="{FEC1EB00-EF30-4394-94DC-F781422AAD6A}"/>
            </a:ext>
          </a:extLst>
        </xdr:cNvPr>
        <xdr:cNvCxnSpPr/>
      </xdr:nvCxnSpPr>
      <xdr:spPr>
        <a:xfrm flipV="1">
          <a:off x="7084060" y="691511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10922</xdr:rowOff>
    </xdr:from>
    <xdr:to>
      <xdr:col>36</xdr:col>
      <xdr:colOff>165100</xdr:colOff>
      <xdr:row>40</xdr:row>
      <xdr:rowOff>112522</xdr:rowOff>
    </xdr:to>
    <xdr:sp macro="" textlink="">
      <xdr:nvSpPr>
        <xdr:cNvPr id="138" name="楕円 137">
          <a:extLst>
            <a:ext uri="{FF2B5EF4-FFF2-40B4-BE49-F238E27FC236}">
              <a16:creationId xmlns:a16="http://schemas.microsoft.com/office/drawing/2014/main" id="{FA2A4C52-55BC-4757-9BF7-826224C8901F}"/>
            </a:ext>
          </a:extLst>
        </xdr:cNvPr>
        <xdr:cNvSpPr/>
      </xdr:nvSpPr>
      <xdr:spPr>
        <a:xfrm>
          <a:off x="6231890" y="687082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57531</xdr:rowOff>
    </xdr:from>
    <xdr:to>
      <xdr:col>41</xdr:col>
      <xdr:colOff>50800</xdr:colOff>
      <xdr:row>40</xdr:row>
      <xdr:rowOff>61722</xdr:rowOff>
    </xdr:to>
    <xdr:cxnSp macro="">
      <xdr:nvCxnSpPr>
        <xdr:cNvPr id="139" name="直線コネクタ 138">
          <a:extLst>
            <a:ext uri="{FF2B5EF4-FFF2-40B4-BE49-F238E27FC236}">
              <a16:creationId xmlns:a16="http://schemas.microsoft.com/office/drawing/2014/main" id="{CE8E0339-9EA2-42A9-85D7-E824FC7FF567}"/>
            </a:ext>
          </a:extLst>
        </xdr:cNvPr>
        <xdr:cNvCxnSpPr/>
      </xdr:nvCxnSpPr>
      <xdr:spPr>
        <a:xfrm flipV="1">
          <a:off x="6286500" y="6911721"/>
          <a:ext cx="79756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40" name="n_1aveValue【道路】&#10;一人当たり延長">
          <a:extLst>
            <a:ext uri="{FF2B5EF4-FFF2-40B4-BE49-F238E27FC236}">
              <a16:creationId xmlns:a16="http://schemas.microsoft.com/office/drawing/2014/main" id="{FFFFD4A4-292C-4F94-A469-636F8B8130F9}"/>
            </a:ext>
          </a:extLst>
        </xdr:cNvPr>
        <xdr:cNvSpPr txBox="1"/>
      </xdr:nvSpPr>
      <xdr:spPr>
        <a:xfrm>
          <a:off x="8422151" y="6449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41" name="n_2aveValue【道路】&#10;一人当たり延長">
          <a:extLst>
            <a:ext uri="{FF2B5EF4-FFF2-40B4-BE49-F238E27FC236}">
              <a16:creationId xmlns:a16="http://schemas.microsoft.com/office/drawing/2014/main" id="{5DFBF731-0470-4693-A367-C8BE326FB0A9}"/>
            </a:ext>
          </a:extLst>
        </xdr:cNvPr>
        <xdr:cNvSpPr txBox="1"/>
      </xdr:nvSpPr>
      <xdr:spPr>
        <a:xfrm>
          <a:off x="764110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2" name="n_3aveValue【道路】&#10;一人当たり延長">
          <a:extLst>
            <a:ext uri="{FF2B5EF4-FFF2-40B4-BE49-F238E27FC236}">
              <a16:creationId xmlns:a16="http://schemas.microsoft.com/office/drawing/2014/main" id="{E1B15253-10CC-48AA-8EF8-46AFD5221A7A}"/>
            </a:ext>
          </a:extLst>
        </xdr:cNvPr>
        <xdr:cNvSpPr txBox="1"/>
      </xdr:nvSpPr>
      <xdr:spPr>
        <a:xfrm>
          <a:off x="6854971" y="640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3" name="n_4aveValue【道路】&#10;一人当たり延長">
          <a:extLst>
            <a:ext uri="{FF2B5EF4-FFF2-40B4-BE49-F238E27FC236}">
              <a16:creationId xmlns:a16="http://schemas.microsoft.com/office/drawing/2014/main" id="{2E2C9595-3566-4278-9B5E-C9159C10BEFD}"/>
            </a:ext>
          </a:extLst>
        </xdr:cNvPr>
        <xdr:cNvSpPr txBox="1"/>
      </xdr:nvSpPr>
      <xdr:spPr>
        <a:xfrm>
          <a:off x="603836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90695</xdr:rowOff>
    </xdr:from>
    <xdr:ext cx="469744" cy="259045"/>
    <xdr:sp macro="" textlink="">
      <xdr:nvSpPr>
        <xdr:cNvPr id="144" name="n_1mainValue【道路】&#10;一人当たり延長">
          <a:extLst>
            <a:ext uri="{FF2B5EF4-FFF2-40B4-BE49-F238E27FC236}">
              <a16:creationId xmlns:a16="http://schemas.microsoft.com/office/drawing/2014/main" id="{18A4D07C-0783-4807-8869-672C31CBC763}"/>
            </a:ext>
          </a:extLst>
        </xdr:cNvPr>
        <xdr:cNvSpPr txBox="1"/>
      </xdr:nvSpPr>
      <xdr:spPr>
        <a:xfrm>
          <a:off x="8454467" y="695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95229</xdr:rowOff>
    </xdr:from>
    <xdr:ext cx="469744" cy="259045"/>
    <xdr:sp macro="" textlink="">
      <xdr:nvSpPr>
        <xdr:cNvPr id="145" name="n_2mainValue【道路】&#10;一人当たり延長">
          <a:extLst>
            <a:ext uri="{FF2B5EF4-FFF2-40B4-BE49-F238E27FC236}">
              <a16:creationId xmlns:a16="http://schemas.microsoft.com/office/drawing/2014/main" id="{3FFB0B63-FBE2-4598-9004-29D03E0F4B17}"/>
            </a:ext>
          </a:extLst>
        </xdr:cNvPr>
        <xdr:cNvSpPr txBox="1"/>
      </xdr:nvSpPr>
      <xdr:spPr>
        <a:xfrm>
          <a:off x="7673417" y="6957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99458</xdr:rowOff>
    </xdr:from>
    <xdr:ext cx="469744" cy="259045"/>
    <xdr:sp macro="" textlink="">
      <xdr:nvSpPr>
        <xdr:cNvPr id="146" name="n_3mainValue【道路】&#10;一人当たり延長">
          <a:extLst>
            <a:ext uri="{FF2B5EF4-FFF2-40B4-BE49-F238E27FC236}">
              <a16:creationId xmlns:a16="http://schemas.microsoft.com/office/drawing/2014/main" id="{CC53E37C-F6DF-4F4E-B617-35325B60FFD3}"/>
            </a:ext>
          </a:extLst>
        </xdr:cNvPr>
        <xdr:cNvSpPr txBox="1"/>
      </xdr:nvSpPr>
      <xdr:spPr>
        <a:xfrm>
          <a:off x="6866332" y="6953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103649</xdr:rowOff>
    </xdr:from>
    <xdr:ext cx="469744" cy="259045"/>
    <xdr:sp macro="" textlink="">
      <xdr:nvSpPr>
        <xdr:cNvPr id="147" name="n_4mainValue【道路】&#10;一人当たり延長">
          <a:extLst>
            <a:ext uri="{FF2B5EF4-FFF2-40B4-BE49-F238E27FC236}">
              <a16:creationId xmlns:a16="http://schemas.microsoft.com/office/drawing/2014/main" id="{95AC1E92-8B22-4B3E-A7DC-3EF468816D65}"/>
            </a:ext>
          </a:extLst>
        </xdr:cNvPr>
        <xdr:cNvSpPr txBox="1"/>
      </xdr:nvSpPr>
      <xdr:spPr>
        <a:xfrm>
          <a:off x="6068772" y="6959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B08CA92-7C7D-4327-8B34-7FCB24A682C5}"/>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4E8A245-B80D-44C4-8860-C66E53F0B6D3}"/>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5E08323-46EA-45F4-8EB8-B6EF0E7ED005}"/>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35C7B8C-FD2C-4109-87E3-4CA34651E279}"/>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E5B26F5-AE94-44FB-A8A2-9784F0D8A213}"/>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3CC9E86-4C00-471A-8210-C83A90C38A2A}"/>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9A8A338C-9285-4C84-928E-5AC6785FFB90}"/>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AB6BFB8-4233-4A4F-9FF5-030ABD1DBA10}"/>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8AF3828-0FFC-404E-81C7-860ED979650E}"/>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394802B-2487-44C4-9298-24CBC62467B1}"/>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8F7240A-90D9-42C9-A5F9-2B0CD6836D79}"/>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46F1E58B-2334-45B2-A0A8-EED7B84D8803}"/>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86F92023-EF51-49E6-9559-0EA075D1FCFB}"/>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41FD77E-AA6A-4344-900C-FB7B47419542}"/>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E0C9497-F651-42C7-BDF1-E1272100DFD5}"/>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88BB4AA-0288-41B1-84A4-457A01BCA3A1}"/>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531B9562-75E8-4B77-9B24-6FBF7760B9F3}"/>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991FA196-F925-42C8-AD33-CB4CD6F0EA5B}"/>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AB7EC3E-AD68-40FB-83C3-873E09806EF1}"/>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8C0E2CFD-AD4C-4ADF-AA36-BA7084CCE0D0}"/>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F59A2CE-7DC5-4C56-995C-73C184D7ADEE}"/>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7F8B0B93-89B8-4224-B24F-4D16F0598ADE}"/>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EE0D29AA-DC92-4EA1-8A6A-1932499E68B3}"/>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166AA9A-3140-44CA-90C4-29A6845EA203}"/>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CA065B4-2CFA-40BC-B78A-0498FCA391BA}"/>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3" name="直線コネクタ 172">
          <a:extLst>
            <a:ext uri="{FF2B5EF4-FFF2-40B4-BE49-F238E27FC236}">
              <a16:creationId xmlns:a16="http://schemas.microsoft.com/office/drawing/2014/main" id="{61A0C299-03F2-46E3-99FA-E362E223E675}"/>
            </a:ext>
          </a:extLst>
        </xdr:cNvPr>
        <xdr:cNvCxnSpPr/>
      </xdr:nvCxnSpPr>
      <xdr:spPr>
        <a:xfrm flipV="1">
          <a:off x="4173855" y="9550854"/>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3A4832D5-DD2A-48EF-8B15-CA2BDC09A888}"/>
            </a:ext>
          </a:extLst>
        </xdr:cNvPr>
        <xdr:cNvSpPr txBox="1"/>
      </xdr:nvSpPr>
      <xdr:spPr>
        <a:xfrm>
          <a:off x="4212590" y="1094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5" name="直線コネクタ 174">
          <a:extLst>
            <a:ext uri="{FF2B5EF4-FFF2-40B4-BE49-F238E27FC236}">
              <a16:creationId xmlns:a16="http://schemas.microsoft.com/office/drawing/2014/main" id="{D3FF09B5-5A58-48D9-ACDC-067409433826}"/>
            </a:ext>
          </a:extLst>
        </xdr:cNvPr>
        <xdr:cNvCxnSpPr/>
      </xdr:nvCxnSpPr>
      <xdr:spPr>
        <a:xfrm>
          <a:off x="4112260" y="109415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C496AF2E-9683-44D2-AFBB-485A7A1553E9}"/>
            </a:ext>
          </a:extLst>
        </xdr:cNvPr>
        <xdr:cNvSpPr txBox="1"/>
      </xdr:nvSpPr>
      <xdr:spPr>
        <a:xfrm>
          <a:off x="4212590" y="9322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7" name="直線コネクタ 176">
          <a:extLst>
            <a:ext uri="{FF2B5EF4-FFF2-40B4-BE49-F238E27FC236}">
              <a16:creationId xmlns:a16="http://schemas.microsoft.com/office/drawing/2014/main" id="{A4417B56-51BD-47AC-A7E3-E74382875A8A}"/>
            </a:ext>
          </a:extLst>
        </xdr:cNvPr>
        <xdr:cNvCxnSpPr/>
      </xdr:nvCxnSpPr>
      <xdr:spPr>
        <a:xfrm>
          <a:off x="4112260" y="9550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A6EF27F4-E034-4C44-94B8-57D5FA951D27}"/>
            </a:ext>
          </a:extLst>
        </xdr:cNvPr>
        <xdr:cNvSpPr txBox="1"/>
      </xdr:nvSpPr>
      <xdr:spPr>
        <a:xfrm>
          <a:off x="421259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9" name="フローチャート: 判断 178">
          <a:extLst>
            <a:ext uri="{FF2B5EF4-FFF2-40B4-BE49-F238E27FC236}">
              <a16:creationId xmlns:a16="http://schemas.microsoft.com/office/drawing/2014/main" id="{4379EE97-B617-4775-9398-7F2D96DC043D}"/>
            </a:ext>
          </a:extLst>
        </xdr:cNvPr>
        <xdr:cNvSpPr/>
      </xdr:nvSpPr>
      <xdr:spPr>
        <a:xfrm>
          <a:off x="4131310" y="1046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80" name="フローチャート: 判断 179">
          <a:extLst>
            <a:ext uri="{FF2B5EF4-FFF2-40B4-BE49-F238E27FC236}">
              <a16:creationId xmlns:a16="http://schemas.microsoft.com/office/drawing/2014/main" id="{923F385E-251C-46CD-BA26-5324D573907A}"/>
            </a:ext>
          </a:extLst>
        </xdr:cNvPr>
        <xdr:cNvSpPr/>
      </xdr:nvSpPr>
      <xdr:spPr>
        <a:xfrm>
          <a:off x="3388360" y="104471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81" name="フローチャート: 判断 180">
          <a:extLst>
            <a:ext uri="{FF2B5EF4-FFF2-40B4-BE49-F238E27FC236}">
              <a16:creationId xmlns:a16="http://schemas.microsoft.com/office/drawing/2014/main" id="{C0ADD0CA-ACA9-4A18-AA94-A6DDAB1A85A8}"/>
            </a:ext>
          </a:extLst>
        </xdr:cNvPr>
        <xdr:cNvSpPr/>
      </xdr:nvSpPr>
      <xdr:spPr>
        <a:xfrm>
          <a:off x="2571750" y="1042125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558C8E6D-FCBE-46E7-997C-ADBA4F3A0147}"/>
            </a:ext>
          </a:extLst>
        </xdr:cNvPr>
        <xdr:cNvSpPr/>
      </xdr:nvSpPr>
      <xdr:spPr>
        <a:xfrm>
          <a:off x="1774190" y="103943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3" name="フローチャート: 判断 182">
          <a:extLst>
            <a:ext uri="{FF2B5EF4-FFF2-40B4-BE49-F238E27FC236}">
              <a16:creationId xmlns:a16="http://schemas.microsoft.com/office/drawing/2014/main" id="{B3317AD6-EA14-40CF-A7AB-B8D8CD2B582F}"/>
            </a:ext>
          </a:extLst>
        </xdr:cNvPr>
        <xdr:cNvSpPr/>
      </xdr:nvSpPr>
      <xdr:spPr>
        <a:xfrm>
          <a:off x="988060" y="103943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9D377F9-59F4-40A7-8F7D-B349CC2D919A}"/>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AF5997B-5792-4705-935E-966EE6941A69}"/>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6DD218F-3760-4E70-8618-19B226718317}"/>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FD1CCD9-2B5F-4E6C-A5E7-820A53A13BA3}"/>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F75FCEA-21DF-4DDC-9DCD-08710E9A761C}"/>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91259</xdr:rowOff>
    </xdr:from>
    <xdr:to>
      <xdr:col>24</xdr:col>
      <xdr:colOff>114300</xdr:colOff>
      <xdr:row>64</xdr:row>
      <xdr:rowOff>21409</xdr:rowOff>
    </xdr:to>
    <xdr:sp macro="" textlink="">
      <xdr:nvSpPr>
        <xdr:cNvPr id="189" name="楕円 188">
          <a:extLst>
            <a:ext uri="{FF2B5EF4-FFF2-40B4-BE49-F238E27FC236}">
              <a16:creationId xmlns:a16="http://schemas.microsoft.com/office/drawing/2014/main" id="{7F2EDA85-CFA8-4E8E-AEFF-776C577934B7}"/>
            </a:ext>
          </a:extLst>
        </xdr:cNvPr>
        <xdr:cNvSpPr/>
      </xdr:nvSpPr>
      <xdr:spPr>
        <a:xfrm>
          <a:off x="4131310" y="1089641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6186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503EA22A-5060-4714-8641-5AB0E9F7CAED}"/>
            </a:ext>
          </a:extLst>
        </xdr:cNvPr>
        <xdr:cNvSpPr txBox="1"/>
      </xdr:nvSpPr>
      <xdr:spPr>
        <a:xfrm>
          <a:off x="4212590" y="1080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78196</xdr:rowOff>
    </xdr:from>
    <xdr:to>
      <xdr:col>20</xdr:col>
      <xdr:colOff>38100</xdr:colOff>
      <xdr:row>64</xdr:row>
      <xdr:rowOff>8346</xdr:rowOff>
    </xdr:to>
    <xdr:sp macro="" textlink="">
      <xdr:nvSpPr>
        <xdr:cNvPr id="191" name="楕円 190">
          <a:extLst>
            <a:ext uri="{FF2B5EF4-FFF2-40B4-BE49-F238E27FC236}">
              <a16:creationId xmlns:a16="http://schemas.microsoft.com/office/drawing/2014/main" id="{0752CBBF-1B20-4A93-9567-FF0A337C93F4}"/>
            </a:ext>
          </a:extLst>
        </xdr:cNvPr>
        <xdr:cNvSpPr/>
      </xdr:nvSpPr>
      <xdr:spPr>
        <a:xfrm>
          <a:off x="3388360" y="1087954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128996</xdr:rowOff>
    </xdr:from>
    <xdr:to>
      <xdr:col>24</xdr:col>
      <xdr:colOff>63500</xdr:colOff>
      <xdr:row>63</xdr:row>
      <xdr:rowOff>142059</xdr:rowOff>
    </xdr:to>
    <xdr:cxnSp macro="">
      <xdr:nvCxnSpPr>
        <xdr:cNvPr id="192" name="直線コネクタ 191">
          <a:extLst>
            <a:ext uri="{FF2B5EF4-FFF2-40B4-BE49-F238E27FC236}">
              <a16:creationId xmlns:a16="http://schemas.microsoft.com/office/drawing/2014/main" id="{EA6879EE-644F-4366-81DF-669C6A3E891A}"/>
            </a:ext>
          </a:extLst>
        </xdr:cNvPr>
        <xdr:cNvCxnSpPr/>
      </xdr:nvCxnSpPr>
      <xdr:spPr>
        <a:xfrm>
          <a:off x="3431540" y="10934156"/>
          <a:ext cx="742950" cy="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73297</xdr:rowOff>
    </xdr:from>
    <xdr:to>
      <xdr:col>15</xdr:col>
      <xdr:colOff>101600</xdr:colOff>
      <xdr:row>64</xdr:row>
      <xdr:rowOff>3447</xdr:rowOff>
    </xdr:to>
    <xdr:sp macro="" textlink="">
      <xdr:nvSpPr>
        <xdr:cNvPr id="193" name="楕円 192">
          <a:extLst>
            <a:ext uri="{FF2B5EF4-FFF2-40B4-BE49-F238E27FC236}">
              <a16:creationId xmlns:a16="http://schemas.microsoft.com/office/drawing/2014/main" id="{F1198BF6-19B1-42AF-83F0-AACB04A35090}"/>
            </a:ext>
          </a:extLst>
        </xdr:cNvPr>
        <xdr:cNvSpPr/>
      </xdr:nvSpPr>
      <xdr:spPr>
        <a:xfrm>
          <a:off x="2571750" y="108746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124097</xdr:rowOff>
    </xdr:from>
    <xdr:to>
      <xdr:col>19</xdr:col>
      <xdr:colOff>177800</xdr:colOff>
      <xdr:row>63</xdr:row>
      <xdr:rowOff>128996</xdr:rowOff>
    </xdr:to>
    <xdr:cxnSp macro="">
      <xdr:nvCxnSpPr>
        <xdr:cNvPr id="194" name="直線コネクタ 193">
          <a:extLst>
            <a:ext uri="{FF2B5EF4-FFF2-40B4-BE49-F238E27FC236}">
              <a16:creationId xmlns:a16="http://schemas.microsoft.com/office/drawing/2014/main" id="{336B6293-7AB9-41CF-80E9-921194907E72}"/>
            </a:ext>
          </a:extLst>
        </xdr:cNvPr>
        <xdr:cNvCxnSpPr/>
      </xdr:nvCxnSpPr>
      <xdr:spPr>
        <a:xfrm>
          <a:off x="2626360" y="10927352"/>
          <a:ext cx="805180" cy="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60234</xdr:rowOff>
    </xdr:from>
    <xdr:to>
      <xdr:col>10</xdr:col>
      <xdr:colOff>165100</xdr:colOff>
      <xdr:row>63</xdr:row>
      <xdr:rowOff>161834</xdr:rowOff>
    </xdr:to>
    <xdr:sp macro="" textlink="">
      <xdr:nvSpPr>
        <xdr:cNvPr id="195" name="楕円 194">
          <a:extLst>
            <a:ext uri="{FF2B5EF4-FFF2-40B4-BE49-F238E27FC236}">
              <a16:creationId xmlns:a16="http://schemas.microsoft.com/office/drawing/2014/main" id="{C3827854-FB76-4356-B3A3-5A7A2FCC03C3}"/>
            </a:ext>
          </a:extLst>
        </xdr:cNvPr>
        <xdr:cNvSpPr/>
      </xdr:nvSpPr>
      <xdr:spPr>
        <a:xfrm>
          <a:off x="1774190" y="1085777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111034</xdr:rowOff>
    </xdr:from>
    <xdr:to>
      <xdr:col>15</xdr:col>
      <xdr:colOff>50800</xdr:colOff>
      <xdr:row>63</xdr:row>
      <xdr:rowOff>124097</xdr:rowOff>
    </xdr:to>
    <xdr:cxnSp macro="">
      <xdr:nvCxnSpPr>
        <xdr:cNvPr id="196" name="直線コネクタ 195">
          <a:extLst>
            <a:ext uri="{FF2B5EF4-FFF2-40B4-BE49-F238E27FC236}">
              <a16:creationId xmlns:a16="http://schemas.microsoft.com/office/drawing/2014/main" id="{EABC4313-8A99-46E7-B2D7-FFFD76DBDC64}"/>
            </a:ext>
          </a:extLst>
        </xdr:cNvPr>
        <xdr:cNvCxnSpPr/>
      </xdr:nvCxnSpPr>
      <xdr:spPr>
        <a:xfrm>
          <a:off x="1828800" y="10912384"/>
          <a:ext cx="797560" cy="1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47172</xdr:rowOff>
    </xdr:from>
    <xdr:to>
      <xdr:col>6</xdr:col>
      <xdr:colOff>38100</xdr:colOff>
      <xdr:row>63</xdr:row>
      <xdr:rowOff>148772</xdr:rowOff>
    </xdr:to>
    <xdr:sp macro="" textlink="">
      <xdr:nvSpPr>
        <xdr:cNvPr id="197" name="楕円 196">
          <a:extLst>
            <a:ext uri="{FF2B5EF4-FFF2-40B4-BE49-F238E27FC236}">
              <a16:creationId xmlns:a16="http://schemas.microsoft.com/office/drawing/2014/main" id="{1FE424EF-F8E9-475B-830E-30146FEF54A7}"/>
            </a:ext>
          </a:extLst>
        </xdr:cNvPr>
        <xdr:cNvSpPr/>
      </xdr:nvSpPr>
      <xdr:spPr>
        <a:xfrm>
          <a:off x="988060" y="1085042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97972</xdr:rowOff>
    </xdr:from>
    <xdr:to>
      <xdr:col>10</xdr:col>
      <xdr:colOff>114300</xdr:colOff>
      <xdr:row>63</xdr:row>
      <xdr:rowOff>111034</xdr:rowOff>
    </xdr:to>
    <xdr:cxnSp macro="">
      <xdr:nvCxnSpPr>
        <xdr:cNvPr id="198" name="直線コネクタ 197">
          <a:extLst>
            <a:ext uri="{FF2B5EF4-FFF2-40B4-BE49-F238E27FC236}">
              <a16:creationId xmlns:a16="http://schemas.microsoft.com/office/drawing/2014/main" id="{4476F9F7-7B07-47EE-9328-511E785A6660}"/>
            </a:ext>
          </a:extLst>
        </xdr:cNvPr>
        <xdr:cNvCxnSpPr/>
      </xdr:nvCxnSpPr>
      <xdr:spPr>
        <a:xfrm>
          <a:off x="1031240" y="10895512"/>
          <a:ext cx="797560" cy="1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72301FD9-B732-4FA0-8BDB-28304D11E033}"/>
            </a:ext>
          </a:extLst>
        </xdr:cNvPr>
        <xdr:cNvSpPr txBox="1"/>
      </xdr:nvSpPr>
      <xdr:spPr>
        <a:xfrm>
          <a:off x="3239144" y="10218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EBB71BF8-793B-4A4C-9DDC-5D41A247A4C2}"/>
            </a:ext>
          </a:extLst>
        </xdr:cNvPr>
        <xdr:cNvSpPr txBox="1"/>
      </xdr:nvSpPr>
      <xdr:spPr>
        <a:xfrm>
          <a:off x="24390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13506613-8F1C-4982-ACEC-7EE3B4DFD5FC}"/>
            </a:ext>
          </a:extLst>
        </xdr:cNvPr>
        <xdr:cNvSpPr txBox="1"/>
      </xdr:nvSpPr>
      <xdr:spPr>
        <a:xfrm>
          <a:off x="164148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A51643F9-F344-4BAF-A35B-E103EC42D5EE}"/>
            </a:ext>
          </a:extLst>
        </xdr:cNvPr>
        <xdr:cNvSpPr txBox="1"/>
      </xdr:nvSpPr>
      <xdr:spPr>
        <a:xfrm>
          <a:off x="85535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170923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3BB953AE-FC87-4330-9B63-42787D72B6C7}"/>
            </a:ext>
          </a:extLst>
        </xdr:cNvPr>
        <xdr:cNvSpPr txBox="1"/>
      </xdr:nvSpPr>
      <xdr:spPr>
        <a:xfrm>
          <a:off x="3239144" y="1097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166024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D4F47BFC-E6A1-47EF-86CF-C12293FC7B72}"/>
            </a:ext>
          </a:extLst>
        </xdr:cNvPr>
        <xdr:cNvSpPr txBox="1"/>
      </xdr:nvSpPr>
      <xdr:spPr>
        <a:xfrm>
          <a:off x="2439044" y="1097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152961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4C5D7553-B5BA-4B98-9D86-FF3BA2C023C5}"/>
            </a:ext>
          </a:extLst>
        </xdr:cNvPr>
        <xdr:cNvSpPr txBox="1"/>
      </xdr:nvSpPr>
      <xdr:spPr>
        <a:xfrm>
          <a:off x="1641484" y="1095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139899</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2B121F03-094E-4699-B7A7-370AC4A2CEF0}"/>
            </a:ext>
          </a:extLst>
        </xdr:cNvPr>
        <xdr:cNvSpPr txBox="1"/>
      </xdr:nvSpPr>
      <xdr:spPr>
        <a:xfrm>
          <a:off x="855354" y="10937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EED905CB-8D56-4CE2-93B3-550314BD9F91}"/>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FC23911-ECDE-43DD-AC3E-9750D30A1A01}"/>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D550E73-240B-485A-B2A2-FC9DD89EE148}"/>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5881C0E-3710-4E2C-9D4D-B05C962A40CB}"/>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53C6168-BBCE-49E5-ABA0-ABA31310EF94}"/>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3E6398D5-CB1A-4344-A12C-D2285894CA32}"/>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EC2CDDF-AEF8-429A-872A-0C2818403A21}"/>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44788B6-5589-401C-A642-1C8FE01A682E}"/>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4D1AA47-3F5D-4FC5-ABD5-D848317892CD}"/>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F1678BA-C2A1-4048-8C03-D59C0DA3E39E}"/>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CB4C1D2-8FE6-4AE1-8457-7D0785160648}"/>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FB11ADBA-4319-49F2-8041-86179A9A5EAD}"/>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6A167C5-35F4-4681-8707-750E5C4C340A}"/>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A734067C-F0BE-47C2-86DE-A23CCA0B1540}"/>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61E03AE-223A-48EF-9CDE-84413DE310D5}"/>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866BA657-F4F0-4E59-A423-40B84726D4E7}"/>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077A679-57DA-44A6-A090-B0DF80CCCBA4}"/>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AC2BF858-28A3-4BB7-918A-9282CADBE382}"/>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4BA4954-5964-4905-9A0E-8A8508B9F94A}"/>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8D2ACB60-A0A3-4D02-84FD-27D5C1D176EC}"/>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AFA8472-A426-4803-A8DD-241D23E7D7D1}"/>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4BDB3CCC-6578-48F2-AA53-084BDB8FE49E}"/>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9E87D1F3-CE45-4D12-AEA1-F47840858C5A}"/>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30" name="直線コネクタ 229">
          <a:extLst>
            <a:ext uri="{FF2B5EF4-FFF2-40B4-BE49-F238E27FC236}">
              <a16:creationId xmlns:a16="http://schemas.microsoft.com/office/drawing/2014/main" id="{92173F4D-A8A2-4B64-8921-EE2CFA3CE54B}"/>
            </a:ext>
          </a:extLst>
        </xdr:cNvPr>
        <xdr:cNvCxnSpPr/>
      </xdr:nvCxnSpPr>
      <xdr:spPr>
        <a:xfrm flipV="1">
          <a:off x="9429115" y="9556316"/>
          <a:ext cx="0" cy="1470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915275-67CD-4FF9-BBDF-5F6E99CE6EEF}"/>
            </a:ext>
          </a:extLst>
        </xdr:cNvPr>
        <xdr:cNvSpPr txBox="1"/>
      </xdr:nvSpPr>
      <xdr:spPr>
        <a:xfrm>
          <a:off x="9467850" y="11030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2" name="直線コネクタ 231">
          <a:extLst>
            <a:ext uri="{FF2B5EF4-FFF2-40B4-BE49-F238E27FC236}">
              <a16:creationId xmlns:a16="http://schemas.microsoft.com/office/drawing/2014/main" id="{EDAC4BA7-59A5-493A-B2AC-956E50A79941}"/>
            </a:ext>
          </a:extLst>
        </xdr:cNvPr>
        <xdr:cNvCxnSpPr/>
      </xdr:nvCxnSpPr>
      <xdr:spPr>
        <a:xfrm>
          <a:off x="9356090" y="1102698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477D32FA-1F14-40F4-AEB1-7B128CBEA8DA}"/>
            </a:ext>
          </a:extLst>
        </xdr:cNvPr>
        <xdr:cNvSpPr txBox="1"/>
      </xdr:nvSpPr>
      <xdr:spPr>
        <a:xfrm>
          <a:off x="9467850" y="93277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4" name="直線コネクタ 233">
          <a:extLst>
            <a:ext uri="{FF2B5EF4-FFF2-40B4-BE49-F238E27FC236}">
              <a16:creationId xmlns:a16="http://schemas.microsoft.com/office/drawing/2014/main" id="{CC0A7E58-9F4F-4696-8B51-23BD1FF58144}"/>
            </a:ext>
          </a:extLst>
        </xdr:cNvPr>
        <xdr:cNvCxnSpPr/>
      </xdr:nvCxnSpPr>
      <xdr:spPr>
        <a:xfrm>
          <a:off x="9356090" y="95563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CAF3EAFB-2947-4B9F-B508-4FE3D47D4CED}"/>
            </a:ext>
          </a:extLst>
        </xdr:cNvPr>
        <xdr:cNvSpPr txBox="1"/>
      </xdr:nvSpPr>
      <xdr:spPr>
        <a:xfrm>
          <a:off x="9467850" y="105812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6" name="フローチャート: 判断 235">
          <a:extLst>
            <a:ext uri="{FF2B5EF4-FFF2-40B4-BE49-F238E27FC236}">
              <a16:creationId xmlns:a16="http://schemas.microsoft.com/office/drawing/2014/main" id="{4B26D505-5624-4CBB-89E0-026D0D94FD86}"/>
            </a:ext>
          </a:extLst>
        </xdr:cNvPr>
        <xdr:cNvSpPr/>
      </xdr:nvSpPr>
      <xdr:spPr>
        <a:xfrm>
          <a:off x="9394190" y="1072411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7" name="フローチャート: 判断 236">
          <a:extLst>
            <a:ext uri="{FF2B5EF4-FFF2-40B4-BE49-F238E27FC236}">
              <a16:creationId xmlns:a16="http://schemas.microsoft.com/office/drawing/2014/main" id="{96EEDD4E-D1AD-47FB-93DB-7C5D12EB96B6}"/>
            </a:ext>
          </a:extLst>
        </xdr:cNvPr>
        <xdr:cNvSpPr/>
      </xdr:nvSpPr>
      <xdr:spPr>
        <a:xfrm>
          <a:off x="8632190" y="1072730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8" name="フローチャート: 判断 237">
          <a:extLst>
            <a:ext uri="{FF2B5EF4-FFF2-40B4-BE49-F238E27FC236}">
              <a16:creationId xmlns:a16="http://schemas.microsoft.com/office/drawing/2014/main" id="{D3BA21F8-5F17-496C-A620-39533D2D856A}"/>
            </a:ext>
          </a:extLst>
        </xdr:cNvPr>
        <xdr:cNvSpPr/>
      </xdr:nvSpPr>
      <xdr:spPr>
        <a:xfrm>
          <a:off x="7846060" y="107250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9" name="フローチャート: 判断 238">
          <a:extLst>
            <a:ext uri="{FF2B5EF4-FFF2-40B4-BE49-F238E27FC236}">
              <a16:creationId xmlns:a16="http://schemas.microsoft.com/office/drawing/2014/main" id="{C1CD918F-8687-4A6B-AEBF-84D607EE685B}"/>
            </a:ext>
          </a:extLst>
        </xdr:cNvPr>
        <xdr:cNvSpPr/>
      </xdr:nvSpPr>
      <xdr:spPr>
        <a:xfrm>
          <a:off x="7029450" y="1072216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40" name="フローチャート: 判断 239">
          <a:extLst>
            <a:ext uri="{FF2B5EF4-FFF2-40B4-BE49-F238E27FC236}">
              <a16:creationId xmlns:a16="http://schemas.microsoft.com/office/drawing/2014/main" id="{910DAFDF-B5EA-497D-9360-FB4D70441509}"/>
            </a:ext>
          </a:extLst>
        </xdr:cNvPr>
        <xdr:cNvSpPr/>
      </xdr:nvSpPr>
      <xdr:spPr>
        <a:xfrm>
          <a:off x="6231890" y="1074174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6FFF86E-46FE-41A3-A98F-63EB50B66A3F}"/>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61A5C40-DA5D-4FFB-9FF3-EA8B4FC550E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48958DE-0E5F-43FB-8ACA-9690691DC33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9C59432-F8BC-4157-8A6E-684CA796A87C}"/>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CB67A16-0FB0-408D-BAF7-08809BAFBD5A}"/>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38295</xdr:rowOff>
    </xdr:from>
    <xdr:to>
      <xdr:col>55</xdr:col>
      <xdr:colOff>50800</xdr:colOff>
      <xdr:row>63</xdr:row>
      <xdr:rowOff>139895</xdr:rowOff>
    </xdr:to>
    <xdr:sp macro="" textlink="">
      <xdr:nvSpPr>
        <xdr:cNvPr id="246" name="楕円 245">
          <a:extLst>
            <a:ext uri="{FF2B5EF4-FFF2-40B4-BE49-F238E27FC236}">
              <a16:creationId xmlns:a16="http://schemas.microsoft.com/office/drawing/2014/main" id="{C25008E4-293F-4456-9179-4000C7FEB696}"/>
            </a:ext>
          </a:extLst>
        </xdr:cNvPr>
        <xdr:cNvSpPr/>
      </xdr:nvSpPr>
      <xdr:spPr>
        <a:xfrm>
          <a:off x="9394190" y="1083964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16722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F88BF28E-67F2-4AD9-8624-D543279A5EDF}"/>
            </a:ext>
          </a:extLst>
        </xdr:cNvPr>
        <xdr:cNvSpPr txBox="1"/>
      </xdr:nvSpPr>
      <xdr:spPr>
        <a:xfrm>
          <a:off x="9467850" y="10821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39861</xdr:rowOff>
    </xdr:from>
    <xdr:to>
      <xdr:col>50</xdr:col>
      <xdr:colOff>165100</xdr:colOff>
      <xdr:row>63</xdr:row>
      <xdr:rowOff>141461</xdr:rowOff>
    </xdr:to>
    <xdr:sp macro="" textlink="">
      <xdr:nvSpPr>
        <xdr:cNvPr id="248" name="楕円 247">
          <a:extLst>
            <a:ext uri="{FF2B5EF4-FFF2-40B4-BE49-F238E27FC236}">
              <a16:creationId xmlns:a16="http://schemas.microsoft.com/office/drawing/2014/main" id="{A5556CD3-A704-4B7A-A092-052909302249}"/>
            </a:ext>
          </a:extLst>
        </xdr:cNvPr>
        <xdr:cNvSpPr/>
      </xdr:nvSpPr>
      <xdr:spPr>
        <a:xfrm>
          <a:off x="8632190" y="1084121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89095</xdr:rowOff>
    </xdr:from>
    <xdr:to>
      <xdr:col>55</xdr:col>
      <xdr:colOff>0</xdr:colOff>
      <xdr:row>63</xdr:row>
      <xdr:rowOff>90661</xdr:rowOff>
    </xdr:to>
    <xdr:cxnSp macro="">
      <xdr:nvCxnSpPr>
        <xdr:cNvPr id="249" name="直線コネクタ 248">
          <a:extLst>
            <a:ext uri="{FF2B5EF4-FFF2-40B4-BE49-F238E27FC236}">
              <a16:creationId xmlns:a16="http://schemas.microsoft.com/office/drawing/2014/main" id="{03C21C15-3A2A-4944-9BBE-BAE13F3D7C02}"/>
            </a:ext>
          </a:extLst>
        </xdr:cNvPr>
        <xdr:cNvCxnSpPr/>
      </xdr:nvCxnSpPr>
      <xdr:spPr>
        <a:xfrm flipV="1">
          <a:off x="8686800" y="10894255"/>
          <a:ext cx="742950" cy="1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34475</xdr:rowOff>
    </xdr:from>
    <xdr:to>
      <xdr:col>46</xdr:col>
      <xdr:colOff>38100</xdr:colOff>
      <xdr:row>63</xdr:row>
      <xdr:rowOff>136075</xdr:rowOff>
    </xdr:to>
    <xdr:sp macro="" textlink="">
      <xdr:nvSpPr>
        <xdr:cNvPr id="250" name="楕円 249">
          <a:extLst>
            <a:ext uri="{FF2B5EF4-FFF2-40B4-BE49-F238E27FC236}">
              <a16:creationId xmlns:a16="http://schemas.microsoft.com/office/drawing/2014/main" id="{062FB93E-DF9E-43A4-AE1D-E5DBA0F53338}"/>
            </a:ext>
          </a:extLst>
        </xdr:cNvPr>
        <xdr:cNvSpPr/>
      </xdr:nvSpPr>
      <xdr:spPr>
        <a:xfrm>
          <a:off x="7846060" y="108358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85275</xdr:rowOff>
    </xdr:from>
    <xdr:to>
      <xdr:col>50</xdr:col>
      <xdr:colOff>114300</xdr:colOff>
      <xdr:row>63</xdr:row>
      <xdr:rowOff>90661</xdr:rowOff>
    </xdr:to>
    <xdr:cxnSp macro="">
      <xdr:nvCxnSpPr>
        <xdr:cNvPr id="251" name="直線コネクタ 250">
          <a:extLst>
            <a:ext uri="{FF2B5EF4-FFF2-40B4-BE49-F238E27FC236}">
              <a16:creationId xmlns:a16="http://schemas.microsoft.com/office/drawing/2014/main" id="{97BDEB9F-0DAC-4F16-92BA-94D038D83FBE}"/>
            </a:ext>
          </a:extLst>
        </xdr:cNvPr>
        <xdr:cNvCxnSpPr/>
      </xdr:nvCxnSpPr>
      <xdr:spPr>
        <a:xfrm>
          <a:off x="7889240" y="10888530"/>
          <a:ext cx="797560" cy="7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36186</xdr:rowOff>
    </xdr:from>
    <xdr:to>
      <xdr:col>41</xdr:col>
      <xdr:colOff>101600</xdr:colOff>
      <xdr:row>63</xdr:row>
      <xdr:rowOff>137786</xdr:rowOff>
    </xdr:to>
    <xdr:sp macro="" textlink="">
      <xdr:nvSpPr>
        <xdr:cNvPr id="252" name="楕円 251">
          <a:extLst>
            <a:ext uri="{FF2B5EF4-FFF2-40B4-BE49-F238E27FC236}">
              <a16:creationId xmlns:a16="http://schemas.microsoft.com/office/drawing/2014/main" id="{9D0062C3-9CCC-41E9-A289-6D35CB5C7465}"/>
            </a:ext>
          </a:extLst>
        </xdr:cNvPr>
        <xdr:cNvSpPr/>
      </xdr:nvSpPr>
      <xdr:spPr>
        <a:xfrm>
          <a:off x="7029450" y="108375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85275</xdr:rowOff>
    </xdr:from>
    <xdr:to>
      <xdr:col>45</xdr:col>
      <xdr:colOff>177800</xdr:colOff>
      <xdr:row>63</xdr:row>
      <xdr:rowOff>86986</xdr:rowOff>
    </xdr:to>
    <xdr:cxnSp macro="">
      <xdr:nvCxnSpPr>
        <xdr:cNvPr id="253" name="直線コネクタ 252">
          <a:extLst>
            <a:ext uri="{FF2B5EF4-FFF2-40B4-BE49-F238E27FC236}">
              <a16:creationId xmlns:a16="http://schemas.microsoft.com/office/drawing/2014/main" id="{C5ED1F63-1805-40F7-B8D3-493B08F6AAF3}"/>
            </a:ext>
          </a:extLst>
        </xdr:cNvPr>
        <xdr:cNvCxnSpPr/>
      </xdr:nvCxnSpPr>
      <xdr:spPr>
        <a:xfrm flipV="1">
          <a:off x="7084060" y="10888530"/>
          <a:ext cx="805180" cy="1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38052</xdr:rowOff>
    </xdr:from>
    <xdr:to>
      <xdr:col>36</xdr:col>
      <xdr:colOff>165100</xdr:colOff>
      <xdr:row>63</xdr:row>
      <xdr:rowOff>139652</xdr:rowOff>
    </xdr:to>
    <xdr:sp macro="" textlink="">
      <xdr:nvSpPr>
        <xdr:cNvPr id="254" name="楕円 253">
          <a:extLst>
            <a:ext uri="{FF2B5EF4-FFF2-40B4-BE49-F238E27FC236}">
              <a16:creationId xmlns:a16="http://schemas.microsoft.com/office/drawing/2014/main" id="{912B3B1A-BEE6-465B-9D3B-A74D38D8CDE3}"/>
            </a:ext>
          </a:extLst>
        </xdr:cNvPr>
        <xdr:cNvSpPr/>
      </xdr:nvSpPr>
      <xdr:spPr>
        <a:xfrm>
          <a:off x="6231890" y="1083940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86986</xdr:rowOff>
    </xdr:from>
    <xdr:to>
      <xdr:col>41</xdr:col>
      <xdr:colOff>50800</xdr:colOff>
      <xdr:row>63</xdr:row>
      <xdr:rowOff>88852</xdr:rowOff>
    </xdr:to>
    <xdr:cxnSp macro="">
      <xdr:nvCxnSpPr>
        <xdr:cNvPr id="255" name="直線コネクタ 254">
          <a:extLst>
            <a:ext uri="{FF2B5EF4-FFF2-40B4-BE49-F238E27FC236}">
              <a16:creationId xmlns:a16="http://schemas.microsoft.com/office/drawing/2014/main" id="{E1C9224F-099F-4644-A677-EFC5236E8719}"/>
            </a:ext>
          </a:extLst>
        </xdr:cNvPr>
        <xdr:cNvCxnSpPr/>
      </xdr:nvCxnSpPr>
      <xdr:spPr>
        <a:xfrm flipV="1">
          <a:off x="6286500" y="10890241"/>
          <a:ext cx="797560" cy="3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E697F7AB-4EFC-421A-9C3C-6A9BB0D46EA8}"/>
            </a:ext>
          </a:extLst>
        </xdr:cNvPr>
        <xdr:cNvSpPr txBox="1"/>
      </xdr:nvSpPr>
      <xdr:spPr>
        <a:xfrm>
          <a:off x="8401265" y="10508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215CF9CC-ABAF-4A3E-B9B7-3A75D01C2ACE}"/>
            </a:ext>
          </a:extLst>
        </xdr:cNvPr>
        <xdr:cNvSpPr txBox="1"/>
      </xdr:nvSpPr>
      <xdr:spPr>
        <a:xfrm>
          <a:off x="7610690" y="10505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9515C7CF-4D39-46FB-9131-0C5F0A8B6593}"/>
            </a:ext>
          </a:extLst>
        </xdr:cNvPr>
        <xdr:cNvSpPr txBox="1"/>
      </xdr:nvSpPr>
      <xdr:spPr>
        <a:xfrm>
          <a:off x="6822655" y="10503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AC5AB144-3BF9-4F91-86D9-9CAD31DF1FE7}"/>
            </a:ext>
          </a:extLst>
        </xdr:cNvPr>
        <xdr:cNvSpPr txBox="1"/>
      </xdr:nvSpPr>
      <xdr:spPr>
        <a:xfrm>
          <a:off x="6007950" y="10513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132588</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A6E72A0E-21CB-4AE3-B6D5-EDC16FD10E6E}"/>
            </a:ext>
          </a:extLst>
        </xdr:cNvPr>
        <xdr:cNvSpPr txBox="1"/>
      </xdr:nvSpPr>
      <xdr:spPr>
        <a:xfrm>
          <a:off x="8401265" y="10937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127202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12BDC385-95F2-489A-9F10-0A2B74A05AFB}"/>
            </a:ext>
          </a:extLst>
        </xdr:cNvPr>
        <xdr:cNvSpPr txBox="1"/>
      </xdr:nvSpPr>
      <xdr:spPr>
        <a:xfrm>
          <a:off x="7610690" y="1093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128913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3099E5A0-1B6E-4A92-9886-D404D0196F54}"/>
            </a:ext>
          </a:extLst>
        </xdr:cNvPr>
        <xdr:cNvSpPr txBox="1"/>
      </xdr:nvSpPr>
      <xdr:spPr>
        <a:xfrm>
          <a:off x="6822655" y="10934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130779</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39574753-C677-4317-9A08-1BFCFBC6531D}"/>
            </a:ext>
          </a:extLst>
        </xdr:cNvPr>
        <xdr:cNvSpPr txBox="1"/>
      </xdr:nvSpPr>
      <xdr:spPr>
        <a:xfrm>
          <a:off x="6007950" y="10935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5E118E1-D28B-4845-AF5E-58F14923E971}"/>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550BE04-C969-4930-9F08-885F1F10E0F3}"/>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850C40F-C9DB-4154-BCAF-D552B6D9924A}"/>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B07FF6A-EDD6-4001-BA63-9953FCDCEC1E}"/>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ECFED11-C1C8-46E0-B3E4-3E2E434C9CF2}"/>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66D415C-8F31-4396-BEDA-AEE171E926CA}"/>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89D3FE4-F1E3-41AD-A69A-0D7AED23BB0B}"/>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44D7A09-1F72-4EC0-B1AA-E6FD95D439D8}"/>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D80C83B-28F7-4A21-B1D4-ABB5FFC79794}"/>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5B759B1-291B-4215-9093-F8C3A0D487FE}"/>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FD7968E-34F6-4857-8D7D-F6617D59276D}"/>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3D272CAE-DFAC-43BB-B3CE-B3C53D50204A}"/>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40C5D10F-7633-4442-846F-E9E3287E0C13}"/>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A9206ED3-2A8A-4856-9433-A2DC84E3EB02}"/>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23CA9035-1627-40F3-AB5F-55D21C6BD1BD}"/>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415C540F-8698-4760-9E6B-5DC404E68C3E}"/>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84C10139-F816-4539-B5C2-DFABCBCF0887}"/>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DB3F1B6F-402C-495D-B4F9-2F157D405A6A}"/>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28CFD6EC-3A93-47BC-9BDE-71C34E4417DF}"/>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DC34A7E4-2475-4D74-BC3C-81BB3E7E6C6F}"/>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96204198-63D8-4EFE-BB09-2E50EE21C6ED}"/>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80C2CCBA-62C3-4BFD-BE2E-AC3BB9F85D3A}"/>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6" name="直線コネクタ 285">
          <a:extLst>
            <a:ext uri="{FF2B5EF4-FFF2-40B4-BE49-F238E27FC236}">
              <a16:creationId xmlns:a16="http://schemas.microsoft.com/office/drawing/2014/main" id="{AFFA6DFB-6ADA-4208-A9CC-913F2501BBE9}"/>
            </a:ext>
          </a:extLst>
        </xdr:cNvPr>
        <xdr:cNvCxnSpPr/>
      </xdr:nvCxnSpPr>
      <xdr:spPr>
        <a:xfrm flipV="1">
          <a:off x="4173855" y="13604747"/>
          <a:ext cx="0" cy="1178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49138DD9-F3E9-4D86-AA75-AAAA5F16F79D}"/>
            </a:ext>
          </a:extLst>
        </xdr:cNvPr>
        <xdr:cNvSpPr txBox="1"/>
      </xdr:nvSpPr>
      <xdr:spPr>
        <a:xfrm>
          <a:off x="42125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8" name="直線コネクタ 287">
          <a:extLst>
            <a:ext uri="{FF2B5EF4-FFF2-40B4-BE49-F238E27FC236}">
              <a16:creationId xmlns:a16="http://schemas.microsoft.com/office/drawing/2014/main" id="{AC5169F0-04FA-4082-8C72-6FA528493616}"/>
            </a:ext>
          </a:extLst>
        </xdr:cNvPr>
        <xdr:cNvCxnSpPr/>
      </xdr:nvCxnSpPr>
      <xdr:spPr>
        <a:xfrm>
          <a:off x="41122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99EC6612-764C-4BF4-A6BC-92CD85CA6FC4}"/>
            </a:ext>
          </a:extLst>
        </xdr:cNvPr>
        <xdr:cNvSpPr txBox="1"/>
      </xdr:nvSpPr>
      <xdr:spPr>
        <a:xfrm>
          <a:off x="421259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90" name="直線コネクタ 289">
          <a:extLst>
            <a:ext uri="{FF2B5EF4-FFF2-40B4-BE49-F238E27FC236}">
              <a16:creationId xmlns:a16="http://schemas.microsoft.com/office/drawing/2014/main" id="{96D7485B-2B1F-46FB-9C5E-1686CCBC4DBC}"/>
            </a:ext>
          </a:extLst>
        </xdr:cNvPr>
        <xdr:cNvCxnSpPr/>
      </xdr:nvCxnSpPr>
      <xdr:spPr>
        <a:xfrm>
          <a:off x="4112260" y="136047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7040E53C-A076-4832-8911-99528FDADF78}"/>
            </a:ext>
          </a:extLst>
        </xdr:cNvPr>
        <xdr:cNvSpPr txBox="1"/>
      </xdr:nvSpPr>
      <xdr:spPr>
        <a:xfrm>
          <a:off x="4212590" y="139814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2" name="フローチャート: 判断 291">
          <a:extLst>
            <a:ext uri="{FF2B5EF4-FFF2-40B4-BE49-F238E27FC236}">
              <a16:creationId xmlns:a16="http://schemas.microsoft.com/office/drawing/2014/main" id="{654421C8-CCF2-4FC5-8AAE-B99E5A19861D}"/>
            </a:ext>
          </a:extLst>
        </xdr:cNvPr>
        <xdr:cNvSpPr/>
      </xdr:nvSpPr>
      <xdr:spPr>
        <a:xfrm>
          <a:off x="4131310" y="141243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3" name="フローチャート: 判断 292">
          <a:extLst>
            <a:ext uri="{FF2B5EF4-FFF2-40B4-BE49-F238E27FC236}">
              <a16:creationId xmlns:a16="http://schemas.microsoft.com/office/drawing/2014/main" id="{071AAB38-1AFF-47B6-AC43-4486F7EC162F}"/>
            </a:ext>
          </a:extLst>
        </xdr:cNvPr>
        <xdr:cNvSpPr/>
      </xdr:nvSpPr>
      <xdr:spPr>
        <a:xfrm>
          <a:off x="3388360" y="14109827"/>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4" name="フローチャート: 判断 293">
          <a:extLst>
            <a:ext uri="{FF2B5EF4-FFF2-40B4-BE49-F238E27FC236}">
              <a16:creationId xmlns:a16="http://schemas.microsoft.com/office/drawing/2014/main" id="{27DEA8EE-B536-4532-B6F1-10CF6A3FB486}"/>
            </a:ext>
          </a:extLst>
        </xdr:cNvPr>
        <xdr:cNvSpPr/>
      </xdr:nvSpPr>
      <xdr:spPr>
        <a:xfrm>
          <a:off x="2571750" y="140964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5" name="フローチャート: 判断 294">
          <a:extLst>
            <a:ext uri="{FF2B5EF4-FFF2-40B4-BE49-F238E27FC236}">
              <a16:creationId xmlns:a16="http://schemas.microsoft.com/office/drawing/2014/main" id="{A3FA4DA9-821B-4B93-9E80-F992A0D57AAA}"/>
            </a:ext>
          </a:extLst>
        </xdr:cNvPr>
        <xdr:cNvSpPr/>
      </xdr:nvSpPr>
      <xdr:spPr>
        <a:xfrm>
          <a:off x="1774190" y="1407439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6" name="フローチャート: 判断 295">
          <a:extLst>
            <a:ext uri="{FF2B5EF4-FFF2-40B4-BE49-F238E27FC236}">
              <a16:creationId xmlns:a16="http://schemas.microsoft.com/office/drawing/2014/main" id="{31C30630-8B49-48CB-8713-1962A84B1128}"/>
            </a:ext>
          </a:extLst>
        </xdr:cNvPr>
        <xdr:cNvSpPr/>
      </xdr:nvSpPr>
      <xdr:spPr>
        <a:xfrm>
          <a:off x="988060" y="1404162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83590DD8-0CC8-47ED-90AD-4668A0303673}"/>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B04E488-1B90-4149-995A-62DEA6279522}"/>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90718E7-C433-4FF8-A31F-1374ED087CF5}"/>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8ADF12D-5C2D-4811-839B-C07B9B00CBC9}"/>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9AA352E-7139-4075-AEF0-9CF086C415D3}"/>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161037</xdr:rowOff>
    </xdr:from>
    <xdr:to>
      <xdr:col>24</xdr:col>
      <xdr:colOff>114300</xdr:colOff>
      <xdr:row>84</xdr:row>
      <xdr:rowOff>91187</xdr:rowOff>
    </xdr:to>
    <xdr:sp macro="" textlink="">
      <xdr:nvSpPr>
        <xdr:cNvPr id="302" name="楕円 301">
          <a:extLst>
            <a:ext uri="{FF2B5EF4-FFF2-40B4-BE49-F238E27FC236}">
              <a16:creationId xmlns:a16="http://schemas.microsoft.com/office/drawing/2014/main" id="{668A6406-8C0F-4D77-82FB-DFE80CF9D28C}"/>
            </a:ext>
          </a:extLst>
        </xdr:cNvPr>
        <xdr:cNvSpPr/>
      </xdr:nvSpPr>
      <xdr:spPr>
        <a:xfrm>
          <a:off x="4131310" y="143932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139464</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EECE3A81-8200-4759-B5BC-81B9110E5967}"/>
            </a:ext>
          </a:extLst>
        </xdr:cNvPr>
        <xdr:cNvSpPr txBox="1"/>
      </xdr:nvSpPr>
      <xdr:spPr>
        <a:xfrm>
          <a:off x="4212590" y="14366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122174</xdr:rowOff>
    </xdr:from>
    <xdr:to>
      <xdr:col>20</xdr:col>
      <xdr:colOff>38100</xdr:colOff>
      <xdr:row>84</xdr:row>
      <xdr:rowOff>52324</xdr:rowOff>
    </xdr:to>
    <xdr:sp macro="" textlink="">
      <xdr:nvSpPr>
        <xdr:cNvPr id="304" name="楕円 303">
          <a:extLst>
            <a:ext uri="{FF2B5EF4-FFF2-40B4-BE49-F238E27FC236}">
              <a16:creationId xmlns:a16="http://schemas.microsoft.com/office/drawing/2014/main" id="{30EE72D1-2E99-4A5C-A5E9-2C02AFD82AFE}"/>
            </a:ext>
          </a:extLst>
        </xdr:cNvPr>
        <xdr:cNvSpPr/>
      </xdr:nvSpPr>
      <xdr:spPr>
        <a:xfrm>
          <a:off x="3388360" y="143544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1524</xdr:rowOff>
    </xdr:from>
    <xdr:to>
      <xdr:col>24</xdr:col>
      <xdr:colOff>63500</xdr:colOff>
      <xdr:row>84</xdr:row>
      <xdr:rowOff>40387</xdr:rowOff>
    </xdr:to>
    <xdr:cxnSp macro="">
      <xdr:nvCxnSpPr>
        <xdr:cNvPr id="305" name="直線コネクタ 304">
          <a:extLst>
            <a:ext uri="{FF2B5EF4-FFF2-40B4-BE49-F238E27FC236}">
              <a16:creationId xmlns:a16="http://schemas.microsoft.com/office/drawing/2014/main" id="{0029E537-BADD-4E6C-90B6-34C4CFE5A168}"/>
            </a:ext>
          </a:extLst>
        </xdr:cNvPr>
        <xdr:cNvCxnSpPr/>
      </xdr:nvCxnSpPr>
      <xdr:spPr>
        <a:xfrm>
          <a:off x="3431540" y="14403324"/>
          <a:ext cx="74295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90170</xdr:rowOff>
    </xdr:from>
    <xdr:to>
      <xdr:col>15</xdr:col>
      <xdr:colOff>101600</xdr:colOff>
      <xdr:row>84</xdr:row>
      <xdr:rowOff>20320</xdr:rowOff>
    </xdr:to>
    <xdr:sp macro="" textlink="">
      <xdr:nvSpPr>
        <xdr:cNvPr id="306" name="楕円 305">
          <a:extLst>
            <a:ext uri="{FF2B5EF4-FFF2-40B4-BE49-F238E27FC236}">
              <a16:creationId xmlns:a16="http://schemas.microsoft.com/office/drawing/2014/main" id="{29926FF5-1914-4480-96B9-B004E7104EF1}"/>
            </a:ext>
          </a:extLst>
        </xdr:cNvPr>
        <xdr:cNvSpPr/>
      </xdr:nvSpPr>
      <xdr:spPr>
        <a:xfrm>
          <a:off x="2571750" y="143243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140970</xdr:rowOff>
    </xdr:from>
    <xdr:to>
      <xdr:col>19</xdr:col>
      <xdr:colOff>177800</xdr:colOff>
      <xdr:row>84</xdr:row>
      <xdr:rowOff>1524</xdr:rowOff>
    </xdr:to>
    <xdr:cxnSp macro="">
      <xdr:nvCxnSpPr>
        <xdr:cNvPr id="307" name="直線コネクタ 306">
          <a:extLst>
            <a:ext uri="{FF2B5EF4-FFF2-40B4-BE49-F238E27FC236}">
              <a16:creationId xmlns:a16="http://schemas.microsoft.com/office/drawing/2014/main" id="{5302A5F6-54D7-4289-9D26-91464AB0090D}"/>
            </a:ext>
          </a:extLst>
        </xdr:cNvPr>
        <xdr:cNvCxnSpPr/>
      </xdr:nvCxnSpPr>
      <xdr:spPr>
        <a:xfrm>
          <a:off x="2626360" y="14369415"/>
          <a:ext cx="805180" cy="3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51308</xdr:rowOff>
    </xdr:from>
    <xdr:to>
      <xdr:col>10</xdr:col>
      <xdr:colOff>165100</xdr:colOff>
      <xdr:row>83</xdr:row>
      <xdr:rowOff>152908</xdr:rowOff>
    </xdr:to>
    <xdr:sp macro="" textlink="">
      <xdr:nvSpPr>
        <xdr:cNvPr id="308" name="楕円 307">
          <a:extLst>
            <a:ext uri="{FF2B5EF4-FFF2-40B4-BE49-F238E27FC236}">
              <a16:creationId xmlns:a16="http://schemas.microsoft.com/office/drawing/2014/main" id="{5AA82822-10C1-41F1-99AE-31F10D562DA4}"/>
            </a:ext>
          </a:extLst>
        </xdr:cNvPr>
        <xdr:cNvSpPr/>
      </xdr:nvSpPr>
      <xdr:spPr>
        <a:xfrm>
          <a:off x="1774190" y="1428546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102108</xdr:rowOff>
    </xdr:from>
    <xdr:to>
      <xdr:col>15</xdr:col>
      <xdr:colOff>50800</xdr:colOff>
      <xdr:row>83</xdr:row>
      <xdr:rowOff>140970</xdr:rowOff>
    </xdr:to>
    <xdr:cxnSp macro="">
      <xdr:nvCxnSpPr>
        <xdr:cNvPr id="309" name="直線コネクタ 308">
          <a:extLst>
            <a:ext uri="{FF2B5EF4-FFF2-40B4-BE49-F238E27FC236}">
              <a16:creationId xmlns:a16="http://schemas.microsoft.com/office/drawing/2014/main" id="{A275288F-0DAF-4F9A-AEF5-2B7101C51E5C}"/>
            </a:ext>
          </a:extLst>
        </xdr:cNvPr>
        <xdr:cNvCxnSpPr/>
      </xdr:nvCxnSpPr>
      <xdr:spPr>
        <a:xfrm>
          <a:off x="1828800" y="14328648"/>
          <a:ext cx="797560" cy="4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12446</xdr:rowOff>
    </xdr:from>
    <xdr:to>
      <xdr:col>6</xdr:col>
      <xdr:colOff>38100</xdr:colOff>
      <xdr:row>83</xdr:row>
      <xdr:rowOff>114046</xdr:rowOff>
    </xdr:to>
    <xdr:sp macro="" textlink="">
      <xdr:nvSpPr>
        <xdr:cNvPr id="310" name="楕円 309">
          <a:extLst>
            <a:ext uri="{FF2B5EF4-FFF2-40B4-BE49-F238E27FC236}">
              <a16:creationId xmlns:a16="http://schemas.microsoft.com/office/drawing/2014/main" id="{455E53F1-A94C-45EC-830C-03D4C953DBEE}"/>
            </a:ext>
          </a:extLst>
        </xdr:cNvPr>
        <xdr:cNvSpPr/>
      </xdr:nvSpPr>
      <xdr:spPr>
        <a:xfrm>
          <a:off x="988060" y="142466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63246</xdr:rowOff>
    </xdr:from>
    <xdr:to>
      <xdr:col>10</xdr:col>
      <xdr:colOff>114300</xdr:colOff>
      <xdr:row>83</xdr:row>
      <xdr:rowOff>102108</xdr:rowOff>
    </xdr:to>
    <xdr:cxnSp macro="">
      <xdr:nvCxnSpPr>
        <xdr:cNvPr id="311" name="直線コネクタ 310">
          <a:extLst>
            <a:ext uri="{FF2B5EF4-FFF2-40B4-BE49-F238E27FC236}">
              <a16:creationId xmlns:a16="http://schemas.microsoft.com/office/drawing/2014/main" id="{DF7EDB7F-488E-48C1-8631-384543249677}"/>
            </a:ext>
          </a:extLst>
        </xdr:cNvPr>
        <xdr:cNvCxnSpPr/>
      </xdr:nvCxnSpPr>
      <xdr:spPr>
        <a:xfrm>
          <a:off x="1031240" y="14289786"/>
          <a:ext cx="79756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2" name="n_1aveValue【公営住宅】&#10;有形固定資産減価償却率">
          <a:extLst>
            <a:ext uri="{FF2B5EF4-FFF2-40B4-BE49-F238E27FC236}">
              <a16:creationId xmlns:a16="http://schemas.microsoft.com/office/drawing/2014/main" id="{B0AB1AC1-8DEC-4CAB-B767-423ADD18AE57}"/>
            </a:ext>
          </a:extLst>
        </xdr:cNvPr>
        <xdr:cNvSpPr txBox="1"/>
      </xdr:nvSpPr>
      <xdr:spPr>
        <a:xfrm>
          <a:off x="3239144" y="13886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3" name="n_2aveValue【公営住宅】&#10;有形固定資産減価償却率">
          <a:extLst>
            <a:ext uri="{FF2B5EF4-FFF2-40B4-BE49-F238E27FC236}">
              <a16:creationId xmlns:a16="http://schemas.microsoft.com/office/drawing/2014/main" id="{A7C3AB3D-83BE-40D5-B417-39AB401D5561}"/>
            </a:ext>
          </a:extLst>
        </xdr:cNvPr>
        <xdr:cNvSpPr txBox="1"/>
      </xdr:nvSpPr>
      <xdr:spPr>
        <a:xfrm>
          <a:off x="243904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4" name="n_3aveValue【公営住宅】&#10;有形固定資産減価償却率">
          <a:extLst>
            <a:ext uri="{FF2B5EF4-FFF2-40B4-BE49-F238E27FC236}">
              <a16:creationId xmlns:a16="http://schemas.microsoft.com/office/drawing/2014/main" id="{B3ABA42E-BAB4-4A64-8E30-41DDD567FB64}"/>
            </a:ext>
          </a:extLst>
        </xdr:cNvPr>
        <xdr:cNvSpPr txBox="1"/>
      </xdr:nvSpPr>
      <xdr:spPr>
        <a:xfrm>
          <a:off x="1641484" y="1384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5" name="n_4aveValue【公営住宅】&#10;有形固定資産減価償却率">
          <a:extLst>
            <a:ext uri="{FF2B5EF4-FFF2-40B4-BE49-F238E27FC236}">
              <a16:creationId xmlns:a16="http://schemas.microsoft.com/office/drawing/2014/main" id="{9E0CA853-71F4-438C-857E-22AA24FC0750}"/>
            </a:ext>
          </a:extLst>
        </xdr:cNvPr>
        <xdr:cNvSpPr txBox="1"/>
      </xdr:nvSpPr>
      <xdr:spPr>
        <a:xfrm>
          <a:off x="855354" y="1381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43451</xdr:rowOff>
    </xdr:from>
    <xdr:ext cx="405111" cy="259045"/>
    <xdr:sp macro="" textlink="">
      <xdr:nvSpPr>
        <xdr:cNvPr id="316" name="n_1mainValue【公営住宅】&#10;有形固定資産減価償却率">
          <a:extLst>
            <a:ext uri="{FF2B5EF4-FFF2-40B4-BE49-F238E27FC236}">
              <a16:creationId xmlns:a16="http://schemas.microsoft.com/office/drawing/2014/main" id="{C55370C2-3203-4CE0-9716-9E56CB7516AA}"/>
            </a:ext>
          </a:extLst>
        </xdr:cNvPr>
        <xdr:cNvSpPr txBox="1"/>
      </xdr:nvSpPr>
      <xdr:spPr>
        <a:xfrm>
          <a:off x="3239144" y="14447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11447</xdr:rowOff>
    </xdr:from>
    <xdr:ext cx="405111" cy="259045"/>
    <xdr:sp macro="" textlink="">
      <xdr:nvSpPr>
        <xdr:cNvPr id="317" name="n_2mainValue【公営住宅】&#10;有形固定資産減価償却率">
          <a:extLst>
            <a:ext uri="{FF2B5EF4-FFF2-40B4-BE49-F238E27FC236}">
              <a16:creationId xmlns:a16="http://schemas.microsoft.com/office/drawing/2014/main" id="{41EE9325-19DB-4CEB-B1B5-E42ACD5B506A}"/>
            </a:ext>
          </a:extLst>
        </xdr:cNvPr>
        <xdr:cNvSpPr txBox="1"/>
      </xdr:nvSpPr>
      <xdr:spPr>
        <a:xfrm>
          <a:off x="2439044" y="1441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144035</xdr:rowOff>
    </xdr:from>
    <xdr:ext cx="405111" cy="259045"/>
    <xdr:sp macro="" textlink="">
      <xdr:nvSpPr>
        <xdr:cNvPr id="318" name="n_3mainValue【公営住宅】&#10;有形固定資産減価償却率">
          <a:extLst>
            <a:ext uri="{FF2B5EF4-FFF2-40B4-BE49-F238E27FC236}">
              <a16:creationId xmlns:a16="http://schemas.microsoft.com/office/drawing/2014/main" id="{A81A6FB5-9689-4036-88CE-8E1EEF2156D5}"/>
            </a:ext>
          </a:extLst>
        </xdr:cNvPr>
        <xdr:cNvSpPr txBox="1"/>
      </xdr:nvSpPr>
      <xdr:spPr>
        <a:xfrm>
          <a:off x="1641484" y="14372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105173</xdr:rowOff>
    </xdr:from>
    <xdr:ext cx="405111" cy="259045"/>
    <xdr:sp macro="" textlink="">
      <xdr:nvSpPr>
        <xdr:cNvPr id="319" name="n_4mainValue【公営住宅】&#10;有形固定資産減価償却率">
          <a:extLst>
            <a:ext uri="{FF2B5EF4-FFF2-40B4-BE49-F238E27FC236}">
              <a16:creationId xmlns:a16="http://schemas.microsoft.com/office/drawing/2014/main" id="{D1B23FA9-B663-4AD0-BC2F-EB8E88188813}"/>
            </a:ext>
          </a:extLst>
        </xdr:cNvPr>
        <xdr:cNvSpPr txBox="1"/>
      </xdr:nvSpPr>
      <xdr:spPr>
        <a:xfrm>
          <a:off x="855354" y="14333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7135D75A-CCD6-4DFC-A348-4977605B610B}"/>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733B5FB5-F0B9-4DCB-B51E-DBA81C051A9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27AD6E97-17E5-4937-BA7A-3D7DA42BF668}"/>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13FC6C18-7D2E-42BD-899E-3002A2FF6B32}"/>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263E5A21-E119-4AF8-BB37-E0918DBAAB5F}"/>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8F02B7BF-4210-4B17-A505-027547D3D01E}"/>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5AAAE29A-8EDD-4756-A6E7-EF7C5D27D722}"/>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B3FCA818-04AA-45A0-A4E8-AF18C5A8A013}"/>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22F148EF-9B33-4A58-8160-18E4F8D491A6}"/>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42271907-4790-4807-AD4A-B9CC601C3E4F}"/>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7FFDCF80-FF25-4A8D-96C8-F8F6AAF20853}"/>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2F6B8573-F34D-4638-A2F9-0C690867F84E}"/>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B2E92F46-BF55-4233-884C-1E7F12FBA420}"/>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0A3104A6-1045-4BB3-BBDD-59BA99C4D63A}"/>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493E87CB-5025-49ED-8563-06A19A5FC5FC}"/>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BA7F5E0C-FF60-44AA-8FFF-63AD2B1196A4}"/>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2200125C-566B-424F-9CB5-C5180A549EE0}"/>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72CA73E0-D6C7-46A6-A8D3-9AE7870461EB}"/>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DF250245-53FC-44F5-9812-BCED1BAD0118}"/>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B1240BE1-B819-432A-961F-20E2DB9DC40F}"/>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563E0343-AFC5-4F1E-9E8D-516497CB5EBC}"/>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7044F5AC-1D36-4964-ACFE-8E0D30747E98}"/>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D27C9F4E-F841-4B72-B1AC-F5105F29C3C5}"/>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3" name="直線コネクタ 342">
          <a:extLst>
            <a:ext uri="{FF2B5EF4-FFF2-40B4-BE49-F238E27FC236}">
              <a16:creationId xmlns:a16="http://schemas.microsoft.com/office/drawing/2014/main" id="{13782BD6-4930-4B5B-A341-B4B7FC8D6DA8}"/>
            </a:ext>
          </a:extLst>
        </xdr:cNvPr>
        <xdr:cNvCxnSpPr/>
      </xdr:nvCxnSpPr>
      <xdr:spPr>
        <a:xfrm flipV="1">
          <a:off x="9429115" y="13405484"/>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4" name="【公営住宅】&#10;一人当たり面積最小値テキスト">
          <a:extLst>
            <a:ext uri="{FF2B5EF4-FFF2-40B4-BE49-F238E27FC236}">
              <a16:creationId xmlns:a16="http://schemas.microsoft.com/office/drawing/2014/main" id="{FBC7CD3B-671D-42CF-964E-45B560BAFF46}"/>
            </a:ext>
          </a:extLst>
        </xdr:cNvPr>
        <xdr:cNvSpPr txBox="1"/>
      </xdr:nvSpPr>
      <xdr:spPr>
        <a:xfrm>
          <a:off x="946785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5" name="直線コネクタ 344">
          <a:extLst>
            <a:ext uri="{FF2B5EF4-FFF2-40B4-BE49-F238E27FC236}">
              <a16:creationId xmlns:a16="http://schemas.microsoft.com/office/drawing/2014/main" id="{C755B412-C4BB-4904-B4C1-17CD8A6174FC}"/>
            </a:ext>
          </a:extLst>
        </xdr:cNvPr>
        <xdr:cNvCxnSpPr/>
      </xdr:nvCxnSpPr>
      <xdr:spPr>
        <a:xfrm>
          <a:off x="9356090" y="1485176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6" name="【公営住宅】&#10;一人当たり面積最大値テキスト">
          <a:extLst>
            <a:ext uri="{FF2B5EF4-FFF2-40B4-BE49-F238E27FC236}">
              <a16:creationId xmlns:a16="http://schemas.microsoft.com/office/drawing/2014/main" id="{63C5200B-B4D2-4EE7-B042-32E7714C7C7D}"/>
            </a:ext>
          </a:extLst>
        </xdr:cNvPr>
        <xdr:cNvSpPr txBox="1"/>
      </xdr:nvSpPr>
      <xdr:spPr>
        <a:xfrm>
          <a:off x="946785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7" name="直線コネクタ 346">
          <a:extLst>
            <a:ext uri="{FF2B5EF4-FFF2-40B4-BE49-F238E27FC236}">
              <a16:creationId xmlns:a16="http://schemas.microsoft.com/office/drawing/2014/main" id="{B2515B1A-2E9E-4FF3-9F3B-159D24105A14}"/>
            </a:ext>
          </a:extLst>
        </xdr:cNvPr>
        <xdr:cNvCxnSpPr/>
      </xdr:nvCxnSpPr>
      <xdr:spPr>
        <a:xfrm>
          <a:off x="9356090" y="134054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8" name="【公営住宅】&#10;一人当たり面積平均値テキスト">
          <a:extLst>
            <a:ext uri="{FF2B5EF4-FFF2-40B4-BE49-F238E27FC236}">
              <a16:creationId xmlns:a16="http://schemas.microsoft.com/office/drawing/2014/main" id="{C70DB803-A25F-469D-9A3A-3431B998D449}"/>
            </a:ext>
          </a:extLst>
        </xdr:cNvPr>
        <xdr:cNvSpPr txBox="1"/>
      </xdr:nvSpPr>
      <xdr:spPr>
        <a:xfrm>
          <a:off x="946785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9" name="フローチャート: 判断 348">
          <a:extLst>
            <a:ext uri="{FF2B5EF4-FFF2-40B4-BE49-F238E27FC236}">
              <a16:creationId xmlns:a16="http://schemas.microsoft.com/office/drawing/2014/main" id="{D9D38727-CA0F-409A-9A65-B933F776EF68}"/>
            </a:ext>
          </a:extLst>
        </xdr:cNvPr>
        <xdr:cNvSpPr/>
      </xdr:nvSpPr>
      <xdr:spPr>
        <a:xfrm>
          <a:off x="9394190" y="14405102"/>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50" name="フローチャート: 判断 349">
          <a:extLst>
            <a:ext uri="{FF2B5EF4-FFF2-40B4-BE49-F238E27FC236}">
              <a16:creationId xmlns:a16="http://schemas.microsoft.com/office/drawing/2014/main" id="{C0317935-D061-4793-A911-3729C6609D22}"/>
            </a:ext>
          </a:extLst>
        </xdr:cNvPr>
        <xdr:cNvSpPr/>
      </xdr:nvSpPr>
      <xdr:spPr>
        <a:xfrm>
          <a:off x="8632190" y="144203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51" name="フローチャート: 判断 350">
          <a:extLst>
            <a:ext uri="{FF2B5EF4-FFF2-40B4-BE49-F238E27FC236}">
              <a16:creationId xmlns:a16="http://schemas.microsoft.com/office/drawing/2014/main" id="{26807793-89D0-47C1-9799-43FB39C24F93}"/>
            </a:ext>
          </a:extLst>
        </xdr:cNvPr>
        <xdr:cNvSpPr/>
      </xdr:nvSpPr>
      <xdr:spPr>
        <a:xfrm>
          <a:off x="7846060" y="144123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2" name="フローチャート: 判断 351">
          <a:extLst>
            <a:ext uri="{FF2B5EF4-FFF2-40B4-BE49-F238E27FC236}">
              <a16:creationId xmlns:a16="http://schemas.microsoft.com/office/drawing/2014/main" id="{FCAC2FDA-0A01-4CEC-8A2A-9555A8CCFFA0}"/>
            </a:ext>
          </a:extLst>
        </xdr:cNvPr>
        <xdr:cNvSpPr/>
      </xdr:nvSpPr>
      <xdr:spPr>
        <a:xfrm>
          <a:off x="7029450" y="144100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3" name="フローチャート: 判断 352">
          <a:extLst>
            <a:ext uri="{FF2B5EF4-FFF2-40B4-BE49-F238E27FC236}">
              <a16:creationId xmlns:a16="http://schemas.microsoft.com/office/drawing/2014/main" id="{B7F3903B-F0F1-4E1E-949F-4B4C217D6205}"/>
            </a:ext>
          </a:extLst>
        </xdr:cNvPr>
        <xdr:cNvSpPr/>
      </xdr:nvSpPr>
      <xdr:spPr>
        <a:xfrm>
          <a:off x="6231890" y="1441881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250DAA0-CF5F-4E2C-BBEB-7FE6C2F832D3}"/>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6426054-D5E5-4ECC-B565-665992C8A19A}"/>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5974D1C-E31C-4B76-B565-8DBE973358BB}"/>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C6338BC-D329-454A-9A66-B79C1B27512C}"/>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2ED0D9F-97B0-4486-B416-8E7965995C63}"/>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49785</xdr:rowOff>
    </xdr:from>
    <xdr:to>
      <xdr:col>55</xdr:col>
      <xdr:colOff>50800</xdr:colOff>
      <xdr:row>80</xdr:row>
      <xdr:rowOff>151385</xdr:rowOff>
    </xdr:to>
    <xdr:sp macro="" textlink="">
      <xdr:nvSpPr>
        <xdr:cNvPr id="359" name="楕円 358">
          <a:extLst>
            <a:ext uri="{FF2B5EF4-FFF2-40B4-BE49-F238E27FC236}">
              <a16:creationId xmlns:a16="http://schemas.microsoft.com/office/drawing/2014/main" id="{55BA87E4-4D8A-4BAD-B4F8-64EB63F2F821}"/>
            </a:ext>
          </a:extLst>
        </xdr:cNvPr>
        <xdr:cNvSpPr/>
      </xdr:nvSpPr>
      <xdr:spPr>
        <a:xfrm>
          <a:off x="9394190" y="1376959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72662</xdr:rowOff>
    </xdr:from>
    <xdr:ext cx="469744" cy="259045"/>
    <xdr:sp macro="" textlink="">
      <xdr:nvSpPr>
        <xdr:cNvPr id="360" name="【公営住宅】&#10;一人当たり面積該当値テキスト">
          <a:extLst>
            <a:ext uri="{FF2B5EF4-FFF2-40B4-BE49-F238E27FC236}">
              <a16:creationId xmlns:a16="http://schemas.microsoft.com/office/drawing/2014/main" id="{5E8311CA-41FB-4899-AD35-F6C8773D721E}"/>
            </a:ext>
          </a:extLst>
        </xdr:cNvPr>
        <xdr:cNvSpPr txBox="1"/>
      </xdr:nvSpPr>
      <xdr:spPr>
        <a:xfrm>
          <a:off x="9467850" y="13617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59689</xdr:rowOff>
    </xdr:from>
    <xdr:to>
      <xdr:col>50</xdr:col>
      <xdr:colOff>165100</xdr:colOff>
      <xdr:row>80</xdr:row>
      <xdr:rowOff>161289</xdr:rowOff>
    </xdr:to>
    <xdr:sp macro="" textlink="">
      <xdr:nvSpPr>
        <xdr:cNvPr id="361" name="楕円 360">
          <a:extLst>
            <a:ext uri="{FF2B5EF4-FFF2-40B4-BE49-F238E27FC236}">
              <a16:creationId xmlns:a16="http://schemas.microsoft.com/office/drawing/2014/main" id="{8727AF17-F94B-4842-92DE-CD1F0CBFCFDB}"/>
            </a:ext>
          </a:extLst>
        </xdr:cNvPr>
        <xdr:cNvSpPr/>
      </xdr:nvSpPr>
      <xdr:spPr>
        <a:xfrm>
          <a:off x="8632190" y="1377187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100585</xdr:rowOff>
    </xdr:from>
    <xdr:to>
      <xdr:col>55</xdr:col>
      <xdr:colOff>0</xdr:colOff>
      <xdr:row>80</xdr:row>
      <xdr:rowOff>110489</xdr:rowOff>
    </xdr:to>
    <xdr:cxnSp macro="">
      <xdr:nvCxnSpPr>
        <xdr:cNvPr id="362" name="直線コネクタ 361">
          <a:extLst>
            <a:ext uri="{FF2B5EF4-FFF2-40B4-BE49-F238E27FC236}">
              <a16:creationId xmlns:a16="http://schemas.microsoft.com/office/drawing/2014/main" id="{B5880E17-01D5-4A9A-9436-A0EACB73EBAE}"/>
            </a:ext>
          </a:extLst>
        </xdr:cNvPr>
        <xdr:cNvCxnSpPr/>
      </xdr:nvCxnSpPr>
      <xdr:spPr>
        <a:xfrm flipV="1">
          <a:off x="8686800" y="13812775"/>
          <a:ext cx="742950" cy="11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65024</xdr:rowOff>
    </xdr:from>
    <xdr:to>
      <xdr:col>46</xdr:col>
      <xdr:colOff>38100</xdr:colOff>
      <xdr:row>80</xdr:row>
      <xdr:rowOff>166624</xdr:rowOff>
    </xdr:to>
    <xdr:sp macro="" textlink="">
      <xdr:nvSpPr>
        <xdr:cNvPr id="363" name="楕円 362">
          <a:extLst>
            <a:ext uri="{FF2B5EF4-FFF2-40B4-BE49-F238E27FC236}">
              <a16:creationId xmlns:a16="http://schemas.microsoft.com/office/drawing/2014/main" id="{F95386D5-D34B-4915-8A76-F85A1D77B30A}"/>
            </a:ext>
          </a:extLst>
        </xdr:cNvPr>
        <xdr:cNvSpPr/>
      </xdr:nvSpPr>
      <xdr:spPr>
        <a:xfrm>
          <a:off x="7846060" y="1377911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110489</xdr:rowOff>
    </xdr:from>
    <xdr:to>
      <xdr:col>50</xdr:col>
      <xdr:colOff>114300</xdr:colOff>
      <xdr:row>80</xdr:row>
      <xdr:rowOff>115824</xdr:rowOff>
    </xdr:to>
    <xdr:cxnSp macro="">
      <xdr:nvCxnSpPr>
        <xdr:cNvPr id="364" name="直線コネクタ 363">
          <a:extLst>
            <a:ext uri="{FF2B5EF4-FFF2-40B4-BE49-F238E27FC236}">
              <a16:creationId xmlns:a16="http://schemas.microsoft.com/office/drawing/2014/main" id="{58D25C58-46BE-4412-84ED-9B8373D80844}"/>
            </a:ext>
          </a:extLst>
        </xdr:cNvPr>
        <xdr:cNvCxnSpPr/>
      </xdr:nvCxnSpPr>
      <xdr:spPr>
        <a:xfrm flipV="1">
          <a:off x="7889240" y="13824584"/>
          <a:ext cx="797560"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72644</xdr:rowOff>
    </xdr:from>
    <xdr:to>
      <xdr:col>41</xdr:col>
      <xdr:colOff>101600</xdr:colOff>
      <xdr:row>81</xdr:row>
      <xdr:rowOff>2794</xdr:rowOff>
    </xdr:to>
    <xdr:sp macro="" textlink="">
      <xdr:nvSpPr>
        <xdr:cNvPr id="365" name="楕円 364">
          <a:extLst>
            <a:ext uri="{FF2B5EF4-FFF2-40B4-BE49-F238E27FC236}">
              <a16:creationId xmlns:a16="http://schemas.microsoft.com/office/drawing/2014/main" id="{4B1EE45F-4124-4227-AB79-1545DF51C553}"/>
            </a:ext>
          </a:extLst>
        </xdr:cNvPr>
        <xdr:cNvSpPr/>
      </xdr:nvSpPr>
      <xdr:spPr>
        <a:xfrm>
          <a:off x="7029450" y="1378864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115824</xdr:rowOff>
    </xdr:from>
    <xdr:to>
      <xdr:col>45</xdr:col>
      <xdr:colOff>177800</xdr:colOff>
      <xdr:row>80</xdr:row>
      <xdr:rowOff>123444</xdr:rowOff>
    </xdr:to>
    <xdr:cxnSp macro="">
      <xdr:nvCxnSpPr>
        <xdr:cNvPr id="366" name="直線コネクタ 365">
          <a:extLst>
            <a:ext uri="{FF2B5EF4-FFF2-40B4-BE49-F238E27FC236}">
              <a16:creationId xmlns:a16="http://schemas.microsoft.com/office/drawing/2014/main" id="{11900786-6A68-4471-AF70-AA4C8AE4F21A}"/>
            </a:ext>
          </a:extLst>
        </xdr:cNvPr>
        <xdr:cNvCxnSpPr/>
      </xdr:nvCxnSpPr>
      <xdr:spPr>
        <a:xfrm flipV="1">
          <a:off x="7084060" y="13831824"/>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81026</xdr:rowOff>
    </xdr:from>
    <xdr:to>
      <xdr:col>36</xdr:col>
      <xdr:colOff>165100</xdr:colOff>
      <xdr:row>81</xdr:row>
      <xdr:rowOff>11176</xdr:rowOff>
    </xdr:to>
    <xdr:sp macro="" textlink="">
      <xdr:nvSpPr>
        <xdr:cNvPr id="367" name="楕円 366">
          <a:extLst>
            <a:ext uri="{FF2B5EF4-FFF2-40B4-BE49-F238E27FC236}">
              <a16:creationId xmlns:a16="http://schemas.microsoft.com/office/drawing/2014/main" id="{16FDE446-361E-4682-8747-5088A6DD61B1}"/>
            </a:ext>
          </a:extLst>
        </xdr:cNvPr>
        <xdr:cNvSpPr/>
      </xdr:nvSpPr>
      <xdr:spPr>
        <a:xfrm>
          <a:off x="6231890" y="13798931"/>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123444</xdr:rowOff>
    </xdr:from>
    <xdr:to>
      <xdr:col>41</xdr:col>
      <xdr:colOff>50800</xdr:colOff>
      <xdr:row>80</xdr:row>
      <xdr:rowOff>131826</xdr:rowOff>
    </xdr:to>
    <xdr:cxnSp macro="">
      <xdr:nvCxnSpPr>
        <xdr:cNvPr id="368" name="直線コネクタ 367">
          <a:extLst>
            <a:ext uri="{FF2B5EF4-FFF2-40B4-BE49-F238E27FC236}">
              <a16:creationId xmlns:a16="http://schemas.microsoft.com/office/drawing/2014/main" id="{F97DA5EC-B52F-4DFB-82AB-E5EE10924C75}"/>
            </a:ext>
          </a:extLst>
        </xdr:cNvPr>
        <xdr:cNvCxnSpPr/>
      </xdr:nvCxnSpPr>
      <xdr:spPr>
        <a:xfrm flipV="1">
          <a:off x="6286500" y="13841349"/>
          <a:ext cx="79756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9" name="n_1aveValue【公営住宅】&#10;一人当たり面積">
          <a:extLst>
            <a:ext uri="{FF2B5EF4-FFF2-40B4-BE49-F238E27FC236}">
              <a16:creationId xmlns:a16="http://schemas.microsoft.com/office/drawing/2014/main" id="{27034554-98CF-4990-B607-2AA9098A2533}"/>
            </a:ext>
          </a:extLst>
        </xdr:cNvPr>
        <xdr:cNvSpPr txBox="1"/>
      </xdr:nvSpPr>
      <xdr:spPr>
        <a:xfrm>
          <a:off x="8454467" y="1450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70" name="n_2aveValue【公営住宅】&#10;一人当たり面積">
          <a:extLst>
            <a:ext uri="{FF2B5EF4-FFF2-40B4-BE49-F238E27FC236}">
              <a16:creationId xmlns:a16="http://schemas.microsoft.com/office/drawing/2014/main" id="{3ED4C751-C1E7-4367-A2F3-69B1C88978EB}"/>
            </a:ext>
          </a:extLst>
        </xdr:cNvPr>
        <xdr:cNvSpPr txBox="1"/>
      </xdr:nvSpPr>
      <xdr:spPr>
        <a:xfrm>
          <a:off x="7673417" y="14499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71" name="n_3aveValue【公営住宅】&#10;一人当たり面積">
          <a:extLst>
            <a:ext uri="{FF2B5EF4-FFF2-40B4-BE49-F238E27FC236}">
              <a16:creationId xmlns:a16="http://schemas.microsoft.com/office/drawing/2014/main" id="{CDB0EA4C-B968-40F7-93C2-31E12CE0658A}"/>
            </a:ext>
          </a:extLst>
        </xdr:cNvPr>
        <xdr:cNvSpPr txBox="1"/>
      </xdr:nvSpPr>
      <xdr:spPr>
        <a:xfrm>
          <a:off x="6866332"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105935</xdr:rowOff>
    </xdr:from>
    <xdr:ext cx="469744" cy="259045"/>
    <xdr:sp macro="" textlink="">
      <xdr:nvSpPr>
        <xdr:cNvPr id="372" name="n_4aveValue【公営住宅】&#10;一人当たり面積">
          <a:extLst>
            <a:ext uri="{FF2B5EF4-FFF2-40B4-BE49-F238E27FC236}">
              <a16:creationId xmlns:a16="http://schemas.microsoft.com/office/drawing/2014/main" id="{7AD9D346-6721-46FA-A006-064976A4B261}"/>
            </a:ext>
          </a:extLst>
        </xdr:cNvPr>
        <xdr:cNvSpPr txBox="1"/>
      </xdr:nvSpPr>
      <xdr:spPr>
        <a:xfrm>
          <a:off x="6068772" y="1450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6366</xdr:rowOff>
    </xdr:from>
    <xdr:ext cx="469744" cy="259045"/>
    <xdr:sp macro="" textlink="">
      <xdr:nvSpPr>
        <xdr:cNvPr id="373" name="n_1mainValue【公営住宅】&#10;一人当たり面積">
          <a:extLst>
            <a:ext uri="{FF2B5EF4-FFF2-40B4-BE49-F238E27FC236}">
              <a16:creationId xmlns:a16="http://schemas.microsoft.com/office/drawing/2014/main" id="{0B3B0AA9-37D8-4769-B4D8-DDEF86545F21}"/>
            </a:ext>
          </a:extLst>
        </xdr:cNvPr>
        <xdr:cNvSpPr txBox="1"/>
      </xdr:nvSpPr>
      <xdr:spPr>
        <a:xfrm>
          <a:off x="8454467" y="13552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11701</xdr:rowOff>
    </xdr:from>
    <xdr:ext cx="469744" cy="259045"/>
    <xdr:sp macro="" textlink="">
      <xdr:nvSpPr>
        <xdr:cNvPr id="374" name="n_2mainValue【公営住宅】&#10;一人当たり面積">
          <a:extLst>
            <a:ext uri="{FF2B5EF4-FFF2-40B4-BE49-F238E27FC236}">
              <a16:creationId xmlns:a16="http://schemas.microsoft.com/office/drawing/2014/main" id="{8FA17E7A-7CC5-4883-AF52-42E55C19C740}"/>
            </a:ext>
          </a:extLst>
        </xdr:cNvPr>
        <xdr:cNvSpPr txBox="1"/>
      </xdr:nvSpPr>
      <xdr:spPr>
        <a:xfrm>
          <a:off x="7673417" y="13560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19321</xdr:rowOff>
    </xdr:from>
    <xdr:ext cx="469744" cy="259045"/>
    <xdr:sp macro="" textlink="">
      <xdr:nvSpPr>
        <xdr:cNvPr id="375" name="n_3mainValue【公営住宅】&#10;一人当たり面積">
          <a:extLst>
            <a:ext uri="{FF2B5EF4-FFF2-40B4-BE49-F238E27FC236}">
              <a16:creationId xmlns:a16="http://schemas.microsoft.com/office/drawing/2014/main" id="{F0279B73-1AE3-4DA5-9DCB-C6251CD5E142}"/>
            </a:ext>
          </a:extLst>
        </xdr:cNvPr>
        <xdr:cNvSpPr txBox="1"/>
      </xdr:nvSpPr>
      <xdr:spPr>
        <a:xfrm>
          <a:off x="6866332" y="13560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27703</xdr:rowOff>
    </xdr:from>
    <xdr:ext cx="469744" cy="259045"/>
    <xdr:sp macro="" textlink="">
      <xdr:nvSpPr>
        <xdr:cNvPr id="376" name="n_4mainValue【公営住宅】&#10;一人当たり面積">
          <a:extLst>
            <a:ext uri="{FF2B5EF4-FFF2-40B4-BE49-F238E27FC236}">
              <a16:creationId xmlns:a16="http://schemas.microsoft.com/office/drawing/2014/main" id="{8D3E6034-BF09-4BE5-BA82-66F970246D31}"/>
            </a:ext>
          </a:extLst>
        </xdr:cNvPr>
        <xdr:cNvSpPr txBox="1"/>
      </xdr:nvSpPr>
      <xdr:spPr>
        <a:xfrm>
          <a:off x="6068772" y="13570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E533DB62-0B3C-4C0B-9958-E7F6EFF12F48}"/>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96DE410-BE54-4B9D-A723-52707A17B93C}"/>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B37B270F-AAEA-4A5C-8762-D46937877F44}"/>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180BDEAF-C57C-4F04-95AF-54415356FA19}"/>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6119D3EE-8DD3-4EF1-946A-6278FA1C0B67}"/>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990C1A30-F0DA-4A4A-928C-E7F1AEDBA934}"/>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73BFFCB2-B567-4B31-ACB3-F00E5856B939}"/>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B9D25647-619B-419A-BF14-7F4075EFA5AF}"/>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146FC074-AE31-4026-98BB-5D212E1BC175}"/>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DDD8DD2F-5787-475E-B7D6-C513DDC4EC63}"/>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4DA8C42C-91F4-4F13-84F1-07E214BE93E4}"/>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A777BB17-BAEC-454A-8AA9-846DFBDDCBEC}"/>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9B0809BB-D78D-46AD-B3CA-C127CA271CB9}"/>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8589B369-9605-42B6-8335-FBE792290578}"/>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D2E7E310-322B-4CC8-85B5-998481A9302B}"/>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0AB74E12-8F35-40E1-AE1F-1031DC2FB433}"/>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4A7E5CC9-F29D-4C83-AC37-FE5E6DFCF341}"/>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6FBE3395-6F97-4335-A0B1-C41750B562B5}"/>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0394E9F4-872D-4657-8DF1-FEA94C563D88}"/>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F1C5F0E1-E35E-41A9-8767-3ABF2AB05C7C}"/>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D89E7A4D-E138-42DA-BF1E-306C0A09C764}"/>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CFD5CA1A-EB17-4C9B-A029-8622DA3C8873}"/>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0C4216DA-96B1-43D0-BBBD-B37B45FE3EC8}"/>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B297AB3F-F1B0-483F-A555-676FF5177CA8}"/>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F4BC3496-5743-4C21-B2EE-0ABB55643917}"/>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146413</xdr:rowOff>
    </xdr:to>
    <xdr:cxnSp macro="">
      <xdr:nvCxnSpPr>
        <xdr:cNvPr id="402" name="直線コネクタ 401">
          <a:extLst>
            <a:ext uri="{FF2B5EF4-FFF2-40B4-BE49-F238E27FC236}">
              <a16:creationId xmlns:a16="http://schemas.microsoft.com/office/drawing/2014/main" id="{919C36E4-E6DB-4C50-BA6C-91E903CA8D82}"/>
            </a:ext>
          </a:extLst>
        </xdr:cNvPr>
        <xdr:cNvCxnSpPr/>
      </xdr:nvCxnSpPr>
      <xdr:spPr>
        <a:xfrm flipV="1">
          <a:off x="4173855" y="17090571"/>
          <a:ext cx="0" cy="157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150240</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44F17C73-E233-48EE-83F0-7CD13110D5C9}"/>
            </a:ext>
          </a:extLst>
        </xdr:cNvPr>
        <xdr:cNvSpPr txBox="1"/>
      </xdr:nvSpPr>
      <xdr:spPr>
        <a:xfrm>
          <a:off x="4212590" y="1866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146413</xdr:rowOff>
    </xdr:from>
    <xdr:to>
      <xdr:col>24</xdr:col>
      <xdr:colOff>152400</xdr:colOff>
      <xdr:row>108</xdr:row>
      <xdr:rowOff>146413</xdr:rowOff>
    </xdr:to>
    <xdr:cxnSp macro="">
      <xdr:nvCxnSpPr>
        <xdr:cNvPr id="404" name="直線コネクタ 403">
          <a:extLst>
            <a:ext uri="{FF2B5EF4-FFF2-40B4-BE49-F238E27FC236}">
              <a16:creationId xmlns:a16="http://schemas.microsoft.com/office/drawing/2014/main" id="{48932F1F-5E7D-4E6E-8510-760E3806C470}"/>
            </a:ext>
          </a:extLst>
        </xdr:cNvPr>
        <xdr:cNvCxnSpPr/>
      </xdr:nvCxnSpPr>
      <xdr:spPr>
        <a:xfrm>
          <a:off x="4112260" y="186611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405" name="【港湾・漁港】&#10;有形固定資産減価償却率最大値テキスト">
          <a:extLst>
            <a:ext uri="{FF2B5EF4-FFF2-40B4-BE49-F238E27FC236}">
              <a16:creationId xmlns:a16="http://schemas.microsoft.com/office/drawing/2014/main" id="{8DB1A568-7697-411C-9061-F1416962BAA0}"/>
            </a:ext>
          </a:extLst>
        </xdr:cNvPr>
        <xdr:cNvSpPr txBox="1"/>
      </xdr:nvSpPr>
      <xdr:spPr>
        <a:xfrm>
          <a:off x="4212590" y="16861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406" name="直線コネクタ 405">
          <a:extLst>
            <a:ext uri="{FF2B5EF4-FFF2-40B4-BE49-F238E27FC236}">
              <a16:creationId xmlns:a16="http://schemas.microsoft.com/office/drawing/2014/main" id="{993F92AD-F862-4ABB-B1EF-B31FB31AAED5}"/>
            </a:ext>
          </a:extLst>
        </xdr:cNvPr>
        <xdr:cNvCxnSpPr/>
      </xdr:nvCxnSpPr>
      <xdr:spPr>
        <a:xfrm>
          <a:off x="4112260" y="170905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26688</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92B5BF53-FF60-4943-98B6-FE46DFB3FD14}"/>
            </a:ext>
          </a:extLst>
        </xdr:cNvPr>
        <xdr:cNvSpPr txBox="1"/>
      </xdr:nvSpPr>
      <xdr:spPr>
        <a:xfrm>
          <a:off x="4212590" y="180270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408" name="フローチャート: 判断 407">
          <a:extLst>
            <a:ext uri="{FF2B5EF4-FFF2-40B4-BE49-F238E27FC236}">
              <a16:creationId xmlns:a16="http://schemas.microsoft.com/office/drawing/2014/main" id="{91FC3464-0E16-4720-A178-2C961FA97620}"/>
            </a:ext>
          </a:extLst>
        </xdr:cNvPr>
        <xdr:cNvSpPr/>
      </xdr:nvSpPr>
      <xdr:spPr>
        <a:xfrm>
          <a:off x="4131310" y="180524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43362</xdr:rowOff>
    </xdr:from>
    <xdr:to>
      <xdr:col>20</xdr:col>
      <xdr:colOff>38100</xdr:colOff>
      <xdr:row>105</xdr:row>
      <xdr:rowOff>144962</xdr:rowOff>
    </xdr:to>
    <xdr:sp macro="" textlink="">
      <xdr:nvSpPr>
        <xdr:cNvPr id="409" name="フローチャート: 判断 408">
          <a:extLst>
            <a:ext uri="{FF2B5EF4-FFF2-40B4-BE49-F238E27FC236}">
              <a16:creationId xmlns:a16="http://schemas.microsoft.com/office/drawing/2014/main" id="{5D859DE6-3582-4793-BD90-DABFAB452F13}"/>
            </a:ext>
          </a:extLst>
        </xdr:cNvPr>
        <xdr:cNvSpPr/>
      </xdr:nvSpPr>
      <xdr:spPr>
        <a:xfrm>
          <a:off x="3388360" y="180475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10" name="フローチャート: 判断 409">
          <a:extLst>
            <a:ext uri="{FF2B5EF4-FFF2-40B4-BE49-F238E27FC236}">
              <a16:creationId xmlns:a16="http://schemas.microsoft.com/office/drawing/2014/main" id="{2BD3635C-13B6-4332-AAF3-69E055625E07}"/>
            </a:ext>
          </a:extLst>
        </xdr:cNvPr>
        <xdr:cNvSpPr/>
      </xdr:nvSpPr>
      <xdr:spPr>
        <a:xfrm>
          <a:off x="2571750" y="1803744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12337</xdr:rowOff>
    </xdr:from>
    <xdr:to>
      <xdr:col>10</xdr:col>
      <xdr:colOff>165100</xdr:colOff>
      <xdr:row>105</xdr:row>
      <xdr:rowOff>113937</xdr:rowOff>
    </xdr:to>
    <xdr:sp macro="" textlink="">
      <xdr:nvSpPr>
        <xdr:cNvPr id="411" name="フローチャート: 判断 410">
          <a:extLst>
            <a:ext uri="{FF2B5EF4-FFF2-40B4-BE49-F238E27FC236}">
              <a16:creationId xmlns:a16="http://schemas.microsoft.com/office/drawing/2014/main" id="{F85D8C00-AA31-44D9-A0D2-F38A740CD188}"/>
            </a:ext>
          </a:extLst>
        </xdr:cNvPr>
        <xdr:cNvSpPr/>
      </xdr:nvSpPr>
      <xdr:spPr>
        <a:xfrm>
          <a:off x="1774190" y="1801839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412" name="フローチャート: 判断 411">
          <a:extLst>
            <a:ext uri="{FF2B5EF4-FFF2-40B4-BE49-F238E27FC236}">
              <a16:creationId xmlns:a16="http://schemas.microsoft.com/office/drawing/2014/main" id="{8610AB07-F0C4-4EB2-87E6-D4EFF2DA8301}"/>
            </a:ext>
          </a:extLst>
        </xdr:cNvPr>
        <xdr:cNvSpPr/>
      </xdr:nvSpPr>
      <xdr:spPr>
        <a:xfrm>
          <a:off x="988060" y="17962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ACD83F5-D5AD-49EC-8272-61394C96917E}"/>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B23CF22-8D86-4EB4-B43C-16181DF2F600}"/>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75CA106-E148-44A5-AF12-6C61C531B7EB}"/>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A9AA53A-873A-4639-A9E6-F330CBCA13F1}"/>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E752A7D6-FC65-4929-8F5B-1ACB4A0EEB6C}"/>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43362</xdr:rowOff>
    </xdr:from>
    <xdr:to>
      <xdr:col>24</xdr:col>
      <xdr:colOff>114300</xdr:colOff>
      <xdr:row>105</xdr:row>
      <xdr:rowOff>144962</xdr:rowOff>
    </xdr:to>
    <xdr:sp macro="" textlink="">
      <xdr:nvSpPr>
        <xdr:cNvPr id="418" name="楕円 417">
          <a:extLst>
            <a:ext uri="{FF2B5EF4-FFF2-40B4-BE49-F238E27FC236}">
              <a16:creationId xmlns:a16="http://schemas.microsoft.com/office/drawing/2014/main" id="{E2369DE0-2A9C-401E-B0D9-B31032724F2F}"/>
            </a:ext>
          </a:extLst>
        </xdr:cNvPr>
        <xdr:cNvSpPr/>
      </xdr:nvSpPr>
      <xdr:spPr>
        <a:xfrm>
          <a:off x="4131310" y="1804751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66239</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5382E312-9D9C-4844-B568-6010E41554FE}"/>
            </a:ext>
          </a:extLst>
        </xdr:cNvPr>
        <xdr:cNvSpPr txBox="1"/>
      </xdr:nvSpPr>
      <xdr:spPr>
        <a:xfrm>
          <a:off x="4212590" y="17895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12337</xdr:rowOff>
    </xdr:from>
    <xdr:to>
      <xdr:col>20</xdr:col>
      <xdr:colOff>38100</xdr:colOff>
      <xdr:row>105</xdr:row>
      <xdr:rowOff>113937</xdr:rowOff>
    </xdr:to>
    <xdr:sp macro="" textlink="">
      <xdr:nvSpPr>
        <xdr:cNvPr id="420" name="楕円 419">
          <a:extLst>
            <a:ext uri="{FF2B5EF4-FFF2-40B4-BE49-F238E27FC236}">
              <a16:creationId xmlns:a16="http://schemas.microsoft.com/office/drawing/2014/main" id="{26B26466-089D-46BB-89BC-5D598DBDD289}"/>
            </a:ext>
          </a:extLst>
        </xdr:cNvPr>
        <xdr:cNvSpPr/>
      </xdr:nvSpPr>
      <xdr:spPr>
        <a:xfrm>
          <a:off x="3388360" y="180183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63137</xdr:rowOff>
    </xdr:from>
    <xdr:to>
      <xdr:col>24</xdr:col>
      <xdr:colOff>63500</xdr:colOff>
      <xdr:row>105</xdr:row>
      <xdr:rowOff>94162</xdr:rowOff>
    </xdr:to>
    <xdr:cxnSp macro="">
      <xdr:nvCxnSpPr>
        <xdr:cNvPr id="421" name="直線コネクタ 420">
          <a:extLst>
            <a:ext uri="{FF2B5EF4-FFF2-40B4-BE49-F238E27FC236}">
              <a16:creationId xmlns:a16="http://schemas.microsoft.com/office/drawing/2014/main" id="{0FF8A49D-7B7F-4581-86FA-38E362D88FD7}"/>
            </a:ext>
          </a:extLst>
        </xdr:cNvPr>
        <xdr:cNvCxnSpPr/>
      </xdr:nvCxnSpPr>
      <xdr:spPr>
        <a:xfrm>
          <a:off x="3431540" y="18061577"/>
          <a:ext cx="742950" cy="3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169092</xdr:rowOff>
    </xdr:from>
    <xdr:to>
      <xdr:col>15</xdr:col>
      <xdr:colOff>101600</xdr:colOff>
      <xdr:row>105</xdr:row>
      <xdr:rowOff>99242</xdr:rowOff>
    </xdr:to>
    <xdr:sp macro="" textlink="">
      <xdr:nvSpPr>
        <xdr:cNvPr id="422" name="楕円 421">
          <a:extLst>
            <a:ext uri="{FF2B5EF4-FFF2-40B4-BE49-F238E27FC236}">
              <a16:creationId xmlns:a16="http://schemas.microsoft.com/office/drawing/2014/main" id="{23D406A0-E1BF-4A64-B744-29D6D7DBD74E}"/>
            </a:ext>
          </a:extLst>
        </xdr:cNvPr>
        <xdr:cNvSpPr/>
      </xdr:nvSpPr>
      <xdr:spPr>
        <a:xfrm>
          <a:off x="2571750" y="1800370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48442</xdr:rowOff>
    </xdr:from>
    <xdr:to>
      <xdr:col>19</xdr:col>
      <xdr:colOff>177800</xdr:colOff>
      <xdr:row>105</xdr:row>
      <xdr:rowOff>63137</xdr:rowOff>
    </xdr:to>
    <xdr:cxnSp macro="">
      <xdr:nvCxnSpPr>
        <xdr:cNvPr id="423" name="直線コネクタ 422">
          <a:extLst>
            <a:ext uri="{FF2B5EF4-FFF2-40B4-BE49-F238E27FC236}">
              <a16:creationId xmlns:a16="http://schemas.microsoft.com/office/drawing/2014/main" id="{8C16FD3E-5D69-4EDC-853B-4A292EE4C31E}"/>
            </a:ext>
          </a:extLst>
        </xdr:cNvPr>
        <xdr:cNvCxnSpPr/>
      </xdr:nvCxnSpPr>
      <xdr:spPr>
        <a:xfrm>
          <a:off x="2626360" y="18052597"/>
          <a:ext cx="805180" cy="8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138068</xdr:rowOff>
    </xdr:from>
    <xdr:to>
      <xdr:col>10</xdr:col>
      <xdr:colOff>165100</xdr:colOff>
      <xdr:row>105</xdr:row>
      <xdr:rowOff>68218</xdr:rowOff>
    </xdr:to>
    <xdr:sp macro="" textlink="">
      <xdr:nvSpPr>
        <xdr:cNvPr id="424" name="楕円 423">
          <a:extLst>
            <a:ext uri="{FF2B5EF4-FFF2-40B4-BE49-F238E27FC236}">
              <a16:creationId xmlns:a16="http://schemas.microsoft.com/office/drawing/2014/main" id="{39A77F0C-64A7-4B11-8F75-6EEF3C0BB7F7}"/>
            </a:ext>
          </a:extLst>
        </xdr:cNvPr>
        <xdr:cNvSpPr/>
      </xdr:nvSpPr>
      <xdr:spPr>
        <a:xfrm>
          <a:off x="1774190" y="1796505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17418</xdr:rowOff>
    </xdr:from>
    <xdr:to>
      <xdr:col>15</xdr:col>
      <xdr:colOff>50800</xdr:colOff>
      <xdr:row>105</xdr:row>
      <xdr:rowOff>48442</xdr:rowOff>
    </xdr:to>
    <xdr:cxnSp macro="">
      <xdr:nvCxnSpPr>
        <xdr:cNvPr id="425" name="直線コネクタ 424">
          <a:extLst>
            <a:ext uri="{FF2B5EF4-FFF2-40B4-BE49-F238E27FC236}">
              <a16:creationId xmlns:a16="http://schemas.microsoft.com/office/drawing/2014/main" id="{C66509E6-9363-4A45-B63F-3543F18AC1BA}"/>
            </a:ext>
          </a:extLst>
        </xdr:cNvPr>
        <xdr:cNvCxnSpPr/>
      </xdr:nvCxnSpPr>
      <xdr:spPr>
        <a:xfrm>
          <a:off x="1828800" y="18023478"/>
          <a:ext cx="79756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26" name="楕円 425">
          <a:extLst>
            <a:ext uri="{FF2B5EF4-FFF2-40B4-BE49-F238E27FC236}">
              <a16:creationId xmlns:a16="http://schemas.microsoft.com/office/drawing/2014/main" id="{C9305CAD-756B-4C17-ADF1-9A5C3357EDFD}"/>
            </a:ext>
          </a:extLst>
        </xdr:cNvPr>
        <xdr:cNvSpPr/>
      </xdr:nvSpPr>
      <xdr:spPr>
        <a:xfrm>
          <a:off x="988060" y="1793757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159476</xdr:rowOff>
    </xdr:from>
    <xdr:to>
      <xdr:col>10</xdr:col>
      <xdr:colOff>114300</xdr:colOff>
      <xdr:row>105</xdr:row>
      <xdr:rowOff>17418</xdr:rowOff>
    </xdr:to>
    <xdr:cxnSp macro="">
      <xdr:nvCxnSpPr>
        <xdr:cNvPr id="427" name="直線コネクタ 426">
          <a:extLst>
            <a:ext uri="{FF2B5EF4-FFF2-40B4-BE49-F238E27FC236}">
              <a16:creationId xmlns:a16="http://schemas.microsoft.com/office/drawing/2014/main" id="{65A08B36-39E3-4524-88F8-98956D1899A2}"/>
            </a:ext>
          </a:extLst>
        </xdr:cNvPr>
        <xdr:cNvCxnSpPr/>
      </xdr:nvCxnSpPr>
      <xdr:spPr>
        <a:xfrm>
          <a:off x="1031240" y="17992181"/>
          <a:ext cx="797560" cy="3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136089</xdr:rowOff>
    </xdr:from>
    <xdr:ext cx="405111" cy="259045"/>
    <xdr:sp macro="" textlink="">
      <xdr:nvSpPr>
        <xdr:cNvPr id="428" name="n_1aveValue【港湾・漁港】&#10;有形固定資産減価償却率">
          <a:extLst>
            <a:ext uri="{FF2B5EF4-FFF2-40B4-BE49-F238E27FC236}">
              <a16:creationId xmlns:a16="http://schemas.microsoft.com/office/drawing/2014/main" id="{3C7F93FC-46BB-468D-A718-0B62084A3F09}"/>
            </a:ext>
          </a:extLst>
        </xdr:cNvPr>
        <xdr:cNvSpPr txBox="1"/>
      </xdr:nvSpPr>
      <xdr:spPr>
        <a:xfrm>
          <a:off x="3239144" y="1813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127925</xdr:rowOff>
    </xdr:from>
    <xdr:ext cx="405111" cy="259045"/>
    <xdr:sp macro="" textlink="">
      <xdr:nvSpPr>
        <xdr:cNvPr id="429" name="n_2aveValue【港湾・漁港】&#10;有形固定資産減価償却率">
          <a:extLst>
            <a:ext uri="{FF2B5EF4-FFF2-40B4-BE49-F238E27FC236}">
              <a16:creationId xmlns:a16="http://schemas.microsoft.com/office/drawing/2014/main" id="{A7846DD6-185A-427D-B32A-CDD228EE6295}"/>
            </a:ext>
          </a:extLst>
        </xdr:cNvPr>
        <xdr:cNvSpPr txBox="1"/>
      </xdr:nvSpPr>
      <xdr:spPr>
        <a:xfrm>
          <a:off x="2439044" y="1813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105064</xdr:rowOff>
    </xdr:from>
    <xdr:ext cx="405111" cy="259045"/>
    <xdr:sp macro="" textlink="">
      <xdr:nvSpPr>
        <xdr:cNvPr id="430" name="n_3aveValue【港湾・漁港】&#10;有形固定資産減価償却率">
          <a:extLst>
            <a:ext uri="{FF2B5EF4-FFF2-40B4-BE49-F238E27FC236}">
              <a16:creationId xmlns:a16="http://schemas.microsoft.com/office/drawing/2014/main" id="{307E29D9-D3F8-45E5-B265-9568C92C4A05}"/>
            </a:ext>
          </a:extLst>
        </xdr:cNvPr>
        <xdr:cNvSpPr txBox="1"/>
      </xdr:nvSpPr>
      <xdr:spPr>
        <a:xfrm>
          <a:off x="1641484" y="18105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49547</xdr:rowOff>
    </xdr:from>
    <xdr:ext cx="405111" cy="259045"/>
    <xdr:sp macro="" textlink="">
      <xdr:nvSpPr>
        <xdr:cNvPr id="431" name="n_4aveValue【港湾・漁港】&#10;有形固定資産減価償却率">
          <a:extLst>
            <a:ext uri="{FF2B5EF4-FFF2-40B4-BE49-F238E27FC236}">
              <a16:creationId xmlns:a16="http://schemas.microsoft.com/office/drawing/2014/main" id="{9835185C-15FF-4888-8FC8-5F11FE66D10B}"/>
            </a:ext>
          </a:extLst>
        </xdr:cNvPr>
        <xdr:cNvSpPr txBox="1"/>
      </xdr:nvSpPr>
      <xdr:spPr>
        <a:xfrm>
          <a:off x="85535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130464</xdr:rowOff>
    </xdr:from>
    <xdr:ext cx="405111" cy="259045"/>
    <xdr:sp macro="" textlink="">
      <xdr:nvSpPr>
        <xdr:cNvPr id="432" name="n_1mainValue【港湾・漁港】&#10;有形固定資産減価償却率">
          <a:extLst>
            <a:ext uri="{FF2B5EF4-FFF2-40B4-BE49-F238E27FC236}">
              <a16:creationId xmlns:a16="http://schemas.microsoft.com/office/drawing/2014/main" id="{D036F5F1-7A02-4CA8-8AE7-D1EB66A714D4}"/>
            </a:ext>
          </a:extLst>
        </xdr:cNvPr>
        <xdr:cNvSpPr txBox="1"/>
      </xdr:nvSpPr>
      <xdr:spPr>
        <a:xfrm>
          <a:off x="3239144" y="17793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115769</xdr:rowOff>
    </xdr:from>
    <xdr:ext cx="405111" cy="259045"/>
    <xdr:sp macro="" textlink="">
      <xdr:nvSpPr>
        <xdr:cNvPr id="433" name="n_2mainValue【港湾・漁港】&#10;有形固定資産減価償却率">
          <a:extLst>
            <a:ext uri="{FF2B5EF4-FFF2-40B4-BE49-F238E27FC236}">
              <a16:creationId xmlns:a16="http://schemas.microsoft.com/office/drawing/2014/main" id="{EE2E1139-859D-4331-BBEB-8ACAA85654B0}"/>
            </a:ext>
          </a:extLst>
        </xdr:cNvPr>
        <xdr:cNvSpPr txBox="1"/>
      </xdr:nvSpPr>
      <xdr:spPr>
        <a:xfrm>
          <a:off x="24390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84745</xdr:rowOff>
    </xdr:from>
    <xdr:ext cx="405111" cy="259045"/>
    <xdr:sp macro="" textlink="">
      <xdr:nvSpPr>
        <xdr:cNvPr id="434" name="n_3mainValue【港湾・漁港】&#10;有形固定資産減価償却率">
          <a:extLst>
            <a:ext uri="{FF2B5EF4-FFF2-40B4-BE49-F238E27FC236}">
              <a16:creationId xmlns:a16="http://schemas.microsoft.com/office/drawing/2014/main" id="{FB969B15-CB6C-430A-9EE0-949AC34D93DE}"/>
            </a:ext>
          </a:extLst>
        </xdr:cNvPr>
        <xdr:cNvSpPr txBox="1"/>
      </xdr:nvSpPr>
      <xdr:spPr>
        <a:xfrm>
          <a:off x="1641484" y="17746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435" name="n_4mainValue【港湾・漁港】&#10;有形固定資産減価償却率">
          <a:extLst>
            <a:ext uri="{FF2B5EF4-FFF2-40B4-BE49-F238E27FC236}">
              <a16:creationId xmlns:a16="http://schemas.microsoft.com/office/drawing/2014/main" id="{B3BECB1C-21C5-45E6-B3E2-A257C6177238}"/>
            </a:ext>
          </a:extLst>
        </xdr:cNvPr>
        <xdr:cNvSpPr txBox="1"/>
      </xdr:nvSpPr>
      <xdr:spPr>
        <a:xfrm>
          <a:off x="855354" y="1771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F3F6344E-6FF8-450B-BD52-94B625ED5C35}"/>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C7B198A4-5987-433E-BDA9-8D1D065F5E28}"/>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6820A1A6-7D3C-4801-8DBE-4E71EDF67AE6}"/>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7415AA94-CC31-4F97-AEB3-8798C8FAE87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F634B6FB-E322-4898-8A85-7D54F05CFA8C}"/>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F71B0E2C-BE06-478E-B10E-D17D91F8409E}"/>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635BA134-AA3E-4C1E-99EE-03176C3F6900}"/>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2671491A-6314-4BD4-9565-045CBF0B6B0B}"/>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2058A619-F735-4EA6-949F-51C30C97CF92}"/>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1C140CD3-91CB-4381-BF8C-1117BCB9DAC2}"/>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554102D8-01B8-4FD6-BE20-1E69C87C738A}"/>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7" name="テキスト ボックス 446">
          <a:extLst>
            <a:ext uri="{FF2B5EF4-FFF2-40B4-BE49-F238E27FC236}">
              <a16:creationId xmlns:a16="http://schemas.microsoft.com/office/drawing/2014/main" id="{6CCFE06E-6742-4FCD-BA68-2CDA0A37A320}"/>
            </a:ext>
          </a:extLst>
        </xdr:cNvPr>
        <xdr:cNvSpPr txBox="1"/>
      </xdr:nvSpPr>
      <xdr:spPr>
        <a:xfrm>
          <a:off x="5724659" y="185286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CB8A581F-96A6-4127-B265-74C6AD46A2C8}"/>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9" name="テキスト ボックス 448">
          <a:extLst>
            <a:ext uri="{FF2B5EF4-FFF2-40B4-BE49-F238E27FC236}">
              <a16:creationId xmlns:a16="http://schemas.microsoft.com/office/drawing/2014/main" id="{BED60CD0-6516-4621-BBA1-E20DBC0089C1}"/>
            </a:ext>
          </a:extLst>
        </xdr:cNvPr>
        <xdr:cNvSpPr txBox="1"/>
      </xdr:nvSpPr>
      <xdr:spPr>
        <a:xfrm>
          <a:off x="5416126" y="1814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DAADDCCB-9339-4BBB-B8F7-AE98BAA4DF66}"/>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51" name="テキスト ボックス 450">
          <a:extLst>
            <a:ext uri="{FF2B5EF4-FFF2-40B4-BE49-F238E27FC236}">
              <a16:creationId xmlns:a16="http://schemas.microsoft.com/office/drawing/2014/main" id="{111D4D7D-2CB5-478C-8FFC-2DEA59D4F986}"/>
            </a:ext>
          </a:extLst>
        </xdr:cNvPr>
        <xdr:cNvSpPr txBox="1"/>
      </xdr:nvSpPr>
      <xdr:spPr>
        <a:xfrm>
          <a:off x="5416126" y="1776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80BAD38F-3269-4DC2-A17F-B0194618BF7D}"/>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3" name="テキスト ボックス 452">
          <a:extLst>
            <a:ext uri="{FF2B5EF4-FFF2-40B4-BE49-F238E27FC236}">
              <a16:creationId xmlns:a16="http://schemas.microsoft.com/office/drawing/2014/main" id="{829D7EC8-9979-4A2E-BC68-FEC68BD19CA7}"/>
            </a:ext>
          </a:extLst>
        </xdr:cNvPr>
        <xdr:cNvSpPr txBox="1"/>
      </xdr:nvSpPr>
      <xdr:spPr>
        <a:xfrm>
          <a:off x="5416126" y="17381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F0825F29-57F2-46BB-A905-E2FAC49541B8}"/>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5" name="テキスト ボックス 454">
          <a:extLst>
            <a:ext uri="{FF2B5EF4-FFF2-40B4-BE49-F238E27FC236}">
              <a16:creationId xmlns:a16="http://schemas.microsoft.com/office/drawing/2014/main" id="{845C4C98-3D9A-4519-BD5C-30FE10D7D088}"/>
            </a:ext>
          </a:extLst>
        </xdr:cNvPr>
        <xdr:cNvSpPr txBox="1"/>
      </xdr:nvSpPr>
      <xdr:spPr>
        <a:xfrm>
          <a:off x="5416126" y="17000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57F2838B-62C2-4F00-8032-2B80958E6FF3}"/>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7" name="テキスト ボックス 456">
          <a:extLst>
            <a:ext uri="{FF2B5EF4-FFF2-40B4-BE49-F238E27FC236}">
              <a16:creationId xmlns:a16="http://schemas.microsoft.com/office/drawing/2014/main" id="{81766A1E-5AA5-495A-9619-92DE087F5A49}"/>
            </a:ext>
          </a:extLst>
        </xdr:cNvPr>
        <xdr:cNvSpPr txBox="1"/>
      </xdr:nvSpPr>
      <xdr:spPr>
        <a:xfrm>
          <a:off x="5331688" y="1662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港湾・漁港】&#10;一人当たり有形固定資産（償却資産）額グラフ枠">
          <a:extLst>
            <a:ext uri="{FF2B5EF4-FFF2-40B4-BE49-F238E27FC236}">
              <a16:creationId xmlns:a16="http://schemas.microsoft.com/office/drawing/2014/main" id="{D7611C9E-553D-43BD-B2A8-6BDAEFBA9A55}"/>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90491</xdr:rowOff>
    </xdr:from>
    <xdr:to>
      <xdr:col>54</xdr:col>
      <xdr:colOff>189865</xdr:colOff>
      <xdr:row>108</xdr:row>
      <xdr:rowOff>152357</xdr:rowOff>
    </xdr:to>
    <xdr:cxnSp macro="">
      <xdr:nvCxnSpPr>
        <xdr:cNvPr id="459" name="直線コネクタ 458">
          <a:extLst>
            <a:ext uri="{FF2B5EF4-FFF2-40B4-BE49-F238E27FC236}">
              <a16:creationId xmlns:a16="http://schemas.microsoft.com/office/drawing/2014/main" id="{38B086EB-D3D9-41BC-B32A-DC12882CD741}"/>
            </a:ext>
          </a:extLst>
        </xdr:cNvPr>
        <xdr:cNvCxnSpPr/>
      </xdr:nvCxnSpPr>
      <xdr:spPr>
        <a:xfrm flipV="1">
          <a:off x="9429115" y="17067851"/>
          <a:ext cx="0" cy="1601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156184</xdr:rowOff>
    </xdr:from>
    <xdr:ext cx="313932" cy="259045"/>
    <xdr:sp macro="" textlink="">
      <xdr:nvSpPr>
        <xdr:cNvPr id="460" name="【港湾・漁港】&#10;一人当たり有形固定資産（償却資産）額最小値テキスト">
          <a:extLst>
            <a:ext uri="{FF2B5EF4-FFF2-40B4-BE49-F238E27FC236}">
              <a16:creationId xmlns:a16="http://schemas.microsoft.com/office/drawing/2014/main" id="{A9BA6F56-6EFD-4BF9-BA4B-30867B64B6DA}"/>
            </a:ext>
          </a:extLst>
        </xdr:cNvPr>
        <xdr:cNvSpPr txBox="1"/>
      </xdr:nvSpPr>
      <xdr:spPr>
        <a:xfrm>
          <a:off x="9467850" y="1867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152357</xdr:rowOff>
    </xdr:from>
    <xdr:to>
      <xdr:col>55</xdr:col>
      <xdr:colOff>88900</xdr:colOff>
      <xdr:row>108</xdr:row>
      <xdr:rowOff>152357</xdr:rowOff>
    </xdr:to>
    <xdr:cxnSp macro="">
      <xdr:nvCxnSpPr>
        <xdr:cNvPr id="461" name="直線コネクタ 460">
          <a:extLst>
            <a:ext uri="{FF2B5EF4-FFF2-40B4-BE49-F238E27FC236}">
              <a16:creationId xmlns:a16="http://schemas.microsoft.com/office/drawing/2014/main" id="{F431BD07-9750-46A8-BA36-B4257B837DA6}"/>
            </a:ext>
          </a:extLst>
        </xdr:cNvPr>
        <xdr:cNvCxnSpPr/>
      </xdr:nvCxnSpPr>
      <xdr:spPr>
        <a:xfrm>
          <a:off x="9356090" y="1866895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37168</xdr:rowOff>
    </xdr:from>
    <xdr:ext cx="599010" cy="259045"/>
    <xdr:sp macro="" textlink="">
      <xdr:nvSpPr>
        <xdr:cNvPr id="462" name="【港湾・漁港】&#10;一人当たり有形固定資産（償却資産）額最大値テキスト">
          <a:extLst>
            <a:ext uri="{FF2B5EF4-FFF2-40B4-BE49-F238E27FC236}">
              <a16:creationId xmlns:a16="http://schemas.microsoft.com/office/drawing/2014/main" id="{EEBD6E67-6617-4E3A-BF16-B067D31F3159}"/>
            </a:ext>
          </a:extLst>
        </xdr:cNvPr>
        <xdr:cNvSpPr txBox="1"/>
      </xdr:nvSpPr>
      <xdr:spPr>
        <a:xfrm>
          <a:off x="9467850" y="16839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90491</xdr:rowOff>
    </xdr:from>
    <xdr:to>
      <xdr:col>55</xdr:col>
      <xdr:colOff>88900</xdr:colOff>
      <xdr:row>99</xdr:row>
      <xdr:rowOff>90491</xdr:rowOff>
    </xdr:to>
    <xdr:cxnSp macro="">
      <xdr:nvCxnSpPr>
        <xdr:cNvPr id="463" name="直線コネクタ 462">
          <a:extLst>
            <a:ext uri="{FF2B5EF4-FFF2-40B4-BE49-F238E27FC236}">
              <a16:creationId xmlns:a16="http://schemas.microsoft.com/office/drawing/2014/main" id="{1C5EE21B-B965-44BD-AD8A-95039FD99CEB}"/>
            </a:ext>
          </a:extLst>
        </xdr:cNvPr>
        <xdr:cNvCxnSpPr/>
      </xdr:nvCxnSpPr>
      <xdr:spPr>
        <a:xfrm>
          <a:off x="9356090" y="170678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63490</xdr:rowOff>
    </xdr:from>
    <xdr:ext cx="534377" cy="259045"/>
    <xdr:sp macro="" textlink="">
      <xdr:nvSpPr>
        <xdr:cNvPr id="464" name="【港湾・漁港】&#10;一人当たり有形固定資産（償却資産）額平均値テキスト">
          <a:extLst>
            <a:ext uri="{FF2B5EF4-FFF2-40B4-BE49-F238E27FC236}">
              <a16:creationId xmlns:a16="http://schemas.microsoft.com/office/drawing/2014/main" id="{190371D4-7AA8-4006-9F89-305CA90F364F}"/>
            </a:ext>
          </a:extLst>
        </xdr:cNvPr>
        <xdr:cNvSpPr txBox="1"/>
      </xdr:nvSpPr>
      <xdr:spPr>
        <a:xfrm>
          <a:off x="9467850" y="184048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85063</xdr:rowOff>
    </xdr:from>
    <xdr:to>
      <xdr:col>55</xdr:col>
      <xdr:colOff>50800</xdr:colOff>
      <xdr:row>108</xdr:row>
      <xdr:rowOff>15213</xdr:rowOff>
    </xdr:to>
    <xdr:sp macro="" textlink="">
      <xdr:nvSpPr>
        <xdr:cNvPr id="465" name="フローチャート: 判断 464">
          <a:extLst>
            <a:ext uri="{FF2B5EF4-FFF2-40B4-BE49-F238E27FC236}">
              <a16:creationId xmlns:a16="http://schemas.microsoft.com/office/drawing/2014/main" id="{F4836BA6-21F5-4140-8767-1E178C906B13}"/>
            </a:ext>
          </a:extLst>
        </xdr:cNvPr>
        <xdr:cNvSpPr/>
      </xdr:nvSpPr>
      <xdr:spPr>
        <a:xfrm>
          <a:off x="9394190" y="1843211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84451</xdr:rowOff>
    </xdr:from>
    <xdr:to>
      <xdr:col>50</xdr:col>
      <xdr:colOff>165100</xdr:colOff>
      <xdr:row>108</xdr:row>
      <xdr:rowOff>14601</xdr:rowOff>
    </xdr:to>
    <xdr:sp macro="" textlink="">
      <xdr:nvSpPr>
        <xdr:cNvPr id="466" name="フローチャート: 判断 465">
          <a:extLst>
            <a:ext uri="{FF2B5EF4-FFF2-40B4-BE49-F238E27FC236}">
              <a16:creationId xmlns:a16="http://schemas.microsoft.com/office/drawing/2014/main" id="{94D9B72F-AB8D-4F27-8937-ABE3F202FF8D}"/>
            </a:ext>
          </a:extLst>
        </xdr:cNvPr>
        <xdr:cNvSpPr/>
      </xdr:nvSpPr>
      <xdr:spPr>
        <a:xfrm>
          <a:off x="8632190" y="1843150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96312</xdr:rowOff>
    </xdr:from>
    <xdr:to>
      <xdr:col>46</xdr:col>
      <xdr:colOff>38100</xdr:colOff>
      <xdr:row>108</xdr:row>
      <xdr:rowOff>26462</xdr:rowOff>
    </xdr:to>
    <xdr:sp macro="" textlink="">
      <xdr:nvSpPr>
        <xdr:cNvPr id="467" name="フローチャート: 判断 466">
          <a:extLst>
            <a:ext uri="{FF2B5EF4-FFF2-40B4-BE49-F238E27FC236}">
              <a16:creationId xmlns:a16="http://schemas.microsoft.com/office/drawing/2014/main" id="{03E07827-A9BA-43DA-8835-77573294BBD2}"/>
            </a:ext>
          </a:extLst>
        </xdr:cNvPr>
        <xdr:cNvSpPr/>
      </xdr:nvSpPr>
      <xdr:spPr>
        <a:xfrm>
          <a:off x="7846060" y="184376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98875</xdr:rowOff>
    </xdr:from>
    <xdr:to>
      <xdr:col>41</xdr:col>
      <xdr:colOff>101600</xdr:colOff>
      <xdr:row>108</xdr:row>
      <xdr:rowOff>29025</xdr:rowOff>
    </xdr:to>
    <xdr:sp macro="" textlink="">
      <xdr:nvSpPr>
        <xdr:cNvPr id="468" name="フローチャート: 判断 467">
          <a:extLst>
            <a:ext uri="{FF2B5EF4-FFF2-40B4-BE49-F238E27FC236}">
              <a16:creationId xmlns:a16="http://schemas.microsoft.com/office/drawing/2014/main" id="{0101F622-ED04-4B24-B624-9AD41EC17EDD}"/>
            </a:ext>
          </a:extLst>
        </xdr:cNvPr>
        <xdr:cNvSpPr/>
      </xdr:nvSpPr>
      <xdr:spPr>
        <a:xfrm>
          <a:off x="7029450" y="18440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137193</xdr:rowOff>
    </xdr:from>
    <xdr:to>
      <xdr:col>36</xdr:col>
      <xdr:colOff>165100</xdr:colOff>
      <xdr:row>107</xdr:row>
      <xdr:rowOff>67343</xdr:rowOff>
    </xdr:to>
    <xdr:sp macro="" textlink="">
      <xdr:nvSpPr>
        <xdr:cNvPr id="469" name="フローチャート: 判断 468">
          <a:extLst>
            <a:ext uri="{FF2B5EF4-FFF2-40B4-BE49-F238E27FC236}">
              <a16:creationId xmlns:a16="http://schemas.microsoft.com/office/drawing/2014/main" id="{997EE2A2-2F42-403F-8BA8-337B4A5C0330}"/>
            </a:ext>
          </a:extLst>
        </xdr:cNvPr>
        <xdr:cNvSpPr/>
      </xdr:nvSpPr>
      <xdr:spPr>
        <a:xfrm>
          <a:off x="6231890" y="1830708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780DB606-FBE9-437C-B47D-58AD8A5F8E99}"/>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6C91A40-7B82-4878-9AFC-267859375BD1}"/>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1F9B9848-B808-4F5F-BF2E-85869B52C11C}"/>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EA085B0D-133C-4DF9-9DEC-BE19A5776702}"/>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0837F3C-F7B3-488E-B7B1-68EED596E371}"/>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122879</xdr:rowOff>
    </xdr:from>
    <xdr:to>
      <xdr:col>55</xdr:col>
      <xdr:colOff>50800</xdr:colOff>
      <xdr:row>105</xdr:row>
      <xdr:rowOff>53029</xdr:rowOff>
    </xdr:to>
    <xdr:sp macro="" textlink="">
      <xdr:nvSpPr>
        <xdr:cNvPr id="475" name="楕円 474">
          <a:extLst>
            <a:ext uri="{FF2B5EF4-FFF2-40B4-BE49-F238E27FC236}">
              <a16:creationId xmlns:a16="http://schemas.microsoft.com/office/drawing/2014/main" id="{29BDA474-DC54-4BBA-A454-E463967BFD4E}"/>
            </a:ext>
          </a:extLst>
        </xdr:cNvPr>
        <xdr:cNvSpPr/>
      </xdr:nvSpPr>
      <xdr:spPr>
        <a:xfrm>
          <a:off x="9394190" y="17955584"/>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145756</xdr:rowOff>
    </xdr:from>
    <xdr:ext cx="599010" cy="259045"/>
    <xdr:sp macro="" textlink="">
      <xdr:nvSpPr>
        <xdr:cNvPr id="476" name="【港湾・漁港】&#10;一人当たり有形固定資産（償却資産）額該当値テキスト">
          <a:extLst>
            <a:ext uri="{FF2B5EF4-FFF2-40B4-BE49-F238E27FC236}">
              <a16:creationId xmlns:a16="http://schemas.microsoft.com/office/drawing/2014/main" id="{24E5A113-D453-47B8-B8FC-DC5E44A0E10B}"/>
            </a:ext>
          </a:extLst>
        </xdr:cNvPr>
        <xdr:cNvSpPr txBox="1"/>
      </xdr:nvSpPr>
      <xdr:spPr>
        <a:xfrm>
          <a:off x="9467850" y="17803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129451</xdr:rowOff>
    </xdr:from>
    <xdr:to>
      <xdr:col>50</xdr:col>
      <xdr:colOff>165100</xdr:colOff>
      <xdr:row>105</xdr:row>
      <xdr:rowOff>59601</xdr:rowOff>
    </xdr:to>
    <xdr:sp macro="" textlink="">
      <xdr:nvSpPr>
        <xdr:cNvPr id="477" name="楕円 476">
          <a:extLst>
            <a:ext uri="{FF2B5EF4-FFF2-40B4-BE49-F238E27FC236}">
              <a16:creationId xmlns:a16="http://schemas.microsoft.com/office/drawing/2014/main" id="{7253E53E-07AA-4C4C-90AF-6509954C87F7}"/>
            </a:ext>
          </a:extLst>
        </xdr:cNvPr>
        <xdr:cNvSpPr/>
      </xdr:nvSpPr>
      <xdr:spPr>
        <a:xfrm>
          <a:off x="8632190" y="1796406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2229</xdr:rowOff>
    </xdr:from>
    <xdr:to>
      <xdr:col>55</xdr:col>
      <xdr:colOff>0</xdr:colOff>
      <xdr:row>105</xdr:row>
      <xdr:rowOff>8801</xdr:rowOff>
    </xdr:to>
    <xdr:cxnSp macro="">
      <xdr:nvCxnSpPr>
        <xdr:cNvPr id="478" name="直線コネクタ 477">
          <a:extLst>
            <a:ext uri="{FF2B5EF4-FFF2-40B4-BE49-F238E27FC236}">
              <a16:creationId xmlns:a16="http://schemas.microsoft.com/office/drawing/2014/main" id="{4F69A105-7567-4B3C-A91F-18CE8B579BF1}"/>
            </a:ext>
          </a:extLst>
        </xdr:cNvPr>
        <xdr:cNvCxnSpPr/>
      </xdr:nvCxnSpPr>
      <xdr:spPr>
        <a:xfrm flipV="1">
          <a:off x="8686800" y="18004479"/>
          <a:ext cx="742950" cy="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146555</xdr:rowOff>
    </xdr:from>
    <xdr:to>
      <xdr:col>46</xdr:col>
      <xdr:colOff>38100</xdr:colOff>
      <xdr:row>105</xdr:row>
      <xdr:rowOff>76705</xdr:rowOff>
    </xdr:to>
    <xdr:sp macro="" textlink="">
      <xdr:nvSpPr>
        <xdr:cNvPr id="479" name="楕円 478">
          <a:extLst>
            <a:ext uri="{FF2B5EF4-FFF2-40B4-BE49-F238E27FC236}">
              <a16:creationId xmlns:a16="http://schemas.microsoft.com/office/drawing/2014/main" id="{C26B5C2E-F75A-42FB-8309-C5CD799165BC}"/>
            </a:ext>
          </a:extLst>
        </xdr:cNvPr>
        <xdr:cNvSpPr/>
      </xdr:nvSpPr>
      <xdr:spPr>
        <a:xfrm>
          <a:off x="7846060" y="1797545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8801</xdr:rowOff>
    </xdr:from>
    <xdr:to>
      <xdr:col>50</xdr:col>
      <xdr:colOff>114300</xdr:colOff>
      <xdr:row>105</xdr:row>
      <xdr:rowOff>25905</xdr:rowOff>
    </xdr:to>
    <xdr:cxnSp macro="">
      <xdr:nvCxnSpPr>
        <xdr:cNvPr id="480" name="直線コネクタ 479">
          <a:extLst>
            <a:ext uri="{FF2B5EF4-FFF2-40B4-BE49-F238E27FC236}">
              <a16:creationId xmlns:a16="http://schemas.microsoft.com/office/drawing/2014/main" id="{5B1DA2FA-41ED-4AA1-A382-6D480100CD86}"/>
            </a:ext>
          </a:extLst>
        </xdr:cNvPr>
        <xdr:cNvCxnSpPr/>
      </xdr:nvCxnSpPr>
      <xdr:spPr>
        <a:xfrm flipV="1">
          <a:off x="7889240" y="18012956"/>
          <a:ext cx="797560" cy="11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153307</xdr:rowOff>
    </xdr:from>
    <xdr:to>
      <xdr:col>41</xdr:col>
      <xdr:colOff>101600</xdr:colOff>
      <xdr:row>105</xdr:row>
      <xdr:rowOff>83457</xdr:rowOff>
    </xdr:to>
    <xdr:sp macro="" textlink="">
      <xdr:nvSpPr>
        <xdr:cNvPr id="481" name="楕円 480">
          <a:extLst>
            <a:ext uri="{FF2B5EF4-FFF2-40B4-BE49-F238E27FC236}">
              <a16:creationId xmlns:a16="http://schemas.microsoft.com/office/drawing/2014/main" id="{C5C8E813-8FAE-41B2-9F28-BE0BBD0B1206}"/>
            </a:ext>
          </a:extLst>
        </xdr:cNvPr>
        <xdr:cNvSpPr/>
      </xdr:nvSpPr>
      <xdr:spPr>
        <a:xfrm>
          <a:off x="7029450" y="1798410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25905</xdr:rowOff>
    </xdr:from>
    <xdr:to>
      <xdr:col>45</xdr:col>
      <xdr:colOff>177800</xdr:colOff>
      <xdr:row>105</xdr:row>
      <xdr:rowOff>32657</xdr:rowOff>
    </xdr:to>
    <xdr:cxnSp macro="">
      <xdr:nvCxnSpPr>
        <xdr:cNvPr id="482" name="直線コネクタ 481">
          <a:extLst>
            <a:ext uri="{FF2B5EF4-FFF2-40B4-BE49-F238E27FC236}">
              <a16:creationId xmlns:a16="http://schemas.microsoft.com/office/drawing/2014/main" id="{5BE48159-2D9E-415A-B70D-73BB190AA7EF}"/>
            </a:ext>
          </a:extLst>
        </xdr:cNvPr>
        <xdr:cNvCxnSpPr/>
      </xdr:nvCxnSpPr>
      <xdr:spPr>
        <a:xfrm flipV="1">
          <a:off x="7084060" y="18024345"/>
          <a:ext cx="805180" cy="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160672</xdr:rowOff>
    </xdr:from>
    <xdr:to>
      <xdr:col>36</xdr:col>
      <xdr:colOff>165100</xdr:colOff>
      <xdr:row>105</xdr:row>
      <xdr:rowOff>90822</xdr:rowOff>
    </xdr:to>
    <xdr:sp macro="" textlink="">
      <xdr:nvSpPr>
        <xdr:cNvPr id="483" name="楕円 482">
          <a:extLst>
            <a:ext uri="{FF2B5EF4-FFF2-40B4-BE49-F238E27FC236}">
              <a16:creationId xmlns:a16="http://schemas.microsoft.com/office/drawing/2014/main" id="{38339434-59FE-4635-B6F4-5BE791E2C403}"/>
            </a:ext>
          </a:extLst>
        </xdr:cNvPr>
        <xdr:cNvSpPr/>
      </xdr:nvSpPr>
      <xdr:spPr>
        <a:xfrm>
          <a:off x="6231890" y="1799337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32657</xdr:rowOff>
    </xdr:from>
    <xdr:to>
      <xdr:col>41</xdr:col>
      <xdr:colOff>50800</xdr:colOff>
      <xdr:row>105</xdr:row>
      <xdr:rowOff>40022</xdr:rowOff>
    </xdr:to>
    <xdr:cxnSp macro="">
      <xdr:nvCxnSpPr>
        <xdr:cNvPr id="484" name="直線コネクタ 483">
          <a:extLst>
            <a:ext uri="{FF2B5EF4-FFF2-40B4-BE49-F238E27FC236}">
              <a16:creationId xmlns:a16="http://schemas.microsoft.com/office/drawing/2014/main" id="{783DD32C-215A-452A-B81C-2B8DAAB0780A}"/>
            </a:ext>
          </a:extLst>
        </xdr:cNvPr>
        <xdr:cNvCxnSpPr/>
      </xdr:nvCxnSpPr>
      <xdr:spPr>
        <a:xfrm flipV="1">
          <a:off x="6286500" y="18033002"/>
          <a:ext cx="797560" cy="9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108</xdr:row>
      <xdr:rowOff>5728</xdr:rowOff>
    </xdr:from>
    <xdr:ext cx="534377" cy="259045"/>
    <xdr:sp macro="" textlink="">
      <xdr:nvSpPr>
        <xdr:cNvPr id="485" name="n_1aveValue【港湾・漁港】&#10;一人当たり有形固定資産（償却資産）額">
          <a:extLst>
            <a:ext uri="{FF2B5EF4-FFF2-40B4-BE49-F238E27FC236}">
              <a16:creationId xmlns:a16="http://schemas.microsoft.com/office/drawing/2014/main" id="{CBB68E61-B205-4B4D-86B7-A24D654A06F6}"/>
            </a:ext>
          </a:extLst>
        </xdr:cNvPr>
        <xdr:cNvSpPr txBox="1"/>
      </xdr:nvSpPr>
      <xdr:spPr>
        <a:xfrm>
          <a:off x="8422151" y="1852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17589</xdr:rowOff>
    </xdr:from>
    <xdr:ext cx="534377" cy="259045"/>
    <xdr:sp macro="" textlink="">
      <xdr:nvSpPr>
        <xdr:cNvPr id="486" name="n_2aveValue【港湾・漁港】&#10;一人当たり有形固定資産（償却資産）額">
          <a:extLst>
            <a:ext uri="{FF2B5EF4-FFF2-40B4-BE49-F238E27FC236}">
              <a16:creationId xmlns:a16="http://schemas.microsoft.com/office/drawing/2014/main" id="{D14234EC-936D-483E-B1A3-D414BFDFBEB9}"/>
            </a:ext>
          </a:extLst>
        </xdr:cNvPr>
        <xdr:cNvSpPr txBox="1"/>
      </xdr:nvSpPr>
      <xdr:spPr>
        <a:xfrm>
          <a:off x="7641101" y="1853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20152</xdr:rowOff>
    </xdr:from>
    <xdr:ext cx="534377" cy="259045"/>
    <xdr:sp macro="" textlink="">
      <xdr:nvSpPr>
        <xdr:cNvPr id="487" name="n_3aveValue【港湾・漁港】&#10;一人当たり有形固定資産（償却資産）額">
          <a:extLst>
            <a:ext uri="{FF2B5EF4-FFF2-40B4-BE49-F238E27FC236}">
              <a16:creationId xmlns:a16="http://schemas.microsoft.com/office/drawing/2014/main" id="{972E9666-958E-406F-9AEC-4BD494B92092}"/>
            </a:ext>
          </a:extLst>
        </xdr:cNvPr>
        <xdr:cNvSpPr txBox="1"/>
      </xdr:nvSpPr>
      <xdr:spPr>
        <a:xfrm>
          <a:off x="6854971" y="1853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58470</xdr:rowOff>
    </xdr:from>
    <xdr:ext cx="599010" cy="259045"/>
    <xdr:sp macro="" textlink="">
      <xdr:nvSpPr>
        <xdr:cNvPr id="488" name="n_4aveValue【港湾・漁港】&#10;一人当たり有形固定資産（償却資産）額">
          <a:extLst>
            <a:ext uri="{FF2B5EF4-FFF2-40B4-BE49-F238E27FC236}">
              <a16:creationId xmlns:a16="http://schemas.microsoft.com/office/drawing/2014/main" id="{AE666ADC-C0B0-41BF-8E6E-4151F54A3D5F}"/>
            </a:ext>
          </a:extLst>
        </xdr:cNvPr>
        <xdr:cNvSpPr txBox="1"/>
      </xdr:nvSpPr>
      <xdr:spPr>
        <a:xfrm>
          <a:off x="6007950" y="18399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103</xdr:row>
      <xdr:rowOff>76128</xdr:rowOff>
    </xdr:from>
    <xdr:ext cx="599010" cy="259045"/>
    <xdr:sp macro="" textlink="">
      <xdr:nvSpPr>
        <xdr:cNvPr id="489" name="n_1mainValue【港湾・漁港】&#10;一人当たり有形固定資産（償却資産）額">
          <a:extLst>
            <a:ext uri="{FF2B5EF4-FFF2-40B4-BE49-F238E27FC236}">
              <a16:creationId xmlns:a16="http://schemas.microsoft.com/office/drawing/2014/main" id="{DFFA97D6-8E6B-434F-8D4A-5A49A41A72B5}"/>
            </a:ext>
          </a:extLst>
        </xdr:cNvPr>
        <xdr:cNvSpPr txBox="1"/>
      </xdr:nvSpPr>
      <xdr:spPr>
        <a:xfrm>
          <a:off x="8401265" y="17735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103</xdr:row>
      <xdr:rowOff>93232</xdr:rowOff>
    </xdr:from>
    <xdr:ext cx="599010" cy="259045"/>
    <xdr:sp macro="" textlink="">
      <xdr:nvSpPr>
        <xdr:cNvPr id="490" name="n_2mainValue【港湾・漁港】&#10;一人当たり有形固定資産（償却資産）額">
          <a:extLst>
            <a:ext uri="{FF2B5EF4-FFF2-40B4-BE49-F238E27FC236}">
              <a16:creationId xmlns:a16="http://schemas.microsoft.com/office/drawing/2014/main" id="{84FDF6FF-5DC1-4E66-9603-9E0266F5CBC8}"/>
            </a:ext>
          </a:extLst>
        </xdr:cNvPr>
        <xdr:cNvSpPr txBox="1"/>
      </xdr:nvSpPr>
      <xdr:spPr>
        <a:xfrm>
          <a:off x="7610690" y="17756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103</xdr:row>
      <xdr:rowOff>99984</xdr:rowOff>
    </xdr:from>
    <xdr:ext cx="599010" cy="259045"/>
    <xdr:sp macro="" textlink="">
      <xdr:nvSpPr>
        <xdr:cNvPr id="491" name="n_3mainValue【港湾・漁港】&#10;一人当たり有形固定資産（償却資産）額">
          <a:extLst>
            <a:ext uri="{FF2B5EF4-FFF2-40B4-BE49-F238E27FC236}">
              <a16:creationId xmlns:a16="http://schemas.microsoft.com/office/drawing/2014/main" id="{65AE06DD-B3AA-4454-B9DA-59B447B02197}"/>
            </a:ext>
          </a:extLst>
        </xdr:cNvPr>
        <xdr:cNvSpPr txBox="1"/>
      </xdr:nvSpPr>
      <xdr:spPr>
        <a:xfrm>
          <a:off x="6822655" y="17755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107349</xdr:rowOff>
    </xdr:from>
    <xdr:ext cx="599010" cy="259045"/>
    <xdr:sp macro="" textlink="">
      <xdr:nvSpPr>
        <xdr:cNvPr id="492" name="n_4mainValue【港湾・漁港】&#10;一人当たり有形固定資産（償却資産）額">
          <a:extLst>
            <a:ext uri="{FF2B5EF4-FFF2-40B4-BE49-F238E27FC236}">
              <a16:creationId xmlns:a16="http://schemas.microsoft.com/office/drawing/2014/main" id="{5382695E-D993-48A0-A27B-861355555D32}"/>
            </a:ext>
          </a:extLst>
        </xdr:cNvPr>
        <xdr:cNvSpPr txBox="1"/>
      </xdr:nvSpPr>
      <xdr:spPr>
        <a:xfrm>
          <a:off x="6007950" y="17764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0F2EB8AD-1C9F-4CD0-8FFC-3009BCDC4D33}"/>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6D2189BD-CFC4-46D5-AA31-67620AE30376}"/>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AD61CDDE-A0A2-4A5F-A9F0-4C959AB6BF5F}"/>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7A72D326-E1D3-4879-A8E9-B1BCD69B37B6}"/>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6995A809-80DC-4168-BC75-A0D25C296DCC}"/>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A421C18E-A4F1-4EF9-AA0F-C015CB0DBC18}"/>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4B4919D6-3CDA-460F-BDA0-ACA976092E1F}"/>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6586292D-4DC3-4214-A72D-15F8116581A4}"/>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8F94FAA9-8023-4878-A421-7F67C2486C3E}"/>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855E3DD2-74AD-4653-B8D6-21BE3A22D345}"/>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45A999E3-F99A-4D18-8EB0-ABB3D28D9313}"/>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4" name="直線コネクタ 503">
          <a:extLst>
            <a:ext uri="{FF2B5EF4-FFF2-40B4-BE49-F238E27FC236}">
              <a16:creationId xmlns:a16="http://schemas.microsoft.com/office/drawing/2014/main" id="{E3A5991E-017E-4B3C-9ADE-76E41AB7155E}"/>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5" name="テキスト ボックス 504">
          <a:extLst>
            <a:ext uri="{FF2B5EF4-FFF2-40B4-BE49-F238E27FC236}">
              <a16:creationId xmlns:a16="http://schemas.microsoft.com/office/drawing/2014/main" id="{CBC17523-A1AA-429C-91BD-2B5E9D40E6A6}"/>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6" name="直線コネクタ 505">
          <a:extLst>
            <a:ext uri="{FF2B5EF4-FFF2-40B4-BE49-F238E27FC236}">
              <a16:creationId xmlns:a16="http://schemas.microsoft.com/office/drawing/2014/main" id="{49225BBC-1119-4355-9E7A-FD64BDB1D8E9}"/>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7" name="テキスト ボックス 506">
          <a:extLst>
            <a:ext uri="{FF2B5EF4-FFF2-40B4-BE49-F238E27FC236}">
              <a16:creationId xmlns:a16="http://schemas.microsoft.com/office/drawing/2014/main" id="{80EE101D-2446-4F0E-ABD2-F362D3AF8FAA}"/>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8" name="直線コネクタ 507">
          <a:extLst>
            <a:ext uri="{FF2B5EF4-FFF2-40B4-BE49-F238E27FC236}">
              <a16:creationId xmlns:a16="http://schemas.microsoft.com/office/drawing/2014/main" id="{6CE25CC5-EF3E-42AE-9628-9B252306516B}"/>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9" name="テキスト ボックス 508">
          <a:extLst>
            <a:ext uri="{FF2B5EF4-FFF2-40B4-BE49-F238E27FC236}">
              <a16:creationId xmlns:a16="http://schemas.microsoft.com/office/drawing/2014/main" id="{7887B2FD-E580-4C63-843F-121C1F6F8D85}"/>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0" name="直線コネクタ 509">
          <a:extLst>
            <a:ext uri="{FF2B5EF4-FFF2-40B4-BE49-F238E27FC236}">
              <a16:creationId xmlns:a16="http://schemas.microsoft.com/office/drawing/2014/main" id="{BA661D1C-643E-4BDC-AEF5-6B2264964A28}"/>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1" name="テキスト ボックス 510">
          <a:extLst>
            <a:ext uri="{FF2B5EF4-FFF2-40B4-BE49-F238E27FC236}">
              <a16:creationId xmlns:a16="http://schemas.microsoft.com/office/drawing/2014/main" id="{1C3E4925-1F93-443D-B58E-0DE6F1AD4107}"/>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2" name="直線コネクタ 511">
          <a:extLst>
            <a:ext uri="{FF2B5EF4-FFF2-40B4-BE49-F238E27FC236}">
              <a16:creationId xmlns:a16="http://schemas.microsoft.com/office/drawing/2014/main" id="{32E3D270-801B-4B90-86C6-555A41FD3752}"/>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3" name="テキスト ボックス 512">
          <a:extLst>
            <a:ext uri="{FF2B5EF4-FFF2-40B4-BE49-F238E27FC236}">
              <a16:creationId xmlns:a16="http://schemas.microsoft.com/office/drawing/2014/main" id="{7A4FD19E-0B67-4590-9E26-967FF7ECC5F3}"/>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a:extLst>
            <a:ext uri="{FF2B5EF4-FFF2-40B4-BE49-F238E27FC236}">
              <a16:creationId xmlns:a16="http://schemas.microsoft.com/office/drawing/2014/main" id="{0CEBE7E8-71CF-4D2E-B952-FB8EAC40B6D3}"/>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5" name="テキスト ボックス 514">
          <a:extLst>
            <a:ext uri="{FF2B5EF4-FFF2-40B4-BE49-F238E27FC236}">
              <a16:creationId xmlns:a16="http://schemas.microsoft.com/office/drawing/2014/main" id="{9B1D2B14-9A15-4BCF-9840-F1BBCAC6FB1E}"/>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6" name="【認定こども園・幼稚園・保育所】&#10;有形固定資産減価償却率グラフ枠">
          <a:extLst>
            <a:ext uri="{FF2B5EF4-FFF2-40B4-BE49-F238E27FC236}">
              <a16:creationId xmlns:a16="http://schemas.microsoft.com/office/drawing/2014/main" id="{DC4AD0C2-0C2E-40D8-8815-6C03F300132D}"/>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517" name="直線コネクタ 516">
          <a:extLst>
            <a:ext uri="{FF2B5EF4-FFF2-40B4-BE49-F238E27FC236}">
              <a16:creationId xmlns:a16="http://schemas.microsoft.com/office/drawing/2014/main" id="{E6805278-DAFF-486C-9E95-BAE9DBD29AE8}"/>
            </a:ext>
          </a:extLst>
        </xdr:cNvPr>
        <xdr:cNvCxnSpPr/>
      </xdr:nvCxnSpPr>
      <xdr:spPr>
        <a:xfrm flipV="1">
          <a:off x="14703424" y="59169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518" name="【認定こども園・幼稚園・保育所】&#10;有形固定資産減価償却率最小値テキスト">
          <a:extLst>
            <a:ext uri="{FF2B5EF4-FFF2-40B4-BE49-F238E27FC236}">
              <a16:creationId xmlns:a16="http://schemas.microsoft.com/office/drawing/2014/main" id="{B0802715-12FB-43D5-ABEC-5744DE474CAA}"/>
            </a:ext>
          </a:extLst>
        </xdr:cNvPr>
        <xdr:cNvSpPr txBox="1"/>
      </xdr:nvSpPr>
      <xdr:spPr>
        <a:xfrm>
          <a:off x="14742160" y="717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519" name="直線コネクタ 518">
          <a:extLst>
            <a:ext uri="{FF2B5EF4-FFF2-40B4-BE49-F238E27FC236}">
              <a16:creationId xmlns:a16="http://schemas.microsoft.com/office/drawing/2014/main" id="{AA605872-57CB-43A1-953F-145A1B0FE406}"/>
            </a:ext>
          </a:extLst>
        </xdr:cNvPr>
        <xdr:cNvCxnSpPr/>
      </xdr:nvCxnSpPr>
      <xdr:spPr>
        <a:xfrm>
          <a:off x="14611350" y="7170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520" name="【認定こども園・幼稚園・保育所】&#10;有形固定資産減価償却率最大値テキスト">
          <a:extLst>
            <a:ext uri="{FF2B5EF4-FFF2-40B4-BE49-F238E27FC236}">
              <a16:creationId xmlns:a16="http://schemas.microsoft.com/office/drawing/2014/main" id="{B65C0AF1-07FC-480C-8BF0-94DBC43EF18E}"/>
            </a:ext>
          </a:extLst>
        </xdr:cNvPr>
        <xdr:cNvSpPr txBox="1"/>
      </xdr:nvSpPr>
      <xdr:spPr>
        <a:xfrm>
          <a:off x="14742160" y="568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521" name="直線コネクタ 520">
          <a:extLst>
            <a:ext uri="{FF2B5EF4-FFF2-40B4-BE49-F238E27FC236}">
              <a16:creationId xmlns:a16="http://schemas.microsoft.com/office/drawing/2014/main" id="{9F748F09-6B2D-4075-A43C-7EE9E3EB685B}"/>
            </a:ext>
          </a:extLst>
        </xdr:cNvPr>
        <xdr:cNvCxnSpPr/>
      </xdr:nvCxnSpPr>
      <xdr:spPr>
        <a:xfrm>
          <a:off x="14611350" y="5916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522" name="【認定こども園・幼稚園・保育所】&#10;有形固定資産減価償却率平均値テキスト">
          <a:extLst>
            <a:ext uri="{FF2B5EF4-FFF2-40B4-BE49-F238E27FC236}">
              <a16:creationId xmlns:a16="http://schemas.microsoft.com/office/drawing/2014/main" id="{714F3C45-BE88-44D0-B463-D9189F5C9631}"/>
            </a:ext>
          </a:extLst>
        </xdr:cNvPr>
        <xdr:cNvSpPr txBox="1"/>
      </xdr:nvSpPr>
      <xdr:spPr>
        <a:xfrm>
          <a:off x="14742160" y="643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3" name="フローチャート: 判断 522">
          <a:extLst>
            <a:ext uri="{FF2B5EF4-FFF2-40B4-BE49-F238E27FC236}">
              <a16:creationId xmlns:a16="http://schemas.microsoft.com/office/drawing/2014/main" id="{E1253F45-246F-421A-8FF0-8456250957B3}"/>
            </a:ext>
          </a:extLst>
        </xdr:cNvPr>
        <xdr:cNvSpPr/>
      </xdr:nvSpPr>
      <xdr:spPr>
        <a:xfrm>
          <a:off x="14649450" y="64509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524" name="フローチャート: 判断 523">
          <a:extLst>
            <a:ext uri="{FF2B5EF4-FFF2-40B4-BE49-F238E27FC236}">
              <a16:creationId xmlns:a16="http://schemas.microsoft.com/office/drawing/2014/main" id="{9C125678-BFB9-4A9A-92F5-200A3C7289BD}"/>
            </a:ext>
          </a:extLst>
        </xdr:cNvPr>
        <xdr:cNvSpPr/>
      </xdr:nvSpPr>
      <xdr:spPr>
        <a:xfrm>
          <a:off x="13887450" y="6470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25" name="フローチャート: 判断 524">
          <a:extLst>
            <a:ext uri="{FF2B5EF4-FFF2-40B4-BE49-F238E27FC236}">
              <a16:creationId xmlns:a16="http://schemas.microsoft.com/office/drawing/2014/main" id="{3AB5F0BE-9B14-4634-90BD-3856B3C8A92D}"/>
            </a:ext>
          </a:extLst>
        </xdr:cNvPr>
        <xdr:cNvSpPr/>
      </xdr:nvSpPr>
      <xdr:spPr>
        <a:xfrm>
          <a:off x="13089890" y="64795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526" name="フローチャート: 判断 525">
          <a:extLst>
            <a:ext uri="{FF2B5EF4-FFF2-40B4-BE49-F238E27FC236}">
              <a16:creationId xmlns:a16="http://schemas.microsoft.com/office/drawing/2014/main" id="{AEBBAEE3-6CA8-4847-A83F-23E58FDE812D}"/>
            </a:ext>
          </a:extLst>
        </xdr:cNvPr>
        <xdr:cNvSpPr/>
      </xdr:nvSpPr>
      <xdr:spPr>
        <a:xfrm>
          <a:off x="12303760" y="6473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527" name="フローチャート: 判断 526">
          <a:extLst>
            <a:ext uri="{FF2B5EF4-FFF2-40B4-BE49-F238E27FC236}">
              <a16:creationId xmlns:a16="http://schemas.microsoft.com/office/drawing/2014/main" id="{05F028B6-B313-4EC5-A6D3-03997F2AAFD9}"/>
            </a:ext>
          </a:extLst>
        </xdr:cNvPr>
        <xdr:cNvSpPr/>
      </xdr:nvSpPr>
      <xdr:spPr>
        <a:xfrm>
          <a:off x="11487150" y="64928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B96457A-5037-4A8D-9DD2-F3D263CD91F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87EA5AD5-8FCD-4B18-8713-9744CAC0C5F1}"/>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775A826-DCCC-460F-A3C6-D23CC2951AEF}"/>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11C1157-BC4E-49C8-A0F8-530CFC2D70E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E82D59EB-3B05-42A6-9748-7E8ACE870E8D}"/>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34925</xdr:rowOff>
    </xdr:from>
    <xdr:to>
      <xdr:col>85</xdr:col>
      <xdr:colOff>177800</xdr:colOff>
      <xdr:row>34</xdr:row>
      <xdr:rowOff>136525</xdr:rowOff>
    </xdr:to>
    <xdr:sp macro="" textlink="">
      <xdr:nvSpPr>
        <xdr:cNvPr id="533" name="楕円 532">
          <a:extLst>
            <a:ext uri="{FF2B5EF4-FFF2-40B4-BE49-F238E27FC236}">
              <a16:creationId xmlns:a16="http://schemas.microsoft.com/office/drawing/2014/main" id="{05BB3200-D84C-4AEE-8DE2-89A1BA25EF98}"/>
            </a:ext>
          </a:extLst>
        </xdr:cNvPr>
        <xdr:cNvSpPr/>
      </xdr:nvSpPr>
      <xdr:spPr>
        <a:xfrm>
          <a:off x="14649450" y="58642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159402</xdr:rowOff>
    </xdr:from>
    <xdr:ext cx="405111" cy="259045"/>
    <xdr:sp macro="" textlink="">
      <xdr:nvSpPr>
        <xdr:cNvPr id="534" name="【認定こども園・幼稚園・保育所】&#10;有形固定資産減価償却率該当値テキスト">
          <a:extLst>
            <a:ext uri="{FF2B5EF4-FFF2-40B4-BE49-F238E27FC236}">
              <a16:creationId xmlns:a16="http://schemas.microsoft.com/office/drawing/2014/main" id="{0738A80A-D4F3-4439-9B86-CFF327DA2BB2}"/>
            </a:ext>
          </a:extLst>
        </xdr:cNvPr>
        <xdr:cNvSpPr txBox="1"/>
      </xdr:nvSpPr>
      <xdr:spPr>
        <a:xfrm>
          <a:off x="14742160" y="581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145415</xdr:rowOff>
    </xdr:from>
    <xdr:to>
      <xdr:col>81</xdr:col>
      <xdr:colOff>101600</xdr:colOff>
      <xdr:row>34</xdr:row>
      <xdr:rowOff>75565</xdr:rowOff>
    </xdr:to>
    <xdr:sp macro="" textlink="">
      <xdr:nvSpPr>
        <xdr:cNvPr id="535" name="楕円 534">
          <a:extLst>
            <a:ext uri="{FF2B5EF4-FFF2-40B4-BE49-F238E27FC236}">
              <a16:creationId xmlns:a16="http://schemas.microsoft.com/office/drawing/2014/main" id="{C3A4D469-9E5A-4555-ABF8-17AABF73C058}"/>
            </a:ext>
          </a:extLst>
        </xdr:cNvPr>
        <xdr:cNvSpPr/>
      </xdr:nvSpPr>
      <xdr:spPr>
        <a:xfrm>
          <a:off x="13887450" y="58013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24765</xdr:rowOff>
    </xdr:from>
    <xdr:to>
      <xdr:col>85</xdr:col>
      <xdr:colOff>127000</xdr:colOff>
      <xdr:row>34</xdr:row>
      <xdr:rowOff>85725</xdr:rowOff>
    </xdr:to>
    <xdr:cxnSp macro="">
      <xdr:nvCxnSpPr>
        <xdr:cNvPr id="536" name="直線コネクタ 535">
          <a:extLst>
            <a:ext uri="{FF2B5EF4-FFF2-40B4-BE49-F238E27FC236}">
              <a16:creationId xmlns:a16="http://schemas.microsoft.com/office/drawing/2014/main" id="{6A753150-96E8-4133-8BF3-7A666BF27D8E}"/>
            </a:ext>
          </a:extLst>
        </xdr:cNvPr>
        <xdr:cNvCxnSpPr/>
      </xdr:nvCxnSpPr>
      <xdr:spPr>
        <a:xfrm>
          <a:off x="13942060" y="5850255"/>
          <a:ext cx="762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86360</xdr:rowOff>
    </xdr:from>
    <xdr:to>
      <xdr:col>76</xdr:col>
      <xdr:colOff>165100</xdr:colOff>
      <xdr:row>34</xdr:row>
      <xdr:rowOff>16510</xdr:rowOff>
    </xdr:to>
    <xdr:sp macro="" textlink="">
      <xdr:nvSpPr>
        <xdr:cNvPr id="537" name="楕円 536">
          <a:extLst>
            <a:ext uri="{FF2B5EF4-FFF2-40B4-BE49-F238E27FC236}">
              <a16:creationId xmlns:a16="http://schemas.microsoft.com/office/drawing/2014/main" id="{52F25116-9FA7-4380-83FE-105A65E99D4A}"/>
            </a:ext>
          </a:extLst>
        </xdr:cNvPr>
        <xdr:cNvSpPr/>
      </xdr:nvSpPr>
      <xdr:spPr>
        <a:xfrm>
          <a:off x="13089890" y="57461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137160</xdr:rowOff>
    </xdr:from>
    <xdr:to>
      <xdr:col>81</xdr:col>
      <xdr:colOff>50800</xdr:colOff>
      <xdr:row>34</xdr:row>
      <xdr:rowOff>24765</xdr:rowOff>
    </xdr:to>
    <xdr:cxnSp macro="">
      <xdr:nvCxnSpPr>
        <xdr:cNvPr id="538" name="直線コネクタ 537">
          <a:extLst>
            <a:ext uri="{FF2B5EF4-FFF2-40B4-BE49-F238E27FC236}">
              <a16:creationId xmlns:a16="http://schemas.microsoft.com/office/drawing/2014/main" id="{69F35F04-4EAA-4C59-A1DF-AC8CF4D41924}"/>
            </a:ext>
          </a:extLst>
        </xdr:cNvPr>
        <xdr:cNvCxnSpPr/>
      </xdr:nvCxnSpPr>
      <xdr:spPr>
        <a:xfrm>
          <a:off x="13144500" y="5791200"/>
          <a:ext cx="79756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153035</xdr:rowOff>
    </xdr:from>
    <xdr:to>
      <xdr:col>72</xdr:col>
      <xdr:colOff>38100</xdr:colOff>
      <xdr:row>42</xdr:row>
      <xdr:rowOff>83185</xdr:rowOff>
    </xdr:to>
    <xdr:sp macro="" textlink="">
      <xdr:nvSpPr>
        <xdr:cNvPr id="539" name="楕円 538">
          <a:extLst>
            <a:ext uri="{FF2B5EF4-FFF2-40B4-BE49-F238E27FC236}">
              <a16:creationId xmlns:a16="http://schemas.microsoft.com/office/drawing/2014/main" id="{AD6E1CE6-F503-41CA-9DD1-C227B28F527A}"/>
            </a:ext>
          </a:extLst>
        </xdr:cNvPr>
        <xdr:cNvSpPr/>
      </xdr:nvSpPr>
      <xdr:spPr>
        <a:xfrm>
          <a:off x="12303760" y="71824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137160</xdr:rowOff>
    </xdr:from>
    <xdr:to>
      <xdr:col>76</xdr:col>
      <xdr:colOff>114300</xdr:colOff>
      <xdr:row>42</xdr:row>
      <xdr:rowOff>32385</xdr:rowOff>
    </xdr:to>
    <xdr:cxnSp macro="">
      <xdr:nvCxnSpPr>
        <xdr:cNvPr id="540" name="直線コネクタ 539">
          <a:extLst>
            <a:ext uri="{FF2B5EF4-FFF2-40B4-BE49-F238E27FC236}">
              <a16:creationId xmlns:a16="http://schemas.microsoft.com/office/drawing/2014/main" id="{EBFEEE37-7BCA-410C-98BA-92FF0506EFD4}"/>
            </a:ext>
          </a:extLst>
        </xdr:cNvPr>
        <xdr:cNvCxnSpPr/>
      </xdr:nvCxnSpPr>
      <xdr:spPr>
        <a:xfrm flipV="1">
          <a:off x="12346940" y="5791200"/>
          <a:ext cx="797560" cy="1440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139700</xdr:rowOff>
    </xdr:from>
    <xdr:to>
      <xdr:col>67</xdr:col>
      <xdr:colOff>101600</xdr:colOff>
      <xdr:row>42</xdr:row>
      <xdr:rowOff>69850</xdr:rowOff>
    </xdr:to>
    <xdr:sp macro="" textlink="">
      <xdr:nvSpPr>
        <xdr:cNvPr id="541" name="楕円 540">
          <a:extLst>
            <a:ext uri="{FF2B5EF4-FFF2-40B4-BE49-F238E27FC236}">
              <a16:creationId xmlns:a16="http://schemas.microsoft.com/office/drawing/2014/main" id="{1D51F1BD-7E74-46A2-B8BC-46598CA0D792}"/>
            </a:ext>
          </a:extLst>
        </xdr:cNvPr>
        <xdr:cNvSpPr/>
      </xdr:nvSpPr>
      <xdr:spPr>
        <a:xfrm>
          <a:off x="11487150" y="71653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19050</xdr:rowOff>
    </xdr:from>
    <xdr:to>
      <xdr:col>71</xdr:col>
      <xdr:colOff>177800</xdr:colOff>
      <xdr:row>42</xdr:row>
      <xdr:rowOff>32385</xdr:rowOff>
    </xdr:to>
    <xdr:cxnSp macro="">
      <xdr:nvCxnSpPr>
        <xdr:cNvPr id="542" name="直線コネクタ 541">
          <a:extLst>
            <a:ext uri="{FF2B5EF4-FFF2-40B4-BE49-F238E27FC236}">
              <a16:creationId xmlns:a16="http://schemas.microsoft.com/office/drawing/2014/main" id="{696C6244-59C9-4B7F-87D5-3E4A09557CA9}"/>
            </a:ext>
          </a:extLst>
        </xdr:cNvPr>
        <xdr:cNvCxnSpPr/>
      </xdr:nvCxnSpPr>
      <xdr:spPr>
        <a:xfrm>
          <a:off x="11541760" y="7216140"/>
          <a:ext cx="80518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543" name="n_1aveValue【認定こども園・幼稚園・保育所】&#10;有形固定資産減価償却率">
          <a:extLst>
            <a:ext uri="{FF2B5EF4-FFF2-40B4-BE49-F238E27FC236}">
              <a16:creationId xmlns:a16="http://schemas.microsoft.com/office/drawing/2014/main" id="{0D5115C5-D3E6-47C9-AA15-0682F315FFA6}"/>
            </a:ext>
          </a:extLst>
        </xdr:cNvPr>
        <xdr:cNvSpPr txBox="1"/>
      </xdr:nvSpPr>
      <xdr:spPr>
        <a:xfrm>
          <a:off x="13738234"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544" name="n_2aveValue【認定こども園・幼稚園・保育所】&#10;有形固定資産減価償却率">
          <a:extLst>
            <a:ext uri="{FF2B5EF4-FFF2-40B4-BE49-F238E27FC236}">
              <a16:creationId xmlns:a16="http://schemas.microsoft.com/office/drawing/2014/main" id="{E26044EB-41D6-403A-B67E-D21BEB0496C2}"/>
            </a:ext>
          </a:extLst>
        </xdr:cNvPr>
        <xdr:cNvSpPr txBox="1"/>
      </xdr:nvSpPr>
      <xdr:spPr>
        <a:xfrm>
          <a:off x="1295718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545" name="n_3aveValue【認定こども園・幼稚園・保育所】&#10;有形固定資産減価償却率">
          <a:extLst>
            <a:ext uri="{FF2B5EF4-FFF2-40B4-BE49-F238E27FC236}">
              <a16:creationId xmlns:a16="http://schemas.microsoft.com/office/drawing/2014/main" id="{80422588-6B74-4891-9735-F69F0B03FC87}"/>
            </a:ext>
          </a:extLst>
        </xdr:cNvPr>
        <xdr:cNvSpPr txBox="1"/>
      </xdr:nvSpPr>
      <xdr:spPr>
        <a:xfrm>
          <a:off x="1217105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546" name="n_4aveValue【認定こども園・幼稚園・保育所】&#10;有形固定資産減価償却率">
          <a:extLst>
            <a:ext uri="{FF2B5EF4-FFF2-40B4-BE49-F238E27FC236}">
              <a16:creationId xmlns:a16="http://schemas.microsoft.com/office/drawing/2014/main" id="{A1E7E503-1D82-4323-B45F-F43D828CECE6}"/>
            </a:ext>
          </a:extLst>
        </xdr:cNvPr>
        <xdr:cNvSpPr txBox="1"/>
      </xdr:nvSpPr>
      <xdr:spPr>
        <a:xfrm>
          <a:off x="1135444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92092</xdr:rowOff>
    </xdr:from>
    <xdr:ext cx="405111" cy="259045"/>
    <xdr:sp macro="" textlink="">
      <xdr:nvSpPr>
        <xdr:cNvPr id="547" name="n_1mainValue【認定こども園・幼稚園・保育所】&#10;有形固定資産減価償却率">
          <a:extLst>
            <a:ext uri="{FF2B5EF4-FFF2-40B4-BE49-F238E27FC236}">
              <a16:creationId xmlns:a16="http://schemas.microsoft.com/office/drawing/2014/main" id="{BC1E3862-C2C8-4332-9B21-02CE72162CA6}"/>
            </a:ext>
          </a:extLst>
        </xdr:cNvPr>
        <xdr:cNvSpPr txBox="1"/>
      </xdr:nvSpPr>
      <xdr:spPr>
        <a:xfrm>
          <a:off x="13738234" y="558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33037</xdr:rowOff>
    </xdr:from>
    <xdr:ext cx="405111" cy="259045"/>
    <xdr:sp macro="" textlink="">
      <xdr:nvSpPr>
        <xdr:cNvPr id="548" name="n_2mainValue【認定こども園・幼稚園・保育所】&#10;有形固定資産減価償却率">
          <a:extLst>
            <a:ext uri="{FF2B5EF4-FFF2-40B4-BE49-F238E27FC236}">
              <a16:creationId xmlns:a16="http://schemas.microsoft.com/office/drawing/2014/main" id="{402FB66A-623F-4E00-976E-47638CC22D0E}"/>
            </a:ext>
          </a:extLst>
        </xdr:cNvPr>
        <xdr:cNvSpPr txBox="1"/>
      </xdr:nvSpPr>
      <xdr:spPr>
        <a:xfrm>
          <a:off x="12957184" y="551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74312</xdr:rowOff>
    </xdr:from>
    <xdr:ext cx="405111" cy="259045"/>
    <xdr:sp macro="" textlink="">
      <xdr:nvSpPr>
        <xdr:cNvPr id="549" name="n_3mainValue【認定こども園・幼稚園・保育所】&#10;有形固定資産減価償却率">
          <a:extLst>
            <a:ext uri="{FF2B5EF4-FFF2-40B4-BE49-F238E27FC236}">
              <a16:creationId xmlns:a16="http://schemas.microsoft.com/office/drawing/2014/main" id="{4FA4976C-74B3-4654-B292-1BDBC783E3A7}"/>
            </a:ext>
          </a:extLst>
        </xdr:cNvPr>
        <xdr:cNvSpPr txBox="1"/>
      </xdr:nvSpPr>
      <xdr:spPr>
        <a:xfrm>
          <a:off x="12171054" y="727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60977</xdr:rowOff>
    </xdr:from>
    <xdr:ext cx="405111" cy="259045"/>
    <xdr:sp macro="" textlink="">
      <xdr:nvSpPr>
        <xdr:cNvPr id="550" name="n_4mainValue【認定こども園・幼稚園・保育所】&#10;有形固定資産減価償却率">
          <a:extLst>
            <a:ext uri="{FF2B5EF4-FFF2-40B4-BE49-F238E27FC236}">
              <a16:creationId xmlns:a16="http://schemas.microsoft.com/office/drawing/2014/main" id="{DF3BC6D9-D3A2-408B-B0BE-0276D07EF21E}"/>
            </a:ext>
          </a:extLst>
        </xdr:cNvPr>
        <xdr:cNvSpPr txBox="1"/>
      </xdr:nvSpPr>
      <xdr:spPr>
        <a:xfrm>
          <a:off x="11354444" y="725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6EC72CD7-9C3E-4190-BFFC-CBB0718560DE}"/>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7E5AAB24-93F4-4DDE-9F06-BA48C9BE6C05}"/>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6A961FD9-C5E0-41F0-956F-60A57D922F96}"/>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98353434-89CA-4B8F-BAB2-F4F355202D2D}"/>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968DDD55-AB29-4E7A-8B66-325B394CE6B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5269881B-1D91-4C4E-A4C5-5227B56E59BC}"/>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01EBF090-63DE-49C1-86A2-EB4FA770E250}"/>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AACEBCCB-4122-4F0F-8102-6D315102F269}"/>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F750A8A5-F0BB-4EA3-A3DD-E16715835B8C}"/>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CF100CA7-0B9A-4FFE-81D2-7BEB6336010A}"/>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1" name="直線コネクタ 560">
          <a:extLst>
            <a:ext uri="{FF2B5EF4-FFF2-40B4-BE49-F238E27FC236}">
              <a16:creationId xmlns:a16="http://schemas.microsoft.com/office/drawing/2014/main" id="{1CCDB6DF-0D68-43AE-9C24-E28827500BDB}"/>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2" name="テキスト ボックス 561">
          <a:extLst>
            <a:ext uri="{FF2B5EF4-FFF2-40B4-BE49-F238E27FC236}">
              <a16:creationId xmlns:a16="http://schemas.microsoft.com/office/drawing/2014/main" id="{6E34D21D-5242-4B15-921A-D93C0EC5BC9F}"/>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3" name="直線コネクタ 562">
          <a:extLst>
            <a:ext uri="{FF2B5EF4-FFF2-40B4-BE49-F238E27FC236}">
              <a16:creationId xmlns:a16="http://schemas.microsoft.com/office/drawing/2014/main" id="{82B1CD59-FDAF-4546-86CE-1843E856FEEB}"/>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4" name="テキスト ボックス 563">
          <a:extLst>
            <a:ext uri="{FF2B5EF4-FFF2-40B4-BE49-F238E27FC236}">
              <a16:creationId xmlns:a16="http://schemas.microsoft.com/office/drawing/2014/main" id="{0A84A094-CCE5-4287-817F-A73CAFF68AE6}"/>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1677BC65-2B26-4B57-86C8-F32F0C2C589E}"/>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6" name="テキスト ボックス 565">
          <a:extLst>
            <a:ext uri="{FF2B5EF4-FFF2-40B4-BE49-F238E27FC236}">
              <a16:creationId xmlns:a16="http://schemas.microsoft.com/office/drawing/2014/main" id="{3A84763D-38DE-4497-802F-950A9A91E119}"/>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7" name="直線コネクタ 566">
          <a:extLst>
            <a:ext uri="{FF2B5EF4-FFF2-40B4-BE49-F238E27FC236}">
              <a16:creationId xmlns:a16="http://schemas.microsoft.com/office/drawing/2014/main" id="{E1A3A883-B7C8-4DD6-B9A5-D051B03F9392}"/>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8" name="テキスト ボックス 567">
          <a:extLst>
            <a:ext uri="{FF2B5EF4-FFF2-40B4-BE49-F238E27FC236}">
              <a16:creationId xmlns:a16="http://schemas.microsoft.com/office/drawing/2014/main" id="{5ED14766-C26B-4FD1-8B3A-17C050101479}"/>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9" name="直線コネクタ 568">
          <a:extLst>
            <a:ext uri="{FF2B5EF4-FFF2-40B4-BE49-F238E27FC236}">
              <a16:creationId xmlns:a16="http://schemas.microsoft.com/office/drawing/2014/main" id="{C8B0F878-CC48-4BB3-8141-38F0409CF596}"/>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0" name="テキスト ボックス 569">
          <a:extLst>
            <a:ext uri="{FF2B5EF4-FFF2-40B4-BE49-F238E27FC236}">
              <a16:creationId xmlns:a16="http://schemas.microsoft.com/office/drawing/2014/main" id="{942C359D-2AB6-404D-8A88-FFF8D55247C6}"/>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6892EA09-D778-4AFD-BAD3-E3D1B332745E}"/>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2" name="テキスト ボックス 571">
          <a:extLst>
            <a:ext uri="{FF2B5EF4-FFF2-40B4-BE49-F238E27FC236}">
              <a16:creationId xmlns:a16="http://schemas.microsoft.com/office/drawing/2014/main" id="{2572F4C0-923E-42BD-8027-C515FC7342A6}"/>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認定こども園・幼稚園・保育所】&#10;一人当たり面積グラフ枠">
          <a:extLst>
            <a:ext uri="{FF2B5EF4-FFF2-40B4-BE49-F238E27FC236}">
              <a16:creationId xmlns:a16="http://schemas.microsoft.com/office/drawing/2014/main" id="{C88A79E4-D7F5-4640-A628-C597167C987B}"/>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574" name="直線コネクタ 573">
          <a:extLst>
            <a:ext uri="{FF2B5EF4-FFF2-40B4-BE49-F238E27FC236}">
              <a16:creationId xmlns:a16="http://schemas.microsoft.com/office/drawing/2014/main" id="{8FF0F299-207D-4762-AD34-CA5880C34D8F}"/>
            </a:ext>
          </a:extLst>
        </xdr:cNvPr>
        <xdr:cNvCxnSpPr/>
      </xdr:nvCxnSpPr>
      <xdr:spPr>
        <a:xfrm flipV="1">
          <a:off x="19947254" y="5615940"/>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575" name="【認定こども園・幼稚園・保育所】&#10;一人当たり面積最小値テキスト">
          <a:extLst>
            <a:ext uri="{FF2B5EF4-FFF2-40B4-BE49-F238E27FC236}">
              <a16:creationId xmlns:a16="http://schemas.microsoft.com/office/drawing/2014/main" id="{6B2CADE2-82F6-4DFD-A192-DAEF4D606871}"/>
            </a:ext>
          </a:extLst>
        </xdr:cNvPr>
        <xdr:cNvSpPr txBox="1"/>
      </xdr:nvSpPr>
      <xdr:spPr>
        <a:xfrm>
          <a:off x="19985990" y="7210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576" name="直線コネクタ 575">
          <a:extLst>
            <a:ext uri="{FF2B5EF4-FFF2-40B4-BE49-F238E27FC236}">
              <a16:creationId xmlns:a16="http://schemas.microsoft.com/office/drawing/2014/main" id="{779C71B0-1DD5-4F32-9382-5844029162F6}"/>
            </a:ext>
          </a:extLst>
        </xdr:cNvPr>
        <xdr:cNvCxnSpPr/>
      </xdr:nvCxnSpPr>
      <xdr:spPr>
        <a:xfrm>
          <a:off x="19885660" y="72066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577" name="【認定こども園・幼稚園・保育所】&#10;一人当たり面積最大値テキスト">
          <a:extLst>
            <a:ext uri="{FF2B5EF4-FFF2-40B4-BE49-F238E27FC236}">
              <a16:creationId xmlns:a16="http://schemas.microsoft.com/office/drawing/2014/main" id="{CEBA24DF-BAF4-43C6-9BA0-2AD231A3ED7F}"/>
            </a:ext>
          </a:extLst>
        </xdr:cNvPr>
        <xdr:cNvSpPr txBox="1"/>
      </xdr:nvSpPr>
      <xdr:spPr>
        <a:xfrm>
          <a:off x="19985990" y="5396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578" name="直線コネクタ 577">
          <a:extLst>
            <a:ext uri="{FF2B5EF4-FFF2-40B4-BE49-F238E27FC236}">
              <a16:creationId xmlns:a16="http://schemas.microsoft.com/office/drawing/2014/main" id="{8389D256-9697-4054-AF72-D34B85D5C749}"/>
            </a:ext>
          </a:extLst>
        </xdr:cNvPr>
        <xdr:cNvCxnSpPr/>
      </xdr:nvCxnSpPr>
      <xdr:spPr>
        <a:xfrm>
          <a:off x="19885660" y="5615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579" name="【認定こども園・幼稚園・保育所】&#10;一人当たり面積平均値テキスト">
          <a:extLst>
            <a:ext uri="{FF2B5EF4-FFF2-40B4-BE49-F238E27FC236}">
              <a16:creationId xmlns:a16="http://schemas.microsoft.com/office/drawing/2014/main" id="{354C4612-4597-420B-8454-B07952D20A7A}"/>
            </a:ext>
          </a:extLst>
        </xdr:cNvPr>
        <xdr:cNvSpPr txBox="1"/>
      </xdr:nvSpPr>
      <xdr:spPr>
        <a:xfrm>
          <a:off x="19985990" y="650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580" name="フローチャート: 判断 579">
          <a:extLst>
            <a:ext uri="{FF2B5EF4-FFF2-40B4-BE49-F238E27FC236}">
              <a16:creationId xmlns:a16="http://schemas.microsoft.com/office/drawing/2014/main" id="{C2BE8DD6-3567-4A8E-B520-13DF1B8C5901}"/>
            </a:ext>
          </a:extLst>
        </xdr:cNvPr>
        <xdr:cNvSpPr/>
      </xdr:nvSpPr>
      <xdr:spPr>
        <a:xfrm>
          <a:off x="19904710" y="66471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581" name="フローチャート: 判断 580">
          <a:extLst>
            <a:ext uri="{FF2B5EF4-FFF2-40B4-BE49-F238E27FC236}">
              <a16:creationId xmlns:a16="http://schemas.microsoft.com/office/drawing/2014/main" id="{12F576A6-6DC0-4A76-B324-DD2922A83731}"/>
            </a:ext>
          </a:extLst>
        </xdr:cNvPr>
        <xdr:cNvSpPr/>
      </xdr:nvSpPr>
      <xdr:spPr>
        <a:xfrm>
          <a:off x="19161760" y="664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582" name="フローチャート: 判断 581">
          <a:extLst>
            <a:ext uri="{FF2B5EF4-FFF2-40B4-BE49-F238E27FC236}">
              <a16:creationId xmlns:a16="http://schemas.microsoft.com/office/drawing/2014/main" id="{78B682A7-E181-4398-AC9B-55677C22B29D}"/>
            </a:ext>
          </a:extLst>
        </xdr:cNvPr>
        <xdr:cNvSpPr/>
      </xdr:nvSpPr>
      <xdr:spPr>
        <a:xfrm>
          <a:off x="18345150" y="661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83" name="フローチャート: 判断 582">
          <a:extLst>
            <a:ext uri="{FF2B5EF4-FFF2-40B4-BE49-F238E27FC236}">
              <a16:creationId xmlns:a16="http://schemas.microsoft.com/office/drawing/2014/main" id="{A15768E4-6CAE-41CD-BDA1-45F5FC0F36A5}"/>
            </a:ext>
          </a:extLst>
        </xdr:cNvPr>
        <xdr:cNvSpPr/>
      </xdr:nvSpPr>
      <xdr:spPr>
        <a:xfrm>
          <a:off x="17547590" y="66186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584" name="フローチャート: 判断 583">
          <a:extLst>
            <a:ext uri="{FF2B5EF4-FFF2-40B4-BE49-F238E27FC236}">
              <a16:creationId xmlns:a16="http://schemas.microsoft.com/office/drawing/2014/main" id="{FDE297D9-4065-4620-BB14-A2A2823E57C3}"/>
            </a:ext>
          </a:extLst>
        </xdr:cNvPr>
        <xdr:cNvSpPr/>
      </xdr:nvSpPr>
      <xdr:spPr>
        <a:xfrm>
          <a:off x="16761460" y="66414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FD8630D-1E7D-41A4-85C1-8C818B1314A3}"/>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C4B1FE43-28A0-49E4-A82B-8BB731A2E39F}"/>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CA02157-847E-41A7-A730-DA164E4F737A}"/>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338C1257-A33E-444E-92C0-C78021288444}"/>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BA180A36-DE1D-4697-BF4A-BF3571EA4497}"/>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109220</xdr:rowOff>
    </xdr:from>
    <xdr:to>
      <xdr:col>116</xdr:col>
      <xdr:colOff>114300</xdr:colOff>
      <xdr:row>41</xdr:row>
      <xdr:rowOff>39370</xdr:rowOff>
    </xdr:to>
    <xdr:sp macro="" textlink="">
      <xdr:nvSpPr>
        <xdr:cNvPr id="590" name="楕円 589">
          <a:extLst>
            <a:ext uri="{FF2B5EF4-FFF2-40B4-BE49-F238E27FC236}">
              <a16:creationId xmlns:a16="http://schemas.microsoft.com/office/drawing/2014/main" id="{C3CAF04E-1EFA-4E58-9EAE-A8F754A38B13}"/>
            </a:ext>
          </a:extLst>
        </xdr:cNvPr>
        <xdr:cNvSpPr/>
      </xdr:nvSpPr>
      <xdr:spPr>
        <a:xfrm>
          <a:off x="19904710" y="69653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87647</xdr:rowOff>
    </xdr:from>
    <xdr:ext cx="469744" cy="259045"/>
    <xdr:sp macro="" textlink="">
      <xdr:nvSpPr>
        <xdr:cNvPr id="591" name="【認定こども園・幼稚園・保育所】&#10;一人当たり面積該当値テキスト">
          <a:extLst>
            <a:ext uri="{FF2B5EF4-FFF2-40B4-BE49-F238E27FC236}">
              <a16:creationId xmlns:a16="http://schemas.microsoft.com/office/drawing/2014/main" id="{5588A4EA-84FA-4776-9433-3CB10400B18A}"/>
            </a:ext>
          </a:extLst>
        </xdr:cNvPr>
        <xdr:cNvSpPr txBox="1"/>
      </xdr:nvSpPr>
      <xdr:spPr>
        <a:xfrm>
          <a:off x="19985990"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113030</xdr:rowOff>
    </xdr:from>
    <xdr:to>
      <xdr:col>112</xdr:col>
      <xdr:colOff>38100</xdr:colOff>
      <xdr:row>41</xdr:row>
      <xdr:rowOff>43180</xdr:rowOff>
    </xdr:to>
    <xdr:sp macro="" textlink="">
      <xdr:nvSpPr>
        <xdr:cNvPr id="592" name="楕円 591">
          <a:extLst>
            <a:ext uri="{FF2B5EF4-FFF2-40B4-BE49-F238E27FC236}">
              <a16:creationId xmlns:a16="http://schemas.microsoft.com/office/drawing/2014/main" id="{C38D8C51-B873-4D76-8ABE-CC5617F619FE}"/>
            </a:ext>
          </a:extLst>
        </xdr:cNvPr>
        <xdr:cNvSpPr/>
      </xdr:nvSpPr>
      <xdr:spPr>
        <a:xfrm>
          <a:off x="19161760" y="69710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160020</xdr:rowOff>
    </xdr:from>
    <xdr:to>
      <xdr:col>116</xdr:col>
      <xdr:colOff>63500</xdr:colOff>
      <xdr:row>40</xdr:row>
      <xdr:rowOff>163830</xdr:rowOff>
    </xdr:to>
    <xdr:cxnSp macro="">
      <xdr:nvCxnSpPr>
        <xdr:cNvPr id="593" name="直線コネクタ 592">
          <a:extLst>
            <a:ext uri="{FF2B5EF4-FFF2-40B4-BE49-F238E27FC236}">
              <a16:creationId xmlns:a16="http://schemas.microsoft.com/office/drawing/2014/main" id="{76BF28F0-5C0A-47F1-B9F4-69C2A6C73294}"/>
            </a:ext>
          </a:extLst>
        </xdr:cNvPr>
        <xdr:cNvCxnSpPr/>
      </xdr:nvCxnSpPr>
      <xdr:spPr>
        <a:xfrm flipV="1">
          <a:off x="19204940" y="7019925"/>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116840</xdr:rowOff>
    </xdr:from>
    <xdr:to>
      <xdr:col>107</xdr:col>
      <xdr:colOff>101600</xdr:colOff>
      <xdr:row>41</xdr:row>
      <xdr:rowOff>46990</xdr:rowOff>
    </xdr:to>
    <xdr:sp macro="" textlink="">
      <xdr:nvSpPr>
        <xdr:cNvPr id="594" name="楕円 593">
          <a:extLst>
            <a:ext uri="{FF2B5EF4-FFF2-40B4-BE49-F238E27FC236}">
              <a16:creationId xmlns:a16="http://schemas.microsoft.com/office/drawing/2014/main" id="{D1285061-7C55-404A-A344-CD3ECADB06F7}"/>
            </a:ext>
          </a:extLst>
        </xdr:cNvPr>
        <xdr:cNvSpPr/>
      </xdr:nvSpPr>
      <xdr:spPr>
        <a:xfrm>
          <a:off x="18345150" y="69748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163830</xdr:rowOff>
    </xdr:from>
    <xdr:to>
      <xdr:col>111</xdr:col>
      <xdr:colOff>177800</xdr:colOff>
      <xdr:row>40</xdr:row>
      <xdr:rowOff>167640</xdr:rowOff>
    </xdr:to>
    <xdr:cxnSp macro="">
      <xdr:nvCxnSpPr>
        <xdr:cNvPr id="595" name="直線コネクタ 594">
          <a:extLst>
            <a:ext uri="{FF2B5EF4-FFF2-40B4-BE49-F238E27FC236}">
              <a16:creationId xmlns:a16="http://schemas.microsoft.com/office/drawing/2014/main" id="{D35B542F-236F-472D-A5CF-005ECC9B063B}"/>
            </a:ext>
          </a:extLst>
        </xdr:cNvPr>
        <xdr:cNvCxnSpPr/>
      </xdr:nvCxnSpPr>
      <xdr:spPr>
        <a:xfrm flipV="1">
          <a:off x="18399760" y="7025640"/>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116840</xdr:rowOff>
    </xdr:from>
    <xdr:to>
      <xdr:col>102</xdr:col>
      <xdr:colOff>165100</xdr:colOff>
      <xdr:row>41</xdr:row>
      <xdr:rowOff>46990</xdr:rowOff>
    </xdr:to>
    <xdr:sp macro="" textlink="">
      <xdr:nvSpPr>
        <xdr:cNvPr id="596" name="楕円 595">
          <a:extLst>
            <a:ext uri="{FF2B5EF4-FFF2-40B4-BE49-F238E27FC236}">
              <a16:creationId xmlns:a16="http://schemas.microsoft.com/office/drawing/2014/main" id="{37270868-5E8F-44E9-8836-92A0715D86D3}"/>
            </a:ext>
          </a:extLst>
        </xdr:cNvPr>
        <xdr:cNvSpPr/>
      </xdr:nvSpPr>
      <xdr:spPr>
        <a:xfrm>
          <a:off x="17547590" y="69748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167640</xdr:rowOff>
    </xdr:from>
    <xdr:to>
      <xdr:col>107</xdr:col>
      <xdr:colOff>50800</xdr:colOff>
      <xdr:row>40</xdr:row>
      <xdr:rowOff>167640</xdr:rowOff>
    </xdr:to>
    <xdr:cxnSp macro="">
      <xdr:nvCxnSpPr>
        <xdr:cNvPr id="597" name="直線コネクタ 596">
          <a:extLst>
            <a:ext uri="{FF2B5EF4-FFF2-40B4-BE49-F238E27FC236}">
              <a16:creationId xmlns:a16="http://schemas.microsoft.com/office/drawing/2014/main" id="{AA2778AD-2124-45E9-9734-C186B3894A5F}"/>
            </a:ext>
          </a:extLst>
        </xdr:cNvPr>
        <xdr:cNvCxnSpPr/>
      </xdr:nvCxnSpPr>
      <xdr:spPr>
        <a:xfrm>
          <a:off x="17602200" y="70294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120650</xdr:rowOff>
    </xdr:from>
    <xdr:to>
      <xdr:col>98</xdr:col>
      <xdr:colOff>38100</xdr:colOff>
      <xdr:row>41</xdr:row>
      <xdr:rowOff>50800</xdr:rowOff>
    </xdr:to>
    <xdr:sp macro="" textlink="">
      <xdr:nvSpPr>
        <xdr:cNvPr id="598" name="楕円 597">
          <a:extLst>
            <a:ext uri="{FF2B5EF4-FFF2-40B4-BE49-F238E27FC236}">
              <a16:creationId xmlns:a16="http://schemas.microsoft.com/office/drawing/2014/main" id="{86D77B54-F7C2-42B7-97D9-892271C3EC04}"/>
            </a:ext>
          </a:extLst>
        </xdr:cNvPr>
        <xdr:cNvSpPr/>
      </xdr:nvSpPr>
      <xdr:spPr>
        <a:xfrm>
          <a:off x="16761460" y="69805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167640</xdr:rowOff>
    </xdr:from>
    <xdr:to>
      <xdr:col>102</xdr:col>
      <xdr:colOff>114300</xdr:colOff>
      <xdr:row>41</xdr:row>
      <xdr:rowOff>0</xdr:rowOff>
    </xdr:to>
    <xdr:cxnSp macro="">
      <xdr:nvCxnSpPr>
        <xdr:cNvPr id="599" name="直線コネクタ 598">
          <a:extLst>
            <a:ext uri="{FF2B5EF4-FFF2-40B4-BE49-F238E27FC236}">
              <a16:creationId xmlns:a16="http://schemas.microsoft.com/office/drawing/2014/main" id="{AFD8A880-E32C-4B0D-994C-C02FA15452D8}"/>
            </a:ext>
          </a:extLst>
        </xdr:cNvPr>
        <xdr:cNvCxnSpPr/>
      </xdr:nvCxnSpPr>
      <xdr:spPr>
        <a:xfrm flipV="1">
          <a:off x="16804640" y="70294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600" name="n_1aveValue【認定こども園・幼稚園・保育所】&#10;一人当たり面積">
          <a:extLst>
            <a:ext uri="{FF2B5EF4-FFF2-40B4-BE49-F238E27FC236}">
              <a16:creationId xmlns:a16="http://schemas.microsoft.com/office/drawing/2014/main" id="{A311D4E8-993D-46F8-918F-A3897FBA82A6}"/>
            </a:ext>
          </a:extLst>
        </xdr:cNvPr>
        <xdr:cNvSpPr txBox="1"/>
      </xdr:nvSpPr>
      <xdr:spPr>
        <a:xfrm>
          <a:off x="18982132" y="642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601" name="n_2aveValue【認定こども園・幼稚園・保育所】&#10;一人当たり面積">
          <a:extLst>
            <a:ext uri="{FF2B5EF4-FFF2-40B4-BE49-F238E27FC236}">
              <a16:creationId xmlns:a16="http://schemas.microsoft.com/office/drawing/2014/main" id="{0CAF5E77-CA76-41ED-AECC-F2EC502AE97E}"/>
            </a:ext>
          </a:extLst>
        </xdr:cNvPr>
        <xdr:cNvSpPr txBox="1"/>
      </xdr:nvSpPr>
      <xdr:spPr>
        <a:xfrm>
          <a:off x="18182032"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602" name="n_3aveValue【認定こども園・幼稚園・保育所】&#10;一人当たり面積">
          <a:extLst>
            <a:ext uri="{FF2B5EF4-FFF2-40B4-BE49-F238E27FC236}">
              <a16:creationId xmlns:a16="http://schemas.microsoft.com/office/drawing/2014/main" id="{8473002E-9F52-4D1E-BFC4-BC427EB1F54D}"/>
            </a:ext>
          </a:extLst>
        </xdr:cNvPr>
        <xdr:cNvSpPr txBox="1"/>
      </xdr:nvSpPr>
      <xdr:spPr>
        <a:xfrm>
          <a:off x="17384472"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603" name="n_4aveValue【認定こども園・幼稚園・保育所】&#10;一人当たり面積">
          <a:extLst>
            <a:ext uri="{FF2B5EF4-FFF2-40B4-BE49-F238E27FC236}">
              <a16:creationId xmlns:a16="http://schemas.microsoft.com/office/drawing/2014/main" id="{5BE74DAC-71EA-4CE9-BB38-6DED7FE4981E}"/>
            </a:ext>
          </a:extLst>
        </xdr:cNvPr>
        <xdr:cNvSpPr txBox="1"/>
      </xdr:nvSpPr>
      <xdr:spPr>
        <a:xfrm>
          <a:off x="16588817" y="641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34307</xdr:rowOff>
    </xdr:from>
    <xdr:ext cx="469744" cy="259045"/>
    <xdr:sp macro="" textlink="">
      <xdr:nvSpPr>
        <xdr:cNvPr id="604" name="n_1mainValue【認定こども園・幼稚園・保育所】&#10;一人当たり面積">
          <a:extLst>
            <a:ext uri="{FF2B5EF4-FFF2-40B4-BE49-F238E27FC236}">
              <a16:creationId xmlns:a16="http://schemas.microsoft.com/office/drawing/2014/main" id="{D808CE4B-8FF8-42D0-8661-6369B16BB850}"/>
            </a:ext>
          </a:extLst>
        </xdr:cNvPr>
        <xdr:cNvSpPr txBox="1"/>
      </xdr:nvSpPr>
      <xdr:spPr>
        <a:xfrm>
          <a:off x="18982132" y="706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38117</xdr:rowOff>
    </xdr:from>
    <xdr:ext cx="469744" cy="259045"/>
    <xdr:sp macro="" textlink="">
      <xdr:nvSpPr>
        <xdr:cNvPr id="605" name="n_2mainValue【認定こども園・幼稚園・保育所】&#10;一人当たり面積">
          <a:extLst>
            <a:ext uri="{FF2B5EF4-FFF2-40B4-BE49-F238E27FC236}">
              <a16:creationId xmlns:a16="http://schemas.microsoft.com/office/drawing/2014/main" id="{F098E373-8E77-4066-971A-A5D29B12CC97}"/>
            </a:ext>
          </a:extLst>
        </xdr:cNvPr>
        <xdr:cNvSpPr txBox="1"/>
      </xdr:nvSpPr>
      <xdr:spPr>
        <a:xfrm>
          <a:off x="18182032"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38117</xdr:rowOff>
    </xdr:from>
    <xdr:ext cx="469744" cy="259045"/>
    <xdr:sp macro="" textlink="">
      <xdr:nvSpPr>
        <xdr:cNvPr id="606" name="n_3mainValue【認定こども園・幼稚園・保育所】&#10;一人当たり面積">
          <a:extLst>
            <a:ext uri="{FF2B5EF4-FFF2-40B4-BE49-F238E27FC236}">
              <a16:creationId xmlns:a16="http://schemas.microsoft.com/office/drawing/2014/main" id="{0174E9F4-CE55-4941-92F7-8F3C90B330FB}"/>
            </a:ext>
          </a:extLst>
        </xdr:cNvPr>
        <xdr:cNvSpPr txBox="1"/>
      </xdr:nvSpPr>
      <xdr:spPr>
        <a:xfrm>
          <a:off x="17384472"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41927</xdr:rowOff>
    </xdr:from>
    <xdr:ext cx="469744" cy="259045"/>
    <xdr:sp macro="" textlink="">
      <xdr:nvSpPr>
        <xdr:cNvPr id="607" name="n_4mainValue【認定こども園・幼稚園・保育所】&#10;一人当たり面積">
          <a:extLst>
            <a:ext uri="{FF2B5EF4-FFF2-40B4-BE49-F238E27FC236}">
              <a16:creationId xmlns:a16="http://schemas.microsoft.com/office/drawing/2014/main" id="{EE0F0D07-6FD8-480D-B1CB-B9C819E90201}"/>
            </a:ext>
          </a:extLst>
        </xdr:cNvPr>
        <xdr:cNvSpPr txBox="1"/>
      </xdr:nvSpPr>
      <xdr:spPr>
        <a:xfrm>
          <a:off x="16588817" y="707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920F0598-5B19-4DFE-AA08-7F6AD75B0F24}"/>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C5BB3AA1-06FE-4A9C-B1D5-BD1270BD3105}"/>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2D88E1F7-2555-434C-814D-9780AE4C9AB6}"/>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D91AEE0F-BDE4-4335-AE15-5456D260A899}"/>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C1D07317-A8D0-4782-9ACA-FA482884EEE2}"/>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9CD8A151-393D-4809-B066-E1A2E9CF8838}"/>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AA8E212F-1130-4EF8-B54E-8192CAF880FA}"/>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346EFD54-4076-4737-9551-77011F9E90A9}"/>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354C6343-8914-477A-8CE8-D10365D9E70B}"/>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5BBDBDA8-094E-404C-BC6B-311E3AA262D8}"/>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5151B280-B41A-445A-A585-127A57F1E85A}"/>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5B3A1ABA-4473-4F80-8C3D-8018C45E4715}"/>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20" name="テキスト ボックス 619">
          <a:extLst>
            <a:ext uri="{FF2B5EF4-FFF2-40B4-BE49-F238E27FC236}">
              <a16:creationId xmlns:a16="http://schemas.microsoft.com/office/drawing/2014/main" id="{F014DBE4-58B9-4A5D-B86C-D19479E284E3}"/>
            </a:ext>
          </a:extLst>
        </xdr:cNvPr>
        <xdr:cNvSpPr txBox="1"/>
      </xdr:nvSpPr>
      <xdr:spPr>
        <a:xfrm>
          <a:off x="10842791" y="1090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3327A371-0C61-4719-93A7-B183A68B8D1A}"/>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B7740FDE-C1A9-4BB0-B0DD-A8BC4BC8AB5A}"/>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AD96AD69-66A1-4053-B5A0-6233EDEBA2E2}"/>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963F8C5D-E20B-4EF2-91D9-57F240C7E9D4}"/>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5A8C7FE1-D595-4BE6-9944-7A453DE7ED48}"/>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4B373817-712B-4C3E-82CD-546BB774449F}"/>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8D783F9E-262C-4981-819D-0FA9FFD3BED4}"/>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28" name="テキスト ボックス 627">
          <a:extLst>
            <a:ext uri="{FF2B5EF4-FFF2-40B4-BE49-F238E27FC236}">
              <a16:creationId xmlns:a16="http://schemas.microsoft.com/office/drawing/2014/main" id="{69587CE1-3FA8-442A-A30E-1437E12C4EF3}"/>
            </a:ext>
          </a:extLst>
        </xdr:cNvPr>
        <xdr:cNvSpPr txBox="1"/>
      </xdr:nvSpPr>
      <xdr:spPr>
        <a:xfrm>
          <a:off x="1090500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6AE599DC-B0EE-4B71-8658-9987CA7AED7D}"/>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43D85EEA-F1B8-4BDC-B701-CEC89C9F14AC}"/>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631" name="直線コネクタ 630">
          <a:extLst>
            <a:ext uri="{FF2B5EF4-FFF2-40B4-BE49-F238E27FC236}">
              <a16:creationId xmlns:a16="http://schemas.microsoft.com/office/drawing/2014/main" id="{7DB6E716-D8EB-4B3B-BF2E-70E3E214E85C}"/>
            </a:ext>
          </a:extLst>
        </xdr:cNvPr>
        <xdr:cNvCxnSpPr/>
      </xdr:nvCxnSpPr>
      <xdr:spPr>
        <a:xfrm flipV="1">
          <a:off x="14703424" y="965835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15126EF4-92D4-49D9-B336-41813449B825}"/>
            </a:ext>
          </a:extLst>
        </xdr:cNvPr>
        <xdr:cNvSpPr txBox="1"/>
      </xdr:nvSpPr>
      <xdr:spPr>
        <a:xfrm>
          <a:off x="14742160" y="1111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633" name="直線コネクタ 632">
          <a:extLst>
            <a:ext uri="{FF2B5EF4-FFF2-40B4-BE49-F238E27FC236}">
              <a16:creationId xmlns:a16="http://schemas.microsoft.com/office/drawing/2014/main" id="{98495402-40A6-40F6-B858-E297ED2606B5}"/>
            </a:ext>
          </a:extLst>
        </xdr:cNvPr>
        <xdr:cNvCxnSpPr/>
      </xdr:nvCxnSpPr>
      <xdr:spPr>
        <a:xfrm>
          <a:off x="14611350" y="11113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634" name="【学校施設】&#10;有形固定資産減価償却率最大値テキスト">
          <a:extLst>
            <a:ext uri="{FF2B5EF4-FFF2-40B4-BE49-F238E27FC236}">
              <a16:creationId xmlns:a16="http://schemas.microsoft.com/office/drawing/2014/main" id="{4D4731F3-85BB-4B8E-B727-FAAF313E52F6}"/>
            </a:ext>
          </a:extLst>
        </xdr:cNvPr>
        <xdr:cNvSpPr txBox="1"/>
      </xdr:nvSpPr>
      <xdr:spPr>
        <a:xfrm>
          <a:off x="1474216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635" name="直線コネクタ 634">
          <a:extLst>
            <a:ext uri="{FF2B5EF4-FFF2-40B4-BE49-F238E27FC236}">
              <a16:creationId xmlns:a16="http://schemas.microsoft.com/office/drawing/2014/main" id="{65085F4C-C0AB-4796-80DD-A36C0A1EDCC7}"/>
            </a:ext>
          </a:extLst>
        </xdr:cNvPr>
        <xdr:cNvCxnSpPr/>
      </xdr:nvCxnSpPr>
      <xdr:spPr>
        <a:xfrm>
          <a:off x="14611350" y="9658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976DAF52-251D-4406-9252-F6B8602EF12D}"/>
            </a:ext>
          </a:extLst>
        </xdr:cNvPr>
        <xdr:cNvSpPr txBox="1"/>
      </xdr:nvSpPr>
      <xdr:spPr>
        <a:xfrm>
          <a:off x="14742160" y="10514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637" name="フローチャート: 判断 636">
          <a:extLst>
            <a:ext uri="{FF2B5EF4-FFF2-40B4-BE49-F238E27FC236}">
              <a16:creationId xmlns:a16="http://schemas.microsoft.com/office/drawing/2014/main" id="{E59F940B-C3D0-4CB6-A141-3B7D918AC749}"/>
            </a:ext>
          </a:extLst>
        </xdr:cNvPr>
        <xdr:cNvSpPr/>
      </xdr:nvSpPr>
      <xdr:spPr>
        <a:xfrm>
          <a:off x="14649450" y="106667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638" name="フローチャート: 判断 637">
          <a:extLst>
            <a:ext uri="{FF2B5EF4-FFF2-40B4-BE49-F238E27FC236}">
              <a16:creationId xmlns:a16="http://schemas.microsoft.com/office/drawing/2014/main" id="{C702CCF6-790B-4FD7-A0BB-2BDFBC824C44}"/>
            </a:ext>
          </a:extLst>
        </xdr:cNvPr>
        <xdr:cNvSpPr/>
      </xdr:nvSpPr>
      <xdr:spPr>
        <a:xfrm>
          <a:off x="13887450" y="107429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639" name="フローチャート: 判断 638">
          <a:extLst>
            <a:ext uri="{FF2B5EF4-FFF2-40B4-BE49-F238E27FC236}">
              <a16:creationId xmlns:a16="http://schemas.microsoft.com/office/drawing/2014/main" id="{1129979B-ABE4-4350-BDC8-61860571F9F8}"/>
            </a:ext>
          </a:extLst>
        </xdr:cNvPr>
        <xdr:cNvSpPr/>
      </xdr:nvSpPr>
      <xdr:spPr>
        <a:xfrm>
          <a:off x="13089890" y="107334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640" name="フローチャート: 判断 639">
          <a:extLst>
            <a:ext uri="{FF2B5EF4-FFF2-40B4-BE49-F238E27FC236}">
              <a16:creationId xmlns:a16="http://schemas.microsoft.com/office/drawing/2014/main" id="{FA536AD8-0CB1-4217-9069-B1E4AF1F3CC2}"/>
            </a:ext>
          </a:extLst>
        </xdr:cNvPr>
        <xdr:cNvSpPr/>
      </xdr:nvSpPr>
      <xdr:spPr>
        <a:xfrm>
          <a:off x="12303760" y="107219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641" name="フローチャート: 判断 640">
          <a:extLst>
            <a:ext uri="{FF2B5EF4-FFF2-40B4-BE49-F238E27FC236}">
              <a16:creationId xmlns:a16="http://schemas.microsoft.com/office/drawing/2014/main" id="{FDDB6A3B-C20C-4A9F-A47D-217A15186B5E}"/>
            </a:ext>
          </a:extLst>
        </xdr:cNvPr>
        <xdr:cNvSpPr/>
      </xdr:nvSpPr>
      <xdr:spPr>
        <a:xfrm>
          <a:off x="11487150" y="107219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B8B96B89-22CA-4875-9CF6-F50830F399A7}"/>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651D4238-CB23-4B0D-8A4A-DFA5001DA90F}"/>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FB9A4E21-C865-48CE-B31A-C3BEFB01DA5F}"/>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3015F61C-33E3-4455-A905-5CC7254AD3EF}"/>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2B0466D1-15A1-4C18-B46A-DD90EB5DE25F}"/>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170180</xdr:rowOff>
    </xdr:from>
    <xdr:to>
      <xdr:col>85</xdr:col>
      <xdr:colOff>177800</xdr:colOff>
      <xdr:row>63</xdr:row>
      <xdr:rowOff>100330</xdr:rowOff>
    </xdr:to>
    <xdr:sp macro="" textlink="">
      <xdr:nvSpPr>
        <xdr:cNvPr id="647" name="楕円 646">
          <a:extLst>
            <a:ext uri="{FF2B5EF4-FFF2-40B4-BE49-F238E27FC236}">
              <a16:creationId xmlns:a16="http://schemas.microsoft.com/office/drawing/2014/main" id="{CDAF29E8-0A18-42A9-A38E-E85BCAA98AB6}"/>
            </a:ext>
          </a:extLst>
        </xdr:cNvPr>
        <xdr:cNvSpPr/>
      </xdr:nvSpPr>
      <xdr:spPr>
        <a:xfrm>
          <a:off x="14649450" y="108038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148607</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BF05E081-3471-4407-9072-4283F618EEC8}"/>
            </a:ext>
          </a:extLst>
        </xdr:cNvPr>
        <xdr:cNvSpPr txBox="1"/>
      </xdr:nvSpPr>
      <xdr:spPr>
        <a:xfrm>
          <a:off x="14742160"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143510</xdr:rowOff>
    </xdr:from>
    <xdr:to>
      <xdr:col>81</xdr:col>
      <xdr:colOff>101600</xdr:colOff>
      <xdr:row>63</xdr:row>
      <xdr:rowOff>73660</xdr:rowOff>
    </xdr:to>
    <xdr:sp macro="" textlink="">
      <xdr:nvSpPr>
        <xdr:cNvPr id="649" name="楕円 648">
          <a:extLst>
            <a:ext uri="{FF2B5EF4-FFF2-40B4-BE49-F238E27FC236}">
              <a16:creationId xmlns:a16="http://schemas.microsoft.com/office/drawing/2014/main" id="{6AD00158-1C8A-4380-9094-ED561880F789}"/>
            </a:ext>
          </a:extLst>
        </xdr:cNvPr>
        <xdr:cNvSpPr/>
      </xdr:nvSpPr>
      <xdr:spPr>
        <a:xfrm>
          <a:off x="13887450" y="107715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22860</xdr:rowOff>
    </xdr:from>
    <xdr:to>
      <xdr:col>85</xdr:col>
      <xdr:colOff>127000</xdr:colOff>
      <xdr:row>63</xdr:row>
      <xdr:rowOff>49530</xdr:rowOff>
    </xdr:to>
    <xdr:cxnSp macro="">
      <xdr:nvCxnSpPr>
        <xdr:cNvPr id="650" name="直線コネクタ 649">
          <a:extLst>
            <a:ext uri="{FF2B5EF4-FFF2-40B4-BE49-F238E27FC236}">
              <a16:creationId xmlns:a16="http://schemas.microsoft.com/office/drawing/2014/main" id="{05917A72-8D91-424A-8727-6A81A76464A6}"/>
            </a:ext>
          </a:extLst>
        </xdr:cNvPr>
        <xdr:cNvCxnSpPr/>
      </xdr:nvCxnSpPr>
      <xdr:spPr>
        <a:xfrm>
          <a:off x="13942060" y="10820400"/>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124460</xdr:rowOff>
    </xdr:from>
    <xdr:to>
      <xdr:col>76</xdr:col>
      <xdr:colOff>165100</xdr:colOff>
      <xdr:row>64</xdr:row>
      <xdr:rowOff>54610</xdr:rowOff>
    </xdr:to>
    <xdr:sp macro="" textlink="">
      <xdr:nvSpPr>
        <xdr:cNvPr id="651" name="楕円 650">
          <a:extLst>
            <a:ext uri="{FF2B5EF4-FFF2-40B4-BE49-F238E27FC236}">
              <a16:creationId xmlns:a16="http://schemas.microsoft.com/office/drawing/2014/main" id="{3EF999C4-D840-41BA-8EBC-72A8496B5D59}"/>
            </a:ext>
          </a:extLst>
        </xdr:cNvPr>
        <xdr:cNvSpPr/>
      </xdr:nvSpPr>
      <xdr:spPr>
        <a:xfrm>
          <a:off x="13089890" y="109277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22860</xdr:rowOff>
    </xdr:from>
    <xdr:to>
      <xdr:col>81</xdr:col>
      <xdr:colOff>50800</xdr:colOff>
      <xdr:row>64</xdr:row>
      <xdr:rowOff>3810</xdr:rowOff>
    </xdr:to>
    <xdr:cxnSp macro="">
      <xdr:nvCxnSpPr>
        <xdr:cNvPr id="652" name="直線コネクタ 651">
          <a:extLst>
            <a:ext uri="{FF2B5EF4-FFF2-40B4-BE49-F238E27FC236}">
              <a16:creationId xmlns:a16="http://schemas.microsoft.com/office/drawing/2014/main" id="{CD28D2F2-1F27-40EB-88C9-DA3106FC316E}"/>
            </a:ext>
          </a:extLst>
        </xdr:cNvPr>
        <xdr:cNvCxnSpPr/>
      </xdr:nvCxnSpPr>
      <xdr:spPr>
        <a:xfrm flipV="1">
          <a:off x="13144500" y="10820400"/>
          <a:ext cx="797560" cy="15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95885</xdr:rowOff>
    </xdr:from>
    <xdr:to>
      <xdr:col>72</xdr:col>
      <xdr:colOff>38100</xdr:colOff>
      <xdr:row>64</xdr:row>
      <xdr:rowOff>26035</xdr:rowOff>
    </xdr:to>
    <xdr:sp macro="" textlink="">
      <xdr:nvSpPr>
        <xdr:cNvPr id="653" name="楕円 652">
          <a:extLst>
            <a:ext uri="{FF2B5EF4-FFF2-40B4-BE49-F238E27FC236}">
              <a16:creationId xmlns:a16="http://schemas.microsoft.com/office/drawing/2014/main" id="{6370C303-E793-40AC-BBA7-36957E65201A}"/>
            </a:ext>
          </a:extLst>
        </xdr:cNvPr>
        <xdr:cNvSpPr/>
      </xdr:nvSpPr>
      <xdr:spPr>
        <a:xfrm>
          <a:off x="12303760" y="108934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146685</xdr:rowOff>
    </xdr:from>
    <xdr:to>
      <xdr:col>76</xdr:col>
      <xdr:colOff>114300</xdr:colOff>
      <xdr:row>64</xdr:row>
      <xdr:rowOff>3810</xdr:rowOff>
    </xdr:to>
    <xdr:cxnSp macro="">
      <xdr:nvCxnSpPr>
        <xdr:cNvPr id="654" name="直線コネクタ 653">
          <a:extLst>
            <a:ext uri="{FF2B5EF4-FFF2-40B4-BE49-F238E27FC236}">
              <a16:creationId xmlns:a16="http://schemas.microsoft.com/office/drawing/2014/main" id="{F508B7BB-DCFD-4C7A-B319-432CCCEB2714}"/>
            </a:ext>
          </a:extLst>
        </xdr:cNvPr>
        <xdr:cNvCxnSpPr/>
      </xdr:nvCxnSpPr>
      <xdr:spPr>
        <a:xfrm>
          <a:off x="12346940" y="10946130"/>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84455</xdr:rowOff>
    </xdr:from>
    <xdr:to>
      <xdr:col>67</xdr:col>
      <xdr:colOff>101600</xdr:colOff>
      <xdr:row>64</xdr:row>
      <xdr:rowOff>14605</xdr:rowOff>
    </xdr:to>
    <xdr:sp macro="" textlink="">
      <xdr:nvSpPr>
        <xdr:cNvPr id="655" name="楕円 654">
          <a:extLst>
            <a:ext uri="{FF2B5EF4-FFF2-40B4-BE49-F238E27FC236}">
              <a16:creationId xmlns:a16="http://schemas.microsoft.com/office/drawing/2014/main" id="{05230E6A-2961-4D6A-9F17-00693436B759}"/>
            </a:ext>
          </a:extLst>
        </xdr:cNvPr>
        <xdr:cNvSpPr/>
      </xdr:nvSpPr>
      <xdr:spPr>
        <a:xfrm>
          <a:off x="11487150" y="108877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135255</xdr:rowOff>
    </xdr:from>
    <xdr:to>
      <xdr:col>71</xdr:col>
      <xdr:colOff>177800</xdr:colOff>
      <xdr:row>63</xdr:row>
      <xdr:rowOff>146685</xdr:rowOff>
    </xdr:to>
    <xdr:cxnSp macro="">
      <xdr:nvCxnSpPr>
        <xdr:cNvPr id="656" name="直線コネクタ 655">
          <a:extLst>
            <a:ext uri="{FF2B5EF4-FFF2-40B4-BE49-F238E27FC236}">
              <a16:creationId xmlns:a16="http://schemas.microsoft.com/office/drawing/2014/main" id="{9217560A-C652-4B01-AD2D-5F8D0FA73220}"/>
            </a:ext>
          </a:extLst>
        </xdr:cNvPr>
        <xdr:cNvCxnSpPr/>
      </xdr:nvCxnSpPr>
      <xdr:spPr>
        <a:xfrm>
          <a:off x="11541760" y="10932795"/>
          <a:ext cx="80518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657" name="n_1aveValue【学校施設】&#10;有形固定資産減価償却率">
          <a:extLst>
            <a:ext uri="{FF2B5EF4-FFF2-40B4-BE49-F238E27FC236}">
              <a16:creationId xmlns:a16="http://schemas.microsoft.com/office/drawing/2014/main" id="{D9C13DF4-5895-4230-8F0B-923979C1AA6D}"/>
            </a:ext>
          </a:extLst>
        </xdr:cNvPr>
        <xdr:cNvSpPr txBox="1"/>
      </xdr:nvSpPr>
      <xdr:spPr>
        <a:xfrm>
          <a:off x="13738234" y="10514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658" name="n_2aveValue【学校施設】&#10;有形固定資産減価償却率">
          <a:extLst>
            <a:ext uri="{FF2B5EF4-FFF2-40B4-BE49-F238E27FC236}">
              <a16:creationId xmlns:a16="http://schemas.microsoft.com/office/drawing/2014/main" id="{24E48EFB-E787-42DD-926E-9960C4B163E9}"/>
            </a:ext>
          </a:extLst>
        </xdr:cNvPr>
        <xdr:cNvSpPr txBox="1"/>
      </xdr:nvSpPr>
      <xdr:spPr>
        <a:xfrm>
          <a:off x="12957184" y="10514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659" name="n_3aveValue【学校施設】&#10;有形固定資産減価償却率">
          <a:extLst>
            <a:ext uri="{FF2B5EF4-FFF2-40B4-BE49-F238E27FC236}">
              <a16:creationId xmlns:a16="http://schemas.microsoft.com/office/drawing/2014/main" id="{2028DC82-2200-4B40-98B6-FCDF1B7F6DF3}"/>
            </a:ext>
          </a:extLst>
        </xdr:cNvPr>
        <xdr:cNvSpPr txBox="1"/>
      </xdr:nvSpPr>
      <xdr:spPr>
        <a:xfrm>
          <a:off x="1217105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660" name="n_4aveValue【学校施設】&#10;有形固定資産減価償却率">
          <a:extLst>
            <a:ext uri="{FF2B5EF4-FFF2-40B4-BE49-F238E27FC236}">
              <a16:creationId xmlns:a16="http://schemas.microsoft.com/office/drawing/2014/main" id="{D374B6F9-BB10-4917-992A-F755B3A6E673}"/>
            </a:ext>
          </a:extLst>
        </xdr:cNvPr>
        <xdr:cNvSpPr txBox="1"/>
      </xdr:nvSpPr>
      <xdr:spPr>
        <a:xfrm>
          <a:off x="11354444" y="10502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64787</xdr:rowOff>
    </xdr:from>
    <xdr:ext cx="405111" cy="259045"/>
    <xdr:sp macro="" textlink="">
      <xdr:nvSpPr>
        <xdr:cNvPr id="661" name="n_1mainValue【学校施設】&#10;有形固定資産減価償却率">
          <a:extLst>
            <a:ext uri="{FF2B5EF4-FFF2-40B4-BE49-F238E27FC236}">
              <a16:creationId xmlns:a16="http://schemas.microsoft.com/office/drawing/2014/main" id="{F51DCF54-D364-4DFB-8B95-AA28A7720F85}"/>
            </a:ext>
          </a:extLst>
        </xdr:cNvPr>
        <xdr:cNvSpPr txBox="1"/>
      </xdr:nvSpPr>
      <xdr:spPr>
        <a:xfrm>
          <a:off x="13738234" y="1086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45737</xdr:rowOff>
    </xdr:from>
    <xdr:ext cx="405111" cy="259045"/>
    <xdr:sp macro="" textlink="">
      <xdr:nvSpPr>
        <xdr:cNvPr id="662" name="n_2mainValue【学校施設】&#10;有形固定資産減価償却率">
          <a:extLst>
            <a:ext uri="{FF2B5EF4-FFF2-40B4-BE49-F238E27FC236}">
              <a16:creationId xmlns:a16="http://schemas.microsoft.com/office/drawing/2014/main" id="{D81A0991-BC74-4320-BFE1-1A3F91F6F8C2}"/>
            </a:ext>
          </a:extLst>
        </xdr:cNvPr>
        <xdr:cNvSpPr txBox="1"/>
      </xdr:nvSpPr>
      <xdr:spPr>
        <a:xfrm>
          <a:off x="12957184" y="1102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17162</xdr:rowOff>
    </xdr:from>
    <xdr:ext cx="405111" cy="259045"/>
    <xdr:sp macro="" textlink="">
      <xdr:nvSpPr>
        <xdr:cNvPr id="663" name="n_3mainValue【学校施設】&#10;有形固定資産減価償却率">
          <a:extLst>
            <a:ext uri="{FF2B5EF4-FFF2-40B4-BE49-F238E27FC236}">
              <a16:creationId xmlns:a16="http://schemas.microsoft.com/office/drawing/2014/main" id="{AD9ABF02-167B-40A0-B090-A04BFC2E7879}"/>
            </a:ext>
          </a:extLst>
        </xdr:cNvPr>
        <xdr:cNvSpPr txBox="1"/>
      </xdr:nvSpPr>
      <xdr:spPr>
        <a:xfrm>
          <a:off x="12171054" y="1099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5732</xdr:rowOff>
    </xdr:from>
    <xdr:ext cx="405111" cy="259045"/>
    <xdr:sp macro="" textlink="">
      <xdr:nvSpPr>
        <xdr:cNvPr id="664" name="n_4mainValue【学校施設】&#10;有形固定資産減価償却率">
          <a:extLst>
            <a:ext uri="{FF2B5EF4-FFF2-40B4-BE49-F238E27FC236}">
              <a16:creationId xmlns:a16="http://schemas.microsoft.com/office/drawing/2014/main" id="{A5BDE92C-A21E-4E7E-8BE4-82E04DF0607D}"/>
            </a:ext>
          </a:extLst>
        </xdr:cNvPr>
        <xdr:cNvSpPr txBox="1"/>
      </xdr:nvSpPr>
      <xdr:spPr>
        <a:xfrm>
          <a:off x="11354444"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7ECDF50D-89B6-4F1C-9F68-BF0B84A8BA67}"/>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452A20AC-AB03-4679-A928-1C5DFD3F82A9}"/>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876AC93-F07B-4066-9155-95E1C86517F5}"/>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2C35B525-1A7D-4D22-949C-EE4E2ED5644E}"/>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CC13773-481A-49AA-A4C3-DC5FAE323AA4}"/>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37F678F3-2B43-4845-8CD5-9464F2966462}"/>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77010084-5195-44C7-BC0E-B99650693044}"/>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AB898DE3-A29B-42F0-B8CE-76D9F5CE82EF}"/>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E5A91981-A786-4591-BAC6-FE19542AA1BD}"/>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9FF04FD9-F719-47BD-B43A-7BB1E22F1284}"/>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5" name="テキスト ボックス 674">
          <a:extLst>
            <a:ext uri="{FF2B5EF4-FFF2-40B4-BE49-F238E27FC236}">
              <a16:creationId xmlns:a16="http://schemas.microsoft.com/office/drawing/2014/main" id="{498D4BEA-18C2-4CAA-A44F-39DF59043480}"/>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6" name="直線コネクタ 675">
          <a:extLst>
            <a:ext uri="{FF2B5EF4-FFF2-40B4-BE49-F238E27FC236}">
              <a16:creationId xmlns:a16="http://schemas.microsoft.com/office/drawing/2014/main" id="{276D003D-006A-455B-B7AD-DA4904C644F0}"/>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7" name="テキスト ボックス 676">
          <a:extLst>
            <a:ext uri="{FF2B5EF4-FFF2-40B4-BE49-F238E27FC236}">
              <a16:creationId xmlns:a16="http://schemas.microsoft.com/office/drawing/2014/main" id="{9CAF9023-804D-4A58-BD60-2D89D74D4A9D}"/>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8" name="直線コネクタ 677">
          <a:extLst>
            <a:ext uri="{FF2B5EF4-FFF2-40B4-BE49-F238E27FC236}">
              <a16:creationId xmlns:a16="http://schemas.microsoft.com/office/drawing/2014/main" id="{929C611B-FF12-4875-B139-CA3709D0EA5E}"/>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9" name="テキスト ボックス 678">
          <a:extLst>
            <a:ext uri="{FF2B5EF4-FFF2-40B4-BE49-F238E27FC236}">
              <a16:creationId xmlns:a16="http://schemas.microsoft.com/office/drawing/2014/main" id="{87E26361-D5C6-4509-B322-6FD9976F2DF5}"/>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0" name="直線コネクタ 679">
          <a:extLst>
            <a:ext uri="{FF2B5EF4-FFF2-40B4-BE49-F238E27FC236}">
              <a16:creationId xmlns:a16="http://schemas.microsoft.com/office/drawing/2014/main" id="{93071DD4-1B23-46CF-921E-1EE3C20B4257}"/>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1" name="テキスト ボックス 680">
          <a:extLst>
            <a:ext uri="{FF2B5EF4-FFF2-40B4-BE49-F238E27FC236}">
              <a16:creationId xmlns:a16="http://schemas.microsoft.com/office/drawing/2014/main" id="{9158A4F7-7FBA-4847-B75F-A76973EA4579}"/>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2" name="直線コネクタ 681">
          <a:extLst>
            <a:ext uri="{FF2B5EF4-FFF2-40B4-BE49-F238E27FC236}">
              <a16:creationId xmlns:a16="http://schemas.microsoft.com/office/drawing/2014/main" id="{E2D0A5E5-6EA1-4C40-9FBF-6D8D58EDDEE5}"/>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3" name="テキスト ボックス 682">
          <a:extLst>
            <a:ext uri="{FF2B5EF4-FFF2-40B4-BE49-F238E27FC236}">
              <a16:creationId xmlns:a16="http://schemas.microsoft.com/office/drawing/2014/main" id="{606148D3-2072-477B-AA7F-688E8BA4805F}"/>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4" name="直線コネクタ 683">
          <a:extLst>
            <a:ext uri="{FF2B5EF4-FFF2-40B4-BE49-F238E27FC236}">
              <a16:creationId xmlns:a16="http://schemas.microsoft.com/office/drawing/2014/main" id="{0B99DEF8-709B-443C-8C7B-5DDA93B3DC03}"/>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5" name="テキスト ボックス 684">
          <a:extLst>
            <a:ext uri="{FF2B5EF4-FFF2-40B4-BE49-F238E27FC236}">
              <a16:creationId xmlns:a16="http://schemas.microsoft.com/office/drawing/2014/main" id="{810C2A67-1638-4301-B231-B621832C92B3}"/>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ED4466A1-5257-4AA0-962E-8D15085671C6}"/>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1A94B065-B751-48B2-AD27-B41B2061ED77}"/>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4EA8E323-A6F1-4C17-A1A5-2D91152E1342}"/>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689" name="直線コネクタ 688">
          <a:extLst>
            <a:ext uri="{FF2B5EF4-FFF2-40B4-BE49-F238E27FC236}">
              <a16:creationId xmlns:a16="http://schemas.microsoft.com/office/drawing/2014/main" id="{A0275156-6ADB-4954-852D-0E6B4F545B3D}"/>
            </a:ext>
          </a:extLst>
        </xdr:cNvPr>
        <xdr:cNvCxnSpPr/>
      </xdr:nvCxnSpPr>
      <xdr:spPr>
        <a:xfrm flipV="1">
          <a:off x="19947254" y="9486900"/>
          <a:ext cx="0" cy="1492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690" name="【学校施設】&#10;一人当たり面積最小値テキスト">
          <a:extLst>
            <a:ext uri="{FF2B5EF4-FFF2-40B4-BE49-F238E27FC236}">
              <a16:creationId xmlns:a16="http://schemas.microsoft.com/office/drawing/2014/main" id="{71C862C0-F3CC-4190-A9D7-CFA05BDE2225}"/>
            </a:ext>
          </a:extLst>
        </xdr:cNvPr>
        <xdr:cNvSpPr txBox="1"/>
      </xdr:nvSpPr>
      <xdr:spPr>
        <a:xfrm>
          <a:off x="19985990" y="1098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691" name="直線コネクタ 690">
          <a:extLst>
            <a:ext uri="{FF2B5EF4-FFF2-40B4-BE49-F238E27FC236}">
              <a16:creationId xmlns:a16="http://schemas.microsoft.com/office/drawing/2014/main" id="{690DAD85-01C8-4251-A528-21F33AE0765A}"/>
            </a:ext>
          </a:extLst>
        </xdr:cNvPr>
        <xdr:cNvCxnSpPr/>
      </xdr:nvCxnSpPr>
      <xdr:spPr>
        <a:xfrm>
          <a:off x="19885660" y="109792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692" name="【学校施設】&#10;一人当たり面積最大値テキスト">
          <a:extLst>
            <a:ext uri="{FF2B5EF4-FFF2-40B4-BE49-F238E27FC236}">
              <a16:creationId xmlns:a16="http://schemas.microsoft.com/office/drawing/2014/main" id="{659641AE-2F17-4B28-A46F-034F89DF7091}"/>
            </a:ext>
          </a:extLst>
        </xdr:cNvPr>
        <xdr:cNvSpPr txBox="1"/>
      </xdr:nvSpPr>
      <xdr:spPr>
        <a:xfrm>
          <a:off x="19985990" y="9267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693" name="直線コネクタ 692">
          <a:extLst>
            <a:ext uri="{FF2B5EF4-FFF2-40B4-BE49-F238E27FC236}">
              <a16:creationId xmlns:a16="http://schemas.microsoft.com/office/drawing/2014/main" id="{56CBABF4-85AB-4C17-9CBE-665F4EA1BC3D}"/>
            </a:ext>
          </a:extLst>
        </xdr:cNvPr>
        <xdr:cNvCxnSpPr/>
      </xdr:nvCxnSpPr>
      <xdr:spPr>
        <a:xfrm>
          <a:off x="19885660" y="9486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694" name="【学校施設】&#10;一人当たり面積平均値テキスト">
          <a:extLst>
            <a:ext uri="{FF2B5EF4-FFF2-40B4-BE49-F238E27FC236}">
              <a16:creationId xmlns:a16="http://schemas.microsoft.com/office/drawing/2014/main" id="{68A2DFD8-647A-4778-B6CC-0EEB2216BE2B}"/>
            </a:ext>
          </a:extLst>
        </xdr:cNvPr>
        <xdr:cNvSpPr txBox="1"/>
      </xdr:nvSpPr>
      <xdr:spPr>
        <a:xfrm>
          <a:off x="19985990" y="103173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695" name="フローチャート: 判断 694">
          <a:extLst>
            <a:ext uri="{FF2B5EF4-FFF2-40B4-BE49-F238E27FC236}">
              <a16:creationId xmlns:a16="http://schemas.microsoft.com/office/drawing/2014/main" id="{B8C0E902-A792-4C91-8DDC-BC01391025DF}"/>
            </a:ext>
          </a:extLst>
        </xdr:cNvPr>
        <xdr:cNvSpPr/>
      </xdr:nvSpPr>
      <xdr:spPr>
        <a:xfrm>
          <a:off x="19904710" y="1046975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696" name="フローチャート: 判断 695">
          <a:extLst>
            <a:ext uri="{FF2B5EF4-FFF2-40B4-BE49-F238E27FC236}">
              <a16:creationId xmlns:a16="http://schemas.microsoft.com/office/drawing/2014/main" id="{F20C210D-70EC-4456-8F81-529332914625}"/>
            </a:ext>
          </a:extLst>
        </xdr:cNvPr>
        <xdr:cNvSpPr/>
      </xdr:nvSpPr>
      <xdr:spPr>
        <a:xfrm>
          <a:off x="19161760" y="104689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697" name="フローチャート: 判断 696">
          <a:extLst>
            <a:ext uri="{FF2B5EF4-FFF2-40B4-BE49-F238E27FC236}">
              <a16:creationId xmlns:a16="http://schemas.microsoft.com/office/drawing/2014/main" id="{C13777A9-465B-48C6-8BA4-3D0F2175C864}"/>
            </a:ext>
          </a:extLst>
        </xdr:cNvPr>
        <xdr:cNvSpPr/>
      </xdr:nvSpPr>
      <xdr:spPr>
        <a:xfrm>
          <a:off x="18345150" y="104769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698" name="フローチャート: 判断 697">
          <a:extLst>
            <a:ext uri="{FF2B5EF4-FFF2-40B4-BE49-F238E27FC236}">
              <a16:creationId xmlns:a16="http://schemas.microsoft.com/office/drawing/2014/main" id="{1F1417ED-C15F-4123-B082-E29B0F3078C9}"/>
            </a:ext>
          </a:extLst>
        </xdr:cNvPr>
        <xdr:cNvSpPr/>
      </xdr:nvSpPr>
      <xdr:spPr>
        <a:xfrm>
          <a:off x="17547590" y="1047546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699" name="フローチャート: 判断 698">
          <a:extLst>
            <a:ext uri="{FF2B5EF4-FFF2-40B4-BE49-F238E27FC236}">
              <a16:creationId xmlns:a16="http://schemas.microsoft.com/office/drawing/2014/main" id="{9FAD3CEB-874B-4D91-A695-0A79E7489691}"/>
            </a:ext>
          </a:extLst>
        </xdr:cNvPr>
        <xdr:cNvSpPr/>
      </xdr:nvSpPr>
      <xdr:spPr>
        <a:xfrm>
          <a:off x="16761460" y="104990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59C831FB-FA9A-44D7-BC37-2BD1ABE3570B}"/>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693104A5-C43E-4CC1-B95A-1491F9DD3A59}"/>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94D591F-8435-4E11-B8C1-9B8F3C72BDD4}"/>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7D4E5E49-C4D3-47C3-89C3-3281C2EFA493}"/>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DF45FDC3-4970-4B27-8D92-E4E84E042F76}"/>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81788</xdr:rowOff>
    </xdr:from>
    <xdr:to>
      <xdr:col>116</xdr:col>
      <xdr:colOff>114300</xdr:colOff>
      <xdr:row>62</xdr:row>
      <xdr:rowOff>11938</xdr:rowOff>
    </xdr:to>
    <xdr:sp macro="" textlink="">
      <xdr:nvSpPr>
        <xdr:cNvPr id="705" name="楕円 704">
          <a:extLst>
            <a:ext uri="{FF2B5EF4-FFF2-40B4-BE49-F238E27FC236}">
              <a16:creationId xmlns:a16="http://schemas.microsoft.com/office/drawing/2014/main" id="{EBE07F6D-0642-4982-9DA8-A514C36C33F8}"/>
            </a:ext>
          </a:extLst>
        </xdr:cNvPr>
        <xdr:cNvSpPr/>
      </xdr:nvSpPr>
      <xdr:spPr>
        <a:xfrm>
          <a:off x="19904710" y="1054214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60215</xdr:rowOff>
    </xdr:from>
    <xdr:ext cx="469744" cy="259045"/>
    <xdr:sp macro="" textlink="">
      <xdr:nvSpPr>
        <xdr:cNvPr id="706" name="【学校施設】&#10;一人当たり面積該当値テキスト">
          <a:extLst>
            <a:ext uri="{FF2B5EF4-FFF2-40B4-BE49-F238E27FC236}">
              <a16:creationId xmlns:a16="http://schemas.microsoft.com/office/drawing/2014/main" id="{4B58A127-191D-4085-9641-AF1CA7C9B174}"/>
            </a:ext>
          </a:extLst>
        </xdr:cNvPr>
        <xdr:cNvSpPr txBox="1"/>
      </xdr:nvSpPr>
      <xdr:spPr>
        <a:xfrm>
          <a:off x="19985990" y="1051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93980</xdr:rowOff>
    </xdr:from>
    <xdr:to>
      <xdr:col>112</xdr:col>
      <xdr:colOff>38100</xdr:colOff>
      <xdr:row>62</xdr:row>
      <xdr:rowOff>24130</xdr:rowOff>
    </xdr:to>
    <xdr:sp macro="" textlink="">
      <xdr:nvSpPr>
        <xdr:cNvPr id="707" name="楕円 706">
          <a:extLst>
            <a:ext uri="{FF2B5EF4-FFF2-40B4-BE49-F238E27FC236}">
              <a16:creationId xmlns:a16="http://schemas.microsoft.com/office/drawing/2014/main" id="{50E0BB46-6729-4C44-A95B-A329F76A0C30}"/>
            </a:ext>
          </a:extLst>
        </xdr:cNvPr>
        <xdr:cNvSpPr/>
      </xdr:nvSpPr>
      <xdr:spPr>
        <a:xfrm>
          <a:off x="19161760" y="105562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132588</xdr:rowOff>
    </xdr:from>
    <xdr:to>
      <xdr:col>116</xdr:col>
      <xdr:colOff>63500</xdr:colOff>
      <xdr:row>61</xdr:row>
      <xdr:rowOff>144780</xdr:rowOff>
    </xdr:to>
    <xdr:cxnSp macro="">
      <xdr:nvCxnSpPr>
        <xdr:cNvPr id="708" name="直線コネクタ 707">
          <a:extLst>
            <a:ext uri="{FF2B5EF4-FFF2-40B4-BE49-F238E27FC236}">
              <a16:creationId xmlns:a16="http://schemas.microsoft.com/office/drawing/2014/main" id="{BFF676DA-8F0A-49EF-9F98-BAD72FD5CEBE}"/>
            </a:ext>
          </a:extLst>
        </xdr:cNvPr>
        <xdr:cNvCxnSpPr/>
      </xdr:nvCxnSpPr>
      <xdr:spPr>
        <a:xfrm flipV="1">
          <a:off x="19204940" y="10594848"/>
          <a:ext cx="74295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102362</xdr:rowOff>
    </xdr:from>
    <xdr:to>
      <xdr:col>107</xdr:col>
      <xdr:colOff>101600</xdr:colOff>
      <xdr:row>62</xdr:row>
      <xdr:rowOff>32512</xdr:rowOff>
    </xdr:to>
    <xdr:sp macro="" textlink="">
      <xdr:nvSpPr>
        <xdr:cNvPr id="709" name="楕円 708">
          <a:extLst>
            <a:ext uri="{FF2B5EF4-FFF2-40B4-BE49-F238E27FC236}">
              <a16:creationId xmlns:a16="http://schemas.microsoft.com/office/drawing/2014/main" id="{722D3533-7290-44FA-9DAF-7F7F769F71B9}"/>
            </a:ext>
          </a:extLst>
        </xdr:cNvPr>
        <xdr:cNvSpPr/>
      </xdr:nvSpPr>
      <xdr:spPr>
        <a:xfrm>
          <a:off x="18345150" y="1055700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144780</xdr:rowOff>
    </xdr:from>
    <xdr:to>
      <xdr:col>111</xdr:col>
      <xdr:colOff>177800</xdr:colOff>
      <xdr:row>61</xdr:row>
      <xdr:rowOff>153162</xdr:rowOff>
    </xdr:to>
    <xdr:cxnSp macro="">
      <xdr:nvCxnSpPr>
        <xdr:cNvPr id="710" name="直線コネクタ 709">
          <a:extLst>
            <a:ext uri="{FF2B5EF4-FFF2-40B4-BE49-F238E27FC236}">
              <a16:creationId xmlns:a16="http://schemas.microsoft.com/office/drawing/2014/main" id="{4A3417E9-4C1F-47DE-935D-83672A1A0B8B}"/>
            </a:ext>
          </a:extLst>
        </xdr:cNvPr>
        <xdr:cNvCxnSpPr/>
      </xdr:nvCxnSpPr>
      <xdr:spPr>
        <a:xfrm flipV="1">
          <a:off x="18399760" y="10601325"/>
          <a:ext cx="80518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115316</xdr:rowOff>
    </xdr:from>
    <xdr:to>
      <xdr:col>102</xdr:col>
      <xdr:colOff>165100</xdr:colOff>
      <xdr:row>62</xdr:row>
      <xdr:rowOff>45466</xdr:rowOff>
    </xdr:to>
    <xdr:sp macro="" textlink="">
      <xdr:nvSpPr>
        <xdr:cNvPr id="711" name="楕円 710">
          <a:extLst>
            <a:ext uri="{FF2B5EF4-FFF2-40B4-BE49-F238E27FC236}">
              <a16:creationId xmlns:a16="http://schemas.microsoft.com/office/drawing/2014/main" id="{19CDB5EF-6FE2-403F-8412-95A673226952}"/>
            </a:ext>
          </a:extLst>
        </xdr:cNvPr>
        <xdr:cNvSpPr/>
      </xdr:nvSpPr>
      <xdr:spPr>
        <a:xfrm>
          <a:off x="17547590" y="105737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153162</xdr:rowOff>
    </xdr:from>
    <xdr:to>
      <xdr:col>107</xdr:col>
      <xdr:colOff>50800</xdr:colOff>
      <xdr:row>61</xdr:row>
      <xdr:rowOff>166116</xdr:rowOff>
    </xdr:to>
    <xdr:cxnSp macro="">
      <xdr:nvCxnSpPr>
        <xdr:cNvPr id="712" name="直線コネクタ 711">
          <a:extLst>
            <a:ext uri="{FF2B5EF4-FFF2-40B4-BE49-F238E27FC236}">
              <a16:creationId xmlns:a16="http://schemas.microsoft.com/office/drawing/2014/main" id="{D29CC6F5-8D41-45C6-8BF7-881B04C051E7}"/>
            </a:ext>
          </a:extLst>
        </xdr:cNvPr>
        <xdr:cNvCxnSpPr/>
      </xdr:nvCxnSpPr>
      <xdr:spPr>
        <a:xfrm flipV="1">
          <a:off x="17602200" y="10611612"/>
          <a:ext cx="79756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84074</xdr:rowOff>
    </xdr:from>
    <xdr:to>
      <xdr:col>98</xdr:col>
      <xdr:colOff>38100</xdr:colOff>
      <xdr:row>62</xdr:row>
      <xdr:rowOff>14224</xdr:rowOff>
    </xdr:to>
    <xdr:sp macro="" textlink="">
      <xdr:nvSpPr>
        <xdr:cNvPr id="713" name="楕円 712">
          <a:extLst>
            <a:ext uri="{FF2B5EF4-FFF2-40B4-BE49-F238E27FC236}">
              <a16:creationId xmlns:a16="http://schemas.microsoft.com/office/drawing/2014/main" id="{4432D214-C56B-4263-ADB1-3BB835F91968}"/>
            </a:ext>
          </a:extLst>
        </xdr:cNvPr>
        <xdr:cNvSpPr/>
      </xdr:nvSpPr>
      <xdr:spPr>
        <a:xfrm>
          <a:off x="16761460" y="105444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134874</xdr:rowOff>
    </xdr:from>
    <xdr:to>
      <xdr:col>102</xdr:col>
      <xdr:colOff>114300</xdr:colOff>
      <xdr:row>61</xdr:row>
      <xdr:rowOff>166116</xdr:rowOff>
    </xdr:to>
    <xdr:cxnSp macro="">
      <xdr:nvCxnSpPr>
        <xdr:cNvPr id="714" name="直線コネクタ 713">
          <a:extLst>
            <a:ext uri="{FF2B5EF4-FFF2-40B4-BE49-F238E27FC236}">
              <a16:creationId xmlns:a16="http://schemas.microsoft.com/office/drawing/2014/main" id="{4B89FD07-0FBC-4CDB-8CDC-82D89CD7191F}"/>
            </a:ext>
          </a:extLst>
        </xdr:cNvPr>
        <xdr:cNvCxnSpPr/>
      </xdr:nvCxnSpPr>
      <xdr:spPr>
        <a:xfrm>
          <a:off x="16804640" y="10589514"/>
          <a:ext cx="79756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715" name="n_1aveValue【学校施設】&#10;一人当たり面積">
          <a:extLst>
            <a:ext uri="{FF2B5EF4-FFF2-40B4-BE49-F238E27FC236}">
              <a16:creationId xmlns:a16="http://schemas.microsoft.com/office/drawing/2014/main" id="{7A51BCF9-8CFD-46AD-BC53-AB2B8E52ED57}"/>
            </a:ext>
          </a:extLst>
        </xdr:cNvPr>
        <xdr:cNvSpPr txBox="1"/>
      </xdr:nvSpPr>
      <xdr:spPr>
        <a:xfrm>
          <a:off x="18982132" y="1024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716" name="n_2aveValue【学校施設】&#10;一人当たり面積">
          <a:extLst>
            <a:ext uri="{FF2B5EF4-FFF2-40B4-BE49-F238E27FC236}">
              <a16:creationId xmlns:a16="http://schemas.microsoft.com/office/drawing/2014/main" id="{5BA3E273-046F-4376-B8FC-FC882C5016A8}"/>
            </a:ext>
          </a:extLst>
        </xdr:cNvPr>
        <xdr:cNvSpPr txBox="1"/>
      </xdr:nvSpPr>
      <xdr:spPr>
        <a:xfrm>
          <a:off x="18182032" y="1025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717" name="n_3aveValue【学校施設】&#10;一人当たり面積">
          <a:extLst>
            <a:ext uri="{FF2B5EF4-FFF2-40B4-BE49-F238E27FC236}">
              <a16:creationId xmlns:a16="http://schemas.microsoft.com/office/drawing/2014/main" id="{17468F1D-2AD3-4306-8D59-A15A90B82FCB}"/>
            </a:ext>
          </a:extLst>
        </xdr:cNvPr>
        <xdr:cNvSpPr txBox="1"/>
      </xdr:nvSpPr>
      <xdr:spPr>
        <a:xfrm>
          <a:off x="17384472" y="1025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718" name="n_4aveValue【学校施設】&#10;一人当たり面積">
          <a:extLst>
            <a:ext uri="{FF2B5EF4-FFF2-40B4-BE49-F238E27FC236}">
              <a16:creationId xmlns:a16="http://schemas.microsoft.com/office/drawing/2014/main" id="{80C42BC7-A99C-4998-B5DA-B9F4273AC3D1}"/>
            </a:ext>
          </a:extLst>
        </xdr:cNvPr>
        <xdr:cNvSpPr txBox="1"/>
      </xdr:nvSpPr>
      <xdr:spPr>
        <a:xfrm>
          <a:off x="16588817" y="1027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15257</xdr:rowOff>
    </xdr:from>
    <xdr:ext cx="469744" cy="259045"/>
    <xdr:sp macro="" textlink="">
      <xdr:nvSpPr>
        <xdr:cNvPr id="719" name="n_1mainValue【学校施設】&#10;一人当たり面積">
          <a:extLst>
            <a:ext uri="{FF2B5EF4-FFF2-40B4-BE49-F238E27FC236}">
              <a16:creationId xmlns:a16="http://schemas.microsoft.com/office/drawing/2014/main" id="{D9D85695-B514-4575-B418-1E8E5BBA70DD}"/>
            </a:ext>
          </a:extLst>
        </xdr:cNvPr>
        <xdr:cNvSpPr txBox="1"/>
      </xdr:nvSpPr>
      <xdr:spPr>
        <a:xfrm>
          <a:off x="18982132"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23639</xdr:rowOff>
    </xdr:from>
    <xdr:ext cx="469744" cy="259045"/>
    <xdr:sp macro="" textlink="">
      <xdr:nvSpPr>
        <xdr:cNvPr id="720" name="n_2mainValue【学校施設】&#10;一人当たり面積">
          <a:extLst>
            <a:ext uri="{FF2B5EF4-FFF2-40B4-BE49-F238E27FC236}">
              <a16:creationId xmlns:a16="http://schemas.microsoft.com/office/drawing/2014/main" id="{A69A36C1-38A8-4426-96F9-B47B807115E6}"/>
            </a:ext>
          </a:extLst>
        </xdr:cNvPr>
        <xdr:cNvSpPr txBox="1"/>
      </xdr:nvSpPr>
      <xdr:spPr>
        <a:xfrm>
          <a:off x="18182032" y="10649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36593</xdr:rowOff>
    </xdr:from>
    <xdr:ext cx="469744" cy="259045"/>
    <xdr:sp macro="" textlink="">
      <xdr:nvSpPr>
        <xdr:cNvPr id="721" name="n_3mainValue【学校施設】&#10;一人当たり面積">
          <a:extLst>
            <a:ext uri="{FF2B5EF4-FFF2-40B4-BE49-F238E27FC236}">
              <a16:creationId xmlns:a16="http://schemas.microsoft.com/office/drawing/2014/main" id="{30DEF956-6E62-4101-BE83-5F4CE98506E1}"/>
            </a:ext>
          </a:extLst>
        </xdr:cNvPr>
        <xdr:cNvSpPr txBox="1"/>
      </xdr:nvSpPr>
      <xdr:spPr>
        <a:xfrm>
          <a:off x="17384472" y="10666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5351</xdr:rowOff>
    </xdr:from>
    <xdr:ext cx="469744" cy="259045"/>
    <xdr:sp macro="" textlink="">
      <xdr:nvSpPr>
        <xdr:cNvPr id="722" name="n_4mainValue【学校施設】&#10;一人当たり面積">
          <a:extLst>
            <a:ext uri="{FF2B5EF4-FFF2-40B4-BE49-F238E27FC236}">
              <a16:creationId xmlns:a16="http://schemas.microsoft.com/office/drawing/2014/main" id="{4F077F25-2BD3-4946-A2F6-D80E9D4233A6}"/>
            </a:ext>
          </a:extLst>
        </xdr:cNvPr>
        <xdr:cNvSpPr txBox="1"/>
      </xdr:nvSpPr>
      <xdr:spPr>
        <a:xfrm>
          <a:off x="16588817" y="1063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9551DAB4-AB9C-4385-B1EF-89A1DF4AA376}"/>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2B8A877E-9553-4C3B-A0CD-DB75589F8091}"/>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BFD7D45A-952D-4DD1-A369-582CE7BE48E2}"/>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DD15497B-2E96-4C35-BA90-873E3C225069}"/>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30C11A59-4DB8-4A43-B7E2-2F5A8C8A1283}"/>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945D9FE0-CA48-4094-8DCE-12223F92879A}"/>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E55FB6D1-46BA-44D8-8A0C-5D294D3A0F1E}"/>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AEE2F922-B78A-4961-AAD9-A99AED63EA3D}"/>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7B27317B-8995-4FCA-A3A3-16014282F478}"/>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9E91F10F-10DE-41ED-B337-0AA49E1663D3}"/>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39166C21-C058-40A4-8564-308298A20290}"/>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4" name="直線コネクタ 733">
          <a:extLst>
            <a:ext uri="{FF2B5EF4-FFF2-40B4-BE49-F238E27FC236}">
              <a16:creationId xmlns:a16="http://schemas.microsoft.com/office/drawing/2014/main" id="{AC8E53CA-44EC-4330-B233-38B44730ADED}"/>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5" name="テキスト ボックス 734">
          <a:extLst>
            <a:ext uri="{FF2B5EF4-FFF2-40B4-BE49-F238E27FC236}">
              <a16:creationId xmlns:a16="http://schemas.microsoft.com/office/drawing/2014/main" id="{A216C3FA-964E-4F11-A99E-9AB338B861CE}"/>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6" name="直線コネクタ 735">
          <a:extLst>
            <a:ext uri="{FF2B5EF4-FFF2-40B4-BE49-F238E27FC236}">
              <a16:creationId xmlns:a16="http://schemas.microsoft.com/office/drawing/2014/main" id="{3A3D8332-9627-4AAA-9343-FBA630FF4734}"/>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7" name="テキスト ボックス 736">
          <a:extLst>
            <a:ext uri="{FF2B5EF4-FFF2-40B4-BE49-F238E27FC236}">
              <a16:creationId xmlns:a16="http://schemas.microsoft.com/office/drawing/2014/main" id="{F57EF638-D13D-4141-9B43-FFF1B382BF48}"/>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8" name="直線コネクタ 737">
          <a:extLst>
            <a:ext uri="{FF2B5EF4-FFF2-40B4-BE49-F238E27FC236}">
              <a16:creationId xmlns:a16="http://schemas.microsoft.com/office/drawing/2014/main" id="{87979006-2575-4A99-B7A0-F044E031F7A5}"/>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9" name="テキスト ボックス 738">
          <a:extLst>
            <a:ext uri="{FF2B5EF4-FFF2-40B4-BE49-F238E27FC236}">
              <a16:creationId xmlns:a16="http://schemas.microsoft.com/office/drawing/2014/main" id="{C0C981A6-1C19-43AA-8D6A-2A49152513C6}"/>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0" name="直線コネクタ 739">
          <a:extLst>
            <a:ext uri="{FF2B5EF4-FFF2-40B4-BE49-F238E27FC236}">
              <a16:creationId xmlns:a16="http://schemas.microsoft.com/office/drawing/2014/main" id="{609E31B1-E834-4FE4-A007-22DD9B10C3EB}"/>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1" name="テキスト ボックス 740">
          <a:extLst>
            <a:ext uri="{FF2B5EF4-FFF2-40B4-BE49-F238E27FC236}">
              <a16:creationId xmlns:a16="http://schemas.microsoft.com/office/drawing/2014/main" id="{5A04715A-1D11-43FD-8CA6-833EBC8141C3}"/>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2" name="直線コネクタ 741">
          <a:extLst>
            <a:ext uri="{FF2B5EF4-FFF2-40B4-BE49-F238E27FC236}">
              <a16:creationId xmlns:a16="http://schemas.microsoft.com/office/drawing/2014/main" id="{14BFACF0-BF3D-4730-AD5A-B40C43E412A8}"/>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3" name="テキスト ボックス 742">
          <a:extLst>
            <a:ext uri="{FF2B5EF4-FFF2-40B4-BE49-F238E27FC236}">
              <a16:creationId xmlns:a16="http://schemas.microsoft.com/office/drawing/2014/main" id="{05C61840-C511-40B8-8345-FA299E780509}"/>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4" name="直線コネクタ 743">
          <a:extLst>
            <a:ext uri="{FF2B5EF4-FFF2-40B4-BE49-F238E27FC236}">
              <a16:creationId xmlns:a16="http://schemas.microsoft.com/office/drawing/2014/main" id="{6C775BBE-DAE4-4FEE-93ED-C679E53C32C8}"/>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5" name="テキスト ボックス 744">
          <a:extLst>
            <a:ext uri="{FF2B5EF4-FFF2-40B4-BE49-F238E27FC236}">
              <a16:creationId xmlns:a16="http://schemas.microsoft.com/office/drawing/2014/main" id="{C8915600-BDA9-43CE-9F33-61AD213386F2}"/>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6" name="【児童館】&#10;有形固定資産減価償却率グラフ枠">
          <a:extLst>
            <a:ext uri="{FF2B5EF4-FFF2-40B4-BE49-F238E27FC236}">
              <a16:creationId xmlns:a16="http://schemas.microsoft.com/office/drawing/2014/main" id="{81B5B58A-A70C-40AF-8DED-786466A74F2F}"/>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747" name="直線コネクタ 746">
          <a:extLst>
            <a:ext uri="{FF2B5EF4-FFF2-40B4-BE49-F238E27FC236}">
              <a16:creationId xmlns:a16="http://schemas.microsoft.com/office/drawing/2014/main" id="{4D7BA4DB-7182-41CB-A69D-EE2FD3ED89D6}"/>
            </a:ext>
          </a:extLst>
        </xdr:cNvPr>
        <xdr:cNvCxnSpPr/>
      </xdr:nvCxnSpPr>
      <xdr:spPr>
        <a:xfrm flipV="1">
          <a:off x="14703424" y="13515975"/>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8" name="【児童館】&#10;有形固定資産減価償却率最小値テキスト">
          <a:extLst>
            <a:ext uri="{FF2B5EF4-FFF2-40B4-BE49-F238E27FC236}">
              <a16:creationId xmlns:a16="http://schemas.microsoft.com/office/drawing/2014/main" id="{1646966F-8829-407B-AA2E-C440623D1145}"/>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9" name="直線コネクタ 748">
          <a:extLst>
            <a:ext uri="{FF2B5EF4-FFF2-40B4-BE49-F238E27FC236}">
              <a16:creationId xmlns:a16="http://schemas.microsoft.com/office/drawing/2014/main" id="{2AD79830-5FB6-4052-AA77-FEDDDB7AE8FA}"/>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750" name="【児童館】&#10;有形固定資産減価償却率最大値テキスト">
          <a:extLst>
            <a:ext uri="{FF2B5EF4-FFF2-40B4-BE49-F238E27FC236}">
              <a16:creationId xmlns:a16="http://schemas.microsoft.com/office/drawing/2014/main" id="{1ABEEE4A-A255-41EC-B846-01737F967BA1}"/>
            </a:ext>
          </a:extLst>
        </xdr:cNvPr>
        <xdr:cNvSpPr txBox="1"/>
      </xdr:nvSpPr>
      <xdr:spPr>
        <a:xfrm>
          <a:off x="14742160" y="1329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751" name="直線コネクタ 750">
          <a:extLst>
            <a:ext uri="{FF2B5EF4-FFF2-40B4-BE49-F238E27FC236}">
              <a16:creationId xmlns:a16="http://schemas.microsoft.com/office/drawing/2014/main" id="{C8651D6D-BC6A-476C-AFA2-D348127BEA1F}"/>
            </a:ext>
          </a:extLst>
        </xdr:cNvPr>
        <xdr:cNvCxnSpPr/>
      </xdr:nvCxnSpPr>
      <xdr:spPr>
        <a:xfrm>
          <a:off x="14611350" y="13515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752" name="【児童館】&#10;有形固定資産減価償却率平均値テキスト">
          <a:extLst>
            <a:ext uri="{FF2B5EF4-FFF2-40B4-BE49-F238E27FC236}">
              <a16:creationId xmlns:a16="http://schemas.microsoft.com/office/drawing/2014/main" id="{B493545E-5231-41E2-BA67-B4DA7592B77B}"/>
            </a:ext>
          </a:extLst>
        </xdr:cNvPr>
        <xdr:cNvSpPr txBox="1"/>
      </xdr:nvSpPr>
      <xdr:spPr>
        <a:xfrm>
          <a:off x="14742160" y="14112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753" name="フローチャート: 判断 752">
          <a:extLst>
            <a:ext uri="{FF2B5EF4-FFF2-40B4-BE49-F238E27FC236}">
              <a16:creationId xmlns:a16="http://schemas.microsoft.com/office/drawing/2014/main" id="{E0DAD379-22F5-4E11-987D-083EE9ADFFF9}"/>
            </a:ext>
          </a:extLst>
        </xdr:cNvPr>
        <xdr:cNvSpPr/>
      </xdr:nvSpPr>
      <xdr:spPr>
        <a:xfrm>
          <a:off x="14649450" y="142652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754" name="フローチャート: 判断 753">
          <a:extLst>
            <a:ext uri="{FF2B5EF4-FFF2-40B4-BE49-F238E27FC236}">
              <a16:creationId xmlns:a16="http://schemas.microsoft.com/office/drawing/2014/main" id="{2F6787B7-F21B-4B0F-BAAE-8326D729F4DB}"/>
            </a:ext>
          </a:extLst>
        </xdr:cNvPr>
        <xdr:cNvSpPr/>
      </xdr:nvSpPr>
      <xdr:spPr>
        <a:xfrm>
          <a:off x="13887450" y="142519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755" name="フローチャート: 判断 754">
          <a:extLst>
            <a:ext uri="{FF2B5EF4-FFF2-40B4-BE49-F238E27FC236}">
              <a16:creationId xmlns:a16="http://schemas.microsoft.com/office/drawing/2014/main" id="{551916B5-95DB-45B1-92F7-E271F6AA61C0}"/>
            </a:ext>
          </a:extLst>
        </xdr:cNvPr>
        <xdr:cNvSpPr/>
      </xdr:nvSpPr>
      <xdr:spPr>
        <a:xfrm>
          <a:off x="13089890" y="142519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756" name="フローチャート: 判断 755">
          <a:extLst>
            <a:ext uri="{FF2B5EF4-FFF2-40B4-BE49-F238E27FC236}">
              <a16:creationId xmlns:a16="http://schemas.microsoft.com/office/drawing/2014/main" id="{1E0A6C57-31EE-4E37-A9DD-73A8D275D7F3}"/>
            </a:ext>
          </a:extLst>
        </xdr:cNvPr>
        <xdr:cNvSpPr/>
      </xdr:nvSpPr>
      <xdr:spPr>
        <a:xfrm>
          <a:off x="12303760" y="1423288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757" name="フローチャート: 判断 756">
          <a:extLst>
            <a:ext uri="{FF2B5EF4-FFF2-40B4-BE49-F238E27FC236}">
              <a16:creationId xmlns:a16="http://schemas.microsoft.com/office/drawing/2014/main" id="{11C4B3D1-EE8A-4F6E-A76F-2272CA618F1B}"/>
            </a:ext>
          </a:extLst>
        </xdr:cNvPr>
        <xdr:cNvSpPr/>
      </xdr:nvSpPr>
      <xdr:spPr>
        <a:xfrm>
          <a:off x="11487150" y="141738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39A95137-8F3D-4A4F-890A-EFCABE1AAA72}"/>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40986E43-5467-4E4F-B5E0-674277D1E012}"/>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FBC430C1-5CF6-41A8-A510-A85879AA7B5C}"/>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D44D984F-A1FF-4E38-A550-99C9E94962BA}"/>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7A84E157-E92D-4698-9D40-1EA2C1CC782D}"/>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67311</xdr:rowOff>
    </xdr:from>
    <xdr:to>
      <xdr:col>85</xdr:col>
      <xdr:colOff>177800</xdr:colOff>
      <xdr:row>83</xdr:row>
      <xdr:rowOff>168911</xdr:rowOff>
    </xdr:to>
    <xdr:sp macro="" textlink="">
      <xdr:nvSpPr>
        <xdr:cNvPr id="763" name="楕円 762">
          <a:extLst>
            <a:ext uri="{FF2B5EF4-FFF2-40B4-BE49-F238E27FC236}">
              <a16:creationId xmlns:a16="http://schemas.microsoft.com/office/drawing/2014/main" id="{DAC7EB81-1286-4695-82CD-13E7D95C21E1}"/>
            </a:ext>
          </a:extLst>
        </xdr:cNvPr>
        <xdr:cNvSpPr/>
      </xdr:nvSpPr>
      <xdr:spPr>
        <a:xfrm>
          <a:off x="14649450" y="142957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45738</xdr:rowOff>
    </xdr:from>
    <xdr:ext cx="405111" cy="259045"/>
    <xdr:sp macro="" textlink="">
      <xdr:nvSpPr>
        <xdr:cNvPr id="764" name="【児童館】&#10;有形固定資産減価償却率該当値テキスト">
          <a:extLst>
            <a:ext uri="{FF2B5EF4-FFF2-40B4-BE49-F238E27FC236}">
              <a16:creationId xmlns:a16="http://schemas.microsoft.com/office/drawing/2014/main" id="{521851DD-49D1-41BF-871F-FC35BF22FE02}"/>
            </a:ext>
          </a:extLst>
        </xdr:cNvPr>
        <xdr:cNvSpPr txBox="1"/>
      </xdr:nvSpPr>
      <xdr:spPr>
        <a:xfrm>
          <a:off x="14742160" y="1427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23495</xdr:rowOff>
    </xdr:from>
    <xdr:to>
      <xdr:col>81</xdr:col>
      <xdr:colOff>101600</xdr:colOff>
      <xdr:row>83</xdr:row>
      <xdr:rowOff>125095</xdr:rowOff>
    </xdr:to>
    <xdr:sp macro="" textlink="">
      <xdr:nvSpPr>
        <xdr:cNvPr id="765" name="楕円 764">
          <a:extLst>
            <a:ext uri="{FF2B5EF4-FFF2-40B4-BE49-F238E27FC236}">
              <a16:creationId xmlns:a16="http://schemas.microsoft.com/office/drawing/2014/main" id="{BA378214-0BF6-448F-BFF9-86BF84C12C67}"/>
            </a:ext>
          </a:extLst>
        </xdr:cNvPr>
        <xdr:cNvSpPr/>
      </xdr:nvSpPr>
      <xdr:spPr>
        <a:xfrm>
          <a:off x="13887450" y="142500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74295</xdr:rowOff>
    </xdr:from>
    <xdr:to>
      <xdr:col>85</xdr:col>
      <xdr:colOff>127000</xdr:colOff>
      <xdr:row>83</xdr:row>
      <xdr:rowOff>118111</xdr:rowOff>
    </xdr:to>
    <xdr:cxnSp macro="">
      <xdr:nvCxnSpPr>
        <xdr:cNvPr id="766" name="直線コネクタ 765">
          <a:extLst>
            <a:ext uri="{FF2B5EF4-FFF2-40B4-BE49-F238E27FC236}">
              <a16:creationId xmlns:a16="http://schemas.microsoft.com/office/drawing/2014/main" id="{A4342AEB-FF82-4822-AECD-E47972D84344}"/>
            </a:ext>
          </a:extLst>
        </xdr:cNvPr>
        <xdr:cNvCxnSpPr/>
      </xdr:nvCxnSpPr>
      <xdr:spPr>
        <a:xfrm>
          <a:off x="13942060" y="14304645"/>
          <a:ext cx="762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10161</xdr:rowOff>
    </xdr:from>
    <xdr:to>
      <xdr:col>76</xdr:col>
      <xdr:colOff>165100</xdr:colOff>
      <xdr:row>84</xdr:row>
      <xdr:rowOff>111761</xdr:rowOff>
    </xdr:to>
    <xdr:sp macro="" textlink="">
      <xdr:nvSpPr>
        <xdr:cNvPr id="767" name="楕円 766">
          <a:extLst>
            <a:ext uri="{FF2B5EF4-FFF2-40B4-BE49-F238E27FC236}">
              <a16:creationId xmlns:a16="http://schemas.microsoft.com/office/drawing/2014/main" id="{C7381D7F-9541-44CF-8813-5A2C3455FD00}"/>
            </a:ext>
          </a:extLst>
        </xdr:cNvPr>
        <xdr:cNvSpPr/>
      </xdr:nvSpPr>
      <xdr:spPr>
        <a:xfrm>
          <a:off x="13089890" y="1441386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74295</xdr:rowOff>
    </xdr:from>
    <xdr:to>
      <xdr:col>81</xdr:col>
      <xdr:colOff>50800</xdr:colOff>
      <xdr:row>84</xdr:row>
      <xdr:rowOff>60961</xdr:rowOff>
    </xdr:to>
    <xdr:cxnSp macro="">
      <xdr:nvCxnSpPr>
        <xdr:cNvPr id="768" name="直線コネクタ 767">
          <a:extLst>
            <a:ext uri="{FF2B5EF4-FFF2-40B4-BE49-F238E27FC236}">
              <a16:creationId xmlns:a16="http://schemas.microsoft.com/office/drawing/2014/main" id="{F99737DC-6CA9-416E-AA70-1FBCA4B66CA6}"/>
            </a:ext>
          </a:extLst>
        </xdr:cNvPr>
        <xdr:cNvCxnSpPr/>
      </xdr:nvCxnSpPr>
      <xdr:spPr>
        <a:xfrm flipV="1">
          <a:off x="13144500" y="14304645"/>
          <a:ext cx="797560" cy="15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151130</xdr:rowOff>
    </xdr:from>
    <xdr:to>
      <xdr:col>72</xdr:col>
      <xdr:colOff>38100</xdr:colOff>
      <xdr:row>84</xdr:row>
      <xdr:rowOff>81280</xdr:rowOff>
    </xdr:to>
    <xdr:sp macro="" textlink="">
      <xdr:nvSpPr>
        <xdr:cNvPr id="769" name="楕円 768">
          <a:extLst>
            <a:ext uri="{FF2B5EF4-FFF2-40B4-BE49-F238E27FC236}">
              <a16:creationId xmlns:a16="http://schemas.microsoft.com/office/drawing/2014/main" id="{C61EC30E-3514-4C49-8F4B-578897477053}"/>
            </a:ext>
          </a:extLst>
        </xdr:cNvPr>
        <xdr:cNvSpPr/>
      </xdr:nvSpPr>
      <xdr:spPr>
        <a:xfrm>
          <a:off x="12303760" y="143814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30480</xdr:rowOff>
    </xdr:from>
    <xdr:to>
      <xdr:col>76</xdr:col>
      <xdr:colOff>114300</xdr:colOff>
      <xdr:row>84</xdr:row>
      <xdr:rowOff>60961</xdr:rowOff>
    </xdr:to>
    <xdr:cxnSp macro="">
      <xdr:nvCxnSpPr>
        <xdr:cNvPr id="770" name="直線コネクタ 769">
          <a:extLst>
            <a:ext uri="{FF2B5EF4-FFF2-40B4-BE49-F238E27FC236}">
              <a16:creationId xmlns:a16="http://schemas.microsoft.com/office/drawing/2014/main" id="{FD85DE03-E379-4DC8-AA6F-DB672B5611CB}"/>
            </a:ext>
          </a:extLst>
        </xdr:cNvPr>
        <xdr:cNvCxnSpPr/>
      </xdr:nvCxnSpPr>
      <xdr:spPr>
        <a:xfrm>
          <a:off x="12346940" y="14430375"/>
          <a:ext cx="79756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122555</xdr:rowOff>
    </xdr:from>
    <xdr:to>
      <xdr:col>67</xdr:col>
      <xdr:colOff>101600</xdr:colOff>
      <xdr:row>84</xdr:row>
      <xdr:rowOff>52705</xdr:rowOff>
    </xdr:to>
    <xdr:sp macro="" textlink="">
      <xdr:nvSpPr>
        <xdr:cNvPr id="771" name="楕円 770">
          <a:extLst>
            <a:ext uri="{FF2B5EF4-FFF2-40B4-BE49-F238E27FC236}">
              <a16:creationId xmlns:a16="http://schemas.microsoft.com/office/drawing/2014/main" id="{62BC36D6-2412-4EC4-9E97-6E540D2BCB10}"/>
            </a:ext>
          </a:extLst>
        </xdr:cNvPr>
        <xdr:cNvSpPr/>
      </xdr:nvSpPr>
      <xdr:spPr>
        <a:xfrm>
          <a:off x="11487150" y="143548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1905</xdr:rowOff>
    </xdr:from>
    <xdr:to>
      <xdr:col>71</xdr:col>
      <xdr:colOff>177800</xdr:colOff>
      <xdr:row>84</xdr:row>
      <xdr:rowOff>30480</xdr:rowOff>
    </xdr:to>
    <xdr:cxnSp macro="">
      <xdr:nvCxnSpPr>
        <xdr:cNvPr id="772" name="直線コネクタ 771">
          <a:extLst>
            <a:ext uri="{FF2B5EF4-FFF2-40B4-BE49-F238E27FC236}">
              <a16:creationId xmlns:a16="http://schemas.microsoft.com/office/drawing/2014/main" id="{34936CAC-3072-43E0-A7BB-4A7CC833DAAD}"/>
            </a:ext>
          </a:extLst>
        </xdr:cNvPr>
        <xdr:cNvCxnSpPr/>
      </xdr:nvCxnSpPr>
      <xdr:spPr>
        <a:xfrm>
          <a:off x="11541760" y="14403705"/>
          <a:ext cx="80518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773" name="n_1aveValue【児童館】&#10;有形固定資産減価償却率">
          <a:extLst>
            <a:ext uri="{FF2B5EF4-FFF2-40B4-BE49-F238E27FC236}">
              <a16:creationId xmlns:a16="http://schemas.microsoft.com/office/drawing/2014/main" id="{43FB1386-5AFC-49C5-9725-C092F42CDC72}"/>
            </a:ext>
          </a:extLst>
        </xdr:cNvPr>
        <xdr:cNvSpPr txBox="1"/>
      </xdr:nvSpPr>
      <xdr:spPr>
        <a:xfrm>
          <a:off x="13738234"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774" name="n_2aveValue【児童館】&#10;有形固定資産減価償却率">
          <a:extLst>
            <a:ext uri="{FF2B5EF4-FFF2-40B4-BE49-F238E27FC236}">
              <a16:creationId xmlns:a16="http://schemas.microsoft.com/office/drawing/2014/main" id="{B1B70A40-FC3E-4AC4-BC53-6631A4CCC108}"/>
            </a:ext>
          </a:extLst>
        </xdr:cNvPr>
        <xdr:cNvSpPr txBox="1"/>
      </xdr:nvSpPr>
      <xdr:spPr>
        <a:xfrm>
          <a:off x="12957184" y="1401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775" name="n_3aveValue【児童館】&#10;有形固定資産減価償却率">
          <a:extLst>
            <a:ext uri="{FF2B5EF4-FFF2-40B4-BE49-F238E27FC236}">
              <a16:creationId xmlns:a16="http://schemas.microsoft.com/office/drawing/2014/main" id="{5E520CEE-4DF5-41C1-BF01-E199989FABD2}"/>
            </a:ext>
          </a:extLst>
        </xdr:cNvPr>
        <xdr:cNvSpPr txBox="1"/>
      </xdr:nvSpPr>
      <xdr:spPr>
        <a:xfrm>
          <a:off x="12171054" y="1401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776" name="n_4aveValue【児童館】&#10;有形固定資産減価償却率">
          <a:extLst>
            <a:ext uri="{FF2B5EF4-FFF2-40B4-BE49-F238E27FC236}">
              <a16:creationId xmlns:a16="http://schemas.microsoft.com/office/drawing/2014/main" id="{FE5CC86E-8E59-445F-835C-DA794101A8F0}"/>
            </a:ext>
          </a:extLst>
        </xdr:cNvPr>
        <xdr:cNvSpPr txBox="1"/>
      </xdr:nvSpPr>
      <xdr:spPr>
        <a:xfrm>
          <a:off x="11354444" y="13945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141622</xdr:rowOff>
    </xdr:from>
    <xdr:ext cx="405111" cy="259045"/>
    <xdr:sp macro="" textlink="">
      <xdr:nvSpPr>
        <xdr:cNvPr id="777" name="n_1mainValue【児童館】&#10;有形固定資産減価償却率">
          <a:extLst>
            <a:ext uri="{FF2B5EF4-FFF2-40B4-BE49-F238E27FC236}">
              <a16:creationId xmlns:a16="http://schemas.microsoft.com/office/drawing/2014/main" id="{94F1B3DF-6862-478D-8717-1965861D2671}"/>
            </a:ext>
          </a:extLst>
        </xdr:cNvPr>
        <xdr:cNvSpPr txBox="1"/>
      </xdr:nvSpPr>
      <xdr:spPr>
        <a:xfrm>
          <a:off x="13738234" y="1402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102888</xdr:rowOff>
    </xdr:from>
    <xdr:ext cx="405111" cy="259045"/>
    <xdr:sp macro="" textlink="">
      <xdr:nvSpPr>
        <xdr:cNvPr id="778" name="n_2mainValue【児童館】&#10;有形固定資産減価償却率">
          <a:extLst>
            <a:ext uri="{FF2B5EF4-FFF2-40B4-BE49-F238E27FC236}">
              <a16:creationId xmlns:a16="http://schemas.microsoft.com/office/drawing/2014/main" id="{ED7F8B38-F991-4A95-B30F-3ED3649FE0F7}"/>
            </a:ext>
          </a:extLst>
        </xdr:cNvPr>
        <xdr:cNvSpPr txBox="1"/>
      </xdr:nvSpPr>
      <xdr:spPr>
        <a:xfrm>
          <a:off x="12957184" y="1450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72407</xdr:rowOff>
    </xdr:from>
    <xdr:ext cx="405111" cy="259045"/>
    <xdr:sp macro="" textlink="">
      <xdr:nvSpPr>
        <xdr:cNvPr id="779" name="n_3mainValue【児童館】&#10;有形固定資産減価償却率">
          <a:extLst>
            <a:ext uri="{FF2B5EF4-FFF2-40B4-BE49-F238E27FC236}">
              <a16:creationId xmlns:a16="http://schemas.microsoft.com/office/drawing/2014/main" id="{0258B0BD-7350-4D52-822C-DE5D58AAC0DD}"/>
            </a:ext>
          </a:extLst>
        </xdr:cNvPr>
        <xdr:cNvSpPr txBox="1"/>
      </xdr:nvSpPr>
      <xdr:spPr>
        <a:xfrm>
          <a:off x="12171054" y="1447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43832</xdr:rowOff>
    </xdr:from>
    <xdr:ext cx="405111" cy="259045"/>
    <xdr:sp macro="" textlink="">
      <xdr:nvSpPr>
        <xdr:cNvPr id="780" name="n_4mainValue【児童館】&#10;有形固定資産減価償却率">
          <a:extLst>
            <a:ext uri="{FF2B5EF4-FFF2-40B4-BE49-F238E27FC236}">
              <a16:creationId xmlns:a16="http://schemas.microsoft.com/office/drawing/2014/main" id="{ED677717-913D-401C-8F6B-3A09D842DC1A}"/>
            </a:ext>
          </a:extLst>
        </xdr:cNvPr>
        <xdr:cNvSpPr txBox="1"/>
      </xdr:nvSpPr>
      <xdr:spPr>
        <a:xfrm>
          <a:off x="11354444" y="1444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1" name="正方形/長方形 780">
          <a:extLst>
            <a:ext uri="{FF2B5EF4-FFF2-40B4-BE49-F238E27FC236}">
              <a16:creationId xmlns:a16="http://schemas.microsoft.com/office/drawing/2014/main" id="{1B903FC0-50A0-4493-A420-27027BCDC2D4}"/>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2" name="正方形/長方形 781">
          <a:extLst>
            <a:ext uri="{FF2B5EF4-FFF2-40B4-BE49-F238E27FC236}">
              <a16:creationId xmlns:a16="http://schemas.microsoft.com/office/drawing/2014/main" id="{ECBC0748-8810-41EF-8AC7-36E6DAA477B2}"/>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3" name="正方形/長方形 782">
          <a:extLst>
            <a:ext uri="{FF2B5EF4-FFF2-40B4-BE49-F238E27FC236}">
              <a16:creationId xmlns:a16="http://schemas.microsoft.com/office/drawing/2014/main" id="{407E16C4-AB31-4AED-BF4E-C84E4EDBAED5}"/>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4" name="正方形/長方形 783">
          <a:extLst>
            <a:ext uri="{FF2B5EF4-FFF2-40B4-BE49-F238E27FC236}">
              <a16:creationId xmlns:a16="http://schemas.microsoft.com/office/drawing/2014/main" id="{F004B7A6-FF61-40DD-8621-901812AB54B7}"/>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5" name="正方形/長方形 784">
          <a:extLst>
            <a:ext uri="{FF2B5EF4-FFF2-40B4-BE49-F238E27FC236}">
              <a16:creationId xmlns:a16="http://schemas.microsoft.com/office/drawing/2014/main" id="{CCD80964-1528-4C46-A340-4212D993771A}"/>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6" name="正方形/長方形 785">
          <a:extLst>
            <a:ext uri="{FF2B5EF4-FFF2-40B4-BE49-F238E27FC236}">
              <a16:creationId xmlns:a16="http://schemas.microsoft.com/office/drawing/2014/main" id="{8DE658D0-1240-4C22-84AE-5828A279DF71}"/>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7" name="正方形/長方形 786">
          <a:extLst>
            <a:ext uri="{FF2B5EF4-FFF2-40B4-BE49-F238E27FC236}">
              <a16:creationId xmlns:a16="http://schemas.microsoft.com/office/drawing/2014/main" id="{FE457BC5-3704-4600-A1A2-3FC5A6B329FD}"/>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8" name="正方形/長方形 787">
          <a:extLst>
            <a:ext uri="{FF2B5EF4-FFF2-40B4-BE49-F238E27FC236}">
              <a16:creationId xmlns:a16="http://schemas.microsoft.com/office/drawing/2014/main" id="{AB075572-0D96-48AB-911A-9A7D2EC08927}"/>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9" name="テキスト ボックス 788">
          <a:extLst>
            <a:ext uri="{FF2B5EF4-FFF2-40B4-BE49-F238E27FC236}">
              <a16:creationId xmlns:a16="http://schemas.microsoft.com/office/drawing/2014/main" id="{0FBDCAE7-107A-4FB2-9717-2C7C9ACA18AC}"/>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0" name="直線コネクタ 789">
          <a:extLst>
            <a:ext uri="{FF2B5EF4-FFF2-40B4-BE49-F238E27FC236}">
              <a16:creationId xmlns:a16="http://schemas.microsoft.com/office/drawing/2014/main" id="{A1B7BB25-23B7-4652-8F25-2E18858E116E}"/>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1" name="直線コネクタ 790">
          <a:extLst>
            <a:ext uri="{FF2B5EF4-FFF2-40B4-BE49-F238E27FC236}">
              <a16:creationId xmlns:a16="http://schemas.microsoft.com/office/drawing/2014/main" id="{4B86BACE-48D4-4893-8D10-B55F70EA83F1}"/>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2" name="テキスト ボックス 791">
          <a:extLst>
            <a:ext uri="{FF2B5EF4-FFF2-40B4-BE49-F238E27FC236}">
              <a16:creationId xmlns:a16="http://schemas.microsoft.com/office/drawing/2014/main" id="{04C19F84-5D4F-44C2-99C0-90A971764B9B}"/>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3" name="直線コネクタ 792">
          <a:extLst>
            <a:ext uri="{FF2B5EF4-FFF2-40B4-BE49-F238E27FC236}">
              <a16:creationId xmlns:a16="http://schemas.microsoft.com/office/drawing/2014/main" id="{9B63368C-9F81-4725-946D-D3AA47F3AA24}"/>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4" name="テキスト ボックス 793">
          <a:extLst>
            <a:ext uri="{FF2B5EF4-FFF2-40B4-BE49-F238E27FC236}">
              <a16:creationId xmlns:a16="http://schemas.microsoft.com/office/drawing/2014/main" id="{1EE9C613-BACA-4FCF-9892-7E83E5838A05}"/>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5" name="直線コネクタ 794">
          <a:extLst>
            <a:ext uri="{FF2B5EF4-FFF2-40B4-BE49-F238E27FC236}">
              <a16:creationId xmlns:a16="http://schemas.microsoft.com/office/drawing/2014/main" id="{75306F34-63E0-488D-8543-C067286BDE5A}"/>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6" name="テキスト ボックス 795">
          <a:extLst>
            <a:ext uri="{FF2B5EF4-FFF2-40B4-BE49-F238E27FC236}">
              <a16:creationId xmlns:a16="http://schemas.microsoft.com/office/drawing/2014/main" id="{573D8FC6-FBB6-463A-9842-A55892F828F0}"/>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7" name="直線コネクタ 796">
          <a:extLst>
            <a:ext uri="{FF2B5EF4-FFF2-40B4-BE49-F238E27FC236}">
              <a16:creationId xmlns:a16="http://schemas.microsoft.com/office/drawing/2014/main" id="{77EBEF74-2657-4ED8-A82C-87CD01A0DB72}"/>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8" name="テキスト ボックス 797">
          <a:extLst>
            <a:ext uri="{FF2B5EF4-FFF2-40B4-BE49-F238E27FC236}">
              <a16:creationId xmlns:a16="http://schemas.microsoft.com/office/drawing/2014/main" id="{A4FDFC98-D2F7-4E92-917B-71A48A4C0BE3}"/>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9" name="直線コネクタ 798">
          <a:extLst>
            <a:ext uri="{FF2B5EF4-FFF2-40B4-BE49-F238E27FC236}">
              <a16:creationId xmlns:a16="http://schemas.microsoft.com/office/drawing/2014/main" id="{36B31104-A5EC-4D7C-9093-C07B5CEFFE12}"/>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0" name="テキスト ボックス 799">
          <a:extLst>
            <a:ext uri="{FF2B5EF4-FFF2-40B4-BE49-F238E27FC236}">
              <a16:creationId xmlns:a16="http://schemas.microsoft.com/office/drawing/2014/main" id="{AE23A929-1F8C-4D0A-AC3C-26F8BBCF670A}"/>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1" name="直線コネクタ 800">
          <a:extLst>
            <a:ext uri="{FF2B5EF4-FFF2-40B4-BE49-F238E27FC236}">
              <a16:creationId xmlns:a16="http://schemas.microsoft.com/office/drawing/2014/main" id="{64B56409-AD08-4BED-82C9-D77B68270D9D}"/>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2" name="テキスト ボックス 801">
          <a:extLst>
            <a:ext uri="{FF2B5EF4-FFF2-40B4-BE49-F238E27FC236}">
              <a16:creationId xmlns:a16="http://schemas.microsoft.com/office/drawing/2014/main" id="{B94BCB98-576E-4A8D-84CF-A03A3BE9E73A}"/>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77CC9070-99BA-4F6D-8642-39FE3165AA5A}"/>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76ACA267-2A7E-4625-92F3-7AA99BDDC816}"/>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児童館】&#10;一人当たり面積グラフ枠">
          <a:extLst>
            <a:ext uri="{FF2B5EF4-FFF2-40B4-BE49-F238E27FC236}">
              <a16:creationId xmlns:a16="http://schemas.microsoft.com/office/drawing/2014/main" id="{8B05DCCD-CC0B-45B2-9559-EB88D7B5475B}"/>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806" name="直線コネクタ 805">
          <a:extLst>
            <a:ext uri="{FF2B5EF4-FFF2-40B4-BE49-F238E27FC236}">
              <a16:creationId xmlns:a16="http://schemas.microsoft.com/office/drawing/2014/main" id="{C3B02F0A-66E7-4DB9-8F9E-680F971A73E8}"/>
            </a:ext>
          </a:extLst>
        </xdr:cNvPr>
        <xdr:cNvCxnSpPr/>
      </xdr:nvCxnSpPr>
      <xdr:spPr>
        <a:xfrm flipV="1">
          <a:off x="1994725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807" name="【児童館】&#10;一人当たり面積最小値テキスト">
          <a:extLst>
            <a:ext uri="{FF2B5EF4-FFF2-40B4-BE49-F238E27FC236}">
              <a16:creationId xmlns:a16="http://schemas.microsoft.com/office/drawing/2014/main" id="{4C60B7FD-983A-41EA-8210-0CBE71B02C7B}"/>
            </a:ext>
          </a:extLst>
        </xdr:cNvPr>
        <xdr:cNvSpPr txBox="1"/>
      </xdr:nvSpPr>
      <xdr:spPr>
        <a:xfrm>
          <a:off x="19985990" y="1490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808" name="直線コネクタ 807">
          <a:extLst>
            <a:ext uri="{FF2B5EF4-FFF2-40B4-BE49-F238E27FC236}">
              <a16:creationId xmlns:a16="http://schemas.microsoft.com/office/drawing/2014/main" id="{90E168E8-D609-4C1F-A511-6EB883974404}"/>
            </a:ext>
          </a:extLst>
        </xdr:cNvPr>
        <xdr:cNvCxnSpPr/>
      </xdr:nvCxnSpPr>
      <xdr:spPr>
        <a:xfrm>
          <a:off x="19885660" y="14897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809" name="【児童館】&#10;一人当たり面積最大値テキスト">
          <a:extLst>
            <a:ext uri="{FF2B5EF4-FFF2-40B4-BE49-F238E27FC236}">
              <a16:creationId xmlns:a16="http://schemas.microsoft.com/office/drawing/2014/main" id="{747B5C4F-AC44-437C-A629-EA77FB5CBAE2}"/>
            </a:ext>
          </a:extLst>
        </xdr:cNvPr>
        <xdr:cNvSpPr txBox="1"/>
      </xdr:nvSpPr>
      <xdr:spPr>
        <a:xfrm>
          <a:off x="19985990" y="1318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810" name="直線コネクタ 809">
          <a:extLst>
            <a:ext uri="{FF2B5EF4-FFF2-40B4-BE49-F238E27FC236}">
              <a16:creationId xmlns:a16="http://schemas.microsoft.com/office/drawing/2014/main" id="{C9A77BD9-765B-43D4-9FA7-67D67D4E9C1E}"/>
            </a:ext>
          </a:extLst>
        </xdr:cNvPr>
        <xdr:cNvCxnSpPr/>
      </xdr:nvCxnSpPr>
      <xdr:spPr>
        <a:xfrm>
          <a:off x="19885660" y="1341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811" name="【児童館】&#10;一人当たり面積平均値テキスト">
          <a:extLst>
            <a:ext uri="{FF2B5EF4-FFF2-40B4-BE49-F238E27FC236}">
              <a16:creationId xmlns:a16="http://schemas.microsoft.com/office/drawing/2014/main" id="{014DE8F0-64C4-42FF-ADC1-9CED1DA8FD83}"/>
            </a:ext>
          </a:extLst>
        </xdr:cNvPr>
        <xdr:cNvSpPr txBox="1"/>
      </xdr:nvSpPr>
      <xdr:spPr>
        <a:xfrm>
          <a:off x="19985990" y="1440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812" name="フローチャート: 判断 811">
          <a:extLst>
            <a:ext uri="{FF2B5EF4-FFF2-40B4-BE49-F238E27FC236}">
              <a16:creationId xmlns:a16="http://schemas.microsoft.com/office/drawing/2014/main" id="{37199C2B-8862-4646-81CF-6479828E4BC2}"/>
            </a:ext>
          </a:extLst>
        </xdr:cNvPr>
        <xdr:cNvSpPr/>
      </xdr:nvSpPr>
      <xdr:spPr>
        <a:xfrm>
          <a:off x="19904710" y="1441794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813" name="フローチャート: 判断 812">
          <a:extLst>
            <a:ext uri="{FF2B5EF4-FFF2-40B4-BE49-F238E27FC236}">
              <a16:creationId xmlns:a16="http://schemas.microsoft.com/office/drawing/2014/main" id="{B8C12C1D-8BCA-455A-AB29-4059B5C8B8DE}"/>
            </a:ext>
          </a:extLst>
        </xdr:cNvPr>
        <xdr:cNvSpPr/>
      </xdr:nvSpPr>
      <xdr:spPr>
        <a:xfrm>
          <a:off x="19161760" y="14438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814" name="フローチャート: 判断 813">
          <a:extLst>
            <a:ext uri="{FF2B5EF4-FFF2-40B4-BE49-F238E27FC236}">
              <a16:creationId xmlns:a16="http://schemas.microsoft.com/office/drawing/2014/main" id="{0D175C45-F3A6-439A-AB13-B01E2A6839D8}"/>
            </a:ext>
          </a:extLst>
        </xdr:cNvPr>
        <xdr:cNvSpPr/>
      </xdr:nvSpPr>
      <xdr:spPr>
        <a:xfrm>
          <a:off x="18345150" y="1443808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815" name="フローチャート: 判断 814">
          <a:extLst>
            <a:ext uri="{FF2B5EF4-FFF2-40B4-BE49-F238E27FC236}">
              <a16:creationId xmlns:a16="http://schemas.microsoft.com/office/drawing/2014/main" id="{6FD68A2E-263F-4BB7-8AEA-A47FF4722549}"/>
            </a:ext>
          </a:extLst>
        </xdr:cNvPr>
        <xdr:cNvSpPr/>
      </xdr:nvSpPr>
      <xdr:spPr>
        <a:xfrm>
          <a:off x="17547590" y="1445822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816" name="フローチャート: 判断 815">
          <a:extLst>
            <a:ext uri="{FF2B5EF4-FFF2-40B4-BE49-F238E27FC236}">
              <a16:creationId xmlns:a16="http://schemas.microsoft.com/office/drawing/2014/main" id="{A7409588-987C-45D0-BD70-9977BBFF3F5F}"/>
            </a:ext>
          </a:extLst>
        </xdr:cNvPr>
        <xdr:cNvSpPr/>
      </xdr:nvSpPr>
      <xdr:spPr>
        <a:xfrm>
          <a:off x="16761460" y="1446883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F64EC62E-B338-4086-A756-AEB548247D44}"/>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448F03FA-9806-4A12-8713-00C04C188D39}"/>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9F36D773-4F7F-4A70-AD7F-CA15D39E0442}"/>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707FC94E-C5C8-4FC2-8AD1-70A5DC1F6F4F}"/>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88674A79-F919-4A04-8862-376936A1A23F}"/>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22" name="楕円 821">
          <a:extLst>
            <a:ext uri="{FF2B5EF4-FFF2-40B4-BE49-F238E27FC236}">
              <a16:creationId xmlns:a16="http://schemas.microsoft.com/office/drawing/2014/main" id="{11692F01-5353-49C3-8D90-335943686E34}"/>
            </a:ext>
          </a:extLst>
        </xdr:cNvPr>
        <xdr:cNvSpPr/>
      </xdr:nvSpPr>
      <xdr:spPr>
        <a:xfrm>
          <a:off x="19904710" y="142767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67327</xdr:rowOff>
    </xdr:from>
    <xdr:ext cx="469744" cy="259045"/>
    <xdr:sp macro="" textlink="">
      <xdr:nvSpPr>
        <xdr:cNvPr id="823" name="【児童館】&#10;一人当たり面積該当値テキスト">
          <a:extLst>
            <a:ext uri="{FF2B5EF4-FFF2-40B4-BE49-F238E27FC236}">
              <a16:creationId xmlns:a16="http://schemas.microsoft.com/office/drawing/2014/main" id="{5A4D0DBE-F1EF-495E-8996-3A2EA9D7033D}"/>
            </a:ext>
          </a:extLst>
        </xdr:cNvPr>
        <xdr:cNvSpPr txBox="1"/>
      </xdr:nvSpPr>
      <xdr:spPr>
        <a:xfrm>
          <a:off x="19985990"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44450</xdr:rowOff>
    </xdr:from>
    <xdr:to>
      <xdr:col>112</xdr:col>
      <xdr:colOff>38100</xdr:colOff>
      <xdr:row>83</xdr:row>
      <xdr:rowOff>146050</xdr:rowOff>
    </xdr:to>
    <xdr:sp macro="" textlink="">
      <xdr:nvSpPr>
        <xdr:cNvPr id="824" name="楕円 823">
          <a:extLst>
            <a:ext uri="{FF2B5EF4-FFF2-40B4-BE49-F238E27FC236}">
              <a16:creationId xmlns:a16="http://schemas.microsoft.com/office/drawing/2014/main" id="{E0D62015-BC15-4230-B8C1-A31B7065665E}"/>
            </a:ext>
          </a:extLst>
        </xdr:cNvPr>
        <xdr:cNvSpPr/>
      </xdr:nvSpPr>
      <xdr:spPr>
        <a:xfrm>
          <a:off x="19161760" y="14276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83</xdr:row>
      <xdr:rowOff>95250</xdr:rowOff>
    </xdr:to>
    <xdr:cxnSp macro="">
      <xdr:nvCxnSpPr>
        <xdr:cNvPr id="825" name="直線コネクタ 824">
          <a:extLst>
            <a:ext uri="{FF2B5EF4-FFF2-40B4-BE49-F238E27FC236}">
              <a16:creationId xmlns:a16="http://schemas.microsoft.com/office/drawing/2014/main" id="{1CA3B471-4B26-4CF8-9AB4-5947F940C14F}"/>
            </a:ext>
          </a:extLst>
        </xdr:cNvPr>
        <xdr:cNvCxnSpPr/>
      </xdr:nvCxnSpPr>
      <xdr:spPr>
        <a:xfrm>
          <a:off x="19204940" y="143217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60779</xdr:rowOff>
    </xdr:from>
    <xdr:to>
      <xdr:col>107</xdr:col>
      <xdr:colOff>101600</xdr:colOff>
      <xdr:row>81</xdr:row>
      <xdr:rowOff>162379</xdr:rowOff>
    </xdr:to>
    <xdr:sp macro="" textlink="">
      <xdr:nvSpPr>
        <xdr:cNvPr id="826" name="楕円 825">
          <a:extLst>
            <a:ext uri="{FF2B5EF4-FFF2-40B4-BE49-F238E27FC236}">
              <a16:creationId xmlns:a16="http://schemas.microsoft.com/office/drawing/2014/main" id="{0AC9625F-6BCF-4E44-B418-B929A288A4E7}"/>
            </a:ext>
          </a:extLst>
        </xdr:cNvPr>
        <xdr:cNvSpPr/>
      </xdr:nvSpPr>
      <xdr:spPr>
        <a:xfrm>
          <a:off x="18345150" y="1394441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111579</xdr:rowOff>
    </xdr:from>
    <xdr:to>
      <xdr:col>111</xdr:col>
      <xdr:colOff>177800</xdr:colOff>
      <xdr:row>83</xdr:row>
      <xdr:rowOff>95250</xdr:rowOff>
    </xdr:to>
    <xdr:cxnSp macro="">
      <xdr:nvCxnSpPr>
        <xdr:cNvPr id="827" name="直線コネクタ 826">
          <a:extLst>
            <a:ext uri="{FF2B5EF4-FFF2-40B4-BE49-F238E27FC236}">
              <a16:creationId xmlns:a16="http://schemas.microsoft.com/office/drawing/2014/main" id="{E853F332-9167-425B-9326-763DADC993EB}"/>
            </a:ext>
          </a:extLst>
        </xdr:cNvPr>
        <xdr:cNvCxnSpPr/>
      </xdr:nvCxnSpPr>
      <xdr:spPr>
        <a:xfrm>
          <a:off x="18399760" y="13999029"/>
          <a:ext cx="805180" cy="322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77107</xdr:rowOff>
    </xdr:from>
    <xdr:to>
      <xdr:col>102</xdr:col>
      <xdr:colOff>165100</xdr:colOff>
      <xdr:row>82</xdr:row>
      <xdr:rowOff>7257</xdr:rowOff>
    </xdr:to>
    <xdr:sp macro="" textlink="">
      <xdr:nvSpPr>
        <xdr:cNvPr id="828" name="楕円 827">
          <a:extLst>
            <a:ext uri="{FF2B5EF4-FFF2-40B4-BE49-F238E27FC236}">
              <a16:creationId xmlns:a16="http://schemas.microsoft.com/office/drawing/2014/main" id="{41A0BD9D-632E-421F-911C-2C864E74D1B4}"/>
            </a:ext>
          </a:extLst>
        </xdr:cNvPr>
        <xdr:cNvSpPr/>
      </xdr:nvSpPr>
      <xdr:spPr>
        <a:xfrm>
          <a:off x="17547590" y="1396455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111579</xdr:rowOff>
    </xdr:from>
    <xdr:to>
      <xdr:col>107</xdr:col>
      <xdr:colOff>50800</xdr:colOff>
      <xdr:row>81</xdr:row>
      <xdr:rowOff>127907</xdr:rowOff>
    </xdr:to>
    <xdr:cxnSp macro="">
      <xdr:nvCxnSpPr>
        <xdr:cNvPr id="829" name="直線コネクタ 828">
          <a:extLst>
            <a:ext uri="{FF2B5EF4-FFF2-40B4-BE49-F238E27FC236}">
              <a16:creationId xmlns:a16="http://schemas.microsoft.com/office/drawing/2014/main" id="{5ADBA480-370E-4D2A-B288-CA04D654347B}"/>
            </a:ext>
          </a:extLst>
        </xdr:cNvPr>
        <xdr:cNvCxnSpPr/>
      </xdr:nvCxnSpPr>
      <xdr:spPr>
        <a:xfrm flipV="1">
          <a:off x="17602200" y="13999029"/>
          <a:ext cx="797560" cy="2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77107</xdr:rowOff>
    </xdr:from>
    <xdr:to>
      <xdr:col>98</xdr:col>
      <xdr:colOff>38100</xdr:colOff>
      <xdr:row>82</xdr:row>
      <xdr:rowOff>7257</xdr:rowOff>
    </xdr:to>
    <xdr:sp macro="" textlink="">
      <xdr:nvSpPr>
        <xdr:cNvPr id="830" name="楕円 829">
          <a:extLst>
            <a:ext uri="{FF2B5EF4-FFF2-40B4-BE49-F238E27FC236}">
              <a16:creationId xmlns:a16="http://schemas.microsoft.com/office/drawing/2014/main" id="{54E83284-D73D-408D-8E0D-6064F7D2AA9C}"/>
            </a:ext>
          </a:extLst>
        </xdr:cNvPr>
        <xdr:cNvSpPr/>
      </xdr:nvSpPr>
      <xdr:spPr>
        <a:xfrm>
          <a:off x="16761460" y="139645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127907</xdr:rowOff>
    </xdr:from>
    <xdr:to>
      <xdr:col>102</xdr:col>
      <xdr:colOff>114300</xdr:colOff>
      <xdr:row>81</xdr:row>
      <xdr:rowOff>127907</xdr:rowOff>
    </xdr:to>
    <xdr:cxnSp macro="">
      <xdr:nvCxnSpPr>
        <xdr:cNvPr id="831" name="直線コネクタ 830">
          <a:extLst>
            <a:ext uri="{FF2B5EF4-FFF2-40B4-BE49-F238E27FC236}">
              <a16:creationId xmlns:a16="http://schemas.microsoft.com/office/drawing/2014/main" id="{F78188F2-68DD-4008-9E52-70326F9E55F4}"/>
            </a:ext>
          </a:extLst>
        </xdr:cNvPr>
        <xdr:cNvCxnSpPr/>
      </xdr:nvCxnSpPr>
      <xdr:spPr>
        <a:xfrm>
          <a:off x="16804640" y="1401916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832" name="n_1aveValue【児童館】&#10;一人当たり面積">
          <a:extLst>
            <a:ext uri="{FF2B5EF4-FFF2-40B4-BE49-F238E27FC236}">
              <a16:creationId xmlns:a16="http://schemas.microsoft.com/office/drawing/2014/main" id="{FD76960B-2DDF-45BE-874B-467B5D8B8EBC}"/>
            </a:ext>
          </a:extLst>
        </xdr:cNvPr>
        <xdr:cNvSpPr txBox="1"/>
      </xdr:nvSpPr>
      <xdr:spPr>
        <a:xfrm>
          <a:off x="18982132" y="1453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833" name="n_2aveValue【児童館】&#10;一人当たり面積">
          <a:extLst>
            <a:ext uri="{FF2B5EF4-FFF2-40B4-BE49-F238E27FC236}">
              <a16:creationId xmlns:a16="http://schemas.microsoft.com/office/drawing/2014/main" id="{EF883F25-298F-4AF1-A8EA-874A1985877A}"/>
            </a:ext>
          </a:extLst>
        </xdr:cNvPr>
        <xdr:cNvSpPr txBox="1"/>
      </xdr:nvSpPr>
      <xdr:spPr>
        <a:xfrm>
          <a:off x="18182032" y="1453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834" name="n_3aveValue【児童館】&#10;一人当たり面積">
          <a:extLst>
            <a:ext uri="{FF2B5EF4-FFF2-40B4-BE49-F238E27FC236}">
              <a16:creationId xmlns:a16="http://schemas.microsoft.com/office/drawing/2014/main" id="{E32FC23C-633C-41B4-B68A-D49317B49A48}"/>
            </a:ext>
          </a:extLst>
        </xdr:cNvPr>
        <xdr:cNvSpPr txBox="1"/>
      </xdr:nvSpPr>
      <xdr:spPr>
        <a:xfrm>
          <a:off x="17384472" y="14545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835" name="n_4aveValue【児童館】&#10;一人当たり面積">
          <a:extLst>
            <a:ext uri="{FF2B5EF4-FFF2-40B4-BE49-F238E27FC236}">
              <a16:creationId xmlns:a16="http://schemas.microsoft.com/office/drawing/2014/main" id="{A1A524D0-B466-4739-A556-7FF3A0063301}"/>
            </a:ext>
          </a:extLst>
        </xdr:cNvPr>
        <xdr:cNvSpPr txBox="1"/>
      </xdr:nvSpPr>
      <xdr:spPr>
        <a:xfrm>
          <a:off x="16588817" y="145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162577</xdr:rowOff>
    </xdr:from>
    <xdr:ext cx="469744" cy="259045"/>
    <xdr:sp macro="" textlink="">
      <xdr:nvSpPr>
        <xdr:cNvPr id="836" name="n_1mainValue【児童館】&#10;一人当たり面積">
          <a:extLst>
            <a:ext uri="{FF2B5EF4-FFF2-40B4-BE49-F238E27FC236}">
              <a16:creationId xmlns:a16="http://schemas.microsoft.com/office/drawing/2014/main" id="{66AC14A6-84D8-4EA1-B25F-D3BE06438297}"/>
            </a:ext>
          </a:extLst>
        </xdr:cNvPr>
        <xdr:cNvSpPr txBox="1"/>
      </xdr:nvSpPr>
      <xdr:spPr>
        <a:xfrm>
          <a:off x="18982132"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7456</xdr:rowOff>
    </xdr:from>
    <xdr:ext cx="469744" cy="259045"/>
    <xdr:sp macro="" textlink="">
      <xdr:nvSpPr>
        <xdr:cNvPr id="837" name="n_2mainValue【児童館】&#10;一人当たり面積">
          <a:extLst>
            <a:ext uri="{FF2B5EF4-FFF2-40B4-BE49-F238E27FC236}">
              <a16:creationId xmlns:a16="http://schemas.microsoft.com/office/drawing/2014/main" id="{6166DF6A-E7C2-4F63-8773-D07C52487093}"/>
            </a:ext>
          </a:extLst>
        </xdr:cNvPr>
        <xdr:cNvSpPr txBox="1"/>
      </xdr:nvSpPr>
      <xdr:spPr>
        <a:xfrm>
          <a:off x="18182032" y="13725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23784</xdr:rowOff>
    </xdr:from>
    <xdr:ext cx="469744" cy="259045"/>
    <xdr:sp macro="" textlink="">
      <xdr:nvSpPr>
        <xdr:cNvPr id="838" name="n_3mainValue【児童館】&#10;一人当たり面積">
          <a:extLst>
            <a:ext uri="{FF2B5EF4-FFF2-40B4-BE49-F238E27FC236}">
              <a16:creationId xmlns:a16="http://schemas.microsoft.com/office/drawing/2014/main" id="{F387A196-FFDF-40CA-8035-D821A377C6CC}"/>
            </a:ext>
          </a:extLst>
        </xdr:cNvPr>
        <xdr:cNvSpPr txBox="1"/>
      </xdr:nvSpPr>
      <xdr:spPr>
        <a:xfrm>
          <a:off x="17384472" y="13735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23784</xdr:rowOff>
    </xdr:from>
    <xdr:ext cx="469744" cy="259045"/>
    <xdr:sp macro="" textlink="">
      <xdr:nvSpPr>
        <xdr:cNvPr id="839" name="n_4mainValue【児童館】&#10;一人当たり面積">
          <a:extLst>
            <a:ext uri="{FF2B5EF4-FFF2-40B4-BE49-F238E27FC236}">
              <a16:creationId xmlns:a16="http://schemas.microsoft.com/office/drawing/2014/main" id="{BF72134C-60F3-4443-916E-C182180C2A65}"/>
            </a:ext>
          </a:extLst>
        </xdr:cNvPr>
        <xdr:cNvSpPr txBox="1"/>
      </xdr:nvSpPr>
      <xdr:spPr>
        <a:xfrm>
          <a:off x="16588817" y="13735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84948C2E-6C19-418C-A02D-1481C34498EF}"/>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DE2AE724-9466-4DD1-A759-28E4D8717304}"/>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A5A186C8-D9F4-4A32-B0F0-04C01AD3199D}"/>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94A9EA7A-D2C5-4A0A-9B8D-2669042FFE91}"/>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2BAB3A3A-883E-46EE-8672-B1D5DA6884EF}"/>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55ED8905-7DAF-4BF6-82B4-976F18E5FAFE}"/>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62D12E16-E018-45FB-A662-273A771B38DF}"/>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0F06C00C-6329-47E4-AB6C-9B364E3C04AF}"/>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63F7F985-E147-4884-888C-FB0D118CDB76}"/>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51702840-3CB9-44C1-8008-BA3E1AA6443E}"/>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695DE8F5-E5EA-4F6C-8A3A-D33A4979A5A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1" name="直線コネクタ 850">
          <a:extLst>
            <a:ext uri="{FF2B5EF4-FFF2-40B4-BE49-F238E27FC236}">
              <a16:creationId xmlns:a16="http://schemas.microsoft.com/office/drawing/2014/main" id="{32860CA1-175E-40A0-AE9F-2C753F24FA32}"/>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2" name="テキスト ボックス 851">
          <a:extLst>
            <a:ext uri="{FF2B5EF4-FFF2-40B4-BE49-F238E27FC236}">
              <a16:creationId xmlns:a16="http://schemas.microsoft.com/office/drawing/2014/main" id="{F81CEAA1-6BF0-4124-8082-D86D4E1D94B9}"/>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3" name="直線コネクタ 852">
          <a:extLst>
            <a:ext uri="{FF2B5EF4-FFF2-40B4-BE49-F238E27FC236}">
              <a16:creationId xmlns:a16="http://schemas.microsoft.com/office/drawing/2014/main" id="{A39CB007-685B-4F52-8756-E8412EB84555}"/>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4" name="テキスト ボックス 853">
          <a:extLst>
            <a:ext uri="{FF2B5EF4-FFF2-40B4-BE49-F238E27FC236}">
              <a16:creationId xmlns:a16="http://schemas.microsoft.com/office/drawing/2014/main" id="{0E03A579-D08A-479C-91B9-B809AF658885}"/>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5" name="直線コネクタ 854">
          <a:extLst>
            <a:ext uri="{FF2B5EF4-FFF2-40B4-BE49-F238E27FC236}">
              <a16:creationId xmlns:a16="http://schemas.microsoft.com/office/drawing/2014/main" id="{CDD4674F-6527-4574-830F-10A21B30CEFA}"/>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6" name="テキスト ボックス 855">
          <a:extLst>
            <a:ext uri="{FF2B5EF4-FFF2-40B4-BE49-F238E27FC236}">
              <a16:creationId xmlns:a16="http://schemas.microsoft.com/office/drawing/2014/main" id="{58C16158-146A-4484-89FE-AAEF06509A96}"/>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7" name="直線コネクタ 856">
          <a:extLst>
            <a:ext uri="{FF2B5EF4-FFF2-40B4-BE49-F238E27FC236}">
              <a16:creationId xmlns:a16="http://schemas.microsoft.com/office/drawing/2014/main" id="{82C59D4D-21D7-4033-99BF-468FF26F92CA}"/>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8" name="テキスト ボックス 857">
          <a:extLst>
            <a:ext uri="{FF2B5EF4-FFF2-40B4-BE49-F238E27FC236}">
              <a16:creationId xmlns:a16="http://schemas.microsoft.com/office/drawing/2014/main" id="{00FA0D7D-9050-4678-8F96-B7BEFF3994E9}"/>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9" name="直線コネクタ 858">
          <a:extLst>
            <a:ext uri="{FF2B5EF4-FFF2-40B4-BE49-F238E27FC236}">
              <a16:creationId xmlns:a16="http://schemas.microsoft.com/office/drawing/2014/main" id="{EE20B124-2637-4907-BBB5-93C8B862F782}"/>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0" name="テキスト ボックス 859">
          <a:extLst>
            <a:ext uri="{FF2B5EF4-FFF2-40B4-BE49-F238E27FC236}">
              <a16:creationId xmlns:a16="http://schemas.microsoft.com/office/drawing/2014/main" id="{76F1E40B-A3AD-4871-9D6F-E66BE7CE03AA}"/>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662CF1DC-B00C-4C96-A916-7FADF567462D}"/>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2" name="テキスト ボックス 861">
          <a:extLst>
            <a:ext uri="{FF2B5EF4-FFF2-40B4-BE49-F238E27FC236}">
              <a16:creationId xmlns:a16="http://schemas.microsoft.com/office/drawing/2014/main" id="{7A40156E-0823-40D2-AD36-267F93B894D7}"/>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3" name="【公民館】&#10;有形固定資産減価償却率グラフ枠">
          <a:extLst>
            <a:ext uri="{FF2B5EF4-FFF2-40B4-BE49-F238E27FC236}">
              <a16:creationId xmlns:a16="http://schemas.microsoft.com/office/drawing/2014/main" id="{161924A5-D486-4981-9667-747898EFEE87}"/>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864" name="直線コネクタ 863">
          <a:extLst>
            <a:ext uri="{FF2B5EF4-FFF2-40B4-BE49-F238E27FC236}">
              <a16:creationId xmlns:a16="http://schemas.microsoft.com/office/drawing/2014/main" id="{7A6C8A5E-1E1D-487A-B419-5157F3F80695}"/>
            </a:ext>
          </a:extLst>
        </xdr:cNvPr>
        <xdr:cNvCxnSpPr/>
      </xdr:nvCxnSpPr>
      <xdr:spPr>
        <a:xfrm flipV="1">
          <a:off x="14703424" y="17137380"/>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865" name="【公民館】&#10;有形固定資産減価償却率最小値テキスト">
          <a:extLst>
            <a:ext uri="{FF2B5EF4-FFF2-40B4-BE49-F238E27FC236}">
              <a16:creationId xmlns:a16="http://schemas.microsoft.com/office/drawing/2014/main" id="{1362F56E-32E2-4AF5-A880-88A43CBE372B}"/>
            </a:ext>
          </a:extLst>
        </xdr:cNvPr>
        <xdr:cNvSpPr txBox="1"/>
      </xdr:nvSpPr>
      <xdr:spPr>
        <a:xfrm>
          <a:off x="14742160" y="18508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866" name="直線コネクタ 865">
          <a:extLst>
            <a:ext uri="{FF2B5EF4-FFF2-40B4-BE49-F238E27FC236}">
              <a16:creationId xmlns:a16="http://schemas.microsoft.com/office/drawing/2014/main" id="{8F623DA4-CDA4-41A9-BAF7-4DD98A612AF4}"/>
            </a:ext>
          </a:extLst>
        </xdr:cNvPr>
        <xdr:cNvCxnSpPr/>
      </xdr:nvCxnSpPr>
      <xdr:spPr>
        <a:xfrm>
          <a:off x="14611350" y="185051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867" name="【公民館】&#10;有形固定資産減価償却率最大値テキスト">
          <a:extLst>
            <a:ext uri="{FF2B5EF4-FFF2-40B4-BE49-F238E27FC236}">
              <a16:creationId xmlns:a16="http://schemas.microsoft.com/office/drawing/2014/main" id="{47B8D414-1461-48E1-BAF0-F19AC345C9D8}"/>
            </a:ext>
          </a:extLst>
        </xdr:cNvPr>
        <xdr:cNvSpPr txBox="1"/>
      </xdr:nvSpPr>
      <xdr:spPr>
        <a:xfrm>
          <a:off x="14742160" y="1690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868" name="直線コネクタ 867">
          <a:extLst>
            <a:ext uri="{FF2B5EF4-FFF2-40B4-BE49-F238E27FC236}">
              <a16:creationId xmlns:a16="http://schemas.microsoft.com/office/drawing/2014/main" id="{28190472-E64B-4ECD-A4EC-A515D4D10131}"/>
            </a:ext>
          </a:extLst>
        </xdr:cNvPr>
        <xdr:cNvCxnSpPr/>
      </xdr:nvCxnSpPr>
      <xdr:spPr>
        <a:xfrm>
          <a:off x="14611350" y="17137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869" name="【公民館】&#10;有形固定資産減価償却率平均値テキスト">
          <a:extLst>
            <a:ext uri="{FF2B5EF4-FFF2-40B4-BE49-F238E27FC236}">
              <a16:creationId xmlns:a16="http://schemas.microsoft.com/office/drawing/2014/main" id="{DE649987-F899-439C-9E38-F5FC9C66EB3D}"/>
            </a:ext>
          </a:extLst>
        </xdr:cNvPr>
        <xdr:cNvSpPr txBox="1"/>
      </xdr:nvSpPr>
      <xdr:spPr>
        <a:xfrm>
          <a:off x="14742160" y="17897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870" name="フローチャート: 判断 869">
          <a:extLst>
            <a:ext uri="{FF2B5EF4-FFF2-40B4-BE49-F238E27FC236}">
              <a16:creationId xmlns:a16="http://schemas.microsoft.com/office/drawing/2014/main" id="{2EBDDD4C-536C-4DA7-B7DB-598B6279CCA5}"/>
            </a:ext>
          </a:extLst>
        </xdr:cNvPr>
        <xdr:cNvSpPr/>
      </xdr:nvSpPr>
      <xdr:spPr>
        <a:xfrm>
          <a:off x="14649450" y="179247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871" name="フローチャート: 判断 870">
          <a:extLst>
            <a:ext uri="{FF2B5EF4-FFF2-40B4-BE49-F238E27FC236}">
              <a16:creationId xmlns:a16="http://schemas.microsoft.com/office/drawing/2014/main" id="{2BE1007D-3D8B-4A06-9757-E9A5E19D7223}"/>
            </a:ext>
          </a:extLst>
        </xdr:cNvPr>
        <xdr:cNvSpPr/>
      </xdr:nvSpPr>
      <xdr:spPr>
        <a:xfrm>
          <a:off x="13887450" y="179190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872" name="フローチャート: 判断 871">
          <a:extLst>
            <a:ext uri="{FF2B5EF4-FFF2-40B4-BE49-F238E27FC236}">
              <a16:creationId xmlns:a16="http://schemas.microsoft.com/office/drawing/2014/main" id="{DD813CFD-3EA0-458C-8E7A-98B12416166B}"/>
            </a:ext>
          </a:extLst>
        </xdr:cNvPr>
        <xdr:cNvSpPr/>
      </xdr:nvSpPr>
      <xdr:spPr>
        <a:xfrm>
          <a:off x="13089890" y="178943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873" name="フローチャート: 判断 872">
          <a:extLst>
            <a:ext uri="{FF2B5EF4-FFF2-40B4-BE49-F238E27FC236}">
              <a16:creationId xmlns:a16="http://schemas.microsoft.com/office/drawing/2014/main" id="{507BA994-8478-4627-86D3-4D261D726B18}"/>
            </a:ext>
          </a:extLst>
        </xdr:cNvPr>
        <xdr:cNvSpPr/>
      </xdr:nvSpPr>
      <xdr:spPr>
        <a:xfrm>
          <a:off x="12303760" y="1787143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874" name="フローチャート: 判断 873">
          <a:extLst>
            <a:ext uri="{FF2B5EF4-FFF2-40B4-BE49-F238E27FC236}">
              <a16:creationId xmlns:a16="http://schemas.microsoft.com/office/drawing/2014/main" id="{B881863E-7FD2-4F5A-95EE-675F8FB4E7FF}"/>
            </a:ext>
          </a:extLst>
        </xdr:cNvPr>
        <xdr:cNvSpPr/>
      </xdr:nvSpPr>
      <xdr:spPr>
        <a:xfrm>
          <a:off x="11487150" y="178581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B619E3BC-2471-4844-9C4B-3A55C9571F54}"/>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4B861102-265A-452B-BF0F-93721BDAD427}"/>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7ACCD2ED-77AD-47F2-A94F-D61AA527DEDE}"/>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78742E7F-15B1-4589-B719-F12A1DCA72F9}"/>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FA9057A4-6924-4BF1-8C43-CE358F0543A9}"/>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25400</xdr:rowOff>
    </xdr:from>
    <xdr:to>
      <xdr:col>85</xdr:col>
      <xdr:colOff>177800</xdr:colOff>
      <xdr:row>104</xdr:row>
      <xdr:rowOff>127000</xdr:rowOff>
    </xdr:to>
    <xdr:sp macro="" textlink="">
      <xdr:nvSpPr>
        <xdr:cNvPr id="880" name="楕円 879">
          <a:extLst>
            <a:ext uri="{FF2B5EF4-FFF2-40B4-BE49-F238E27FC236}">
              <a16:creationId xmlns:a16="http://schemas.microsoft.com/office/drawing/2014/main" id="{D9159C6D-3575-46E0-8072-3B7417019F4A}"/>
            </a:ext>
          </a:extLst>
        </xdr:cNvPr>
        <xdr:cNvSpPr/>
      </xdr:nvSpPr>
      <xdr:spPr>
        <a:xfrm>
          <a:off x="14649450" y="17852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48277</xdr:rowOff>
    </xdr:from>
    <xdr:ext cx="405111" cy="259045"/>
    <xdr:sp macro="" textlink="">
      <xdr:nvSpPr>
        <xdr:cNvPr id="881" name="【公民館】&#10;有形固定資産減価償却率該当値テキスト">
          <a:extLst>
            <a:ext uri="{FF2B5EF4-FFF2-40B4-BE49-F238E27FC236}">
              <a16:creationId xmlns:a16="http://schemas.microsoft.com/office/drawing/2014/main" id="{07FAD85D-A5D3-41D1-A340-27F5956DBDE4}"/>
            </a:ext>
          </a:extLst>
        </xdr:cNvPr>
        <xdr:cNvSpPr txBox="1"/>
      </xdr:nvSpPr>
      <xdr:spPr>
        <a:xfrm>
          <a:off x="14742160" y="1770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158750</xdr:rowOff>
    </xdr:from>
    <xdr:to>
      <xdr:col>81</xdr:col>
      <xdr:colOff>101600</xdr:colOff>
      <xdr:row>104</xdr:row>
      <xdr:rowOff>88900</xdr:rowOff>
    </xdr:to>
    <xdr:sp macro="" textlink="">
      <xdr:nvSpPr>
        <xdr:cNvPr id="882" name="楕円 881">
          <a:extLst>
            <a:ext uri="{FF2B5EF4-FFF2-40B4-BE49-F238E27FC236}">
              <a16:creationId xmlns:a16="http://schemas.microsoft.com/office/drawing/2014/main" id="{2AFFA33E-12CA-4E24-B504-3EF46D958658}"/>
            </a:ext>
          </a:extLst>
        </xdr:cNvPr>
        <xdr:cNvSpPr/>
      </xdr:nvSpPr>
      <xdr:spPr>
        <a:xfrm>
          <a:off x="13887450" y="178200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38100</xdr:rowOff>
    </xdr:from>
    <xdr:to>
      <xdr:col>85</xdr:col>
      <xdr:colOff>127000</xdr:colOff>
      <xdr:row>104</xdr:row>
      <xdr:rowOff>76200</xdr:rowOff>
    </xdr:to>
    <xdr:cxnSp macro="">
      <xdr:nvCxnSpPr>
        <xdr:cNvPr id="883" name="直線コネクタ 882">
          <a:extLst>
            <a:ext uri="{FF2B5EF4-FFF2-40B4-BE49-F238E27FC236}">
              <a16:creationId xmlns:a16="http://schemas.microsoft.com/office/drawing/2014/main" id="{A47384B9-6C90-4573-9336-9F14E017BCDD}"/>
            </a:ext>
          </a:extLst>
        </xdr:cNvPr>
        <xdr:cNvCxnSpPr/>
      </xdr:nvCxnSpPr>
      <xdr:spPr>
        <a:xfrm>
          <a:off x="13942060" y="1786890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120650</xdr:rowOff>
    </xdr:from>
    <xdr:to>
      <xdr:col>76</xdr:col>
      <xdr:colOff>165100</xdr:colOff>
      <xdr:row>104</xdr:row>
      <xdr:rowOff>50800</xdr:rowOff>
    </xdr:to>
    <xdr:sp macro="" textlink="">
      <xdr:nvSpPr>
        <xdr:cNvPr id="884" name="楕円 883">
          <a:extLst>
            <a:ext uri="{FF2B5EF4-FFF2-40B4-BE49-F238E27FC236}">
              <a16:creationId xmlns:a16="http://schemas.microsoft.com/office/drawing/2014/main" id="{CB69BE88-6565-4783-8E3D-25215BCBF30C}"/>
            </a:ext>
          </a:extLst>
        </xdr:cNvPr>
        <xdr:cNvSpPr/>
      </xdr:nvSpPr>
      <xdr:spPr>
        <a:xfrm>
          <a:off x="13089890" y="177819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0</xdr:rowOff>
    </xdr:from>
    <xdr:to>
      <xdr:col>81</xdr:col>
      <xdr:colOff>50800</xdr:colOff>
      <xdr:row>104</xdr:row>
      <xdr:rowOff>38100</xdr:rowOff>
    </xdr:to>
    <xdr:cxnSp macro="">
      <xdr:nvCxnSpPr>
        <xdr:cNvPr id="885" name="直線コネクタ 884">
          <a:extLst>
            <a:ext uri="{FF2B5EF4-FFF2-40B4-BE49-F238E27FC236}">
              <a16:creationId xmlns:a16="http://schemas.microsoft.com/office/drawing/2014/main" id="{5FE66978-0710-46FD-9029-C397667A57B5}"/>
            </a:ext>
          </a:extLst>
        </xdr:cNvPr>
        <xdr:cNvCxnSpPr/>
      </xdr:nvCxnSpPr>
      <xdr:spPr>
        <a:xfrm>
          <a:off x="13144500" y="1783080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95886</xdr:rowOff>
    </xdr:from>
    <xdr:to>
      <xdr:col>72</xdr:col>
      <xdr:colOff>38100</xdr:colOff>
      <xdr:row>106</xdr:row>
      <xdr:rowOff>26036</xdr:rowOff>
    </xdr:to>
    <xdr:sp macro="" textlink="">
      <xdr:nvSpPr>
        <xdr:cNvPr id="886" name="楕円 885">
          <a:extLst>
            <a:ext uri="{FF2B5EF4-FFF2-40B4-BE49-F238E27FC236}">
              <a16:creationId xmlns:a16="http://schemas.microsoft.com/office/drawing/2014/main" id="{D7AF4847-6B71-477C-9018-79EE0ED31A4A}"/>
            </a:ext>
          </a:extLst>
        </xdr:cNvPr>
        <xdr:cNvSpPr/>
      </xdr:nvSpPr>
      <xdr:spPr>
        <a:xfrm>
          <a:off x="12303760" y="180943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0</xdr:rowOff>
    </xdr:from>
    <xdr:to>
      <xdr:col>76</xdr:col>
      <xdr:colOff>114300</xdr:colOff>
      <xdr:row>105</xdr:row>
      <xdr:rowOff>146686</xdr:rowOff>
    </xdr:to>
    <xdr:cxnSp macro="">
      <xdr:nvCxnSpPr>
        <xdr:cNvPr id="887" name="直線コネクタ 886">
          <a:extLst>
            <a:ext uri="{FF2B5EF4-FFF2-40B4-BE49-F238E27FC236}">
              <a16:creationId xmlns:a16="http://schemas.microsoft.com/office/drawing/2014/main" id="{F3A8FC45-F1EA-4953-A51D-DE5C3D6B3B2B}"/>
            </a:ext>
          </a:extLst>
        </xdr:cNvPr>
        <xdr:cNvCxnSpPr/>
      </xdr:nvCxnSpPr>
      <xdr:spPr>
        <a:xfrm flipV="1">
          <a:off x="12346940" y="17830800"/>
          <a:ext cx="797560" cy="3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86361</xdr:rowOff>
    </xdr:from>
    <xdr:to>
      <xdr:col>67</xdr:col>
      <xdr:colOff>101600</xdr:colOff>
      <xdr:row>106</xdr:row>
      <xdr:rowOff>16511</xdr:rowOff>
    </xdr:to>
    <xdr:sp macro="" textlink="">
      <xdr:nvSpPr>
        <xdr:cNvPr id="888" name="楕円 887">
          <a:extLst>
            <a:ext uri="{FF2B5EF4-FFF2-40B4-BE49-F238E27FC236}">
              <a16:creationId xmlns:a16="http://schemas.microsoft.com/office/drawing/2014/main" id="{ACD2EB6F-568E-41F4-B2E6-DB404FF2014F}"/>
            </a:ext>
          </a:extLst>
        </xdr:cNvPr>
        <xdr:cNvSpPr/>
      </xdr:nvSpPr>
      <xdr:spPr>
        <a:xfrm>
          <a:off x="11487150" y="180905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137161</xdr:rowOff>
    </xdr:from>
    <xdr:to>
      <xdr:col>71</xdr:col>
      <xdr:colOff>177800</xdr:colOff>
      <xdr:row>105</xdr:row>
      <xdr:rowOff>146686</xdr:rowOff>
    </xdr:to>
    <xdr:cxnSp macro="">
      <xdr:nvCxnSpPr>
        <xdr:cNvPr id="889" name="直線コネクタ 888">
          <a:extLst>
            <a:ext uri="{FF2B5EF4-FFF2-40B4-BE49-F238E27FC236}">
              <a16:creationId xmlns:a16="http://schemas.microsoft.com/office/drawing/2014/main" id="{82EDC7E7-275B-467B-A124-421545F0298D}"/>
            </a:ext>
          </a:extLst>
        </xdr:cNvPr>
        <xdr:cNvCxnSpPr/>
      </xdr:nvCxnSpPr>
      <xdr:spPr>
        <a:xfrm>
          <a:off x="11541760" y="18135601"/>
          <a:ext cx="80518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890" name="n_1aveValue【公民館】&#10;有形固定資産減価償却率">
          <a:extLst>
            <a:ext uri="{FF2B5EF4-FFF2-40B4-BE49-F238E27FC236}">
              <a16:creationId xmlns:a16="http://schemas.microsoft.com/office/drawing/2014/main" id="{7B5411C3-C2A3-4D3C-8BBD-8F505D4E4024}"/>
            </a:ext>
          </a:extLst>
        </xdr:cNvPr>
        <xdr:cNvSpPr txBox="1"/>
      </xdr:nvSpPr>
      <xdr:spPr>
        <a:xfrm>
          <a:off x="13738234" y="1801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891" name="n_2aveValue【公民館】&#10;有形固定資産減価償却率">
          <a:extLst>
            <a:ext uri="{FF2B5EF4-FFF2-40B4-BE49-F238E27FC236}">
              <a16:creationId xmlns:a16="http://schemas.microsoft.com/office/drawing/2014/main" id="{4893CEFA-7521-462A-A445-06E0F80945D0}"/>
            </a:ext>
          </a:extLst>
        </xdr:cNvPr>
        <xdr:cNvSpPr txBox="1"/>
      </xdr:nvSpPr>
      <xdr:spPr>
        <a:xfrm>
          <a:off x="12957184" y="1799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892" name="n_3aveValue【公民館】&#10;有形固定資産減価償却率">
          <a:extLst>
            <a:ext uri="{FF2B5EF4-FFF2-40B4-BE49-F238E27FC236}">
              <a16:creationId xmlns:a16="http://schemas.microsoft.com/office/drawing/2014/main" id="{E66974F0-1D8D-4E2C-8700-96B5531E82D7}"/>
            </a:ext>
          </a:extLst>
        </xdr:cNvPr>
        <xdr:cNvSpPr txBox="1"/>
      </xdr:nvSpPr>
      <xdr:spPr>
        <a:xfrm>
          <a:off x="12171054" y="1764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893" name="n_4aveValue【公民館】&#10;有形固定資産減価償却率">
          <a:extLst>
            <a:ext uri="{FF2B5EF4-FFF2-40B4-BE49-F238E27FC236}">
              <a16:creationId xmlns:a16="http://schemas.microsoft.com/office/drawing/2014/main" id="{7EDA1B43-99A9-4640-BDC2-3C3C8ECA7281}"/>
            </a:ext>
          </a:extLst>
        </xdr:cNvPr>
        <xdr:cNvSpPr txBox="1"/>
      </xdr:nvSpPr>
      <xdr:spPr>
        <a:xfrm>
          <a:off x="11354444" y="17633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105427</xdr:rowOff>
    </xdr:from>
    <xdr:ext cx="405111" cy="259045"/>
    <xdr:sp macro="" textlink="">
      <xdr:nvSpPr>
        <xdr:cNvPr id="894" name="n_1mainValue【公民館】&#10;有形固定資産減価償却率">
          <a:extLst>
            <a:ext uri="{FF2B5EF4-FFF2-40B4-BE49-F238E27FC236}">
              <a16:creationId xmlns:a16="http://schemas.microsoft.com/office/drawing/2014/main" id="{13DAF09F-E748-4304-B088-5D78CDD38892}"/>
            </a:ext>
          </a:extLst>
        </xdr:cNvPr>
        <xdr:cNvSpPr txBox="1"/>
      </xdr:nvSpPr>
      <xdr:spPr>
        <a:xfrm>
          <a:off x="13738234" y="1759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67327</xdr:rowOff>
    </xdr:from>
    <xdr:ext cx="405111" cy="259045"/>
    <xdr:sp macro="" textlink="">
      <xdr:nvSpPr>
        <xdr:cNvPr id="895" name="n_2mainValue【公民館】&#10;有形固定資産減価償却率">
          <a:extLst>
            <a:ext uri="{FF2B5EF4-FFF2-40B4-BE49-F238E27FC236}">
              <a16:creationId xmlns:a16="http://schemas.microsoft.com/office/drawing/2014/main" id="{5AE38E0C-B9E7-4826-8557-9E019DAD6985}"/>
            </a:ext>
          </a:extLst>
        </xdr:cNvPr>
        <xdr:cNvSpPr txBox="1"/>
      </xdr:nvSpPr>
      <xdr:spPr>
        <a:xfrm>
          <a:off x="12957184" y="1755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17163</xdr:rowOff>
    </xdr:from>
    <xdr:ext cx="405111" cy="259045"/>
    <xdr:sp macro="" textlink="">
      <xdr:nvSpPr>
        <xdr:cNvPr id="896" name="n_3mainValue【公民館】&#10;有形固定資産減価償却率">
          <a:extLst>
            <a:ext uri="{FF2B5EF4-FFF2-40B4-BE49-F238E27FC236}">
              <a16:creationId xmlns:a16="http://schemas.microsoft.com/office/drawing/2014/main" id="{EE9991CD-BCAE-43C4-B4B3-C2F7FA62692A}"/>
            </a:ext>
          </a:extLst>
        </xdr:cNvPr>
        <xdr:cNvSpPr txBox="1"/>
      </xdr:nvSpPr>
      <xdr:spPr>
        <a:xfrm>
          <a:off x="12171054" y="1819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7638</xdr:rowOff>
    </xdr:from>
    <xdr:ext cx="405111" cy="259045"/>
    <xdr:sp macro="" textlink="">
      <xdr:nvSpPr>
        <xdr:cNvPr id="897" name="n_4mainValue【公民館】&#10;有形固定資産減価償却率">
          <a:extLst>
            <a:ext uri="{FF2B5EF4-FFF2-40B4-BE49-F238E27FC236}">
              <a16:creationId xmlns:a16="http://schemas.microsoft.com/office/drawing/2014/main" id="{D05742C7-A01B-4D07-8AF4-FAB37F32E9F7}"/>
            </a:ext>
          </a:extLst>
        </xdr:cNvPr>
        <xdr:cNvSpPr txBox="1"/>
      </xdr:nvSpPr>
      <xdr:spPr>
        <a:xfrm>
          <a:off x="11354444" y="1818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87A415FD-D051-4718-A63F-D13DA0059706}"/>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81D89CBC-7C95-41D1-A55F-C55FFF114C31}"/>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7C3CA951-C35D-4BD1-A2FF-579C75C9D1B9}"/>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78A370AE-5385-471B-8ADD-58079F0AFB95}"/>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69E46C28-D0BF-4605-A6DE-B1295A19EAA1}"/>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F14479E4-840F-49FB-8F2B-54E3F4DEDCC6}"/>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A450A644-2D8A-48A3-A83E-4C730AFB823D}"/>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DB2039A4-2AE3-469C-A422-42F4263E3ABD}"/>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87CA5B89-396B-4A1D-8B2C-DD070F6FFABE}"/>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1976E416-2123-4ED4-B04D-2F06417FABA1}"/>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F9BD64BB-1F3B-449D-A045-20ADA94D5841}"/>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10033944-39CA-4440-B452-4A253B5F545D}"/>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E8C11815-2CE2-4630-A0AA-A6E9A3E2B475}"/>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3457BE7B-D24F-4A5C-88DB-8FAF52520023}"/>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2928F272-3997-4E30-AB1D-67D81CA089CD}"/>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50F680DC-303C-403A-9110-1F6DF75695BF}"/>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71B59D9C-9BF0-42CA-8E6A-5255EFB4CFC4}"/>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2A692EE0-C947-4271-AC30-07E6C8E57A20}"/>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5BB8892C-428A-4ECB-BE57-5900B0831120}"/>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11DDB364-DA71-42C0-ACF6-BDED7A56B913}"/>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公民館】&#10;一人当たり面積グラフ枠">
          <a:extLst>
            <a:ext uri="{FF2B5EF4-FFF2-40B4-BE49-F238E27FC236}">
              <a16:creationId xmlns:a16="http://schemas.microsoft.com/office/drawing/2014/main" id="{A0A03DBC-417C-499B-B93C-2958E29BF0F5}"/>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919" name="直線コネクタ 918">
          <a:extLst>
            <a:ext uri="{FF2B5EF4-FFF2-40B4-BE49-F238E27FC236}">
              <a16:creationId xmlns:a16="http://schemas.microsoft.com/office/drawing/2014/main" id="{B407CC8E-B08A-46E8-9221-272070F51FFC}"/>
            </a:ext>
          </a:extLst>
        </xdr:cNvPr>
        <xdr:cNvCxnSpPr/>
      </xdr:nvCxnSpPr>
      <xdr:spPr>
        <a:xfrm flipV="1">
          <a:off x="19947254" y="17182337"/>
          <a:ext cx="0" cy="139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920" name="【公民館】&#10;一人当たり面積最小値テキスト">
          <a:extLst>
            <a:ext uri="{FF2B5EF4-FFF2-40B4-BE49-F238E27FC236}">
              <a16:creationId xmlns:a16="http://schemas.microsoft.com/office/drawing/2014/main" id="{C3224EF0-FFDF-4C6C-9E97-EA6FB36859AB}"/>
            </a:ext>
          </a:extLst>
        </xdr:cNvPr>
        <xdr:cNvSpPr txBox="1"/>
      </xdr:nvSpPr>
      <xdr:spPr>
        <a:xfrm>
          <a:off x="19985990" y="1858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921" name="直線コネクタ 920">
          <a:extLst>
            <a:ext uri="{FF2B5EF4-FFF2-40B4-BE49-F238E27FC236}">
              <a16:creationId xmlns:a16="http://schemas.microsoft.com/office/drawing/2014/main" id="{75473C68-0B38-43EA-853E-B26EDC1A4E63}"/>
            </a:ext>
          </a:extLst>
        </xdr:cNvPr>
        <xdr:cNvCxnSpPr/>
      </xdr:nvCxnSpPr>
      <xdr:spPr>
        <a:xfrm>
          <a:off x="19885660" y="18575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922" name="【公民館】&#10;一人当たり面積最大値テキスト">
          <a:extLst>
            <a:ext uri="{FF2B5EF4-FFF2-40B4-BE49-F238E27FC236}">
              <a16:creationId xmlns:a16="http://schemas.microsoft.com/office/drawing/2014/main" id="{F8048921-61DD-4BAA-9DD4-C3B9D8C5D46B}"/>
            </a:ext>
          </a:extLst>
        </xdr:cNvPr>
        <xdr:cNvSpPr txBox="1"/>
      </xdr:nvSpPr>
      <xdr:spPr>
        <a:xfrm>
          <a:off x="1998599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923" name="直線コネクタ 922">
          <a:extLst>
            <a:ext uri="{FF2B5EF4-FFF2-40B4-BE49-F238E27FC236}">
              <a16:creationId xmlns:a16="http://schemas.microsoft.com/office/drawing/2014/main" id="{BF7CA994-0436-48EF-8E0E-D0687540345E}"/>
            </a:ext>
          </a:extLst>
        </xdr:cNvPr>
        <xdr:cNvCxnSpPr/>
      </xdr:nvCxnSpPr>
      <xdr:spPr>
        <a:xfrm>
          <a:off x="19885660" y="171823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924" name="【公民館】&#10;一人当たり面積平均値テキスト">
          <a:extLst>
            <a:ext uri="{FF2B5EF4-FFF2-40B4-BE49-F238E27FC236}">
              <a16:creationId xmlns:a16="http://schemas.microsoft.com/office/drawing/2014/main" id="{2FD635F1-9D00-4E54-B5B3-FC00A83D9A0B}"/>
            </a:ext>
          </a:extLst>
        </xdr:cNvPr>
        <xdr:cNvSpPr txBox="1"/>
      </xdr:nvSpPr>
      <xdr:spPr>
        <a:xfrm>
          <a:off x="19985990" y="180478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925" name="フローチャート: 判断 924">
          <a:extLst>
            <a:ext uri="{FF2B5EF4-FFF2-40B4-BE49-F238E27FC236}">
              <a16:creationId xmlns:a16="http://schemas.microsoft.com/office/drawing/2014/main" id="{E8604907-9711-4C6B-8509-D97EC5BBBC56}"/>
            </a:ext>
          </a:extLst>
        </xdr:cNvPr>
        <xdr:cNvSpPr/>
      </xdr:nvSpPr>
      <xdr:spPr>
        <a:xfrm>
          <a:off x="19904710" y="1819071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926" name="フローチャート: 判断 925">
          <a:extLst>
            <a:ext uri="{FF2B5EF4-FFF2-40B4-BE49-F238E27FC236}">
              <a16:creationId xmlns:a16="http://schemas.microsoft.com/office/drawing/2014/main" id="{D5B04B96-57E3-490A-8082-DE66E5E137C7}"/>
            </a:ext>
          </a:extLst>
        </xdr:cNvPr>
        <xdr:cNvSpPr/>
      </xdr:nvSpPr>
      <xdr:spPr>
        <a:xfrm>
          <a:off x="19161760" y="181914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927" name="フローチャート: 判断 926">
          <a:extLst>
            <a:ext uri="{FF2B5EF4-FFF2-40B4-BE49-F238E27FC236}">
              <a16:creationId xmlns:a16="http://schemas.microsoft.com/office/drawing/2014/main" id="{793A39AB-5E9E-431B-A5A0-4AFE7BD7DB2C}"/>
            </a:ext>
          </a:extLst>
        </xdr:cNvPr>
        <xdr:cNvSpPr/>
      </xdr:nvSpPr>
      <xdr:spPr>
        <a:xfrm>
          <a:off x="18345150" y="1818500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928" name="フローチャート: 判断 927">
          <a:extLst>
            <a:ext uri="{FF2B5EF4-FFF2-40B4-BE49-F238E27FC236}">
              <a16:creationId xmlns:a16="http://schemas.microsoft.com/office/drawing/2014/main" id="{0151D958-0D49-4979-8429-4706DF9DF56C}"/>
            </a:ext>
          </a:extLst>
        </xdr:cNvPr>
        <xdr:cNvSpPr/>
      </xdr:nvSpPr>
      <xdr:spPr>
        <a:xfrm>
          <a:off x="17547590" y="1818500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929" name="フローチャート: 判断 928">
          <a:extLst>
            <a:ext uri="{FF2B5EF4-FFF2-40B4-BE49-F238E27FC236}">
              <a16:creationId xmlns:a16="http://schemas.microsoft.com/office/drawing/2014/main" id="{AA828432-53AC-4AFD-8107-DEFFA334DC15}"/>
            </a:ext>
          </a:extLst>
        </xdr:cNvPr>
        <xdr:cNvSpPr/>
      </xdr:nvSpPr>
      <xdr:spPr>
        <a:xfrm>
          <a:off x="16761460" y="182215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7312817D-D988-4D95-AA5E-D47D711B53B1}"/>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856F55B5-65D0-4C67-8EEF-FD28411AE7D1}"/>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FE2D80FD-7FAF-4E25-95C3-7DB953B55768}"/>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CB7CAA94-B2D2-4995-8A34-2DFF24F811F0}"/>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6418D043-A7BF-40C5-A8FD-248A47B04164}"/>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11685</xdr:rowOff>
    </xdr:from>
    <xdr:to>
      <xdr:col>116</xdr:col>
      <xdr:colOff>114300</xdr:colOff>
      <xdr:row>108</xdr:row>
      <xdr:rowOff>113285</xdr:rowOff>
    </xdr:to>
    <xdr:sp macro="" textlink="">
      <xdr:nvSpPr>
        <xdr:cNvPr id="935" name="楕円 934">
          <a:extLst>
            <a:ext uri="{FF2B5EF4-FFF2-40B4-BE49-F238E27FC236}">
              <a16:creationId xmlns:a16="http://schemas.microsoft.com/office/drawing/2014/main" id="{2837165F-73D8-4269-AFCB-C7562B4A4B4C}"/>
            </a:ext>
          </a:extLst>
        </xdr:cNvPr>
        <xdr:cNvSpPr/>
      </xdr:nvSpPr>
      <xdr:spPr>
        <a:xfrm>
          <a:off x="19904710" y="1853209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98062</xdr:rowOff>
    </xdr:from>
    <xdr:ext cx="469744" cy="259045"/>
    <xdr:sp macro="" textlink="">
      <xdr:nvSpPr>
        <xdr:cNvPr id="936" name="【公民館】&#10;一人当たり面積該当値テキスト">
          <a:extLst>
            <a:ext uri="{FF2B5EF4-FFF2-40B4-BE49-F238E27FC236}">
              <a16:creationId xmlns:a16="http://schemas.microsoft.com/office/drawing/2014/main" id="{ADF78FCF-6401-498C-99BD-8575DB19AF0D}"/>
            </a:ext>
          </a:extLst>
        </xdr:cNvPr>
        <xdr:cNvSpPr txBox="1"/>
      </xdr:nvSpPr>
      <xdr:spPr>
        <a:xfrm>
          <a:off x="19985990" y="18439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11685</xdr:rowOff>
    </xdr:from>
    <xdr:to>
      <xdr:col>112</xdr:col>
      <xdr:colOff>38100</xdr:colOff>
      <xdr:row>108</xdr:row>
      <xdr:rowOff>113285</xdr:rowOff>
    </xdr:to>
    <xdr:sp macro="" textlink="">
      <xdr:nvSpPr>
        <xdr:cNvPr id="937" name="楕円 936">
          <a:extLst>
            <a:ext uri="{FF2B5EF4-FFF2-40B4-BE49-F238E27FC236}">
              <a16:creationId xmlns:a16="http://schemas.microsoft.com/office/drawing/2014/main" id="{3149944E-2D3B-4EF7-AB05-C9AEB4967A9E}"/>
            </a:ext>
          </a:extLst>
        </xdr:cNvPr>
        <xdr:cNvSpPr/>
      </xdr:nvSpPr>
      <xdr:spPr>
        <a:xfrm>
          <a:off x="19161760" y="185320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62485</xdr:rowOff>
    </xdr:from>
    <xdr:to>
      <xdr:col>116</xdr:col>
      <xdr:colOff>63500</xdr:colOff>
      <xdr:row>108</xdr:row>
      <xdr:rowOff>62485</xdr:rowOff>
    </xdr:to>
    <xdr:cxnSp macro="">
      <xdr:nvCxnSpPr>
        <xdr:cNvPr id="938" name="直線コネクタ 937">
          <a:extLst>
            <a:ext uri="{FF2B5EF4-FFF2-40B4-BE49-F238E27FC236}">
              <a16:creationId xmlns:a16="http://schemas.microsoft.com/office/drawing/2014/main" id="{FD691A8F-3534-4D08-B69D-7C1A513DCE78}"/>
            </a:ext>
          </a:extLst>
        </xdr:cNvPr>
        <xdr:cNvCxnSpPr/>
      </xdr:nvCxnSpPr>
      <xdr:spPr>
        <a:xfrm>
          <a:off x="19204940" y="185752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11685</xdr:rowOff>
    </xdr:from>
    <xdr:to>
      <xdr:col>107</xdr:col>
      <xdr:colOff>101600</xdr:colOff>
      <xdr:row>108</xdr:row>
      <xdr:rowOff>113285</xdr:rowOff>
    </xdr:to>
    <xdr:sp macro="" textlink="">
      <xdr:nvSpPr>
        <xdr:cNvPr id="939" name="楕円 938">
          <a:extLst>
            <a:ext uri="{FF2B5EF4-FFF2-40B4-BE49-F238E27FC236}">
              <a16:creationId xmlns:a16="http://schemas.microsoft.com/office/drawing/2014/main" id="{879DB095-7915-4BEC-934F-E07A911350B9}"/>
            </a:ext>
          </a:extLst>
        </xdr:cNvPr>
        <xdr:cNvSpPr/>
      </xdr:nvSpPr>
      <xdr:spPr>
        <a:xfrm>
          <a:off x="18345150" y="1853209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62485</xdr:rowOff>
    </xdr:from>
    <xdr:to>
      <xdr:col>111</xdr:col>
      <xdr:colOff>177800</xdr:colOff>
      <xdr:row>108</xdr:row>
      <xdr:rowOff>62485</xdr:rowOff>
    </xdr:to>
    <xdr:cxnSp macro="">
      <xdr:nvCxnSpPr>
        <xdr:cNvPr id="940" name="直線コネクタ 939">
          <a:extLst>
            <a:ext uri="{FF2B5EF4-FFF2-40B4-BE49-F238E27FC236}">
              <a16:creationId xmlns:a16="http://schemas.microsoft.com/office/drawing/2014/main" id="{52DCB066-1D4B-41B5-8E7B-BA9F1D6DD22D}"/>
            </a:ext>
          </a:extLst>
        </xdr:cNvPr>
        <xdr:cNvCxnSpPr/>
      </xdr:nvCxnSpPr>
      <xdr:spPr>
        <a:xfrm>
          <a:off x="18399760" y="185752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11685</xdr:rowOff>
    </xdr:from>
    <xdr:to>
      <xdr:col>102</xdr:col>
      <xdr:colOff>165100</xdr:colOff>
      <xdr:row>106</xdr:row>
      <xdr:rowOff>113285</xdr:rowOff>
    </xdr:to>
    <xdr:sp macro="" textlink="">
      <xdr:nvSpPr>
        <xdr:cNvPr id="941" name="楕円 940">
          <a:extLst>
            <a:ext uri="{FF2B5EF4-FFF2-40B4-BE49-F238E27FC236}">
              <a16:creationId xmlns:a16="http://schemas.microsoft.com/office/drawing/2014/main" id="{F04BEEAC-9D77-49C6-991E-F73ABA5442DD}"/>
            </a:ext>
          </a:extLst>
        </xdr:cNvPr>
        <xdr:cNvSpPr/>
      </xdr:nvSpPr>
      <xdr:spPr>
        <a:xfrm>
          <a:off x="17547590" y="1818919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62485</xdr:rowOff>
    </xdr:from>
    <xdr:to>
      <xdr:col>107</xdr:col>
      <xdr:colOff>50800</xdr:colOff>
      <xdr:row>108</xdr:row>
      <xdr:rowOff>62485</xdr:rowOff>
    </xdr:to>
    <xdr:cxnSp macro="">
      <xdr:nvCxnSpPr>
        <xdr:cNvPr id="942" name="直線コネクタ 941">
          <a:extLst>
            <a:ext uri="{FF2B5EF4-FFF2-40B4-BE49-F238E27FC236}">
              <a16:creationId xmlns:a16="http://schemas.microsoft.com/office/drawing/2014/main" id="{87B6C2C8-E9BE-4EB5-A2C4-C6050B65863C}"/>
            </a:ext>
          </a:extLst>
        </xdr:cNvPr>
        <xdr:cNvCxnSpPr/>
      </xdr:nvCxnSpPr>
      <xdr:spPr>
        <a:xfrm>
          <a:off x="17602200" y="18232375"/>
          <a:ext cx="79756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155702</xdr:rowOff>
    </xdr:from>
    <xdr:to>
      <xdr:col>98</xdr:col>
      <xdr:colOff>38100</xdr:colOff>
      <xdr:row>106</xdr:row>
      <xdr:rowOff>85852</xdr:rowOff>
    </xdr:to>
    <xdr:sp macro="" textlink="">
      <xdr:nvSpPr>
        <xdr:cNvPr id="943" name="楕円 942">
          <a:extLst>
            <a:ext uri="{FF2B5EF4-FFF2-40B4-BE49-F238E27FC236}">
              <a16:creationId xmlns:a16="http://schemas.microsoft.com/office/drawing/2014/main" id="{F8850DF3-F192-428E-83B4-5DE6080462CC}"/>
            </a:ext>
          </a:extLst>
        </xdr:cNvPr>
        <xdr:cNvSpPr/>
      </xdr:nvSpPr>
      <xdr:spPr>
        <a:xfrm>
          <a:off x="16761460" y="1815795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35052</xdr:rowOff>
    </xdr:from>
    <xdr:to>
      <xdr:col>102</xdr:col>
      <xdr:colOff>114300</xdr:colOff>
      <xdr:row>106</xdr:row>
      <xdr:rowOff>62485</xdr:rowOff>
    </xdr:to>
    <xdr:cxnSp macro="">
      <xdr:nvCxnSpPr>
        <xdr:cNvPr id="944" name="直線コネクタ 943">
          <a:extLst>
            <a:ext uri="{FF2B5EF4-FFF2-40B4-BE49-F238E27FC236}">
              <a16:creationId xmlns:a16="http://schemas.microsoft.com/office/drawing/2014/main" id="{FAFEE92B-9EE6-4D32-AAB2-0DA16BC170FD}"/>
            </a:ext>
          </a:extLst>
        </xdr:cNvPr>
        <xdr:cNvCxnSpPr/>
      </xdr:nvCxnSpPr>
      <xdr:spPr>
        <a:xfrm>
          <a:off x="16804640" y="18208752"/>
          <a:ext cx="797560" cy="2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945" name="n_1aveValue【公民館】&#10;一人当たり面積">
          <a:extLst>
            <a:ext uri="{FF2B5EF4-FFF2-40B4-BE49-F238E27FC236}">
              <a16:creationId xmlns:a16="http://schemas.microsoft.com/office/drawing/2014/main" id="{A1178F33-F7B6-409F-96F9-DA0D33CF283B}"/>
            </a:ext>
          </a:extLst>
        </xdr:cNvPr>
        <xdr:cNvSpPr txBox="1"/>
      </xdr:nvSpPr>
      <xdr:spPr>
        <a:xfrm>
          <a:off x="18982132" y="1796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946" name="n_2aveValue【公民館】&#10;一人当たり面積">
          <a:extLst>
            <a:ext uri="{FF2B5EF4-FFF2-40B4-BE49-F238E27FC236}">
              <a16:creationId xmlns:a16="http://schemas.microsoft.com/office/drawing/2014/main" id="{8962E62C-B223-411D-B786-DBB72CFBA453}"/>
            </a:ext>
          </a:extLst>
        </xdr:cNvPr>
        <xdr:cNvSpPr txBox="1"/>
      </xdr:nvSpPr>
      <xdr:spPr>
        <a:xfrm>
          <a:off x="18182032" y="1796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947" name="n_3aveValue【公民館】&#10;一人当たり面積">
          <a:extLst>
            <a:ext uri="{FF2B5EF4-FFF2-40B4-BE49-F238E27FC236}">
              <a16:creationId xmlns:a16="http://schemas.microsoft.com/office/drawing/2014/main" id="{C0189622-950F-4869-AC00-FF5F0709021D}"/>
            </a:ext>
          </a:extLst>
        </xdr:cNvPr>
        <xdr:cNvSpPr txBox="1"/>
      </xdr:nvSpPr>
      <xdr:spPr>
        <a:xfrm>
          <a:off x="17384472" y="1796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948" name="n_4aveValue【公民館】&#10;一人当たり面積">
          <a:extLst>
            <a:ext uri="{FF2B5EF4-FFF2-40B4-BE49-F238E27FC236}">
              <a16:creationId xmlns:a16="http://schemas.microsoft.com/office/drawing/2014/main" id="{F764A2D1-BA5A-417C-AE4F-D44E48EBD200}"/>
            </a:ext>
          </a:extLst>
        </xdr:cNvPr>
        <xdr:cNvSpPr txBox="1"/>
      </xdr:nvSpPr>
      <xdr:spPr>
        <a:xfrm>
          <a:off x="16588817" y="1830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104412</xdr:rowOff>
    </xdr:from>
    <xdr:ext cx="469744" cy="259045"/>
    <xdr:sp macro="" textlink="">
      <xdr:nvSpPr>
        <xdr:cNvPr id="949" name="n_1mainValue【公民館】&#10;一人当たり面積">
          <a:extLst>
            <a:ext uri="{FF2B5EF4-FFF2-40B4-BE49-F238E27FC236}">
              <a16:creationId xmlns:a16="http://schemas.microsoft.com/office/drawing/2014/main" id="{17276BA9-AE18-4B23-B28A-01EE073A2BE3}"/>
            </a:ext>
          </a:extLst>
        </xdr:cNvPr>
        <xdr:cNvSpPr txBox="1"/>
      </xdr:nvSpPr>
      <xdr:spPr>
        <a:xfrm>
          <a:off x="18982132" y="186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104412</xdr:rowOff>
    </xdr:from>
    <xdr:ext cx="469744" cy="259045"/>
    <xdr:sp macro="" textlink="">
      <xdr:nvSpPr>
        <xdr:cNvPr id="950" name="n_2mainValue【公民館】&#10;一人当たり面積">
          <a:extLst>
            <a:ext uri="{FF2B5EF4-FFF2-40B4-BE49-F238E27FC236}">
              <a16:creationId xmlns:a16="http://schemas.microsoft.com/office/drawing/2014/main" id="{9DED226C-93D9-4C55-9882-887E49648AB3}"/>
            </a:ext>
          </a:extLst>
        </xdr:cNvPr>
        <xdr:cNvSpPr txBox="1"/>
      </xdr:nvSpPr>
      <xdr:spPr>
        <a:xfrm>
          <a:off x="18182032" y="186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104412</xdr:rowOff>
    </xdr:from>
    <xdr:ext cx="469744" cy="259045"/>
    <xdr:sp macro="" textlink="">
      <xdr:nvSpPr>
        <xdr:cNvPr id="951" name="n_3mainValue【公民館】&#10;一人当たり面積">
          <a:extLst>
            <a:ext uri="{FF2B5EF4-FFF2-40B4-BE49-F238E27FC236}">
              <a16:creationId xmlns:a16="http://schemas.microsoft.com/office/drawing/2014/main" id="{BB0EAA87-3545-487C-9F83-2E089F03F594}"/>
            </a:ext>
          </a:extLst>
        </xdr:cNvPr>
        <xdr:cNvSpPr txBox="1"/>
      </xdr:nvSpPr>
      <xdr:spPr>
        <a:xfrm>
          <a:off x="17384472" y="182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102379</xdr:rowOff>
    </xdr:from>
    <xdr:ext cx="469744" cy="259045"/>
    <xdr:sp macro="" textlink="">
      <xdr:nvSpPr>
        <xdr:cNvPr id="952" name="n_4mainValue【公民館】&#10;一人当たり面積">
          <a:extLst>
            <a:ext uri="{FF2B5EF4-FFF2-40B4-BE49-F238E27FC236}">
              <a16:creationId xmlns:a16="http://schemas.microsoft.com/office/drawing/2014/main" id="{A70BDDD0-F86C-47B0-86E0-A38E6749C2AF}"/>
            </a:ext>
          </a:extLst>
        </xdr:cNvPr>
        <xdr:cNvSpPr txBox="1"/>
      </xdr:nvSpPr>
      <xdr:spPr>
        <a:xfrm>
          <a:off x="16588817" y="1792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2DEDCFE8-0BDF-4378-9656-67D50C57CB3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22F2528F-B40E-45AD-B105-2D862B2D5292}"/>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81700238-F674-49C6-B92E-55024E8AC430}"/>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i="0">
              <a:solidFill>
                <a:sysClr val="windowText" lastClr="000000"/>
              </a:solidFill>
              <a:effectLst/>
              <a:latin typeface="+mn-lt"/>
              <a:ea typeface="+mn-ea"/>
              <a:cs typeface="+mn-cs"/>
            </a:rPr>
            <a:t>　認定こども園・幼稚園・保育所における有形固定資産減価償却率は、昨年度から</a:t>
          </a:r>
          <a:r>
            <a:rPr kumimoji="1" lang="en-US" altLang="ja-JP" sz="1100" i="0">
              <a:solidFill>
                <a:sysClr val="windowText" lastClr="000000"/>
              </a:solidFill>
              <a:effectLst/>
              <a:latin typeface="+mn-lt"/>
              <a:ea typeface="+mn-ea"/>
              <a:cs typeface="+mn-cs"/>
            </a:rPr>
            <a:t>3.2</a:t>
          </a:r>
          <a:r>
            <a:rPr kumimoji="1" lang="ja-JP" altLang="ja-JP" sz="1100" i="0">
              <a:solidFill>
                <a:sysClr val="windowText" lastClr="000000"/>
              </a:solidFill>
              <a:effectLst/>
              <a:latin typeface="+mn-lt"/>
              <a:ea typeface="+mn-ea"/>
              <a:cs typeface="+mn-cs"/>
            </a:rPr>
            <a:t>ポイント上昇し</a:t>
          </a:r>
          <a:r>
            <a:rPr kumimoji="1" lang="en-US" altLang="ja-JP" sz="1100" i="0">
              <a:solidFill>
                <a:sysClr val="windowText" lastClr="000000"/>
              </a:solidFill>
              <a:effectLst/>
              <a:latin typeface="+mn-lt"/>
              <a:ea typeface="+mn-ea"/>
              <a:cs typeface="+mn-cs"/>
            </a:rPr>
            <a:t>30.5</a:t>
          </a:r>
          <a:r>
            <a:rPr kumimoji="1" lang="ja-JP" altLang="ja-JP" sz="1100" i="0">
              <a:solidFill>
                <a:sysClr val="windowText" lastClr="000000"/>
              </a:solidFill>
              <a:effectLst/>
              <a:latin typeface="+mn-lt"/>
              <a:ea typeface="+mn-ea"/>
              <a:cs typeface="+mn-cs"/>
            </a:rPr>
            <a:t>％となったものの、類似団体や県内他市との比較では、他団体を大きく下回っている。</a:t>
          </a:r>
          <a:r>
            <a:rPr kumimoji="1" lang="ja-JP" altLang="ja-JP" sz="1100" b="0" i="0" baseline="0">
              <a:solidFill>
                <a:sysClr val="windowText" lastClr="000000"/>
              </a:solidFill>
              <a:effectLst/>
              <a:latin typeface="+mn-lt"/>
              <a:ea typeface="+mn-ea"/>
              <a:cs typeface="+mn-cs"/>
            </a:rPr>
            <a:t>公立保育所再編基本計画に基づき、山陽地区の保育所</a:t>
          </a:r>
          <a:r>
            <a:rPr kumimoji="1" lang="en-US" altLang="ja-JP" sz="1100" b="0" i="0" baseline="0">
              <a:solidFill>
                <a:sysClr val="windowText" lastClr="000000"/>
              </a:solidFill>
              <a:effectLst/>
              <a:latin typeface="+mn-lt"/>
              <a:ea typeface="+mn-ea"/>
              <a:cs typeface="+mn-cs"/>
            </a:rPr>
            <a:t>4</a:t>
          </a:r>
          <a:r>
            <a:rPr kumimoji="1" lang="ja-JP" altLang="ja-JP" sz="1100" b="0" i="0" baseline="0">
              <a:solidFill>
                <a:sysClr val="windowText" lastClr="000000"/>
              </a:solidFill>
              <a:effectLst/>
              <a:latin typeface="+mn-lt"/>
              <a:ea typeface="+mn-ea"/>
              <a:cs typeface="+mn-cs"/>
            </a:rPr>
            <a:t>園を</a:t>
          </a:r>
          <a:r>
            <a:rPr kumimoji="1" lang="en-US" altLang="ja-JP" sz="1100" b="0" i="0" baseline="0">
              <a:solidFill>
                <a:sysClr val="windowText" lastClr="000000"/>
              </a:solidFill>
              <a:effectLst/>
              <a:latin typeface="+mn-lt"/>
              <a:ea typeface="+mn-ea"/>
              <a:cs typeface="+mn-cs"/>
            </a:rPr>
            <a:t>2</a:t>
          </a:r>
          <a:r>
            <a:rPr kumimoji="1" lang="ja-JP" altLang="ja-JP" sz="1100" b="0" i="0" baseline="0">
              <a:solidFill>
                <a:sysClr val="windowText" lastClr="000000"/>
              </a:solidFill>
              <a:effectLst/>
              <a:latin typeface="+mn-lt"/>
              <a:ea typeface="+mn-ea"/>
              <a:cs typeface="+mn-cs"/>
            </a:rPr>
            <a:t>園に再編し、そのうち</a:t>
          </a:r>
          <a:r>
            <a:rPr kumimoji="1" lang="en-US" altLang="ja-JP" sz="1100" b="0" i="0" baseline="0">
              <a:solidFill>
                <a:sysClr val="windowText" lastClr="000000"/>
              </a:solidFill>
              <a:effectLst/>
              <a:latin typeface="+mn-lt"/>
              <a:ea typeface="+mn-ea"/>
              <a:cs typeface="+mn-cs"/>
            </a:rPr>
            <a:t>1</a:t>
          </a:r>
          <a:r>
            <a:rPr kumimoji="1" lang="ja-JP" altLang="ja-JP" sz="1100" b="0" i="0" baseline="0">
              <a:solidFill>
                <a:sysClr val="windowText" lastClr="000000"/>
              </a:solidFill>
              <a:effectLst/>
              <a:latin typeface="+mn-lt"/>
              <a:ea typeface="+mn-ea"/>
              <a:cs typeface="+mn-cs"/>
            </a:rPr>
            <a:t>園を新設したことから令和</a:t>
          </a:r>
          <a:r>
            <a:rPr kumimoji="1" lang="en-US" altLang="ja-JP" sz="1100" b="0" i="0" baseline="0">
              <a:solidFill>
                <a:sysClr val="windowText" lastClr="000000"/>
              </a:solidFill>
              <a:effectLst/>
              <a:latin typeface="+mn-lt"/>
              <a:ea typeface="+mn-ea"/>
              <a:cs typeface="+mn-cs"/>
            </a:rPr>
            <a:t>4</a:t>
          </a:r>
          <a:r>
            <a:rPr kumimoji="1" lang="ja-JP" altLang="ja-JP" sz="1100" b="0" i="0" baseline="0">
              <a:solidFill>
                <a:sysClr val="windowText" lastClr="000000"/>
              </a:solidFill>
              <a:effectLst/>
              <a:latin typeface="+mn-lt"/>
              <a:ea typeface="+mn-ea"/>
              <a:cs typeface="+mn-cs"/>
            </a:rPr>
            <a:t>年度以降の有形固定資産減価償却率が大幅に低くなっている。また、小野田地区の保育所も建て替えを行うことから、今後も有形固定資産減価償却率の減少が見込まれている。</a:t>
          </a:r>
          <a:endParaRPr lang="ja-JP" altLang="ja-JP" sz="1400">
            <a:solidFill>
              <a:sysClr val="windowText" lastClr="000000"/>
            </a:solidFill>
            <a:effectLst/>
          </a:endParaRPr>
        </a:p>
        <a:p>
          <a:r>
            <a:rPr kumimoji="1" lang="ja-JP" altLang="ja-JP" sz="1100" i="0">
              <a:solidFill>
                <a:sysClr val="windowText" lastClr="000000"/>
              </a:solidFill>
              <a:effectLst/>
              <a:latin typeface="+mn-lt"/>
              <a:ea typeface="+mn-ea"/>
              <a:cs typeface="+mn-cs"/>
            </a:rPr>
            <a:t>　公営住宅の一人当たり面積は</a:t>
          </a:r>
          <a:r>
            <a:rPr kumimoji="1" lang="en-US" altLang="ja-JP" sz="1100" i="0">
              <a:solidFill>
                <a:sysClr val="windowText" lastClr="000000"/>
              </a:solidFill>
              <a:effectLst/>
              <a:latin typeface="+mn-lt"/>
              <a:ea typeface="+mn-ea"/>
              <a:cs typeface="+mn-cs"/>
            </a:rPr>
            <a:t>1.368㎡</a:t>
          </a:r>
          <a:r>
            <a:rPr kumimoji="1" lang="ja-JP" altLang="ja-JP" sz="1100" i="0">
              <a:solidFill>
                <a:sysClr val="windowText" lastClr="000000"/>
              </a:solidFill>
              <a:effectLst/>
              <a:latin typeface="+mn-lt"/>
              <a:ea typeface="+mn-ea"/>
              <a:cs typeface="+mn-cs"/>
            </a:rPr>
            <a:t>で類似団体や県内他市と比較して他団体を上回っているが、有形固定資産減価償却率は</a:t>
          </a:r>
          <a:r>
            <a:rPr kumimoji="1" lang="en-US" altLang="ja-JP" sz="1100" i="0">
              <a:solidFill>
                <a:sysClr val="windowText" lastClr="000000"/>
              </a:solidFill>
              <a:effectLst/>
              <a:latin typeface="+mn-lt"/>
              <a:ea typeface="+mn-ea"/>
              <a:cs typeface="+mn-cs"/>
            </a:rPr>
            <a:t>85.1</a:t>
          </a:r>
          <a:r>
            <a:rPr kumimoji="1" lang="ja-JP" altLang="ja-JP" sz="1100" i="0">
              <a:solidFill>
                <a:sysClr val="windowText" lastClr="000000"/>
              </a:solidFill>
              <a:effectLst/>
              <a:latin typeface="+mn-lt"/>
              <a:ea typeface="+mn-ea"/>
              <a:cs typeface="+mn-cs"/>
            </a:rPr>
            <a:t>％で高い水準となっている。市営住宅等長寿命化計画に基づき、老朽化した住宅の建替や用途廃止、適正な維持管理に取り組んでいくこととしている。</a:t>
          </a:r>
          <a:endParaRPr lang="ja-JP" altLang="ja-JP" sz="1400">
            <a:solidFill>
              <a:sysClr val="windowText" lastClr="000000"/>
            </a:solidFill>
            <a:effectLst/>
          </a:endParaRPr>
        </a:p>
        <a:p>
          <a:r>
            <a:rPr kumimoji="1" lang="ja-JP" altLang="ja-JP" sz="1100" i="0">
              <a:solidFill>
                <a:sysClr val="windowText" lastClr="000000"/>
              </a:solidFill>
              <a:effectLst/>
              <a:latin typeface="+mn-lt"/>
              <a:ea typeface="+mn-ea"/>
              <a:cs typeface="+mn-cs"/>
            </a:rPr>
            <a:t>　公民館については、令和</a:t>
          </a:r>
          <a:r>
            <a:rPr kumimoji="1" lang="en-US" altLang="ja-JP" sz="1100" i="0">
              <a:solidFill>
                <a:sysClr val="windowText" lastClr="000000"/>
              </a:solidFill>
              <a:effectLst/>
              <a:latin typeface="+mn-lt"/>
              <a:ea typeface="+mn-ea"/>
              <a:cs typeface="+mn-cs"/>
            </a:rPr>
            <a:t>4</a:t>
          </a:r>
          <a:r>
            <a:rPr kumimoji="1" lang="ja-JP" altLang="ja-JP" sz="1100" i="0">
              <a:solidFill>
                <a:sysClr val="windowText" lastClr="000000"/>
              </a:solidFill>
              <a:effectLst/>
              <a:latin typeface="+mn-lt"/>
              <a:ea typeface="+mn-ea"/>
              <a:cs typeface="+mn-cs"/>
            </a:rPr>
            <a:t>年度から公民館が地域交流センターとなったため、一人当たり面積が大幅に減少し、有形固定資産減価償却率も低下した。しかしながら、建物の総量に変化はなく維持管理費の減少などにはつながっていない。</a:t>
          </a:r>
          <a:endParaRPr lang="ja-JP" altLang="ja-JP" sz="1400">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6DF6D13-E4F1-4CFB-9B41-AA4EBC9EFB19}"/>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2D73187-E47C-46AC-AC9E-D80CC018A9AF}"/>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7D2866B-40F6-4727-A368-4D8B0CD9D0BF}"/>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F6892B2-46E7-42FD-A8D7-92B823677D0C}"/>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山口県山陽小野田市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D4BF740-E424-451A-9C18-17C486A40C1D}"/>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F843BF6-0E00-457B-9953-37752B474C1E}"/>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375EC1F-452F-4EC7-AB22-1D89D2C3114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43DD930-5D80-4B12-BFE3-3E036D27E2D9}"/>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206680F-6667-4671-8132-EB2C13F9815F}"/>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FD2EE99-C3EF-4C9D-88DA-DBC13B747B5C}"/>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58,871
57,948
133.09
33,597,738
33,062,942
475,872
19,861,711
33,865,773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6DD0A6D-88BC-430C-AFD0-609596C6648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AC9CDFD-467A-4BF7-A12F-F9334BA33DD4}"/>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E9E571B-D7FC-4F49-85C0-C6FFB03D363B}"/>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29.3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ED5AE37-3FDD-4CE8-9BCD-8F05035C6C49}"/>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125E84C-A7DF-47D3-ACDB-557947BC734D}"/>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F5851DC-C80D-4D5F-84E4-6FD6A281B162}"/>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03E9EF0-7904-489F-BD3A-4FC0F361D323}"/>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85F18DD-238D-467F-8CAE-395AC02390C4}"/>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BBDB645-C71F-4F53-B9D4-7279AE00EEC3}"/>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303F4E9-871F-4664-9B45-2C233DCDCC7B}"/>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5A9146E-495E-4130-B014-F3BDA3BB490B}"/>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3BA9BD4-67F8-4EA6-BE01-8D87C4E187DE}"/>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A625B29-C0AD-459E-9141-DC9C8A38BEFB}"/>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9489397-45C6-4650-9187-51FFF198EEC6}"/>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65D18D1-E6E9-4D10-A850-D1D1CA4BD6FA}"/>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FD23832-A31C-4793-B171-AE251638141D}"/>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474B843-1599-44A3-AC27-3220F01434D3}"/>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06DAD8E-7B55-49F3-97A9-A3594CC09F39}"/>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B8F590D-0268-4F67-8408-AEA8A752749B}"/>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28E450F-CFAE-43BB-BBD7-FAE13EA60486}"/>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BFC0768-6CF2-425B-A86E-813FD5ED428E}"/>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C200610-8B92-43CF-A4C5-7C68AFDA36F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6483148-8DDD-4B8E-823F-9E5D369687E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1B00408-63D7-4CE5-9C07-F9294B32619A}"/>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2F3A489-5049-4164-A96F-C5FF8263EBF9}"/>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360B2E4-D343-448D-A612-87F3A7E1E873}"/>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1C3A6D0-6C5B-403C-B0DF-3FEAE13F2710}"/>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539A31A-BABA-4FB2-A310-63666D397784}"/>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74EBF8A-A6B1-4F47-8546-C366D3DAB54E}"/>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700E6BD-95E4-4F29-95D3-1F359BB9B1CA}"/>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33B979C-94FA-4DAD-B226-C15C7E794065}"/>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0DF2209-3289-4725-87A5-6F287E12799D}"/>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8DC4BFF-9070-4595-B844-57FA54794A0A}"/>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B039706-11FA-4BCA-A4AC-869F2570BD21}"/>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B4D3F47-D7D6-4237-88F4-3224E61A5DF7}"/>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11BAED2-5C6E-4D40-98F6-A98ABC2B5A56}"/>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1EF1158-3153-4A48-81C8-365F546EB6E1}"/>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6842CEA-7EC6-40C3-AB4F-C193D9529B17}"/>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AB7DB17-7B7E-42AD-B9F2-1FE1BAED33E7}"/>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43DE1C0-5C01-47CE-BBB0-9AF0BD777679}"/>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7FD23A9-2B30-46DE-84CE-D2790F31FE7E}"/>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A96ED9A-7EF6-42DE-BC57-8367F10F4D80}"/>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A572AAF-888B-4C2C-964E-5AE93CBE0C15}"/>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29EE7E2-D230-4D2F-A44A-7F429487F6A8}"/>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3FB6F06-1FD8-42A8-B2CA-F267DE98EAF8}"/>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E9E19B9-319C-4177-99B4-9AA332AE3634}"/>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8CEFC69E-E258-4140-AA44-B694EBEE7BAD}"/>
            </a:ext>
          </a:extLst>
        </xdr:cNvPr>
        <xdr:cNvCxnSpPr/>
      </xdr:nvCxnSpPr>
      <xdr:spPr>
        <a:xfrm flipV="1">
          <a:off x="4173855" y="5771606"/>
          <a:ext cx="0" cy="145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82C11980-89D6-40E5-A1B0-A5455F948C80}"/>
            </a:ext>
          </a:extLst>
        </xdr:cNvPr>
        <xdr:cNvSpPr txBox="1"/>
      </xdr:nvSpPr>
      <xdr:spPr>
        <a:xfrm>
          <a:off x="421259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3E306448-7A34-49DA-9BC4-9A4E0AE856E7}"/>
            </a:ext>
          </a:extLst>
        </xdr:cNvPr>
        <xdr:cNvCxnSpPr/>
      </xdr:nvCxnSpPr>
      <xdr:spPr>
        <a:xfrm>
          <a:off x="4112260" y="72294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E021CADF-B450-41DE-B8AE-B1AED372A8CB}"/>
            </a:ext>
          </a:extLst>
        </xdr:cNvPr>
        <xdr:cNvSpPr txBox="1"/>
      </xdr:nvSpPr>
      <xdr:spPr>
        <a:xfrm>
          <a:off x="4212590" y="55430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4DE3CDE9-044D-4992-9CAE-6440C1D7C16E}"/>
            </a:ext>
          </a:extLst>
        </xdr:cNvPr>
        <xdr:cNvCxnSpPr/>
      </xdr:nvCxnSpPr>
      <xdr:spPr>
        <a:xfrm>
          <a:off x="4112260" y="5771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C35DF99D-D217-45A2-B0A8-D92025FFF378}"/>
            </a:ext>
          </a:extLst>
        </xdr:cNvPr>
        <xdr:cNvSpPr txBox="1"/>
      </xdr:nvSpPr>
      <xdr:spPr>
        <a:xfrm>
          <a:off x="4212590" y="63116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B6BF8E83-89EE-4A4C-BDF0-BDD0BBBCB9A9}"/>
            </a:ext>
          </a:extLst>
        </xdr:cNvPr>
        <xdr:cNvSpPr/>
      </xdr:nvSpPr>
      <xdr:spPr>
        <a:xfrm>
          <a:off x="4131310" y="646402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948FCF51-636F-4D51-9BD4-2940E3179088}"/>
            </a:ext>
          </a:extLst>
        </xdr:cNvPr>
        <xdr:cNvSpPr/>
      </xdr:nvSpPr>
      <xdr:spPr>
        <a:xfrm>
          <a:off x="3388360" y="6402796"/>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3CE0365E-115A-4628-B371-6B02DEC2D1E9}"/>
            </a:ext>
          </a:extLst>
        </xdr:cNvPr>
        <xdr:cNvSpPr/>
      </xdr:nvSpPr>
      <xdr:spPr>
        <a:xfrm>
          <a:off x="2571750" y="640796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E2C985E2-64A4-4594-9EBA-7902DDC7A35E}"/>
            </a:ext>
          </a:extLst>
        </xdr:cNvPr>
        <xdr:cNvSpPr/>
      </xdr:nvSpPr>
      <xdr:spPr>
        <a:xfrm>
          <a:off x="1774190" y="638211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0435A3BA-A8BE-46ED-8CBF-8FF43137CB40}"/>
            </a:ext>
          </a:extLst>
        </xdr:cNvPr>
        <xdr:cNvSpPr/>
      </xdr:nvSpPr>
      <xdr:spPr>
        <a:xfrm>
          <a:off x="988060" y="636360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D681224-98BD-4977-9013-0884CB7B027E}"/>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F07B6EA-96CA-4EA4-A301-49A27BEB5BD8}"/>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286BE44-41DB-4B61-8861-484D8DC6CD99}"/>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143A7D7-E52C-4F9E-89F0-D1876565F199}"/>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58BA9E8-2EAC-439E-B037-DBC921DEAC1F}"/>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71120</xdr:rowOff>
    </xdr:from>
    <xdr:to>
      <xdr:col>24</xdr:col>
      <xdr:colOff>114300</xdr:colOff>
      <xdr:row>39</xdr:row>
      <xdr:rowOff>1270</xdr:rowOff>
    </xdr:to>
    <xdr:sp macro="" textlink="">
      <xdr:nvSpPr>
        <xdr:cNvPr id="74" name="楕円 73">
          <a:extLst>
            <a:ext uri="{FF2B5EF4-FFF2-40B4-BE49-F238E27FC236}">
              <a16:creationId xmlns:a16="http://schemas.microsoft.com/office/drawing/2014/main" id="{910EA6F4-3D23-40D3-9474-AB182FE97B73}"/>
            </a:ext>
          </a:extLst>
        </xdr:cNvPr>
        <xdr:cNvSpPr/>
      </xdr:nvSpPr>
      <xdr:spPr>
        <a:xfrm>
          <a:off x="4131310" y="65843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49547</xdr:rowOff>
    </xdr:from>
    <xdr:ext cx="405111" cy="259045"/>
    <xdr:sp macro="" textlink="">
      <xdr:nvSpPr>
        <xdr:cNvPr id="75" name="【図書館】&#10;有形固定資産減価償却率該当値テキスト">
          <a:extLst>
            <a:ext uri="{FF2B5EF4-FFF2-40B4-BE49-F238E27FC236}">
              <a16:creationId xmlns:a16="http://schemas.microsoft.com/office/drawing/2014/main" id="{172D5E51-58C0-41BD-86F0-881BD929D5F7}"/>
            </a:ext>
          </a:extLst>
        </xdr:cNvPr>
        <xdr:cNvSpPr txBox="1"/>
      </xdr:nvSpPr>
      <xdr:spPr>
        <a:xfrm>
          <a:off x="4212590"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35197</xdr:rowOff>
    </xdr:from>
    <xdr:to>
      <xdr:col>20</xdr:col>
      <xdr:colOff>38100</xdr:colOff>
      <xdr:row>38</xdr:row>
      <xdr:rowOff>136797</xdr:rowOff>
    </xdr:to>
    <xdr:sp macro="" textlink="">
      <xdr:nvSpPr>
        <xdr:cNvPr id="76" name="楕円 75">
          <a:extLst>
            <a:ext uri="{FF2B5EF4-FFF2-40B4-BE49-F238E27FC236}">
              <a16:creationId xmlns:a16="http://schemas.microsoft.com/office/drawing/2014/main" id="{09677B91-7F74-44E2-A076-D2E87AB16104}"/>
            </a:ext>
          </a:extLst>
        </xdr:cNvPr>
        <xdr:cNvSpPr/>
      </xdr:nvSpPr>
      <xdr:spPr>
        <a:xfrm>
          <a:off x="3388360" y="65502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85997</xdr:rowOff>
    </xdr:from>
    <xdr:to>
      <xdr:col>24</xdr:col>
      <xdr:colOff>63500</xdr:colOff>
      <xdr:row>38</xdr:row>
      <xdr:rowOff>121920</xdr:rowOff>
    </xdr:to>
    <xdr:cxnSp macro="">
      <xdr:nvCxnSpPr>
        <xdr:cNvPr id="77" name="直線コネクタ 76">
          <a:extLst>
            <a:ext uri="{FF2B5EF4-FFF2-40B4-BE49-F238E27FC236}">
              <a16:creationId xmlns:a16="http://schemas.microsoft.com/office/drawing/2014/main" id="{4ECFCC28-E735-4303-A975-CA54FDF70308}"/>
            </a:ext>
          </a:extLst>
        </xdr:cNvPr>
        <xdr:cNvCxnSpPr/>
      </xdr:nvCxnSpPr>
      <xdr:spPr>
        <a:xfrm>
          <a:off x="3431540" y="6603002"/>
          <a:ext cx="7429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170724</xdr:rowOff>
    </xdr:from>
    <xdr:to>
      <xdr:col>15</xdr:col>
      <xdr:colOff>101600</xdr:colOff>
      <xdr:row>38</xdr:row>
      <xdr:rowOff>100874</xdr:rowOff>
    </xdr:to>
    <xdr:sp macro="" textlink="">
      <xdr:nvSpPr>
        <xdr:cNvPr id="78" name="楕円 77">
          <a:extLst>
            <a:ext uri="{FF2B5EF4-FFF2-40B4-BE49-F238E27FC236}">
              <a16:creationId xmlns:a16="http://schemas.microsoft.com/office/drawing/2014/main" id="{D090A774-B78F-4583-A1BD-7A56B59CF508}"/>
            </a:ext>
          </a:extLst>
        </xdr:cNvPr>
        <xdr:cNvSpPr/>
      </xdr:nvSpPr>
      <xdr:spPr>
        <a:xfrm>
          <a:off x="2571750" y="65181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50074</xdr:rowOff>
    </xdr:from>
    <xdr:to>
      <xdr:col>19</xdr:col>
      <xdr:colOff>177800</xdr:colOff>
      <xdr:row>38</xdr:row>
      <xdr:rowOff>85997</xdr:rowOff>
    </xdr:to>
    <xdr:cxnSp macro="">
      <xdr:nvCxnSpPr>
        <xdr:cNvPr id="79" name="直線コネクタ 78">
          <a:extLst>
            <a:ext uri="{FF2B5EF4-FFF2-40B4-BE49-F238E27FC236}">
              <a16:creationId xmlns:a16="http://schemas.microsoft.com/office/drawing/2014/main" id="{D0A5A5CF-287E-451F-8270-48BBCCB8B4FC}"/>
            </a:ext>
          </a:extLst>
        </xdr:cNvPr>
        <xdr:cNvCxnSpPr/>
      </xdr:nvCxnSpPr>
      <xdr:spPr>
        <a:xfrm>
          <a:off x="2626360" y="6568984"/>
          <a:ext cx="805180" cy="3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134801</xdr:rowOff>
    </xdr:from>
    <xdr:to>
      <xdr:col>10</xdr:col>
      <xdr:colOff>165100</xdr:colOff>
      <xdr:row>38</xdr:row>
      <xdr:rowOff>64951</xdr:rowOff>
    </xdr:to>
    <xdr:sp macro="" textlink="">
      <xdr:nvSpPr>
        <xdr:cNvPr id="80" name="楕円 79">
          <a:extLst>
            <a:ext uri="{FF2B5EF4-FFF2-40B4-BE49-F238E27FC236}">
              <a16:creationId xmlns:a16="http://schemas.microsoft.com/office/drawing/2014/main" id="{D5E3CBC5-8739-40FD-9375-08F76CFA926F}"/>
            </a:ext>
          </a:extLst>
        </xdr:cNvPr>
        <xdr:cNvSpPr/>
      </xdr:nvSpPr>
      <xdr:spPr>
        <a:xfrm>
          <a:off x="1774190" y="647464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14151</xdr:rowOff>
    </xdr:from>
    <xdr:to>
      <xdr:col>15</xdr:col>
      <xdr:colOff>50800</xdr:colOff>
      <xdr:row>38</xdr:row>
      <xdr:rowOff>50074</xdr:rowOff>
    </xdr:to>
    <xdr:cxnSp macro="">
      <xdr:nvCxnSpPr>
        <xdr:cNvPr id="81" name="直線コネクタ 80">
          <a:extLst>
            <a:ext uri="{FF2B5EF4-FFF2-40B4-BE49-F238E27FC236}">
              <a16:creationId xmlns:a16="http://schemas.microsoft.com/office/drawing/2014/main" id="{AFA85315-03CF-4133-9C69-26928FC8F420}"/>
            </a:ext>
          </a:extLst>
        </xdr:cNvPr>
        <xdr:cNvCxnSpPr/>
      </xdr:nvCxnSpPr>
      <xdr:spPr>
        <a:xfrm>
          <a:off x="1828800" y="6533061"/>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98878</xdr:rowOff>
    </xdr:from>
    <xdr:to>
      <xdr:col>6</xdr:col>
      <xdr:colOff>38100</xdr:colOff>
      <xdr:row>38</xdr:row>
      <xdr:rowOff>29028</xdr:rowOff>
    </xdr:to>
    <xdr:sp macro="" textlink="">
      <xdr:nvSpPr>
        <xdr:cNvPr id="82" name="楕円 81">
          <a:extLst>
            <a:ext uri="{FF2B5EF4-FFF2-40B4-BE49-F238E27FC236}">
              <a16:creationId xmlns:a16="http://schemas.microsoft.com/office/drawing/2014/main" id="{AE6EC4C7-248B-411B-8BE9-5D93D7C8CA2A}"/>
            </a:ext>
          </a:extLst>
        </xdr:cNvPr>
        <xdr:cNvSpPr/>
      </xdr:nvSpPr>
      <xdr:spPr>
        <a:xfrm>
          <a:off x="988060" y="643871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149678</xdr:rowOff>
    </xdr:from>
    <xdr:to>
      <xdr:col>10</xdr:col>
      <xdr:colOff>114300</xdr:colOff>
      <xdr:row>38</xdr:row>
      <xdr:rowOff>14151</xdr:rowOff>
    </xdr:to>
    <xdr:cxnSp macro="">
      <xdr:nvCxnSpPr>
        <xdr:cNvPr id="83" name="直線コネクタ 82">
          <a:extLst>
            <a:ext uri="{FF2B5EF4-FFF2-40B4-BE49-F238E27FC236}">
              <a16:creationId xmlns:a16="http://schemas.microsoft.com/office/drawing/2014/main" id="{BDC4074F-E723-48CF-8756-FF7A7D627E28}"/>
            </a:ext>
          </a:extLst>
        </xdr:cNvPr>
        <xdr:cNvCxnSpPr/>
      </xdr:nvCxnSpPr>
      <xdr:spPr>
        <a:xfrm>
          <a:off x="1031240" y="6493328"/>
          <a:ext cx="797560" cy="3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4BC66347-023E-4C8E-A59B-893C573BCF96}"/>
            </a:ext>
          </a:extLst>
        </xdr:cNvPr>
        <xdr:cNvSpPr txBox="1"/>
      </xdr:nvSpPr>
      <xdr:spPr>
        <a:xfrm>
          <a:off x="3239144" y="618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C7A47F4E-CAFD-4F8A-AC3D-76D8A52568E0}"/>
            </a:ext>
          </a:extLst>
        </xdr:cNvPr>
        <xdr:cNvSpPr txBox="1"/>
      </xdr:nvSpPr>
      <xdr:spPr>
        <a:xfrm>
          <a:off x="2439044" y="618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251CB606-D70D-4D0D-971E-F6B2BD0FF79B}"/>
            </a:ext>
          </a:extLst>
        </xdr:cNvPr>
        <xdr:cNvSpPr txBox="1"/>
      </xdr:nvSpPr>
      <xdr:spPr>
        <a:xfrm>
          <a:off x="1641484" y="6159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9AB3D145-67A6-4F7D-A45D-F6E317EC72AD}"/>
            </a:ext>
          </a:extLst>
        </xdr:cNvPr>
        <xdr:cNvSpPr txBox="1"/>
      </xdr:nvSpPr>
      <xdr:spPr>
        <a:xfrm>
          <a:off x="855354" y="614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127924</xdr:rowOff>
    </xdr:from>
    <xdr:ext cx="405111" cy="259045"/>
    <xdr:sp macro="" textlink="">
      <xdr:nvSpPr>
        <xdr:cNvPr id="88" name="n_1mainValue【図書館】&#10;有形固定資産減価償却率">
          <a:extLst>
            <a:ext uri="{FF2B5EF4-FFF2-40B4-BE49-F238E27FC236}">
              <a16:creationId xmlns:a16="http://schemas.microsoft.com/office/drawing/2014/main" id="{4AAE1763-6957-46D8-B0E1-F031DE4E50C4}"/>
            </a:ext>
          </a:extLst>
        </xdr:cNvPr>
        <xdr:cNvSpPr txBox="1"/>
      </xdr:nvSpPr>
      <xdr:spPr>
        <a:xfrm>
          <a:off x="3239144" y="6646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92001</xdr:rowOff>
    </xdr:from>
    <xdr:ext cx="405111" cy="259045"/>
    <xdr:sp macro="" textlink="">
      <xdr:nvSpPr>
        <xdr:cNvPr id="89" name="n_2mainValue【図書館】&#10;有形固定資産減価償却率">
          <a:extLst>
            <a:ext uri="{FF2B5EF4-FFF2-40B4-BE49-F238E27FC236}">
              <a16:creationId xmlns:a16="http://schemas.microsoft.com/office/drawing/2014/main" id="{7D453E41-848F-4934-84EF-51A96BB69E53}"/>
            </a:ext>
          </a:extLst>
        </xdr:cNvPr>
        <xdr:cNvSpPr txBox="1"/>
      </xdr:nvSpPr>
      <xdr:spPr>
        <a:xfrm>
          <a:off x="2439044" y="661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56078</xdr:rowOff>
    </xdr:from>
    <xdr:ext cx="405111" cy="259045"/>
    <xdr:sp macro="" textlink="">
      <xdr:nvSpPr>
        <xdr:cNvPr id="90" name="n_3mainValue【図書館】&#10;有形固定資産減価償却率">
          <a:extLst>
            <a:ext uri="{FF2B5EF4-FFF2-40B4-BE49-F238E27FC236}">
              <a16:creationId xmlns:a16="http://schemas.microsoft.com/office/drawing/2014/main" id="{6F1CEC88-81FD-4988-9513-9389AFA325AF}"/>
            </a:ext>
          </a:extLst>
        </xdr:cNvPr>
        <xdr:cNvSpPr txBox="1"/>
      </xdr:nvSpPr>
      <xdr:spPr>
        <a:xfrm>
          <a:off x="1641484" y="657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20155</xdr:rowOff>
    </xdr:from>
    <xdr:ext cx="405111" cy="259045"/>
    <xdr:sp macro="" textlink="">
      <xdr:nvSpPr>
        <xdr:cNvPr id="91" name="n_4mainValue【図書館】&#10;有形固定資産減価償却率">
          <a:extLst>
            <a:ext uri="{FF2B5EF4-FFF2-40B4-BE49-F238E27FC236}">
              <a16:creationId xmlns:a16="http://schemas.microsoft.com/office/drawing/2014/main" id="{E5780233-4A54-4568-8B65-96E4225A5290}"/>
            </a:ext>
          </a:extLst>
        </xdr:cNvPr>
        <xdr:cNvSpPr txBox="1"/>
      </xdr:nvSpPr>
      <xdr:spPr>
        <a:xfrm>
          <a:off x="855354" y="6531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5C295DF-DF54-4DED-978B-092D23BE20EB}"/>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DA51B4F-9F4F-445E-AEC1-154D4AD0BEB4}"/>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109EFD0-513A-4180-ABCD-799AA3E70598}"/>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C076365-F8FD-490F-8F92-429F10AD0988}"/>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8B30DE4-88EB-49A1-A909-49361F9FF5F5}"/>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3145FEE-99BD-4F25-B719-67B78D42907F}"/>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473CFC3-5E5C-4F93-92F8-3989FCE4E8C2}"/>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92307C2-551F-486B-B381-375531C12491}"/>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E61E009-2F0A-4E44-AE5D-18D7CF72FFEB}"/>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50EC985-C9D9-4CB2-8F0F-F75310338CB4}"/>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6746C0D-2A9F-4CE5-B356-DF2B798B6535}"/>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D6D6292-51D2-4FD5-B2B3-C99655AA3D03}"/>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BCA2122-530E-484F-9910-650316FA6C24}"/>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B998E39-6BFD-4034-B5F7-8B306BA8A151}"/>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F3E4DF1-9698-4CAB-B6D4-AA4671650271}"/>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F54A4427-E70F-4E57-A359-9F4271835E15}"/>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B85FFB9-B30F-4266-B308-12C9EE8596A5}"/>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3E380ADA-65E3-4D3F-B566-70B478FB1A85}"/>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5CDB9F4-C63B-4827-861E-A12658D7A189}"/>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2C0070E4-363D-47C6-8E6A-BBEF8F89DD2C}"/>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CAB71A9-1DE3-4E23-984E-6C3B1240CA47}"/>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2E601B4A-D19A-48F6-8A8D-A6C502E1175D}"/>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4C3025BC-FC0B-417E-8D1A-20B0A12DFAFD}"/>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161EBD6B-C2A7-4881-AB5E-66B9A325EBD1}"/>
            </a:ext>
          </a:extLst>
        </xdr:cNvPr>
        <xdr:cNvCxnSpPr/>
      </xdr:nvCxnSpPr>
      <xdr:spPr>
        <a:xfrm flipV="1">
          <a:off x="9429115" y="5763895"/>
          <a:ext cx="0" cy="1356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48184489-6184-4DD8-BED8-B5B0F34A3D63}"/>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DA6C39B5-EDC3-4A70-BF00-F8CF067306C7}"/>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83D56E73-40D3-49CA-A5E6-DA945950FCB8}"/>
            </a:ext>
          </a:extLst>
        </xdr:cNvPr>
        <xdr:cNvSpPr txBox="1"/>
      </xdr:nvSpPr>
      <xdr:spPr>
        <a:xfrm>
          <a:off x="9467850" y="554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AA487216-D996-4DD3-A835-9752F65C1769}"/>
            </a:ext>
          </a:extLst>
        </xdr:cNvPr>
        <xdr:cNvCxnSpPr/>
      </xdr:nvCxnSpPr>
      <xdr:spPr>
        <a:xfrm>
          <a:off x="9356090" y="57638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0" name="【図書館】&#10;一人当たり面積平均値テキスト">
          <a:extLst>
            <a:ext uri="{FF2B5EF4-FFF2-40B4-BE49-F238E27FC236}">
              <a16:creationId xmlns:a16="http://schemas.microsoft.com/office/drawing/2014/main" id="{D30B423E-FFB7-4287-88F2-CEEBEA028436}"/>
            </a:ext>
          </a:extLst>
        </xdr:cNvPr>
        <xdr:cNvSpPr txBox="1"/>
      </xdr:nvSpPr>
      <xdr:spPr>
        <a:xfrm>
          <a:off x="9467850" y="6520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C6A19175-2888-45C2-A43A-7AE0A26C6933}"/>
            </a:ext>
          </a:extLst>
        </xdr:cNvPr>
        <xdr:cNvSpPr/>
      </xdr:nvSpPr>
      <xdr:spPr>
        <a:xfrm>
          <a:off x="9394190" y="653669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6321674F-0075-4C3C-8382-9E1C49E666CD}"/>
            </a:ext>
          </a:extLst>
        </xdr:cNvPr>
        <xdr:cNvSpPr/>
      </xdr:nvSpPr>
      <xdr:spPr>
        <a:xfrm>
          <a:off x="8632190" y="6536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F0F7D0DC-CC1C-4F5E-8CBD-3D9BB527EA92}"/>
            </a:ext>
          </a:extLst>
        </xdr:cNvPr>
        <xdr:cNvSpPr/>
      </xdr:nvSpPr>
      <xdr:spPr>
        <a:xfrm>
          <a:off x="7846060" y="6569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09E9DB4A-C4E9-4C7A-AF8D-082C59499B9F}"/>
            </a:ext>
          </a:extLst>
        </xdr:cNvPr>
        <xdr:cNvSpPr/>
      </xdr:nvSpPr>
      <xdr:spPr>
        <a:xfrm>
          <a:off x="7029450" y="65747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CCCBAA16-241D-4784-8FD7-43AFC0984999}"/>
            </a:ext>
          </a:extLst>
        </xdr:cNvPr>
        <xdr:cNvSpPr/>
      </xdr:nvSpPr>
      <xdr:spPr>
        <a:xfrm>
          <a:off x="6231890" y="65747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18322A4-F9B5-4352-8119-A7A9AE4FAA81}"/>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08876AE-41E3-492C-9279-18DE6A635E5F}"/>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776818B-7A6C-4028-92B5-A7FC8C978363}"/>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A66EA0C-7E88-4BB8-A578-6EF6BFC6E4A7}"/>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BE6D45A-D2B9-4C52-88E4-4887CAFC219E}"/>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95250</xdr:rowOff>
    </xdr:from>
    <xdr:to>
      <xdr:col>55</xdr:col>
      <xdr:colOff>50800</xdr:colOff>
      <xdr:row>38</xdr:row>
      <xdr:rowOff>25400</xdr:rowOff>
    </xdr:to>
    <xdr:sp macro="" textlink="">
      <xdr:nvSpPr>
        <xdr:cNvPr id="131" name="楕円 130">
          <a:extLst>
            <a:ext uri="{FF2B5EF4-FFF2-40B4-BE49-F238E27FC236}">
              <a16:creationId xmlns:a16="http://schemas.microsoft.com/office/drawing/2014/main" id="{4265EAFA-3D9A-4141-A033-DD6E79FE28D5}"/>
            </a:ext>
          </a:extLst>
        </xdr:cNvPr>
        <xdr:cNvSpPr/>
      </xdr:nvSpPr>
      <xdr:spPr>
        <a:xfrm>
          <a:off x="9394190" y="643509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118127</xdr:rowOff>
    </xdr:from>
    <xdr:ext cx="469744" cy="259045"/>
    <xdr:sp macro="" textlink="">
      <xdr:nvSpPr>
        <xdr:cNvPr id="132" name="【図書館】&#10;一人当たり面積該当値テキスト">
          <a:extLst>
            <a:ext uri="{FF2B5EF4-FFF2-40B4-BE49-F238E27FC236}">
              <a16:creationId xmlns:a16="http://schemas.microsoft.com/office/drawing/2014/main" id="{B274574A-F5FC-4D5A-B1CD-D7CA518C5EB5}"/>
            </a:ext>
          </a:extLst>
        </xdr:cNvPr>
        <xdr:cNvSpPr txBox="1"/>
      </xdr:nvSpPr>
      <xdr:spPr>
        <a:xfrm>
          <a:off x="9467850" y="6292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95250</xdr:rowOff>
    </xdr:from>
    <xdr:to>
      <xdr:col>50</xdr:col>
      <xdr:colOff>165100</xdr:colOff>
      <xdr:row>38</xdr:row>
      <xdr:rowOff>25400</xdr:rowOff>
    </xdr:to>
    <xdr:sp macro="" textlink="">
      <xdr:nvSpPr>
        <xdr:cNvPr id="133" name="楕円 132">
          <a:extLst>
            <a:ext uri="{FF2B5EF4-FFF2-40B4-BE49-F238E27FC236}">
              <a16:creationId xmlns:a16="http://schemas.microsoft.com/office/drawing/2014/main" id="{7EC58D4C-57FA-4293-AD49-5704E6A697EA}"/>
            </a:ext>
          </a:extLst>
        </xdr:cNvPr>
        <xdr:cNvSpPr/>
      </xdr:nvSpPr>
      <xdr:spPr>
        <a:xfrm>
          <a:off x="8632190" y="643509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146050</xdr:rowOff>
    </xdr:from>
    <xdr:to>
      <xdr:col>55</xdr:col>
      <xdr:colOff>0</xdr:colOff>
      <xdr:row>37</xdr:row>
      <xdr:rowOff>146050</xdr:rowOff>
    </xdr:to>
    <xdr:cxnSp macro="">
      <xdr:nvCxnSpPr>
        <xdr:cNvPr id="134" name="直線コネクタ 133">
          <a:extLst>
            <a:ext uri="{FF2B5EF4-FFF2-40B4-BE49-F238E27FC236}">
              <a16:creationId xmlns:a16="http://schemas.microsoft.com/office/drawing/2014/main" id="{D4270FA2-95F6-4C1D-8A4D-4AE9EF2C43B3}"/>
            </a:ext>
          </a:extLst>
        </xdr:cNvPr>
        <xdr:cNvCxnSpPr/>
      </xdr:nvCxnSpPr>
      <xdr:spPr>
        <a:xfrm>
          <a:off x="8686800" y="648779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107950</xdr:rowOff>
    </xdr:from>
    <xdr:to>
      <xdr:col>46</xdr:col>
      <xdr:colOff>38100</xdr:colOff>
      <xdr:row>38</xdr:row>
      <xdr:rowOff>38100</xdr:rowOff>
    </xdr:to>
    <xdr:sp macro="" textlink="">
      <xdr:nvSpPr>
        <xdr:cNvPr id="135" name="楕円 134">
          <a:extLst>
            <a:ext uri="{FF2B5EF4-FFF2-40B4-BE49-F238E27FC236}">
              <a16:creationId xmlns:a16="http://schemas.microsoft.com/office/drawing/2014/main" id="{FAC371C5-A81A-4158-A3E4-BBFDCC74CCA7}"/>
            </a:ext>
          </a:extLst>
        </xdr:cNvPr>
        <xdr:cNvSpPr/>
      </xdr:nvSpPr>
      <xdr:spPr>
        <a:xfrm>
          <a:off x="7846060" y="644969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146050</xdr:rowOff>
    </xdr:from>
    <xdr:to>
      <xdr:col>50</xdr:col>
      <xdr:colOff>114300</xdr:colOff>
      <xdr:row>37</xdr:row>
      <xdr:rowOff>158750</xdr:rowOff>
    </xdr:to>
    <xdr:cxnSp macro="">
      <xdr:nvCxnSpPr>
        <xdr:cNvPr id="136" name="直線コネクタ 135">
          <a:extLst>
            <a:ext uri="{FF2B5EF4-FFF2-40B4-BE49-F238E27FC236}">
              <a16:creationId xmlns:a16="http://schemas.microsoft.com/office/drawing/2014/main" id="{52C77197-78E8-4DAA-9479-C4725F4D3920}"/>
            </a:ext>
          </a:extLst>
        </xdr:cNvPr>
        <xdr:cNvCxnSpPr/>
      </xdr:nvCxnSpPr>
      <xdr:spPr>
        <a:xfrm flipV="1">
          <a:off x="7889240" y="6487795"/>
          <a:ext cx="79756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107950</xdr:rowOff>
    </xdr:from>
    <xdr:to>
      <xdr:col>41</xdr:col>
      <xdr:colOff>101600</xdr:colOff>
      <xdr:row>38</xdr:row>
      <xdr:rowOff>38100</xdr:rowOff>
    </xdr:to>
    <xdr:sp macro="" textlink="">
      <xdr:nvSpPr>
        <xdr:cNvPr id="137" name="楕円 136">
          <a:extLst>
            <a:ext uri="{FF2B5EF4-FFF2-40B4-BE49-F238E27FC236}">
              <a16:creationId xmlns:a16="http://schemas.microsoft.com/office/drawing/2014/main" id="{863B7785-3A42-43C7-A790-AFB33EE49396}"/>
            </a:ext>
          </a:extLst>
        </xdr:cNvPr>
        <xdr:cNvSpPr/>
      </xdr:nvSpPr>
      <xdr:spPr>
        <a:xfrm>
          <a:off x="7029450" y="644969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158750</xdr:rowOff>
    </xdr:from>
    <xdr:to>
      <xdr:col>45</xdr:col>
      <xdr:colOff>177800</xdr:colOff>
      <xdr:row>37</xdr:row>
      <xdr:rowOff>158750</xdr:rowOff>
    </xdr:to>
    <xdr:cxnSp macro="">
      <xdr:nvCxnSpPr>
        <xdr:cNvPr id="138" name="直線コネクタ 137">
          <a:extLst>
            <a:ext uri="{FF2B5EF4-FFF2-40B4-BE49-F238E27FC236}">
              <a16:creationId xmlns:a16="http://schemas.microsoft.com/office/drawing/2014/main" id="{257C820E-203F-4487-80AD-5133ABB81B50}"/>
            </a:ext>
          </a:extLst>
        </xdr:cNvPr>
        <xdr:cNvCxnSpPr/>
      </xdr:nvCxnSpPr>
      <xdr:spPr>
        <a:xfrm>
          <a:off x="7084060" y="650430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120650</xdr:rowOff>
    </xdr:from>
    <xdr:to>
      <xdr:col>36</xdr:col>
      <xdr:colOff>165100</xdr:colOff>
      <xdr:row>38</xdr:row>
      <xdr:rowOff>50800</xdr:rowOff>
    </xdr:to>
    <xdr:sp macro="" textlink="">
      <xdr:nvSpPr>
        <xdr:cNvPr id="139" name="楕円 138">
          <a:extLst>
            <a:ext uri="{FF2B5EF4-FFF2-40B4-BE49-F238E27FC236}">
              <a16:creationId xmlns:a16="http://schemas.microsoft.com/office/drawing/2014/main" id="{2F4AEB32-67DF-472E-A7D0-0A8AFFAF8D26}"/>
            </a:ext>
          </a:extLst>
        </xdr:cNvPr>
        <xdr:cNvSpPr/>
      </xdr:nvSpPr>
      <xdr:spPr>
        <a:xfrm>
          <a:off x="6231890" y="64662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158750</xdr:rowOff>
    </xdr:from>
    <xdr:to>
      <xdr:col>41</xdr:col>
      <xdr:colOff>50800</xdr:colOff>
      <xdr:row>38</xdr:row>
      <xdr:rowOff>0</xdr:rowOff>
    </xdr:to>
    <xdr:cxnSp macro="">
      <xdr:nvCxnSpPr>
        <xdr:cNvPr id="140" name="直線コネクタ 139">
          <a:extLst>
            <a:ext uri="{FF2B5EF4-FFF2-40B4-BE49-F238E27FC236}">
              <a16:creationId xmlns:a16="http://schemas.microsoft.com/office/drawing/2014/main" id="{81BA4242-2150-4E00-B3EC-E2A0C94DC5D4}"/>
            </a:ext>
          </a:extLst>
        </xdr:cNvPr>
        <xdr:cNvCxnSpPr/>
      </xdr:nvCxnSpPr>
      <xdr:spPr>
        <a:xfrm flipV="1">
          <a:off x="6286500" y="6504305"/>
          <a:ext cx="79756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D08BF753-CBCF-436F-B61A-0BC82B8A8791}"/>
            </a:ext>
          </a:extLst>
        </xdr:cNvPr>
        <xdr:cNvSpPr txBox="1"/>
      </xdr:nvSpPr>
      <xdr:spPr>
        <a:xfrm>
          <a:off x="8454467" y="663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2" name="n_2aveValue【図書館】&#10;一人当たり面積">
          <a:extLst>
            <a:ext uri="{FF2B5EF4-FFF2-40B4-BE49-F238E27FC236}">
              <a16:creationId xmlns:a16="http://schemas.microsoft.com/office/drawing/2014/main" id="{967433C4-ED2A-4F44-BD48-75E0AB32C595}"/>
            </a:ext>
          </a:extLst>
        </xdr:cNvPr>
        <xdr:cNvSpPr txBox="1"/>
      </xdr:nvSpPr>
      <xdr:spPr>
        <a:xfrm>
          <a:off x="7673417" y="665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4244B73D-B854-4E30-A795-0864B1A9C58D}"/>
            </a:ext>
          </a:extLst>
        </xdr:cNvPr>
        <xdr:cNvSpPr txBox="1"/>
      </xdr:nvSpPr>
      <xdr:spPr>
        <a:xfrm>
          <a:off x="6866332" y="667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87037DB9-83D6-4EED-BE40-66F92F3C2F1F}"/>
            </a:ext>
          </a:extLst>
        </xdr:cNvPr>
        <xdr:cNvSpPr txBox="1"/>
      </xdr:nvSpPr>
      <xdr:spPr>
        <a:xfrm>
          <a:off x="6068772" y="667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41927</xdr:rowOff>
    </xdr:from>
    <xdr:ext cx="469744" cy="259045"/>
    <xdr:sp macro="" textlink="">
      <xdr:nvSpPr>
        <xdr:cNvPr id="145" name="n_1mainValue【図書館】&#10;一人当たり面積">
          <a:extLst>
            <a:ext uri="{FF2B5EF4-FFF2-40B4-BE49-F238E27FC236}">
              <a16:creationId xmlns:a16="http://schemas.microsoft.com/office/drawing/2014/main" id="{4E92E5E4-54C4-4C24-94C2-D5061D34805C}"/>
            </a:ext>
          </a:extLst>
        </xdr:cNvPr>
        <xdr:cNvSpPr txBox="1"/>
      </xdr:nvSpPr>
      <xdr:spPr>
        <a:xfrm>
          <a:off x="8454467" y="621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54627</xdr:rowOff>
    </xdr:from>
    <xdr:ext cx="469744" cy="259045"/>
    <xdr:sp macro="" textlink="">
      <xdr:nvSpPr>
        <xdr:cNvPr id="146" name="n_2mainValue【図書館】&#10;一人当たり面積">
          <a:extLst>
            <a:ext uri="{FF2B5EF4-FFF2-40B4-BE49-F238E27FC236}">
              <a16:creationId xmlns:a16="http://schemas.microsoft.com/office/drawing/2014/main" id="{013908AA-621D-49F4-ABB3-71BD9EC4C4F1}"/>
            </a:ext>
          </a:extLst>
        </xdr:cNvPr>
        <xdr:cNvSpPr txBox="1"/>
      </xdr:nvSpPr>
      <xdr:spPr>
        <a:xfrm>
          <a:off x="7673417" y="6230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54627</xdr:rowOff>
    </xdr:from>
    <xdr:ext cx="469744" cy="259045"/>
    <xdr:sp macro="" textlink="">
      <xdr:nvSpPr>
        <xdr:cNvPr id="147" name="n_3mainValue【図書館】&#10;一人当たり面積">
          <a:extLst>
            <a:ext uri="{FF2B5EF4-FFF2-40B4-BE49-F238E27FC236}">
              <a16:creationId xmlns:a16="http://schemas.microsoft.com/office/drawing/2014/main" id="{18B8361D-05AF-45A7-9D2D-C1A5E4D783DC}"/>
            </a:ext>
          </a:extLst>
        </xdr:cNvPr>
        <xdr:cNvSpPr txBox="1"/>
      </xdr:nvSpPr>
      <xdr:spPr>
        <a:xfrm>
          <a:off x="6866332" y="6230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67327</xdr:rowOff>
    </xdr:from>
    <xdr:ext cx="469744" cy="259045"/>
    <xdr:sp macro="" textlink="">
      <xdr:nvSpPr>
        <xdr:cNvPr id="148" name="n_4mainValue【図書館】&#10;一人当たり面積">
          <a:extLst>
            <a:ext uri="{FF2B5EF4-FFF2-40B4-BE49-F238E27FC236}">
              <a16:creationId xmlns:a16="http://schemas.microsoft.com/office/drawing/2014/main" id="{1C992EF8-76CA-49F5-973D-A91BED25A7A7}"/>
            </a:ext>
          </a:extLst>
        </xdr:cNvPr>
        <xdr:cNvSpPr txBox="1"/>
      </xdr:nvSpPr>
      <xdr:spPr>
        <a:xfrm>
          <a:off x="6068772" y="623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A76CD12-0937-407B-9A44-9ED960D39131}"/>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A346A189-298E-49FB-A762-CD563090AFF7}"/>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13CAC207-F6BC-4DCD-BAB1-E4ED0B2727B1}"/>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FA857792-4C1C-4E80-8EA0-EEF51D4B882A}"/>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526BADBF-FA8E-4C31-A891-0057E9160F6E}"/>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EAF3F22D-636C-42FA-8FA1-1E02A5DB7372}"/>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C6AC9B2-A57B-45A5-AE9E-F1B265D32908}"/>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E6E30B52-FB93-4E7A-9147-AB563D3802EA}"/>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EC6EDE74-1B04-41A9-853F-51BCBD0E8864}"/>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0783A72-28B3-4632-95D6-EB02769D4641}"/>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A9B2F97D-7829-4225-9A35-0A12F871972F}"/>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FF8BA18C-1331-4F78-9771-843126D1E4A0}"/>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F95205EE-2C4F-40FC-A717-33193647843C}"/>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3359ACCF-5B0A-47DB-AE11-A1247A182A52}"/>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CBF87206-DB64-4B91-885D-DE69D9591712}"/>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ED5C5812-3002-4390-8357-945E49908A91}"/>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2440AB83-733B-4E26-B387-569C22AAB924}"/>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96EEF3C9-22CE-4C31-B3F7-EC5ADE7F6CFF}"/>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C42129FC-F7E2-469B-B5AC-89A1E4B14D24}"/>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A778F812-08C2-4CC5-9D9B-0246556E2CD7}"/>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2AD61264-2679-4820-9CA5-9F5E7261CF2A}"/>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1FF8E301-6675-4006-BD42-617C3B7CEE75}"/>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B4A56543-73FA-4E4E-9525-E59A785D614B}"/>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4F1D2F3D-3961-442D-8094-AB6202B30C9D}"/>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F800B47C-0B32-4189-8032-1BDCA64253B6}"/>
            </a:ext>
          </a:extLst>
        </xdr:cNvPr>
        <xdr:cNvCxnSpPr/>
      </xdr:nvCxnSpPr>
      <xdr:spPr>
        <a:xfrm flipV="1">
          <a:off x="4173855" y="9551670"/>
          <a:ext cx="0" cy="1436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9110F22-FFA9-47EC-9B77-C7D90C2192D8}"/>
            </a:ext>
          </a:extLst>
        </xdr:cNvPr>
        <xdr:cNvSpPr txBox="1"/>
      </xdr:nvSpPr>
      <xdr:spPr>
        <a:xfrm>
          <a:off x="4212590"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5D63CD50-1633-4F54-8444-389D3906244C}"/>
            </a:ext>
          </a:extLst>
        </xdr:cNvPr>
        <xdr:cNvCxnSpPr/>
      </xdr:nvCxnSpPr>
      <xdr:spPr>
        <a:xfrm>
          <a:off x="4112260" y="10988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F435DCA4-9E2B-495B-A8C9-D961F3303B16}"/>
            </a:ext>
          </a:extLst>
        </xdr:cNvPr>
        <xdr:cNvSpPr txBox="1"/>
      </xdr:nvSpPr>
      <xdr:spPr>
        <a:xfrm>
          <a:off x="4212590" y="932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E6887E57-D024-4E75-9090-B46BA4096B65}"/>
            </a:ext>
          </a:extLst>
        </xdr:cNvPr>
        <xdr:cNvCxnSpPr/>
      </xdr:nvCxnSpPr>
      <xdr:spPr>
        <a:xfrm>
          <a:off x="4112260" y="9551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3403AD6D-BCC9-42F9-A096-AB85F02719F9}"/>
            </a:ext>
          </a:extLst>
        </xdr:cNvPr>
        <xdr:cNvSpPr txBox="1"/>
      </xdr:nvSpPr>
      <xdr:spPr>
        <a:xfrm>
          <a:off x="4212590" y="10217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087FA418-F392-46F7-9CE8-8778147D93A0}"/>
            </a:ext>
          </a:extLst>
        </xdr:cNvPr>
        <xdr:cNvSpPr/>
      </xdr:nvSpPr>
      <xdr:spPr>
        <a:xfrm>
          <a:off x="413131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1BB370FC-12A0-47DE-AA04-065E9AF6D988}"/>
            </a:ext>
          </a:extLst>
        </xdr:cNvPr>
        <xdr:cNvSpPr/>
      </xdr:nvSpPr>
      <xdr:spPr>
        <a:xfrm>
          <a:off x="3388360" y="103524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3AAB54E2-17C8-4237-BCC9-516A79D99D48}"/>
            </a:ext>
          </a:extLst>
        </xdr:cNvPr>
        <xdr:cNvSpPr/>
      </xdr:nvSpPr>
      <xdr:spPr>
        <a:xfrm>
          <a:off x="2571750" y="103124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24EB87F3-2882-4106-85B5-CA73024BE914}"/>
            </a:ext>
          </a:extLst>
        </xdr:cNvPr>
        <xdr:cNvSpPr/>
      </xdr:nvSpPr>
      <xdr:spPr>
        <a:xfrm>
          <a:off x="1774190" y="102990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598864A8-DC57-4CD8-9948-0D5F37AEEAFB}"/>
            </a:ext>
          </a:extLst>
        </xdr:cNvPr>
        <xdr:cNvSpPr/>
      </xdr:nvSpPr>
      <xdr:spPr>
        <a:xfrm>
          <a:off x="988060" y="10283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5FABBEE-4BE5-40F1-9A48-37C06B5AAA04}"/>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F27CDF6-FE2C-4485-A93E-B2855777E897}"/>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1FC8F64-AB50-49E5-B577-B700C66EEB4E}"/>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C596420-A40D-486C-953A-146A6458B562}"/>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7863208-F514-4C2D-8195-76963A1680A7}"/>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114935</xdr:rowOff>
    </xdr:from>
    <xdr:to>
      <xdr:col>24</xdr:col>
      <xdr:colOff>114300</xdr:colOff>
      <xdr:row>63</xdr:row>
      <xdr:rowOff>45085</xdr:rowOff>
    </xdr:to>
    <xdr:sp macro="" textlink="">
      <xdr:nvSpPr>
        <xdr:cNvPr id="189" name="楕円 188">
          <a:extLst>
            <a:ext uri="{FF2B5EF4-FFF2-40B4-BE49-F238E27FC236}">
              <a16:creationId xmlns:a16="http://schemas.microsoft.com/office/drawing/2014/main" id="{227E90B5-D61E-40EE-A36B-3775BA694F9A}"/>
            </a:ext>
          </a:extLst>
        </xdr:cNvPr>
        <xdr:cNvSpPr/>
      </xdr:nvSpPr>
      <xdr:spPr>
        <a:xfrm>
          <a:off x="4131310" y="107448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93362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181A3C80-54C1-4391-8CCD-204870CCA93C}"/>
            </a:ext>
          </a:extLst>
        </xdr:cNvPr>
        <xdr:cNvSpPr txBox="1"/>
      </xdr:nvSpPr>
      <xdr:spPr>
        <a:xfrm>
          <a:off x="4212590" y="1072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80645</xdr:rowOff>
    </xdr:from>
    <xdr:to>
      <xdr:col>20</xdr:col>
      <xdr:colOff>38100</xdr:colOff>
      <xdr:row>63</xdr:row>
      <xdr:rowOff>10795</xdr:rowOff>
    </xdr:to>
    <xdr:sp macro="" textlink="">
      <xdr:nvSpPr>
        <xdr:cNvPr id="191" name="楕円 190">
          <a:extLst>
            <a:ext uri="{FF2B5EF4-FFF2-40B4-BE49-F238E27FC236}">
              <a16:creationId xmlns:a16="http://schemas.microsoft.com/office/drawing/2014/main" id="{2C7E96FF-D2FC-464A-9777-E96D158461DB}"/>
            </a:ext>
          </a:extLst>
        </xdr:cNvPr>
        <xdr:cNvSpPr/>
      </xdr:nvSpPr>
      <xdr:spPr>
        <a:xfrm>
          <a:off x="3388360" y="107124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131445</xdr:rowOff>
    </xdr:from>
    <xdr:to>
      <xdr:col>24</xdr:col>
      <xdr:colOff>63500</xdr:colOff>
      <xdr:row>62</xdr:row>
      <xdr:rowOff>165735</xdr:rowOff>
    </xdr:to>
    <xdr:cxnSp macro="">
      <xdr:nvCxnSpPr>
        <xdr:cNvPr id="192" name="直線コネクタ 191">
          <a:extLst>
            <a:ext uri="{FF2B5EF4-FFF2-40B4-BE49-F238E27FC236}">
              <a16:creationId xmlns:a16="http://schemas.microsoft.com/office/drawing/2014/main" id="{96DDD356-102B-4427-BCF4-B74D7A13B85F}"/>
            </a:ext>
          </a:extLst>
        </xdr:cNvPr>
        <xdr:cNvCxnSpPr/>
      </xdr:nvCxnSpPr>
      <xdr:spPr>
        <a:xfrm>
          <a:off x="3431540" y="10765155"/>
          <a:ext cx="7429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46355</xdr:rowOff>
    </xdr:from>
    <xdr:to>
      <xdr:col>15</xdr:col>
      <xdr:colOff>101600</xdr:colOff>
      <xdr:row>62</xdr:row>
      <xdr:rowOff>147955</xdr:rowOff>
    </xdr:to>
    <xdr:sp macro="" textlink="">
      <xdr:nvSpPr>
        <xdr:cNvPr id="193" name="楕円 192">
          <a:extLst>
            <a:ext uri="{FF2B5EF4-FFF2-40B4-BE49-F238E27FC236}">
              <a16:creationId xmlns:a16="http://schemas.microsoft.com/office/drawing/2014/main" id="{FE038090-42F6-47B8-A868-9519EF20F089}"/>
            </a:ext>
          </a:extLst>
        </xdr:cNvPr>
        <xdr:cNvSpPr/>
      </xdr:nvSpPr>
      <xdr:spPr>
        <a:xfrm>
          <a:off x="2571750" y="106781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97155</xdr:rowOff>
    </xdr:from>
    <xdr:to>
      <xdr:col>19</xdr:col>
      <xdr:colOff>177800</xdr:colOff>
      <xdr:row>62</xdr:row>
      <xdr:rowOff>131445</xdr:rowOff>
    </xdr:to>
    <xdr:cxnSp macro="">
      <xdr:nvCxnSpPr>
        <xdr:cNvPr id="194" name="直線コネクタ 193">
          <a:extLst>
            <a:ext uri="{FF2B5EF4-FFF2-40B4-BE49-F238E27FC236}">
              <a16:creationId xmlns:a16="http://schemas.microsoft.com/office/drawing/2014/main" id="{95829A94-B777-42F5-8B12-4C081562FC9D}"/>
            </a:ext>
          </a:extLst>
        </xdr:cNvPr>
        <xdr:cNvCxnSpPr/>
      </xdr:nvCxnSpPr>
      <xdr:spPr>
        <a:xfrm>
          <a:off x="2626360" y="10723245"/>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12065</xdr:rowOff>
    </xdr:from>
    <xdr:to>
      <xdr:col>10</xdr:col>
      <xdr:colOff>165100</xdr:colOff>
      <xdr:row>62</xdr:row>
      <xdr:rowOff>113665</xdr:rowOff>
    </xdr:to>
    <xdr:sp macro="" textlink="">
      <xdr:nvSpPr>
        <xdr:cNvPr id="195" name="楕円 194">
          <a:extLst>
            <a:ext uri="{FF2B5EF4-FFF2-40B4-BE49-F238E27FC236}">
              <a16:creationId xmlns:a16="http://schemas.microsoft.com/office/drawing/2014/main" id="{11DFCDD5-398C-42E6-8867-6222B8099401}"/>
            </a:ext>
          </a:extLst>
        </xdr:cNvPr>
        <xdr:cNvSpPr/>
      </xdr:nvSpPr>
      <xdr:spPr>
        <a:xfrm>
          <a:off x="1774190" y="1064577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62865</xdr:rowOff>
    </xdr:from>
    <xdr:to>
      <xdr:col>15</xdr:col>
      <xdr:colOff>50800</xdr:colOff>
      <xdr:row>62</xdr:row>
      <xdr:rowOff>97155</xdr:rowOff>
    </xdr:to>
    <xdr:cxnSp macro="">
      <xdr:nvCxnSpPr>
        <xdr:cNvPr id="196" name="直線コネクタ 195">
          <a:extLst>
            <a:ext uri="{FF2B5EF4-FFF2-40B4-BE49-F238E27FC236}">
              <a16:creationId xmlns:a16="http://schemas.microsoft.com/office/drawing/2014/main" id="{A4F8E5B3-3FCE-4EB0-BC5F-8DBC6FC27D6F}"/>
            </a:ext>
          </a:extLst>
        </xdr:cNvPr>
        <xdr:cNvCxnSpPr/>
      </xdr:nvCxnSpPr>
      <xdr:spPr>
        <a:xfrm>
          <a:off x="1828800" y="1068895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151130</xdr:rowOff>
    </xdr:from>
    <xdr:to>
      <xdr:col>6</xdr:col>
      <xdr:colOff>38100</xdr:colOff>
      <xdr:row>62</xdr:row>
      <xdr:rowOff>81280</xdr:rowOff>
    </xdr:to>
    <xdr:sp macro="" textlink="">
      <xdr:nvSpPr>
        <xdr:cNvPr id="197" name="楕円 196">
          <a:extLst>
            <a:ext uri="{FF2B5EF4-FFF2-40B4-BE49-F238E27FC236}">
              <a16:creationId xmlns:a16="http://schemas.microsoft.com/office/drawing/2014/main" id="{CFC91E63-940E-4817-B50F-9B708433E2E9}"/>
            </a:ext>
          </a:extLst>
        </xdr:cNvPr>
        <xdr:cNvSpPr/>
      </xdr:nvSpPr>
      <xdr:spPr>
        <a:xfrm>
          <a:off x="988060" y="106095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30480</xdr:rowOff>
    </xdr:from>
    <xdr:to>
      <xdr:col>10</xdr:col>
      <xdr:colOff>114300</xdr:colOff>
      <xdr:row>62</xdr:row>
      <xdr:rowOff>62865</xdr:rowOff>
    </xdr:to>
    <xdr:cxnSp macro="">
      <xdr:nvCxnSpPr>
        <xdr:cNvPr id="198" name="直線コネクタ 197">
          <a:extLst>
            <a:ext uri="{FF2B5EF4-FFF2-40B4-BE49-F238E27FC236}">
              <a16:creationId xmlns:a16="http://schemas.microsoft.com/office/drawing/2014/main" id="{9334142B-AA7C-4EAA-B12E-4FF92401B316}"/>
            </a:ext>
          </a:extLst>
        </xdr:cNvPr>
        <xdr:cNvCxnSpPr/>
      </xdr:nvCxnSpPr>
      <xdr:spPr>
        <a:xfrm>
          <a:off x="1031240" y="1065847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D37EC6C5-A9B0-4D7D-935C-CE24114B2201}"/>
            </a:ext>
          </a:extLst>
        </xdr:cNvPr>
        <xdr:cNvSpPr txBox="1"/>
      </xdr:nvSpPr>
      <xdr:spPr>
        <a:xfrm>
          <a:off x="32391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01B7B654-BB6C-4F83-890A-FD2DD1D3FB7E}"/>
            </a:ext>
          </a:extLst>
        </xdr:cNvPr>
        <xdr:cNvSpPr txBox="1"/>
      </xdr:nvSpPr>
      <xdr:spPr>
        <a:xfrm>
          <a:off x="2439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05F137F3-946C-474E-862B-3DB00FAA1B48}"/>
            </a:ext>
          </a:extLst>
        </xdr:cNvPr>
        <xdr:cNvSpPr txBox="1"/>
      </xdr:nvSpPr>
      <xdr:spPr>
        <a:xfrm>
          <a:off x="164148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495300B3-DACD-4CD6-84FC-8E3AEA125883}"/>
            </a:ext>
          </a:extLst>
        </xdr:cNvPr>
        <xdr:cNvSpPr txBox="1"/>
      </xdr:nvSpPr>
      <xdr:spPr>
        <a:xfrm>
          <a:off x="85535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1922</xdr:rowOff>
    </xdr:from>
    <xdr:ext cx="405111" cy="259045"/>
    <xdr:sp macro="" textlink="">
      <xdr:nvSpPr>
        <xdr:cNvPr id="203" name="n_1mainValue【体育館・プール】&#10;有形固定資産減価償却率">
          <a:extLst>
            <a:ext uri="{FF2B5EF4-FFF2-40B4-BE49-F238E27FC236}">
              <a16:creationId xmlns:a16="http://schemas.microsoft.com/office/drawing/2014/main" id="{AD7CD3CD-84F6-4046-9A2C-1A275329A8A1}"/>
            </a:ext>
          </a:extLst>
        </xdr:cNvPr>
        <xdr:cNvSpPr txBox="1"/>
      </xdr:nvSpPr>
      <xdr:spPr>
        <a:xfrm>
          <a:off x="3239144" y="108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139082</xdr:rowOff>
    </xdr:from>
    <xdr:ext cx="405111" cy="259045"/>
    <xdr:sp macro="" textlink="">
      <xdr:nvSpPr>
        <xdr:cNvPr id="204" name="n_2mainValue【体育館・プール】&#10;有形固定資産減価償却率">
          <a:extLst>
            <a:ext uri="{FF2B5EF4-FFF2-40B4-BE49-F238E27FC236}">
              <a16:creationId xmlns:a16="http://schemas.microsoft.com/office/drawing/2014/main" id="{7019E316-33A5-4430-8997-B1F7BA4433DD}"/>
            </a:ext>
          </a:extLst>
        </xdr:cNvPr>
        <xdr:cNvSpPr txBox="1"/>
      </xdr:nvSpPr>
      <xdr:spPr>
        <a:xfrm>
          <a:off x="2439044" y="107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104792</xdr:rowOff>
    </xdr:from>
    <xdr:ext cx="405111" cy="259045"/>
    <xdr:sp macro="" textlink="">
      <xdr:nvSpPr>
        <xdr:cNvPr id="205" name="n_3mainValue【体育館・プール】&#10;有形固定資産減価償却率">
          <a:extLst>
            <a:ext uri="{FF2B5EF4-FFF2-40B4-BE49-F238E27FC236}">
              <a16:creationId xmlns:a16="http://schemas.microsoft.com/office/drawing/2014/main" id="{56011C9C-56C2-4366-928A-DAB85C1100DF}"/>
            </a:ext>
          </a:extLst>
        </xdr:cNvPr>
        <xdr:cNvSpPr txBox="1"/>
      </xdr:nvSpPr>
      <xdr:spPr>
        <a:xfrm>
          <a:off x="1641484"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72407</xdr:rowOff>
    </xdr:from>
    <xdr:ext cx="405111" cy="259045"/>
    <xdr:sp macro="" textlink="">
      <xdr:nvSpPr>
        <xdr:cNvPr id="206" name="n_4mainValue【体育館・プール】&#10;有形固定資産減価償却率">
          <a:extLst>
            <a:ext uri="{FF2B5EF4-FFF2-40B4-BE49-F238E27FC236}">
              <a16:creationId xmlns:a16="http://schemas.microsoft.com/office/drawing/2014/main" id="{2F6AC308-6300-4223-BBCF-BF2EA17B35FC}"/>
            </a:ext>
          </a:extLst>
        </xdr:cNvPr>
        <xdr:cNvSpPr txBox="1"/>
      </xdr:nvSpPr>
      <xdr:spPr>
        <a:xfrm>
          <a:off x="855354"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61936D5-E4A4-40BA-A0C9-A215C9D99E1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4E8674FB-D532-4667-A9E8-400C12C67F23}"/>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475123B-58A2-48CA-8D57-23A7E6DDAC6F}"/>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60576DE-4680-4405-A464-D2693873C0EE}"/>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37B449D-F235-4AE2-B391-4D413F1611FE}"/>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35493460-467C-442E-A651-99525B1A751D}"/>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78D7B2A-F7A1-4ED2-AF38-9DBC1CC19323}"/>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F019F20-EA81-4B31-8AD0-BBFF976B1266}"/>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B8521AC-1407-43E8-AC98-7566334D9A7E}"/>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E030FAB7-A06F-4D5F-A561-9A8B82834808}"/>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ADF360D-D4AA-4756-8661-691B3285D49F}"/>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4D97F46F-D48F-4628-8502-A46198B07452}"/>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C49B424-09CF-47DB-9FDA-B734C7445BCA}"/>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B4A1030A-845F-433E-9D4B-4B32F7C5DD03}"/>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D690F09-49BB-4D51-95C0-969179BDAF1C}"/>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BDA6836C-C909-4299-BB82-7385B87F69A7}"/>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F20F87AF-C1C4-4AC5-8E39-8A55A0C4995C}"/>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18F95859-D22E-423C-8DC5-A787607118F6}"/>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A4C92CD-643C-4F96-B84A-7C9D05AFBD30}"/>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83BEB5E6-19B2-4ED8-8983-C12106F87EA1}"/>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67CDFD1-1224-42D4-A991-E33EEEF6BB8B}"/>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4F5DC7E0-8D01-442D-B6C4-B8E2A87A9FAE}"/>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112D4818-3AE1-4729-B8A6-503CD3EEDFDC}"/>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8A3EB72E-9429-47AC-A090-6618E232DAD7}"/>
            </a:ext>
          </a:extLst>
        </xdr:cNvPr>
        <xdr:cNvCxnSpPr/>
      </xdr:nvCxnSpPr>
      <xdr:spPr>
        <a:xfrm flipV="1">
          <a:off x="9429115" y="951357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53DDDB67-E82D-4A38-987A-6A5DC79E0177}"/>
            </a:ext>
          </a:extLst>
        </xdr:cNvPr>
        <xdr:cNvSpPr txBox="1"/>
      </xdr:nvSpPr>
      <xdr:spPr>
        <a:xfrm>
          <a:off x="9467850" y="1103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29B96CB1-08CB-4B3A-A5A4-04F43E58C53B}"/>
            </a:ext>
          </a:extLst>
        </xdr:cNvPr>
        <xdr:cNvCxnSpPr/>
      </xdr:nvCxnSpPr>
      <xdr:spPr>
        <a:xfrm>
          <a:off x="9356090" y="110299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03418CA2-81F2-48B4-AF7B-80629F7E555D}"/>
            </a:ext>
          </a:extLst>
        </xdr:cNvPr>
        <xdr:cNvSpPr txBox="1"/>
      </xdr:nvSpPr>
      <xdr:spPr>
        <a:xfrm>
          <a:off x="9467850" y="928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B5DAB41F-21D9-4627-9316-5397E649B6AE}"/>
            </a:ext>
          </a:extLst>
        </xdr:cNvPr>
        <xdr:cNvCxnSpPr/>
      </xdr:nvCxnSpPr>
      <xdr:spPr>
        <a:xfrm>
          <a:off x="9356090" y="951357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FECE93E5-937B-4782-915B-4E3F8A8917A6}"/>
            </a:ext>
          </a:extLst>
        </xdr:cNvPr>
        <xdr:cNvSpPr txBox="1"/>
      </xdr:nvSpPr>
      <xdr:spPr>
        <a:xfrm>
          <a:off x="9467850" y="1046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42CEB5A6-3BD7-4960-965D-37048C8E0B1A}"/>
            </a:ext>
          </a:extLst>
        </xdr:cNvPr>
        <xdr:cNvSpPr/>
      </xdr:nvSpPr>
      <xdr:spPr>
        <a:xfrm>
          <a:off x="9394190" y="1061720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BA028576-6BDB-4064-8B68-A62049BF833E}"/>
            </a:ext>
          </a:extLst>
        </xdr:cNvPr>
        <xdr:cNvSpPr/>
      </xdr:nvSpPr>
      <xdr:spPr>
        <a:xfrm>
          <a:off x="8632190" y="106133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7DD4BB1B-59EC-4E97-A165-EFE2F94EC93C}"/>
            </a:ext>
          </a:extLst>
        </xdr:cNvPr>
        <xdr:cNvSpPr/>
      </xdr:nvSpPr>
      <xdr:spPr>
        <a:xfrm>
          <a:off x="7846060" y="106133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A50E99E6-6551-4C5A-8DA6-30D69EB945A9}"/>
            </a:ext>
          </a:extLst>
        </xdr:cNvPr>
        <xdr:cNvSpPr/>
      </xdr:nvSpPr>
      <xdr:spPr>
        <a:xfrm>
          <a:off x="7029450" y="106095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4F4276C4-E3A3-48EE-AB5A-5D16E8C74FFC}"/>
            </a:ext>
          </a:extLst>
        </xdr:cNvPr>
        <xdr:cNvSpPr/>
      </xdr:nvSpPr>
      <xdr:spPr>
        <a:xfrm>
          <a:off x="6231890" y="1064958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ED22C0D-C98B-41DB-9908-214C90F4769B}"/>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2E62B60-8BBF-4D98-8091-E7A7A5CB877A}"/>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B79F4A0-8716-4325-9F40-9AD38B14F4B4}"/>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C6770DD-92D5-40E4-AEDD-86AE47FCEEFB}"/>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09FD5E9-ABAB-4249-9B00-AB1725864BF4}"/>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116840</xdr:rowOff>
    </xdr:from>
    <xdr:to>
      <xdr:col>55</xdr:col>
      <xdr:colOff>50800</xdr:colOff>
      <xdr:row>63</xdr:row>
      <xdr:rowOff>46990</xdr:rowOff>
    </xdr:to>
    <xdr:sp macro="" textlink="">
      <xdr:nvSpPr>
        <xdr:cNvPr id="246" name="楕円 245">
          <a:extLst>
            <a:ext uri="{FF2B5EF4-FFF2-40B4-BE49-F238E27FC236}">
              <a16:creationId xmlns:a16="http://schemas.microsoft.com/office/drawing/2014/main" id="{99A8FBAA-D9AA-4885-B80D-E73C4235DAAB}"/>
            </a:ext>
          </a:extLst>
        </xdr:cNvPr>
        <xdr:cNvSpPr/>
      </xdr:nvSpPr>
      <xdr:spPr>
        <a:xfrm>
          <a:off x="9394190" y="1074674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95267</xdr:rowOff>
    </xdr:from>
    <xdr:ext cx="469744" cy="259045"/>
    <xdr:sp macro="" textlink="">
      <xdr:nvSpPr>
        <xdr:cNvPr id="247" name="【体育館・プール】&#10;一人当たり面積該当値テキスト">
          <a:extLst>
            <a:ext uri="{FF2B5EF4-FFF2-40B4-BE49-F238E27FC236}">
              <a16:creationId xmlns:a16="http://schemas.microsoft.com/office/drawing/2014/main" id="{9B777A85-A152-46F5-882A-8AA2A37765A7}"/>
            </a:ext>
          </a:extLst>
        </xdr:cNvPr>
        <xdr:cNvSpPr txBox="1"/>
      </xdr:nvSpPr>
      <xdr:spPr>
        <a:xfrm>
          <a:off x="9467850" y="1072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118745</xdr:rowOff>
    </xdr:from>
    <xdr:to>
      <xdr:col>50</xdr:col>
      <xdr:colOff>165100</xdr:colOff>
      <xdr:row>63</xdr:row>
      <xdr:rowOff>48895</xdr:rowOff>
    </xdr:to>
    <xdr:sp macro="" textlink="">
      <xdr:nvSpPr>
        <xdr:cNvPr id="248" name="楕円 247">
          <a:extLst>
            <a:ext uri="{FF2B5EF4-FFF2-40B4-BE49-F238E27FC236}">
              <a16:creationId xmlns:a16="http://schemas.microsoft.com/office/drawing/2014/main" id="{DA0E81B6-F7F1-4EA4-93C6-52CA6E4BC39F}"/>
            </a:ext>
          </a:extLst>
        </xdr:cNvPr>
        <xdr:cNvSpPr/>
      </xdr:nvSpPr>
      <xdr:spPr>
        <a:xfrm>
          <a:off x="8632190" y="107505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167640</xdr:rowOff>
    </xdr:from>
    <xdr:to>
      <xdr:col>55</xdr:col>
      <xdr:colOff>0</xdr:colOff>
      <xdr:row>62</xdr:row>
      <xdr:rowOff>169545</xdr:rowOff>
    </xdr:to>
    <xdr:cxnSp macro="">
      <xdr:nvCxnSpPr>
        <xdr:cNvPr id="249" name="直線コネクタ 248">
          <a:extLst>
            <a:ext uri="{FF2B5EF4-FFF2-40B4-BE49-F238E27FC236}">
              <a16:creationId xmlns:a16="http://schemas.microsoft.com/office/drawing/2014/main" id="{98BB6E9F-5D8E-4C22-8831-E1F795E661F8}"/>
            </a:ext>
          </a:extLst>
        </xdr:cNvPr>
        <xdr:cNvCxnSpPr/>
      </xdr:nvCxnSpPr>
      <xdr:spPr>
        <a:xfrm flipV="1">
          <a:off x="8686800" y="10801350"/>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122555</xdr:rowOff>
    </xdr:from>
    <xdr:to>
      <xdr:col>46</xdr:col>
      <xdr:colOff>38100</xdr:colOff>
      <xdr:row>63</xdr:row>
      <xdr:rowOff>52705</xdr:rowOff>
    </xdr:to>
    <xdr:sp macro="" textlink="">
      <xdr:nvSpPr>
        <xdr:cNvPr id="250" name="楕円 249">
          <a:extLst>
            <a:ext uri="{FF2B5EF4-FFF2-40B4-BE49-F238E27FC236}">
              <a16:creationId xmlns:a16="http://schemas.microsoft.com/office/drawing/2014/main" id="{DEE34158-B557-4AE6-B3A6-17CB51CAD15F}"/>
            </a:ext>
          </a:extLst>
        </xdr:cNvPr>
        <xdr:cNvSpPr/>
      </xdr:nvSpPr>
      <xdr:spPr>
        <a:xfrm>
          <a:off x="7846060" y="107543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169545</xdr:rowOff>
    </xdr:from>
    <xdr:to>
      <xdr:col>50</xdr:col>
      <xdr:colOff>114300</xdr:colOff>
      <xdr:row>63</xdr:row>
      <xdr:rowOff>1905</xdr:rowOff>
    </xdr:to>
    <xdr:cxnSp macro="">
      <xdr:nvCxnSpPr>
        <xdr:cNvPr id="251" name="直線コネクタ 250">
          <a:extLst>
            <a:ext uri="{FF2B5EF4-FFF2-40B4-BE49-F238E27FC236}">
              <a16:creationId xmlns:a16="http://schemas.microsoft.com/office/drawing/2014/main" id="{3206BD8B-CD1B-47B2-9869-811803521DDA}"/>
            </a:ext>
          </a:extLst>
        </xdr:cNvPr>
        <xdr:cNvCxnSpPr/>
      </xdr:nvCxnSpPr>
      <xdr:spPr>
        <a:xfrm flipV="1">
          <a:off x="7889240" y="1080325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124460</xdr:rowOff>
    </xdr:from>
    <xdr:to>
      <xdr:col>41</xdr:col>
      <xdr:colOff>101600</xdr:colOff>
      <xdr:row>63</xdr:row>
      <xdr:rowOff>54610</xdr:rowOff>
    </xdr:to>
    <xdr:sp macro="" textlink="">
      <xdr:nvSpPr>
        <xdr:cNvPr id="252" name="楕円 251">
          <a:extLst>
            <a:ext uri="{FF2B5EF4-FFF2-40B4-BE49-F238E27FC236}">
              <a16:creationId xmlns:a16="http://schemas.microsoft.com/office/drawing/2014/main" id="{1CE73947-D3CE-4444-91D3-F46CBBA2AAE8}"/>
            </a:ext>
          </a:extLst>
        </xdr:cNvPr>
        <xdr:cNvSpPr/>
      </xdr:nvSpPr>
      <xdr:spPr>
        <a:xfrm>
          <a:off x="7029450" y="107562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1905</xdr:rowOff>
    </xdr:from>
    <xdr:to>
      <xdr:col>45</xdr:col>
      <xdr:colOff>177800</xdr:colOff>
      <xdr:row>63</xdr:row>
      <xdr:rowOff>3810</xdr:rowOff>
    </xdr:to>
    <xdr:cxnSp macro="">
      <xdr:nvCxnSpPr>
        <xdr:cNvPr id="253" name="直線コネクタ 252">
          <a:extLst>
            <a:ext uri="{FF2B5EF4-FFF2-40B4-BE49-F238E27FC236}">
              <a16:creationId xmlns:a16="http://schemas.microsoft.com/office/drawing/2014/main" id="{2AFA7C34-ABAB-4B9D-98B5-6D66F7224460}"/>
            </a:ext>
          </a:extLst>
        </xdr:cNvPr>
        <xdr:cNvCxnSpPr/>
      </xdr:nvCxnSpPr>
      <xdr:spPr>
        <a:xfrm flipV="1">
          <a:off x="7084060" y="10803255"/>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128270</xdr:rowOff>
    </xdr:from>
    <xdr:to>
      <xdr:col>36</xdr:col>
      <xdr:colOff>165100</xdr:colOff>
      <xdr:row>63</xdr:row>
      <xdr:rowOff>58420</xdr:rowOff>
    </xdr:to>
    <xdr:sp macro="" textlink="">
      <xdr:nvSpPr>
        <xdr:cNvPr id="254" name="楕円 253">
          <a:extLst>
            <a:ext uri="{FF2B5EF4-FFF2-40B4-BE49-F238E27FC236}">
              <a16:creationId xmlns:a16="http://schemas.microsoft.com/office/drawing/2014/main" id="{570147D4-8662-4D17-BBFE-FE1B672C4183}"/>
            </a:ext>
          </a:extLst>
        </xdr:cNvPr>
        <xdr:cNvSpPr/>
      </xdr:nvSpPr>
      <xdr:spPr>
        <a:xfrm>
          <a:off x="6231890" y="107619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3810</xdr:rowOff>
    </xdr:from>
    <xdr:to>
      <xdr:col>41</xdr:col>
      <xdr:colOff>50800</xdr:colOff>
      <xdr:row>63</xdr:row>
      <xdr:rowOff>7620</xdr:rowOff>
    </xdr:to>
    <xdr:cxnSp macro="">
      <xdr:nvCxnSpPr>
        <xdr:cNvPr id="255" name="直線コネクタ 254">
          <a:extLst>
            <a:ext uri="{FF2B5EF4-FFF2-40B4-BE49-F238E27FC236}">
              <a16:creationId xmlns:a16="http://schemas.microsoft.com/office/drawing/2014/main" id="{DE2B0984-B435-4434-A68F-984CD830C1D8}"/>
            </a:ext>
          </a:extLst>
        </xdr:cNvPr>
        <xdr:cNvCxnSpPr/>
      </xdr:nvCxnSpPr>
      <xdr:spPr>
        <a:xfrm flipV="1">
          <a:off x="6286500" y="1080706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4A1A0C14-F3A2-49A4-93CE-C5A40AEE0F0D}"/>
            </a:ext>
          </a:extLst>
        </xdr:cNvPr>
        <xdr:cNvSpPr txBox="1"/>
      </xdr:nvSpPr>
      <xdr:spPr>
        <a:xfrm>
          <a:off x="845446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ABFE5BB6-94FE-421A-99F0-E4C477944823}"/>
            </a:ext>
          </a:extLst>
        </xdr:cNvPr>
        <xdr:cNvSpPr txBox="1"/>
      </xdr:nvSpPr>
      <xdr:spPr>
        <a:xfrm>
          <a:off x="767341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DB330FC4-A098-4551-86B9-4F90990D213F}"/>
            </a:ext>
          </a:extLst>
        </xdr:cNvPr>
        <xdr:cNvSpPr txBox="1"/>
      </xdr:nvSpPr>
      <xdr:spPr>
        <a:xfrm>
          <a:off x="6866332"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3205AD3D-7A94-42AB-B526-C88B69AF1C18}"/>
            </a:ext>
          </a:extLst>
        </xdr:cNvPr>
        <xdr:cNvSpPr txBox="1"/>
      </xdr:nvSpPr>
      <xdr:spPr>
        <a:xfrm>
          <a:off x="6068772"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40022</xdr:rowOff>
    </xdr:from>
    <xdr:ext cx="469744" cy="259045"/>
    <xdr:sp macro="" textlink="">
      <xdr:nvSpPr>
        <xdr:cNvPr id="260" name="n_1mainValue【体育館・プール】&#10;一人当たり面積">
          <a:extLst>
            <a:ext uri="{FF2B5EF4-FFF2-40B4-BE49-F238E27FC236}">
              <a16:creationId xmlns:a16="http://schemas.microsoft.com/office/drawing/2014/main" id="{E796873B-4F7C-40B1-A76C-F1D792A5E2F1}"/>
            </a:ext>
          </a:extLst>
        </xdr:cNvPr>
        <xdr:cNvSpPr txBox="1"/>
      </xdr:nvSpPr>
      <xdr:spPr>
        <a:xfrm>
          <a:off x="8454467" y="1084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43832</xdr:rowOff>
    </xdr:from>
    <xdr:ext cx="469744" cy="259045"/>
    <xdr:sp macro="" textlink="">
      <xdr:nvSpPr>
        <xdr:cNvPr id="261" name="n_2mainValue【体育館・プール】&#10;一人当たり面積">
          <a:extLst>
            <a:ext uri="{FF2B5EF4-FFF2-40B4-BE49-F238E27FC236}">
              <a16:creationId xmlns:a16="http://schemas.microsoft.com/office/drawing/2014/main" id="{0989826F-7DA5-40D8-B5BF-F79BEA955B82}"/>
            </a:ext>
          </a:extLst>
        </xdr:cNvPr>
        <xdr:cNvSpPr txBox="1"/>
      </xdr:nvSpPr>
      <xdr:spPr>
        <a:xfrm>
          <a:off x="767341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45737</xdr:rowOff>
    </xdr:from>
    <xdr:ext cx="469744" cy="259045"/>
    <xdr:sp macro="" textlink="">
      <xdr:nvSpPr>
        <xdr:cNvPr id="262" name="n_3mainValue【体育館・プール】&#10;一人当たり面積">
          <a:extLst>
            <a:ext uri="{FF2B5EF4-FFF2-40B4-BE49-F238E27FC236}">
              <a16:creationId xmlns:a16="http://schemas.microsoft.com/office/drawing/2014/main" id="{3E765B1D-504A-44FD-945A-02A64D35EFD2}"/>
            </a:ext>
          </a:extLst>
        </xdr:cNvPr>
        <xdr:cNvSpPr txBox="1"/>
      </xdr:nvSpPr>
      <xdr:spPr>
        <a:xfrm>
          <a:off x="6866332" y="1084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49547</xdr:rowOff>
    </xdr:from>
    <xdr:ext cx="469744" cy="259045"/>
    <xdr:sp macro="" textlink="">
      <xdr:nvSpPr>
        <xdr:cNvPr id="263" name="n_4mainValue【体育館・プール】&#10;一人当たり面積">
          <a:extLst>
            <a:ext uri="{FF2B5EF4-FFF2-40B4-BE49-F238E27FC236}">
              <a16:creationId xmlns:a16="http://schemas.microsoft.com/office/drawing/2014/main" id="{7ABB5FD8-25FA-4E5F-97D5-5FE3316FBF2F}"/>
            </a:ext>
          </a:extLst>
        </xdr:cNvPr>
        <xdr:cNvSpPr txBox="1"/>
      </xdr:nvSpPr>
      <xdr:spPr>
        <a:xfrm>
          <a:off x="6068772"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EBE4011-B28E-4249-AF7E-BC35B1C39A08}"/>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A4A374C-70D1-43BA-BE21-C5AA19E6E96C}"/>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4AACE5B3-1722-44B3-8031-95B131B22689}"/>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BEEA871-C715-4963-9978-9F2B37054F7D}"/>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DA819E6-BC2F-46B5-A86A-76FA5516609B}"/>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7A977EC-6A2A-4652-84F5-195776B27ECC}"/>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7EFB890-731B-4F0B-9041-69D1C9F235A0}"/>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B2DB3C4-9CCE-42AC-B65D-50FA43E91809}"/>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1A2B269-4937-4793-8F48-A833A795CB65}"/>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54FA920-805E-4EF0-B2CC-0FFE78A679FF}"/>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6020E81-13D0-4C08-BDF8-C54155B4ED8A}"/>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F1EFA683-1696-47D4-80E4-1F660E2E6901}"/>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1C83F780-D03F-486F-AE1A-957DD9EBC19D}"/>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832CFCE-0A67-4226-949F-DDA3716FE5FB}"/>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E03E366-8EFF-4306-B3AF-E2D9ED94E014}"/>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E010F21-C212-4B14-B5F9-D5D253A2124B}"/>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412FCDB-234E-44B2-A76A-30BE6EBA20A9}"/>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197987CC-E0EF-43C2-B182-0E7C29A73A4C}"/>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4879712-05CB-4052-B095-AA2D667DB1B2}"/>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E91A928-E836-4378-B34E-B2999D40FCEE}"/>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DEAADA27-7B4B-4CB7-9A1A-6C7861DE9761}"/>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ED072B0-14C4-4488-ACC1-55830BC969D8}"/>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1F83B5F3-A766-44E7-AA59-25503E9DCD56}"/>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F5A3C072-F10A-4A91-9EB7-B465DB6B97EB}"/>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BFF70FD8-F1A1-4938-AF91-5A9A02DB72EA}"/>
            </a:ext>
          </a:extLst>
        </xdr:cNvPr>
        <xdr:cNvCxnSpPr/>
      </xdr:nvCxnSpPr>
      <xdr:spPr>
        <a:xfrm flipV="1">
          <a:off x="4173855" y="13563599"/>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C5F3C9F7-0180-4806-B23B-7536AE8EA3DA}"/>
            </a:ext>
          </a:extLst>
        </xdr:cNvPr>
        <xdr:cNvSpPr txBox="1"/>
      </xdr:nvSpPr>
      <xdr:spPr>
        <a:xfrm>
          <a:off x="421259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1343A070-13BE-47B5-8F76-1D307305572F}"/>
            </a:ext>
          </a:extLst>
        </xdr:cNvPr>
        <xdr:cNvCxnSpPr/>
      </xdr:nvCxnSpPr>
      <xdr:spPr>
        <a:xfrm>
          <a:off x="4112260" y="148532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E5D95C55-217F-4B3D-8768-D16F436FE2B5}"/>
            </a:ext>
          </a:extLst>
        </xdr:cNvPr>
        <xdr:cNvSpPr txBox="1"/>
      </xdr:nvSpPr>
      <xdr:spPr>
        <a:xfrm>
          <a:off x="4212590" y="13331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79B29C8F-A28B-48D2-900D-80BF74AC5598}"/>
            </a:ext>
          </a:extLst>
        </xdr:cNvPr>
        <xdr:cNvCxnSpPr/>
      </xdr:nvCxnSpPr>
      <xdr:spPr>
        <a:xfrm>
          <a:off x="4112260" y="135635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47B41EB3-528B-4855-B629-D7556ED2E68B}"/>
            </a:ext>
          </a:extLst>
        </xdr:cNvPr>
        <xdr:cNvSpPr txBox="1"/>
      </xdr:nvSpPr>
      <xdr:spPr>
        <a:xfrm>
          <a:off x="4212590" y="13981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4053A488-3F9D-44A9-840F-44EA13BF4F67}"/>
            </a:ext>
          </a:extLst>
        </xdr:cNvPr>
        <xdr:cNvSpPr/>
      </xdr:nvSpPr>
      <xdr:spPr>
        <a:xfrm>
          <a:off x="4131310" y="141338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A5C54B32-D746-4303-B017-0569C8292553}"/>
            </a:ext>
          </a:extLst>
        </xdr:cNvPr>
        <xdr:cNvSpPr/>
      </xdr:nvSpPr>
      <xdr:spPr>
        <a:xfrm>
          <a:off x="3388360" y="141166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6C9E50B0-A761-4DA6-ABFF-6A66C76319AC}"/>
            </a:ext>
          </a:extLst>
        </xdr:cNvPr>
        <xdr:cNvSpPr/>
      </xdr:nvSpPr>
      <xdr:spPr>
        <a:xfrm>
          <a:off x="2571750" y="1411287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14BDC993-F2EE-4EBA-9544-F289059CA083}"/>
            </a:ext>
          </a:extLst>
        </xdr:cNvPr>
        <xdr:cNvSpPr/>
      </xdr:nvSpPr>
      <xdr:spPr>
        <a:xfrm>
          <a:off x="1774190" y="140957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D33638C3-7D1C-49BB-9720-B6DF64A02033}"/>
            </a:ext>
          </a:extLst>
        </xdr:cNvPr>
        <xdr:cNvSpPr/>
      </xdr:nvSpPr>
      <xdr:spPr>
        <a:xfrm>
          <a:off x="988060" y="140747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1D7A176-049E-47C8-8ACB-E99A7B563CC2}"/>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54ED5DC-D34D-4A9C-9DAB-C0F52A357C90}"/>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6ABD1E6-4721-4149-92D3-DBA688E13888}"/>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DF139D9-507D-4E49-933F-29E2AC0458B2}"/>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D14F0BC-EFBC-4831-86FF-A7849D6BB8C6}"/>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133986</xdr:rowOff>
    </xdr:from>
    <xdr:to>
      <xdr:col>24</xdr:col>
      <xdr:colOff>114300</xdr:colOff>
      <xdr:row>84</xdr:row>
      <xdr:rowOff>64136</xdr:rowOff>
    </xdr:to>
    <xdr:sp macro="" textlink="">
      <xdr:nvSpPr>
        <xdr:cNvPr id="304" name="楕円 303">
          <a:extLst>
            <a:ext uri="{FF2B5EF4-FFF2-40B4-BE49-F238E27FC236}">
              <a16:creationId xmlns:a16="http://schemas.microsoft.com/office/drawing/2014/main" id="{1CAC033A-3131-49BB-B38D-254644A15E5B}"/>
            </a:ext>
          </a:extLst>
        </xdr:cNvPr>
        <xdr:cNvSpPr/>
      </xdr:nvSpPr>
      <xdr:spPr>
        <a:xfrm>
          <a:off x="4131310" y="1436052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112413</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F1DFF543-C4EC-4FAD-A5CE-BCC02FD505C8}"/>
            </a:ext>
          </a:extLst>
        </xdr:cNvPr>
        <xdr:cNvSpPr txBox="1"/>
      </xdr:nvSpPr>
      <xdr:spPr>
        <a:xfrm>
          <a:off x="4212590" y="1434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99695</xdr:rowOff>
    </xdr:from>
    <xdr:to>
      <xdr:col>20</xdr:col>
      <xdr:colOff>38100</xdr:colOff>
      <xdr:row>84</xdr:row>
      <xdr:rowOff>29845</xdr:rowOff>
    </xdr:to>
    <xdr:sp macro="" textlink="">
      <xdr:nvSpPr>
        <xdr:cNvPr id="306" name="楕円 305">
          <a:extLst>
            <a:ext uri="{FF2B5EF4-FFF2-40B4-BE49-F238E27FC236}">
              <a16:creationId xmlns:a16="http://schemas.microsoft.com/office/drawing/2014/main" id="{FAA64FC2-5DB5-4CAD-BF9D-0D4DB599F498}"/>
            </a:ext>
          </a:extLst>
        </xdr:cNvPr>
        <xdr:cNvSpPr/>
      </xdr:nvSpPr>
      <xdr:spPr>
        <a:xfrm>
          <a:off x="3388360" y="143262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150495</xdr:rowOff>
    </xdr:from>
    <xdr:to>
      <xdr:col>24</xdr:col>
      <xdr:colOff>63500</xdr:colOff>
      <xdr:row>84</xdr:row>
      <xdr:rowOff>13336</xdr:rowOff>
    </xdr:to>
    <xdr:cxnSp macro="">
      <xdr:nvCxnSpPr>
        <xdr:cNvPr id="307" name="直線コネクタ 306">
          <a:extLst>
            <a:ext uri="{FF2B5EF4-FFF2-40B4-BE49-F238E27FC236}">
              <a16:creationId xmlns:a16="http://schemas.microsoft.com/office/drawing/2014/main" id="{5FAC802B-1717-4F5B-9860-E4FD6EC41E6D}"/>
            </a:ext>
          </a:extLst>
        </xdr:cNvPr>
        <xdr:cNvCxnSpPr/>
      </xdr:nvCxnSpPr>
      <xdr:spPr>
        <a:xfrm>
          <a:off x="3431540" y="14380845"/>
          <a:ext cx="74295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76836</xdr:rowOff>
    </xdr:from>
    <xdr:to>
      <xdr:col>15</xdr:col>
      <xdr:colOff>101600</xdr:colOff>
      <xdr:row>84</xdr:row>
      <xdr:rowOff>6986</xdr:rowOff>
    </xdr:to>
    <xdr:sp macro="" textlink="">
      <xdr:nvSpPr>
        <xdr:cNvPr id="308" name="楕円 307">
          <a:extLst>
            <a:ext uri="{FF2B5EF4-FFF2-40B4-BE49-F238E27FC236}">
              <a16:creationId xmlns:a16="http://schemas.microsoft.com/office/drawing/2014/main" id="{3E72590D-2925-482D-AEA7-0F19868D1B80}"/>
            </a:ext>
          </a:extLst>
        </xdr:cNvPr>
        <xdr:cNvSpPr/>
      </xdr:nvSpPr>
      <xdr:spPr>
        <a:xfrm>
          <a:off x="2571750" y="143071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127636</xdr:rowOff>
    </xdr:from>
    <xdr:to>
      <xdr:col>19</xdr:col>
      <xdr:colOff>177800</xdr:colOff>
      <xdr:row>83</xdr:row>
      <xdr:rowOff>150495</xdr:rowOff>
    </xdr:to>
    <xdr:cxnSp macro="">
      <xdr:nvCxnSpPr>
        <xdr:cNvPr id="309" name="直線コネクタ 308">
          <a:extLst>
            <a:ext uri="{FF2B5EF4-FFF2-40B4-BE49-F238E27FC236}">
              <a16:creationId xmlns:a16="http://schemas.microsoft.com/office/drawing/2014/main" id="{81DC6E5B-12BC-44B3-A97C-35EF46C7D762}"/>
            </a:ext>
          </a:extLst>
        </xdr:cNvPr>
        <xdr:cNvCxnSpPr/>
      </xdr:nvCxnSpPr>
      <xdr:spPr>
        <a:xfrm>
          <a:off x="2626360" y="14361796"/>
          <a:ext cx="80518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40639</xdr:rowOff>
    </xdr:from>
    <xdr:to>
      <xdr:col>10</xdr:col>
      <xdr:colOff>165100</xdr:colOff>
      <xdr:row>83</xdr:row>
      <xdr:rowOff>142239</xdr:rowOff>
    </xdr:to>
    <xdr:sp macro="" textlink="">
      <xdr:nvSpPr>
        <xdr:cNvPr id="310" name="楕円 309">
          <a:extLst>
            <a:ext uri="{FF2B5EF4-FFF2-40B4-BE49-F238E27FC236}">
              <a16:creationId xmlns:a16="http://schemas.microsoft.com/office/drawing/2014/main" id="{2831A204-6632-4488-95E4-6DEDDCAF1982}"/>
            </a:ext>
          </a:extLst>
        </xdr:cNvPr>
        <xdr:cNvSpPr/>
      </xdr:nvSpPr>
      <xdr:spPr>
        <a:xfrm>
          <a:off x="1774190" y="1427098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91439</xdr:rowOff>
    </xdr:from>
    <xdr:to>
      <xdr:col>15</xdr:col>
      <xdr:colOff>50800</xdr:colOff>
      <xdr:row>83</xdr:row>
      <xdr:rowOff>127636</xdr:rowOff>
    </xdr:to>
    <xdr:cxnSp macro="">
      <xdr:nvCxnSpPr>
        <xdr:cNvPr id="311" name="直線コネクタ 310">
          <a:extLst>
            <a:ext uri="{FF2B5EF4-FFF2-40B4-BE49-F238E27FC236}">
              <a16:creationId xmlns:a16="http://schemas.microsoft.com/office/drawing/2014/main" id="{D9024A89-A0B6-4F71-8B31-B20192C30046}"/>
            </a:ext>
          </a:extLst>
        </xdr:cNvPr>
        <xdr:cNvCxnSpPr/>
      </xdr:nvCxnSpPr>
      <xdr:spPr>
        <a:xfrm>
          <a:off x="1828800" y="14325599"/>
          <a:ext cx="79756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636</xdr:rowOff>
    </xdr:from>
    <xdr:to>
      <xdr:col>6</xdr:col>
      <xdr:colOff>38100</xdr:colOff>
      <xdr:row>83</xdr:row>
      <xdr:rowOff>102236</xdr:rowOff>
    </xdr:to>
    <xdr:sp macro="" textlink="">
      <xdr:nvSpPr>
        <xdr:cNvPr id="312" name="楕円 311">
          <a:extLst>
            <a:ext uri="{FF2B5EF4-FFF2-40B4-BE49-F238E27FC236}">
              <a16:creationId xmlns:a16="http://schemas.microsoft.com/office/drawing/2014/main" id="{02D1932B-3503-4C63-8C42-28E2E0ED652F}"/>
            </a:ext>
          </a:extLst>
        </xdr:cNvPr>
        <xdr:cNvSpPr/>
      </xdr:nvSpPr>
      <xdr:spPr>
        <a:xfrm>
          <a:off x="988060" y="142309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51436</xdr:rowOff>
    </xdr:from>
    <xdr:to>
      <xdr:col>10</xdr:col>
      <xdr:colOff>114300</xdr:colOff>
      <xdr:row>83</xdr:row>
      <xdr:rowOff>91439</xdr:rowOff>
    </xdr:to>
    <xdr:cxnSp macro="">
      <xdr:nvCxnSpPr>
        <xdr:cNvPr id="313" name="直線コネクタ 312">
          <a:extLst>
            <a:ext uri="{FF2B5EF4-FFF2-40B4-BE49-F238E27FC236}">
              <a16:creationId xmlns:a16="http://schemas.microsoft.com/office/drawing/2014/main" id="{7E57FE7A-23D3-403F-AB07-3A6EF320C5F9}"/>
            </a:ext>
          </a:extLst>
        </xdr:cNvPr>
        <xdr:cNvCxnSpPr/>
      </xdr:nvCxnSpPr>
      <xdr:spPr>
        <a:xfrm>
          <a:off x="1031240" y="14285596"/>
          <a:ext cx="79756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D5C40D92-D466-4D94-8578-141AA9B69706}"/>
            </a:ext>
          </a:extLst>
        </xdr:cNvPr>
        <xdr:cNvSpPr txBox="1"/>
      </xdr:nvSpPr>
      <xdr:spPr>
        <a:xfrm>
          <a:off x="32391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32E67CB5-0F17-4A46-8645-B5383319D629}"/>
            </a:ext>
          </a:extLst>
        </xdr:cNvPr>
        <xdr:cNvSpPr txBox="1"/>
      </xdr:nvSpPr>
      <xdr:spPr>
        <a:xfrm>
          <a:off x="2439044" y="13893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6405C1CC-D7F1-4025-BC06-4E143F3AE1BF}"/>
            </a:ext>
          </a:extLst>
        </xdr:cNvPr>
        <xdr:cNvSpPr txBox="1"/>
      </xdr:nvSpPr>
      <xdr:spPr>
        <a:xfrm>
          <a:off x="164148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E784BC04-D1EE-4616-A26C-78BE28799C4D}"/>
            </a:ext>
          </a:extLst>
        </xdr:cNvPr>
        <xdr:cNvSpPr txBox="1"/>
      </xdr:nvSpPr>
      <xdr:spPr>
        <a:xfrm>
          <a:off x="855354" y="1385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20972</xdr:rowOff>
    </xdr:from>
    <xdr:ext cx="405111" cy="259045"/>
    <xdr:sp macro="" textlink="">
      <xdr:nvSpPr>
        <xdr:cNvPr id="318" name="n_1mainValue【福祉施設】&#10;有形固定資産減価償却率">
          <a:extLst>
            <a:ext uri="{FF2B5EF4-FFF2-40B4-BE49-F238E27FC236}">
              <a16:creationId xmlns:a16="http://schemas.microsoft.com/office/drawing/2014/main" id="{AA61A657-F7E7-4945-A577-B16336549398}"/>
            </a:ext>
          </a:extLst>
        </xdr:cNvPr>
        <xdr:cNvSpPr txBox="1"/>
      </xdr:nvSpPr>
      <xdr:spPr>
        <a:xfrm>
          <a:off x="3239144" y="1441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169563</xdr:rowOff>
    </xdr:from>
    <xdr:ext cx="405111" cy="259045"/>
    <xdr:sp macro="" textlink="">
      <xdr:nvSpPr>
        <xdr:cNvPr id="319" name="n_2mainValue【福祉施設】&#10;有形固定資産減価償却率">
          <a:extLst>
            <a:ext uri="{FF2B5EF4-FFF2-40B4-BE49-F238E27FC236}">
              <a16:creationId xmlns:a16="http://schemas.microsoft.com/office/drawing/2014/main" id="{1A1D5671-337D-4B32-A5DC-1C276189B879}"/>
            </a:ext>
          </a:extLst>
        </xdr:cNvPr>
        <xdr:cNvSpPr txBox="1"/>
      </xdr:nvSpPr>
      <xdr:spPr>
        <a:xfrm>
          <a:off x="2439044" y="14403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133366</xdr:rowOff>
    </xdr:from>
    <xdr:ext cx="405111" cy="259045"/>
    <xdr:sp macro="" textlink="">
      <xdr:nvSpPr>
        <xdr:cNvPr id="320" name="n_3mainValue【福祉施設】&#10;有形固定資産減価償却率">
          <a:extLst>
            <a:ext uri="{FF2B5EF4-FFF2-40B4-BE49-F238E27FC236}">
              <a16:creationId xmlns:a16="http://schemas.microsoft.com/office/drawing/2014/main" id="{008ACFB5-4827-4F67-8FBB-37D3BFE839EF}"/>
            </a:ext>
          </a:extLst>
        </xdr:cNvPr>
        <xdr:cNvSpPr txBox="1"/>
      </xdr:nvSpPr>
      <xdr:spPr>
        <a:xfrm>
          <a:off x="1641484" y="14359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93363</xdr:rowOff>
    </xdr:from>
    <xdr:ext cx="405111" cy="259045"/>
    <xdr:sp macro="" textlink="">
      <xdr:nvSpPr>
        <xdr:cNvPr id="321" name="n_4mainValue【福祉施設】&#10;有形固定資産減価償却率">
          <a:extLst>
            <a:ext uri="{FF2B5EF4-FFF2-40B4-BE49-F238E27FC236}">
              <a16:creationId xmlns:a16="http://schemas.microsoft.com/office/drawing/2014/main" id="{B1C90E0A-746D-4370-81E4-5853AF6DC32B}"/>
            </a:ext>
          </a:extLst>
        </xdr:cNvPr>
        <xdr:cNvSpPr txBox="1"/>
      </xdr:nvSpPr>
      <xdr:spPr>
        <a:xfrm>
          <a:off x="855354" y="14327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BABF91C-26EE-4AAB-A27F-FFACDA94156B}"/>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1D96374-D1A0-431C-BE7E-791842F6E6F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2A68798-86B0-4AE8-89D5-B86C54F92B9A}"/>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1427E0F-5D19-46CD-864D-07478B7C660E}"/>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4D5E8D9-414F-423F-9003-7D4358579682}"/>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9678A628-2246-42E3-A7FF-8C100470C1A9}"/>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59870E4-DB84-4465-A2D9-DD31C795A9C7}"/>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83C2FA6-E13C-409E-BDD6-5EB167FC4C25}"/>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A284C8C6-F579-44C3-B788-18DB35681934}"/>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B320816-CA9F-41EB-8F14-CB0E783B20EC}"/>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587D9395-5FAA-448A-B544-FF6CEF08B588}"/>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60DEDFAE-2766-492C-A6CB-FFEE93008C58}"/>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4C1307B-1229-4E7D-8A12-AAC1C8C2E5E7}"/>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C3433848-0D37-4A2D-B74C-1E628A3006DD}"/>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23C8FD26-4859-43D5-9AD4-FB0FDEA659F9}"/>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C15C562F-30A9-4DA0-839C-2A9A8C6C1459}"/>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E2F19B31-2A89-49C2-A5AF-B239C0632DCE}"/>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46E9D862-EAC4-42FE-B5B3-1CF9B735FBAC}"/>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BFC443FE-AE4C-49A4-8CD7-97C926D9D3EE}"/>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CC2B0EFC-B157-4A18-A026-66C028743D30}"/>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662561B-FD8A-4851-B451-E4F7E8ACE497}"/>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756EE658-2725-479E-A975-FD08801D239D}"/>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7A34BEA7-3A10-4F4A-BB13-1148FC0A7560}"/>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405AD409-EB8D-4F74-B113-4517828B2B20}"/>
            </a:ext>
          </a:extLst>
        </xdr:cNvPr>
        <xdr:cNvCxnSpPr/>
      </xdr:nvCxnSpPr>
      <xdr:spPr>
        <a:xfrm flipV="1">
          <a:off x="9429115" y="1349692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11191153-600D-4352-ACC1-E1310AAE9F07}"/>
            </a:ext>
          </a:extLst>
        </xdr:cNvPr>
        <xdr:cNvSpPr txBox="1"/>
      </xdr:nvSpPr>
      <xdr:spPr>
        <a:xfrm>
          <a:off x="9467850" y="1484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3F8A4CBA-9858-4CA5-9EE5-509C70907202}"/>
            </a:ext>
          </a:extLst>
        </xdr:cNvPr>
        <xdr:cNvCxnSpPr/>
      </xdr:nvCxnSpPr>
      <xdr:spPr>
        <a:xfrm>
          <a:off x="9356090" y="148456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093E0694-EF38-4167-9A93-ECECFC948189}"/>
            </a:ext>
          </a:extLst>
        </xdr:cNvPr>
        <xdr:cNvSpPr txBox="1"/>
      </xdr:nvSpPr>
      <xdr:spPr>
        <a:xfrm>
          <a:off x="9467850" y="13268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5F0EE8EC-521D-4FD6-B1E4-AB8EB6303626}"/>
            </a:ext>
          </a:extLst>
        </xdr:cNvPr>
        <xdr:cNvCxnSpPr/>
      </xdr:nvCxnSpPr>
      <xdr:spPr>
        <a:xfrm>
          <a:off x="9356090" y="134969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CE71FE4F-CF8A-40E0-A3B3-B5E9A9853F96}"/>
            </a:ext>
          </a:extLst>
        </xdr:cNvPr>
        <xdr:cNvSpPr txBox="1"/>
      </xdr:nvSpPr>
      <xdr:spPr>
        <a:xfrm>
          <a:off x="9467850" y="1447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FD4C9C53-0523-43D5-80CB-0F7EC0ABC032}"/>
            </a:ext>
          </a:extLst>
        </xdr:cNvPr>
        <xdr:cNvSpPr/>
      </xdr:nvSpPr>
      <xdr:spPr>
        <a:xfrm>
          <a:off x="9394190" y="1449959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E1CFB4DA-5E68-4FEC-9CAF-47CFBE24566E}"/>
            </a:ext>
          </a:extLst>
        </xdr:cNvPr>
        <xdr:cNvSpPr/>
      </xdr:nvSpPr>
      <xdr:spPr>
        <a:xfrm>
          <a:off x="8632190" y="144995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EB0C0015-7420-4452-8993-6D463CFFCCC3}"/>
            </a:ext>
          </a:extLst>
        </xdr:cNvPr>
        <xdr:cNvSpPr/>
      </xdr:nvSpPr>
      <xdr:spPr>
        <a:xfrm>
          <a:off x="7846060" y="144995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87705155-E7DF-440B-BCBB-146F13C2C593}"/>
            </a:ext>
          </a:extLst>
        </xdr:cNvPr>
        <xdr:cNvSpPr/>
      </xdr:nvSpPr>
      <xdr:spPr>
        <a:xfrm>
          <a:off x="7029450" y="144957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5DDB8C4B-570F-4E27-BF68-430A345D3F8F}"/>
            </a:ext>
          </a:extLst>
        </xdr:cNvPr>
        <xdr:cNvSpPr/>
      </xdr:nvSpPr>
      <xdr:spPr>
        <a:xfrm>
          <a:off x="6231890" y="145091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0761C0D-A383-4814-8343-D82AAE281E48}"/>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6945B37-9827-412D-9956-F50A6247D88E}"/>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19F258C-FA0F-4348-AB71-00B65630C4B6}"/>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3BED909-EA8F-4C77-B8BB-E08889C05D4B}"/>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F19D930-C330-4789-B477-3D18CD00ABB5}"/>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52070</xdr:rowOff>
    </xdr:from>
    <xdr:to>
      <xdr:col>55</xdr:col>
      <xdr:colOff>50800</xdr:colOff>
      <xdr:row>83</xdr:row>
      <xdr:rowOff>153670</xdr:rowOff>
    </xdr:to>
    <xdr:sp macro="" textlink="">
      <xdr:nvSpPr>
        <xdr:cNvPr id="361" name="楕円 360">
          <a:extLst>
            <a:ext uri="{FF2B5EF4-FFF2-40B4-BE49-F238E27FC236}">
              <a16:creationId xmlns:a16="http://schemas.microsoft.com/office/drawing/2014/main" id="{4D903FD9-DD90-4A21-88FA-B25CEB9E2D8C}"/>
            </a:ext>
          </a:extLst>
        </xdr:cNvPr>
        <xdr:cNvSpPr/>
      </xdr:nvSpPr>
      <xdr:spPr>
        <a:xfrm>
          <a:off x="9394190" y="1428623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74947</xdr:rowOff>
    </xdr:from>
    <xdr:ext cx="469744" cy="259045"/>
    <xdr:sp macro="" textlink="">
      <xdr:nvSpPr>
        <xdr:cNvPr id="362" name="【福祉施設】&#10;一人当たり面積該当値テキスト">
          <a:extLst>
            <a:ext uri="{FF2B5EF4-FFF2-40B4-BE49-F238E27FC236}">
              <a16:creationId xmlns:a16="http://schemas.microsoft.com/office/drawing/2014/main" id="{A7027E68-B3F0-45B7-8C51-CE8F7CAF1FF3}"/>
            </a:ext>
          </a:extLst>
        </xdr:cNvPr>
        <xdr:cNvSpPr txBox="1"/>
      </xdr:nvSpPr>
      <xdr:spPr>
        <a:xfrm>
          <a:off x="9467850" y="1413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55880</xdr:rowOff>
    </xdr:from>
    <xdr:to>
      <xdr:col>50</xdr:col>
      <xdr:colOff>165100</xdr:colOff>
      <xdr:row>83</xdr:row>
      <xdr:rowOff>157480</xdr:rowOff>
    </xdr:to>
    <xdr:sp macro="" textlink="">
      <xdr:nvSpPr>
        <xdr:cNvPr id="363" name="楕円 362">
          <a:extLst>
            <a:ext uri="{FF2B5EF4-FFF2-40B4-BE49-F238E27FC236}">
              <a16:creationId xmlns:a16="http://schemas.microsoft.com/office/drawing/2014/main" id="{E146F7CB-A073-420F-B612-5D7796E0EB47}"/>
            </a:ext>
          </a:extLst>
        </xdr:cNvPr>
        <xdr:cNvSpPr/>
      </xdr:nvSpPr>
      <xdr:spPr>
        <a:xfrm>
          <a:off x="8632190" y="142900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102870</xdr:rowOff>
    </xdr:from>
    <xdr:to>
      <xdr:col>55</xdr:col>
      <xdr:colOff>0</xdr:colOff>
      <xdr:row>83</xdr:row>
      <xdr:rowOff>106680</xdr:rowOff>
    </xdr:to>
    <xdr:cxnSp macro="">
      <xdr:nvCxnSpPr>
        <xdr:cNvPr id="364" name="直線コネクタ 363">
          <a:extLst>
            <a:ext uri="{FF2B5EF4-FFF2-40B4-BE49-F238E27FC236}">
              <a16:creationId xmlns:a16="http://schemas.microsoft.com/office/drawing/2014/main" id="{7D36E27F-D5D7-46F0-9EB8-A0315261FA1C}"/>
            </a:ext>
          </a:extLst>
        </xdr:cNvPr>
        <xdr:cNvCxnSpPr/>
      </xdr:nvCxnSpPr>
      <xdr:spPr>
        <a:xfrm flipV="1">
          <a:off x="8686800" y="14331315"/>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29211</xdr:rowOff>
    </xdr:from>
    <xdr:to>
      <xdr:col>46</xdr:col>
      <xdr:colOff>38100</xdr:colOff>
      <xdr:row>83</xdr:row>
      <xdr:rowOff>130811</xdr:rowOff>
    </xdr:to>
    <xdr:sp macro="" textlink="">
      <xdr:nvSpPr>
        <xdr:cNvPr id="365" name="楕円 364">
          <a:extLst>
            <a:ext uri="{FF2B5EF4-FFF2-40B4-BE49-F238E27FC236}">
              <a16:creationId xmlns:a16="http://schemas.microsoft.com/office/drawing/2014/main" id="{D6F82819-8EA9-4CE3-81BF-8ACBEB694152}"/>
            </a:ext>
          </a:extLst>
        </xdr:cNvPr>
        <xdr:cNvSpPr/>
      </xdr:nvSpPr>
      <xdr:spPr>
        <a:xfrm>
          <a:off x="7846060" y="142576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80011</xdr:rowOff>
    </xdr:from>
    <xdr:to>
      <xdr:col>50</xdr:col>
      <xdr:colOff>114300</xdr:colOff>
      <xdr:row>83</xdr:row>
      <xdr:rowOff>106680</xdr:rowOff>
    </xdr:to>
    <xdr:cxnSp macro="">
      <xdr:nvCxnSpPr>
        <xdr:cNvPr id="366" name="直線コネクタ 365">
          <a:extLst>
            <a:ext uri="{FF2B5EF4-FFF2-40B4-BE49-F238E27FC236}">
              <a16:creationId xmlns:a16="http://schemas.microsoft.com/office/drawing/2014/main" id="{0A00F6C6-7020-4336-B466-55D08008564D}"/>
            </a:ext>
          </a:extLst>
        </xdr:cNvPr>
        <xdr:cNvCxnSpPr/>
      </xdr:nvCxnSpPr>
      <xdr:spPr>
        <a:xfrm>
          <a:off x="7889240" y="14312266"/>
          <a:ext cx="79756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33020</xdr:rowOff>
    </xdr:from>
    <xdr:to>
      <xdr:col>41</xdr:col>
      <xdr:colOff>101600</xdr:colOff>
      <xdr:row>83</xdr:row>
      <xdr:rowOff>134620</xdr:rowOff>
    </xdr:to>
    <xdr:sp macro="" textlink="">
      <xdr:nvSpPr>
        <xdr:cNvPr id="367" name="楕円 366">
          <a:extLst>
            <a:ext uri="{FF2B5EF4-FFF2-40B4-BE49-F238E27FC236}">
              <a16:creationId xmlns:a16="http://schemas.microsoft.com/office/drawing/2014/main" id="{8F378514-E8A7-444B-ACB8-F9C1C8372950}"/>
            </a:ext>
          </a:extLst>
        </xdr:cNvPr>
        <xdr:cNvSpPr/>
      </xdr:nvSpPr>
      <xdr:spPr>
        <a:xfrm>
          <a:off x="7029450" y="142614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80011</xdr:rowOff>
    </xdr:from>
    <xdr:to>
      <xdr:col>45</xdr:col>
      <xdr:colOff>177800</xdr:colOff>
      <xdr:row>83</xdr:row>
      <xdr:rowOff>83820</xdr:rowOff>
    </xdr:to>
    <xdr:cxnSp macro="">
      <xdr:nvCxnSpPr>
        <xdr:cNvPr id="368" name="直線コネクタ 367">
          <a:extLst>
            <a:ext uri="{FF2B5EF4-FFF2-40B4-BE49-F238E27FC236}">
              <a16:creationId xmlns:a16="http://schemas.microsoft.com/office/drawing/2014/main" id="{E7C60476-CF3C-4FCE-834D-6B1468C40F1C}"/>
            </a:ext>
          </a:extLst>
        </xdr:cNvPr>
        <xdr:cNvCxnSpPr/>
      </xdr:nvCxnSpPr>
      <xdr:spPr>
        <a:xfrm flipV="1">
          <a:off x="7084060" y="14312266"/>
          <a:ext cx="80518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40639</xdr:rowOff>
    </xdr:from>
    <xdr:to>
      <xdr:col>36</xdr:col>
      <xdr:colOff>165100</xdr:colOff>
      <xdr:row>83</xdr:row>
      <xdr:rowOff>142239</xdr:rowOff>
    </xdr:to>
    <xdr:sp macro="" textlink="">
      <xdr:nvSpPr>
        <xdr:cNvPr id="369" name="楕円 368">
          <a:extLst>
            <a:ext uri="{FF2B5EF4-FFF2-40B4-BE49-F238E27FC236}">
              <a16:creationId xmlns:a16="http://schemas.microsoft.com/office/drawing/2014/main" id="{E716FF48-6740-404D-8832-DE93C2B51723}"/>
            </a:ext>
          </a:extLst>
        </xdr:cNvPr>
        <xdr:cNvSpPr/>
      </xdr:nvSpPr>
      <xdr:spPr>
        <a:xfrm>
          <a:off x="6231890" y="1427098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83820</xdr:rowOff>
    </xdr:from>
    <xdr:to>
      <xdr:col>41</xdr:col>
      <xdr:colOff>50800</xdr:colOff>
      <xdr:row>83</xdr:row>
      <xdr:rowOff>91439</xdr:rowOff>
    </xdr:to>
    <xdr:cxnSp macro="">
      <xdr:nvCxnSpPr>
        <xdr:cNvPr id="370" name="直線コネクタ 369">
          <a:extLst>
            <a:ext uri="{FF2B5EF4-FFF2-40B4-BE49-F238E27FC236}">
              <a16:creationId xmlns:a16="http://schemas.microsoft.com/office/drawing/2014/main" id="{B8DDF061-1B1B-493B-9FF2-012A37EC8606}"/>
            </a:ext>
          </a:extLst>
        </xdr:cNvPr>
        <xdr:cNvCxnSpPr/>
      </xdr:nvCxnSpPr>
      <xdr:spPr>
        <a:xfrm flipV="1">
          <a:off x="6286500" y="14316075"/>
          <a:ext cx="79756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7385CA10-3D33-477D-9101-9603287BE987}"/>
            </a:ext>
          </a:extLst>
        </xdr:cNvPr>
        <xdr:cNvSpPr txBox="1"/>
      </xdr:nvSpPr>
      <xdr:spPr>
        <a:xfrm>
          <a:off x="8454467" y="1459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C0E66595-A78A-46C9-AEFE-72ABAF64C810}"/>
            </a:ext>
          </a:extLst>
        </xdr:cNvPr>
        <xdr:cNvSpPr txBox="1"/>
      </xdr:nvSpPr>
      <xdr:spPr>
        <a:xfrm>
          <a:off x="7673417" y="1459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a:extLst>
            <a:ext uri="{FF2B5EF4-FFF2-40B4-BE49-F238E27FC236}">
              <a16:creationId xmlns:a16="http://schemas.microsoft.com/office/drawing/2014/main" id="{EAABD948-5243-428C-A18A-B5BCD24BF791}"/>
            </a:ext>
          </a:extLst>
        </xdr:cNvPr>
        <xdr:cNvSpPr txBox="1"/>
      </xdr:nvSpPr>
      <xdr:spPr>
        <a:xfrm>
          <a:off x="6866332"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30497</xdr:rowOff>
    </xdr:from>
    <xdr:ext cx="469744" cy="259045"/>
    <xdr:sp macro="" textlink="">
      <xdr:nvSpPr>
        <xdr:cNvPr id="374" name="n_4aveValue【福祉施設】&#10;一人当たり面積">
          <a:extLst>
            <a:ext uri="{FF2B5EF4-FFF2-40B4-BE49-F238E27FC236}">
              <a16:creationId xmlns:a16="http://schemas.microsoft.com/office/drawing/2014/main" id="{1981E6B1-FB53-4583-BE85-E4B79C894ED7}"/>
            </a:ext>
          </a:extLst>
        </xdr:cNvPr>
        <xdr:cNvSpPr txBox="1"/>
      </xdr:nvSpPr>
      <xdr:spPr>
        <a:xfrm>
          <a:off x="6068772" y="1460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2557</xdr:rowOff>
    </xdr:from>
    <xdr:ext cx="469744" cy="259045"/>
    <xdr:sp macro="" textlink="">
      <xdr:nvSpPr>
        <xdr:cNvPr id="375" name="n_1mainValue【福祉施設】&#10;一人当たり面積">
          <a:extLst>
            <a:ext uri="{FF2B5EF4-FFF2-40B4-BE49-F238E27FC236}">
              <a16:creationId xmlns:a16="http://schemas.microsoft.com/office/drawing/2014/main" id="{C889B0AA-50EF-4342-A580-3DCAFCF4E62E}"/>
            </a:ext>
          </a:extLst>
        </xdr:cNvPr>
        <xdr:cNvSpPr txBox="1"/>
      </xdr:nvSpPr>
      <xdr:spPr>
        <a:xfrm>
          <a:off x="8454467" y="1406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147338</xdr:rowOff>
    </xdr:from>
    <xdr:ext cx="469744" cy="259045"/>
    <xdr:sp macro="" textlink="">
      <xdr:nvSpPr>
        <xdr:cNvPr id="376" name="n_2mainValue【福祉施設】&#10;一人当たり面積">
          <a:extLst>
            <a:ext uri="{FF2B5EF4-FFF2-40B4-BE49-F238E27FC236}">
              <a16:creationId xmlns:a16="http://schemas.microsoft.com/office/drawing/2014/main" id="{D6147FE0-B9BE-4007-BC80-372CAA81A429}"/>
            </a:ext>
          </a:extLst>
        </xdr:cNvPr>
        <xdr:cNvSpPr txBox="1"/>
      </xdr:nvSpPr>
      <xdr:spPr>
        <a:xfrm>
          <a:off x="7673417" y="14032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151147</xdr:rowOff>
    </xdr:from>
    <xdr:ext cx="469744" cy="259045"/>
    <xdr:sp macro="" textlink="">
      <xdr:nvSpPr>
        <xdr:cNvPr id="377" name="n_3mainValue【福祉施設】&#10;一人当たり面積">
          <a:extLst>
            <a:ext uri="{FF2B5EF4-FFF2-40B4-BE49-F238E27FC236}">
              <a16:creationId xmlns:a16="http://schemas.microsoft.com/office/drawing/2014/main" id="{E6C1E38D-1C89-4DED-8799-378DA3567DB0}"/>
            </a:ext>
          </a:extLst>
        </xdr:cNvPr>
        <xdr:cNvSpPr txBox="1"/>
      </xdr:nvSpPr>
      <xdr:spPr>
        <a:xfrm>
          <a:off x="6866332"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158766</xdr:rowOff>
    </xdr:from>
    <xdr:ext cx="469744" cy="259045"/>
    <xdr:sp macro="" textlink="">
      <xdr:nvSpPr>
        <xdr:cNvPr id="378" name="n_4mainValue【福祉施設】&#10;一人当たり面積">
          <a:extLst>
            <a:ext uri="{FF2B5EF4-FFF2-40B4-BE49-F238E27FC236}">
              <a16:creationId xmlns:a16="http://schemas.microsoft.com/office/drawing/2014/main" id="{4F00C222-3494-4C30-B4FD-D78C6B41D7E6}"/>
            </a:ext>
          </a:extLst>
        </xdr:cNvPr>
        <xdr:cNvSpPr txBox="1"/>
      </xdr:nvSpPr>
      <xdr:spPr>
        <a:xfrm>
          <a:off x="6068772" y="1404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3D8AE818-4566-41FC-90A1-7CE76083D2FA}"/>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C27D526-DC54-46DB-9BCD-8A920C13CE17}"/>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5294CA87-1B04-489C-8268-A29A9D0F9710}"/>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76691F1A-A627-4158-AC7D-613E8F4EA539}"/>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1E9353C3-D0B5-463F-B0AE-B46D4E751A73}"/>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151625A2-AEF7-466C-90A6-857C402E895B}"/>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F4D9085-7A06-49F0-AEB9-4FC1112359B3}"/>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8BA37A2-0C73-4FD1-807E-0DE936670FDB}"/>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3B9CA108-4126-4DDE-80FD-17E2BF610FF1}"/>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67F824F8-3C48-492E-889E-DE90532F6CDD}"/>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673AADBC-3611-4032-B5FA-DDAF4764A3D6}"/>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2F20DF01-9D2E-42DD-8236-45DF35F9F742}"/>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7DD3AC9B-EEE0-44CC-A65A-5266E8448235}"/>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9A769501-934C-4FE9-AAF2-663A2A356398}"/>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B7516A41-F492-4425-93DD-F5735CBD5425}"/>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4E647903-D0FB-4731-B77D-E4470B1F01D1}"/>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8AC1795A-3CA0-4BC7-ADAA-8CCDBF25E261}"/>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7ED5A8D5-EFFC-49CB-B115-959EF12C04BD}"/>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86347607-5A9A-4E21-BD63-D4676819C6AE}"/>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B516C4DC-BF7B-4980-A7F3-557BD8447DA2}"/>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29264996-E4C8-41B7-B23D-EC5A90C3A301}"/>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8059ADA2-8BB4-4EF5-BD23-7F64DE77DB17}"/>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7B01BA45-0ADB-49FF-B6CD-2E1613054989}"/>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947945A4-C317-4A13-B01A-8BEBAD8357CA}"/>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2070300A-BE4B-45E0-BF1B-38ED152F4FBF}"/>
            </a:ext>
          </a:extLst>
        </xdr:cNvPr>
        <xdr:cNvCxnSpPr/>
      </xdr:nvCxnSpPr>
      <xdr:spPr>
        <a:xfrm flipV="1">
          <a:off x="4173855" y="17143096"/>
          <a:ext cx="0" cy="1514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4E70E548-C5C0-4551-AB7B-A0CE45FD1100}"/>
            </a:ext>
          </a:extLst>
        </xdr:cNvPr>
        <xdr:cNvSpPr txBox="1"/>
      </xdr:nvSpPr>
      <xdr:spPr>
        <a:xfrm>
          <a:off x="4212590" y="186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D2555DE7-ECE3-4606-89DD-C6ADCE327CC6}"/>
            </a:ext>
          </a:extLst>
        </xdr:cNvPr>
        <xdr:cNvCxnSpPr/>
      </xdr:nvCxnSpPr>
      <xdr:spPr>
        <a:xfrm>
          <a:off x="4112260" y="18657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ACCD4C37-D98F-45D1-AABA-D1941C61D95B}"/>
            </a:ext>
          </a:extLst>
        </xdr:cNvPr>
        <xdr:cNvSpPr txBox="1"/>
      </xdr:nvSpPr>
      <xdr:spPr>
        <a:xfrm>
          <a:off x="421259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12B46003-9BA7-4F56-9C28-9E38CB0708EB}"/>
            </a:ext>
          </a:extLst>
        </xdr:cNvPr>
        <xdr:cNvCxnSpPr/>
      </xdr:nvCxnSpPr>
      <xdr:spPr>
        <a:xfrm>
          <a:off x="4112260" y="17143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2FFC006A-CD01-4C22-B18F-2B5D59CD6378}"/>
            </a:ext>
          </a:extLst>
        </xdr:cNvPr>
        <xdr:cNvSpPr txBox="1"/>
      </xdr:nvSpPr>
      <xdr:spPr>
        <a:xfrm>
          <a:off x="4212590" y="17679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346DC7E6-5FA0-4419-8062-E8A6DBC95534}"/>
            </a:ext>
          </a:extLst>
        </xdr:cNvPr>
        <xdr:cNvSpPr/>
      </xdr:nvSpPr>
      <xdr:spPr>
        <a:xfrm>
          <a:off x="4131310" y="178276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C2587754-A568-477E-98AA-FFE062C1E879}"/>
            </a:ext>
          </a:extLst>
        </xdr:cNvPr>
        <xdr:cNvSpPr/>
      </xdr:nvSpPr>
      <xdr:spPr>
        <a:xfrm>
          <a:off x="3388360" y="177914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F28CA94F-4A32-4C5E-BD9D-D57E869A54B7}"/>
            </a:ext>
          </a:extLst>
        </xdr:cNvPr>
        <xdr:cNvSpPr/>
      </xdr:nvSpPr>
      <xdr:spPr>
        <a:xfrm>
          <a:off x="2571750" y="177704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49C8559B-14B5-4DB0-92A2-2451E3364B06}"/>
            </a:ext>
          </a:extLst>
        </xdr:cNvPr>
        <xdr:cNvSpPr/>
      </xdr:nvSpPr>
      <xdr:spPr>
        <a:xfrm>
          <a:off x="1774190" y="1775142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94CAC097-07A5-4A71-B4BC-2020EBE18895}"/>
            </a:ext>
          </a:extLst>
        </xdr:cNvPr>
        <xdr:cNvSpPr/>
      </xdr:nvSpPr>
      <xdr:spPr>
        <a:xfrm>
          <a:off x="988060" y="177152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EF6A5EB-78B3-4025-AEF9-F0E465E7BD74}"/>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5F71B08-EE11-44E6-90E3-249352B36FF9}"/>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5852F45-439B-4D63-9F86-1E04AAEC0B50}"/>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8351B1C6-761F-43EB-8E04-E60468A1D949}"/>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70497E5-97BF-43B2-AE83-45402F961C84}"/>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55880</xdr:rowOff>
    </xdr:from>
    <xdr:to>
      <xdr:col>24</xdr:col>
      <xdr:colOff>114300</xdr:colOff>
      <xdr:row>105</xdr:row>
      <xdr:rowOff>157480</xdr:rowOff>
    </xdr:to>
    <xdr:sp macro="" textlink="">
      <xdr:nvSpPr>
        <xdr:cNvPr id="419" name="楕円 418">
          <a:extLst>
            <a:ext uri="{FF2B5EF4-FFF2-40B4-BE49-F238E27FC236}">
              <a16:creationId xmlns:a16="http://schemas.microsoft.com/office/drawing/2014/main" id="{0F62390B-8CB4-4298-9575-CCF75BFACEB5}"/>
            </a:ext>
          </a:extLst>
        </xdr:cNvPr>
        <xdr:cNvSpPr/>
      </xdr:nvSpPr>
      <xdr:spPr>
        <a:xfrm>
          <a:off x="4131310" y="180619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34307</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26B62D4F-8B73-4261-BBB1-A2F2F3EB56A3}"/>
            </a:ext>
          </a:extLst>
        </xdr:cNvPr>
        <xdr:cNvSpPr txBox="1"/>
      </xdr:nvSpPr>
      <xdr:spPr>
        <a:xfrm>
          <a:off x="4212590" y="1803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17780</xdr:rowOff>
    </xdr:from>
    <xdr:to>
      <xdr:col>20</xdr:col>
      <xdr:colOff>38100</xdr:colOff>
      <xdr:row>105</xdr:row>
      <xdr:rowOff>119380</xdr:rowOff>
    </xdr:to>
    <xdr:sp macro="" textlink="">
      <xdr:nvSpPr>
        <xdr:cNvPr id="421" name="楕円 420">
          <a:extLst>
            <a:ext uri="{FF2B5EF4-FFF2-40B4-BE49-F238E27FC236}">
              <a16:creationId xmlns:a16="http://schemas.microsoft.com/office/drawing/2014/main" id="{9F0D6E0D-FB72-445D-984A-028A1F7C8010}"/>
            </a:ext>
          </a:extLst>
        </xdr:cNvPr>
        <xdr:cNvSpPr/>
      </xdr:nvSpPr>
      <xdr:spPr>
        <a:xfrm>
          <a:off x="3388360" y="180238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68580</xdr:rowOff>
    </xdr:from>
    <xdr:to>
      <xdr:col>24</xdr:col>
      <xdr:colOff>63500</xdr:colOff>
      <xdr:row>105</xdr:row>
      <xdr:rowOff>106680</xdr:rowOff>
    </xdr:to>
    <xdr:cxnSp macro="">
      <xdr:nvCxnSpPr>
        <xdr:cNvPr id="422" name="直線コネクタ 421">
          <a:extLst>
            <a:ext uri="{FF2B5EF4-FFF2-40B4-BE49-F238E27FC236}">
              <a16:creationId xmlns:a16="http://schemas.microsoft.com/office/drawing/2014/main" id="{F1623846-068A-49D5-B488-FB34E57E6FB6}"/>
            </a:ext>
          </a:extLst>
        </xdr:cNvPr>
        <xdr:cNvCxnSpPr/>
      </xdr:nvCxnSpPr>
      <xdr:spPr>
        <a:xfrm>
          <a:off x="3431540" y="18068925"/>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149225</xdr:rowOff>
    </xdr:from>
    <xdr:to>
      <xdr:col>15</xdr:col>
      <xdr:colOff>101600</xdr:colOff>
      <xdr:row>105</xdr:row>
      <xdr:rowOff>79375</xdr:rowOff>
    </xdr:to>
    <xdr:sp macro="" textlink="">
      <xdr:nvSpPr>
        <xdr:cNvPr id="423" name="楕円 422">
          <a:extLst>
            <a:ext uri="{FF2B5EF4-FFF2-40B4-BE49-F238E27FC236}">
              <a16:creationId xmlns:a16="http://schemas.microsoft.com/office/drawing/2014/main" id="{6DB75492-A633-4715-8614-C62A4F957D70}"/>
            </a:ext>
          </a:extLst>
        </xdr:cNvPr>
        <xdr:cNvSpPr/>
      </xdr:nvSpPr>
      <xdr:spPr>
        <a:xfrm>
          <a:off x="2571750" y="179800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28575</xdr:rowOff>
    </xdr:from>
    <xdr:to>
      <xdr:col>19</xdr:col>
      <xdr:colOff>177800</xdr:colOff>
      <xdr:row>105</xdr:row>
      <xdr:rowOff>68580</xdr:rowOff>
    </xdr:to>
    <xdr:cxnSp macro="">
      <xdr:nvCxnSpPr>
        <xdr:cNvPr id="424" name="直線コネクタ 423">
          <a:extLst>
            <a:ext uri="{FF2B5EF4-FFF2-40B4-BE49-F238E27FC236}">
              <a16:creationId xmlns:a16="http://schemas.microsoft.com/office/drawing/2014/main" id="{3240CF84-3E0D-4A8C-B06B-195290358A58}"/>
            </a:ext>
          </a:extLst>
        </xdr:cNvPr>
        <xdr:cNvCxnSpPr/>
      </xdr:nvCxnSpPr>
      <xdr:spPr>
        <a:xfrm>
          <a:off x="2626360" y="18028920"/>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111125</xdr:rowOff>
    </xdr:from>
    <xdr:to>
      <xdr:col>10</xdr:col>
      <xdr:colOff>165100</xdr:colOff>
      <xdr:row>105</xdr:row>
      <xdr:rowOff>41275</xdr:rowOff>
    </xdr:to>
    <xdr:sp macro="" textlink="">
      <xdr:nvSpPr>
        <xdr:cNvPr id="425" name="楕円 424">
          <a:extLst>
            <a:ext uri="{FF2B5EF4-FFF2-40B4-BE49-F238E27FC236}">
              <a16:creationId xmlns:a16="http://schemas.microsoft.com/office/drawing/2014/main" id="{F9A6D56B-526A-445E-B082-3776247BB3C4}"/>
            </a:ext>
          </a:extLst>
        </xdr:cNvPr>
        <xdr:cNvSpPr/>
      </xdr:nvSpPr>
      <xdr:spPr>
        <a:xfrm>
          <a:off x="1774190" y="179419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161925</xdr:rowOff>
    </xdr:from>
    <xdr:to>
      <xdr:col>15</xdr:col>
      <xdr:colOff>50800</xdr:colOff>
      <xdr:row>105</xdr:row>
      <xdr:rowOff>28575</xdr:rowOff>
    </xdr:to>
    <xdr:cxnSp macro="">
      <xdr:nvCxnSpPr>
        <xdr:cNvPr id="426" name="直線コネクタ 425">
          <a:extLst>
            <a:ext uri="{FF2B5EF4-FFF2-40B4-BE49-F238E27FC236}">
              <a16:creationId xmlns:a16="http://schemas.microsoft.com/office/drawing/2014/main" id="{0191775D-D9F2-4FC7-813A-4AEF08FFF011}"/>
            </a:ext>
          </a:extLst>
        </xdr:cNvPr>
        <xdr:cNvCxnSpPr/>
      </xdr:nvCxnSpPr>
      <xdr:spPr>
        <a:xfrm>
          <a:off x="1828800" y="1799463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71120</xdr:rowOff>
    </xdr:from>
    <xdr:to>
      <xdr:col>6</xdr:col>
      <xdr:colOff>38100</xdr:colOff>
      <xdr:row>105</xdr:row>
      <xdr:rowOff>1270</xdr:rowOff>
    </xdr:to>
    <xdr:sp macro="" textlink="">
      <xdr:nvSpPr>
        <xdr:cNvPr id="427" name="楕円 426">
          <a:extLst>
            <a:ext uri="{FF2B5EF4-FFF2-40B4-BE49-F238E27FC236}">
              <a16:creationId xmlns:a16="http://schemas.microsoft.com/office/drawing/2014/main" id="{C212B3DA-EB9C-4010-83BE-6CE29C0DEB39}"/>
            </a:ext>
          </a:extLst>
        </xdr:cNvPr>
        <xdr:cNvSpPr/>
      </xdr:nvSpPr>
      <xdr:spPr>
        <a:xfrm>
          <a:off x="988060" y="179000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121920</xdr:rowOff>
    </xdr:from>
    <xdr:to>
      <xdr:col>10</xdr:col>
      <xdr:colOff>114300</xdr:colOff>
      <xdr:row>104</xdr:row>
      <xdr:rowOff>161925</xdr:rowOff>
    </xdr:to>
    <xdr:cxnSp macro="">
      <xdr:nvCxnSpPr>
        <xdr:cNvPr id="428" name="直線コネクタ 427">
          <a:extLst>
            <a:ext uri="{FF2B5EF4-FFF2-40B4-BE49-F238E27FC236}">
              <a16:creationId xmlns:a16="http://schemas.microsoft.com/office/drawing/2014/main" id="{EEA38D52-423B-4A97-A623-9853857555F1}"/>
            </a:ext>
          </a:extLst>
        </xdr:cNvPr>
        <xdr:cNvCxnSpPr/>
      </xdr:nvCxnSpPr>
      <xdr:spPr>
        <a:xfrm>
          <a:off x="1031240" y="1795462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1FC6C7C2-A451-4CA1-A557-9C87D6ACC78A}"/>
            </a:ext>
          </a:extLst>
        </xdr:cNvPr>
        <xdr:cNvSpPr txBox="1"/>
      </xdr:nvSpPr>
      <xdr:spPr>
        <a:xfrm>
          <a:off x="32391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7C324AE5-001C-43D0-B999-9D4A9A701B3C}"/>
            </a:ext>
          </a:extLst>
        </xdr:cNvPr>
        <xdr:cNvSpPr txBox="1"/>
      </xdr:nvSpPr>
      <xdr:spPr>
        <a:xfrm>
          <a:off x="2439044" y="1754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01D4EDE7-BA93-47C2-BD9F-67FB6CF65A0F}"/>
            </a:ext>
          </a:extLst>
        </xdr:cNvPr>
        <xdr:cNvSpPr txBox="1"/>
      </xdr:nvSpPr>
      <xdr:spPr>
        <a:xfrm>
          <a:off x="164148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A688F921-F50C-42BC-84CB-FDC6C5FDDFA3}"/>
            </a:ext>
          </a:extLst>
        </xdr:cNvPr>
        <xdr:cNvSpPr txBox="1"/>
      </xdr:nvSpPr>
      <xdr:spPr>
        <a:xfrm>
          <a:off x="85535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110507</xdr:rowOff>
    </xdr:from>
    <xdr:ext cx="405111" cy="259045"/>
    <xdr:sp macro="" textlink="">
      <xdr:nvSpPr>
        <xdr:cNvPr id="433" name="n_1mainValue【市民会館】&#10;有形固定資産減価償却率">
          <a:extLst>
            <a:ext uri="{FF2B5EF4-FFF2-40B4-BE49-F238E27FC236}">
              <a16:creationId xmlns:a16="http://schemas.microsoft.com/office/drawing/2014/main" id="{34149F02-4B1D-4E74-A443-FB35410F27EB}"/>
            </a:ext>
          </a:extLst>
        </xdr:cNvPr>
        <xdr:cNvSpPr txBox="1"/>
      </xdr:nvSpPr>
      <xdr:spPr>
        <a:xfrm>
          <a:off x="3239144" y="1811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70502</xdr:rowOff>
    </xdr:from>
    <xdr:ext cx="405111" cy="259045"/>
    <xdr:sp macro="" textlink="">
      <xdr:nvSpPr>
        <xdr:cNvPr id="434" name="n_2mainValue【市民会館】&#10;有形固定資産減価償却率">
          <a:extLst>
            <a:ext uri="{FF2B5EF4-FFF2-40B4-BE49-F238E27FC236}">
              <a16:creationId xmlns:a16="http://schemas.microsoft.com/office/drawing/2014/main" id="{832D9876-8A89-400E-9AC3-1248472661F1}"/>
            </a:ext>
          </a:extLst>
        </xdr:cNvPr>
        <xdr:cNvSpPr txBox="1"/>
      </xdr:nvSpPr>
      <xdr:spPr>
        <a:xfrm>
          <a:off x="2439044" y="180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32402</xdr:rowOff>
    </xdr:from>
    <xdr:ext cx="405111" cy="259045"/>
    <xdr:sp macro="" textlink="">
      <xdr:nvSpPr>
        <xdr:cNvPr id="435" name="n_3mainValue【市民会館】&#10;有形固定資産減価償却率">
          <a:extLst>
            <a:ext uri="{FF2B5EF4-FFF2-40B4-BE49-F238E27FC236}">
              <a16:creationId xmlns:a16="http://schemas.microsoft.com/office/drawing/2014/main" id="{9070AE79-5C8A-450E-AFFD-38DA424B9D61}"/>
            </a:ext>
          </a:extLst>
        </xdr:cNvPr>
        <xdr:cNvSpPr txBox="1"/>
      </xdr:nvSpPr>
      <xdr:spPr>
        <a:xfrm>
          <a:off x="164148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163847</xdr:rowOff>
    </xdr:from>
    <xdr:ext cx="405111" cy="259045"/>
    <xdr:sp macro="" textlink="">
      <xdr:nvSpPr>
        <xdr:cNvPr id="436" name="n_4mainValue【市民会館】&#10;有形固定資産減価償却率">
          <a:extLst>
            <a:ext uri="{FF2B5EF4-FFF2-40B4-BE49-F238E27FC236}">
              <a16:creationId xmlns:a16="http://schemas.microsoft.com/office/drawing/2014/main" id="{E8E04A8C-0049-4C3E-ABA8-C86AEDB52E1B}"/>
            </a:ext>
          </a:extLst>
        </xdr:cNvPr>
        <xdr:cNvSpPr txBox="1"/>
      </xdr:nvSpPr>
      <xdr:spPr>
        <a:xfrm>
          <a:off x="855354"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FFAE1DE4-BA99-4A13-ABFB-A6E07D6EF24A}"/>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7070BEA4-440B-47BF-AD50-E88C03A415A4}"/>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76FBD4AE-7885-4F36-8E0C-E53778401402}"/>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94815CDD-FFBC-40A0-A682-2B6D677487CF}"/>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A0CB1642-26F4-47FF-807C-77E6813E252F}"/>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20A38B6C-59FB-4694-AFC6-06FC8A01987E}"/>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F390528-6263-42C1-B2E0-BE1404CFABD0}"/>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2B293102-4340-457E-9CEC-EB8F12A2A07D}"/>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F8874159-5C51-48A0-912F-8EE291B29610}"/>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28854086-6E26-4DF4-B0BF-0000C6B7378C}"/>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E4947D72-B25B-4D40-A49D-67308D1B1820}"/>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141D510C-4EF0-4C0E-BF8F-8C22B84C5EEB}"/>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4B14F41C-7D5F-424E-8AEC-60B4E4EEECF8}"/>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B7D7ADAA-1CA8-4A82-B978-CD4852477645}"/>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DE4402FA-2823-4657-BD86-B4D800D514CE}"/>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1B240E1B-79C9-4638-8F1A-C40E5D0F5694}"/>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7C3D43DE-B694-4F6A-898D-8B17D41DE14D}"/>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DABCF721-3D75-4EFE-BC1C-AF9DE821E23D}"/>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8431577E-EABF-43A3-BCB3-9C977B10D690}"/>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DFD5EC0F-D45B-4C97-AAB9-77B2239D0B2E}"/>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48CAFB4F-103E-4550-98B9-3B235A07EBA7}"/>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A1579298-ABF8-4CE3-B39D-7E0545F7263B}"/>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215BCF-D2DD-49C4-A47E-D463A16586D6}"/>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5BF18635-A803-4B41-AAEA-82E21B88AB9D}"/>
            </a:ext>
          </a:extLst>
        </xdr:cNvPr>
        <xdr:cNvCxnSpPr/>
      </xdr:nvCxnSpPr>
      <xdr:spPr>
        <a:xfrm flipV="1">
          <a:off x="9429115" y="17150716"/>
          <a:ext cx="0" cy="1398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1A557525-2A8B-4983-AB74-293181C2D8F4}"/>
            </a:ext>
          </a:extLst>
        </xdr:cNvPr>
        <xdr:cNvSpPr txBox="1"/>
      </xdr:nvSpPr>
      <xdr:spPr>
        <a:xfrm>
          <a:off x="946785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0C875993-3B74-4C00-8B77-65DB9DB3CE59}"/>
            </a:ext>
          </a:extLst>
        </xdr:cNvPr>
        <xdr:cNvCxnSpPr/>
      </xdr:nvCxnSpPr>
      <xdr:spPr>
        <a:xfrm>
          <a:off x="9356090" y="185489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C0CB36C0-5C15-4DDD-BF4A-EAD55B14125F}"/>
            </a:ext>
          </a:extLst>
        </xdr:cNvPr>
        <xdr:cNvSpPr txBox="1"/>
      </xdr:nvSpPr>
      <xdr:spPr>
        <a:xfrm>
          <a:off x="9467850" y="16925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A34EB270-4277-4E62-AB5D-359012891DC1}"/>
            </a:ext>
          </a:extLst>
        </xdr:cNvPr>
        <xdr:cNvCxnSpPr/>
      </xdr:nvCxnSpPr>
      <xdr:spPr>
        <a:xfrm>
          <a:off x="9356090" y="171507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154EA7D2-B467-4961-8A18-D157FE0744DC}"/>
            </a:ext>
          </a:extLst>
        </xdr:cNvPr>
        <xdr:cNvSpPr txBox="1"/>
      </xdr:nvSpPr>
      <xdr:spPr>
        <a:xfrm>
          <a:off x="9467850" y="1790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ACC826B2-8FDE-4368-8CAE-7C663CEEBB01}"/>
            </a:ext>
          </a:extLst>
        </xdr:cNvPr>
        <xdr:cNvSpPr/>
      </xdr:nvSpPr>
      <xdr:spPr>
        <a:xfrm>
          <a:off x="9394190" y="18061940"/>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BB6FE99D-51E5-47E7-BB0B-DA4585BADE9D}"/>
            </a:ext>
          </a:extLst>
        </xdr:cNvPr>
        <xdr:cNvSpPr/>
      </xdr:nvSpPr>
      <xdr:spPr>
        <a:xfrm>
          <a:off x="8632190" y="180619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CF2CD4CF-0982-4BF7-8F97-EDC66A641C94}"/>
            </a:ext>
          </a:extLst>
        </xdr:cNvPr>
        <xdr:cNvSpPr/>
      </xdr:nvSpPr>
      <xdr:spPr>
        <a:xfrm>
          <a:off x="7846060" y="18058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40AAB506-0BED-4887-8CAC-90753224FE5F}"/>
            </a:ext>
          </a:extLst>
        </xdr:cNvPr>
        <xdr:cNvSpPr/>
      </xdr:nvSpPr>
      <xdr:spPr>
        <a:xfrm>
          <a:off x="7029450" y="1805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382C4BEA-0BE3-4B0D-B812-B3C5F83C0036}"/>
            </a:ext>
          </a:extLst>
        </xdr:cNvPr>
        <xdr:cNvSpPr/>
      </xdr:nvSpPr>
      <xdr:spPr>
        <a:xfrm>
          <a:off x="6231890" y="180905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EF8453C-A546-4268-8DC8-C2898ECC9630}"/>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9304386-A749-4C4F-B430-57FDB99A65F5}"/>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D53E913-2134-4979-8482-E7723CFC4142}"/>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5B42D179-C6A6-4CB5-88CD-6CD0C85D81CC}"/>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D4FE18BD-7EE3-48DA-AA0B-FE4F809A82A0}"/>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76" name="楕円 475">
          <a:extLst>
            <a:ext uri="{FF2B5EF4-FFF2-40B4-BE49-F238E27FC236}">
              <a16:creationId xmlns:a16="http://schemas.microsoft.com/office/drawing/2014/main" id="{D2F8A670-A27D-42E8-BD7A-4DF25111EE43}"/>
            </a:ext>
          </a:extLst>
        </xdr:cNvPr>
        <xdr:cNvSpPr/>
      </xdr:nvSpPr>
      <xdr:spPr>
        <a:xfrm>
          <a:off x="9394190" y="1814385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121938</xdr:rowOff>
    </xdr:from>
    <xdr:ext cx="469744" cy="259045"/>
    <xdr:sp macro="" textlink="">
      <xdr:nvSpPr>
        <xdr:cNvPr id="477" name="【市民会館】&#10;一人当たり面積該当値テキスト">
          <a:extLst>
            <a:ext uri="{FF2B5EF4-FFF2-40B4-BE49-F238E27FC236}">
              <a16:creationId xmlns:a16="http://schemas.microsoft.com/office/drawing/2014/main" id="{3D419C54-B0C8-4AA6-AAF8-C39F6866F300}"/>
            </a:ext>
          </a:extLst>
        </xdr:cNvPr>
        <xdr:cNvSpPr txBox="1"/>
      </xdr:nvSpPr>
      <xdr:spPr>
        <a:xfrm>
          <a:off x="9467850" y="1812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147320</xdr:rowOff>
    </xdr:from>
    <xdr:to>
      <xdr:col>50</xdr:col>
      <xdr:colOff>165100</xdr:colOff>
      <xdr:row>106</xdr:row>
      <xdr:rowOff>77470</xdr:rowOff>
    </xdr:to>
    <xdr:sp macro="" textlink="">
      <xdr:nvSpPr>
        <xdr:cNvPr id="478" name="楕円 477">
          <a:extLst>
            <a:ext uri="{FF2B5EF4-FFF2-40B4-BE49-F238E27FC236}">
              <a16:creationId xmlns:a16="http://schemas.microsoft.com/office/drawing/2014/main" id="{153FB3BD-4961-4AD2-BAA8-1CCE559A7B32}"/>
            </a:ext>
          </a:extLst>
        </xdr:cNvPr>
        <xdr:cNvSpPr/>
      </xdr:nvSpPr>
      <xdr:spPr>
        <a:xfrm>
          <a:off x="8632190" y="181476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22861</xdr:rowOff>
    </xdr:from>
    <xdr:to>
      <xdr:col>55</xdr:col>
      <xdr:colOff>0</xdr:colOff>
      <xdr:row>106</xdr:row>
      <xdr:rowOff>26670</xdr:rowOff>
    </xdr:to>
    <xdr:cxnSp macro="">
      <xdr:nvCxnSpPr>
        <xdr:cNvPr id="479" name="直線コネクタ 478">
          <a:extLst>
            <a:ext uri="{FF2B5EF4-FFF2-40B4-BE49-F238E27FC236}">
              <a16:creationId xmlns:a16="http://schemas.microsoft.com/office/drawing/2014/main" id="{818DFE13-0638-4CA9-8CEB-3C78978CD0BC}"/>
            </a:ext>
          </a:extLst>
        </xdr:cNvPr>
        <xdr:cNvCxnSpPr/>
      </xdr:nvCxnSpPr>
      <xdr:spPr>
        <a:xfrm flipV="1">
          <a:off x="8686800" y="18192751"/>
          <a:ext cx="74295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80" name="楕円 479">
          <a:extLst>
            <a:ext uri="{FF2B5EF4-FFF2-40B4-BE49-F238E27FC236}">
              <a16:creationId xmlns:a16="http://schemas.microsoft.com/office/drawing/2014/main" id="{1DC905D3-589C-450D-A1FC-BDFD0FCA4D84}"/>
            </a:ext>
          </a:extLst>
        </xdr:cNvPr>
        <xdr:cNvSpPr/>
      </xdr:nvSpPr>
      <xdr:spPr>
        <a:xfrm>
          <a:off x="7846060" y="181533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26670</xdr:rowOff>
    </xdr:from>
    <xdr:to>
      <xdr:col>50</xdr:col>
      <xdr:colOff>114300</xdr:colOff>
      <xdr:row>106</xdr:row>
      <xdr:rowOff>30480</xdr:rowOff>
    </xdr:to>
    <xdr:cxnSp macro="">
      <xdr:nvCxnSpPr>
        <xdr:cNvPr id="481" name="直線コネクタ 480">
          <a:extLst>
            <a:ext uri="{FF2B5EF4-FFF2-40B4-BE49-F238E27FC236}">
              <a16:creationId xmlns:a16="http://schemas.microsoft.com/office/drawing/2014/main" id="{52A41821-B3F0-49AE-AE67-25C2ED379676}"/>
            </a:ext>
          </a:extLst>
        </xdr:cNvPr>
        <xdr:cNvCxnSpPr/>
      </xdr:nvCxnSpPr>
      <xdr:spPr>
        <a:xfrm flipV="1">
          <a:off x="7889240" y="1819846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158750</xdr:rowOff>
    </xdr:from>
    <xdr:to>
      <xdr:col>41</xdr:col>
      <xdr:colOff>101600</xdr:colOff>
      <xdr:row>106</xdr:row>
      <xdr:rowOff>88900</xdr:rowOff>
    </xdr:to>
    <xdr:sp macro="" textlink="">
      <xdr:nvSpPr>
        <xdr:cNvPr id="482" name="楕円 481">
          <a:extLst>
            <a:ext uri="{FF2B5EF4-FFF2-40B4-BE49-F238E27FC236}">
              <a16:creationId xmlns:a16="http://schemas.microsoft.com/office/drawing/2014/main" id="{A74111D1-7492-45A7-BA63-201B94967493}"/>
            </a:ext>
          </a:extLst>
        </xdr:cNvPr>
        <xdr:cNvSpPr/>
      </xdr:nvSpPr>
      <xdr:spPr>
        <a:xfrm>
          <a:off x="7029450" y="181629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30480</xdr:rowOff>
    </xdr:from>
    <xdr:to>
      <xdr:col>45</xdr:col>
      <xdr:colOff>177800</xdr:colOff>
      <xdr:row>106</xdr:row>
      <xdr:rowOff>38100</xdr:rowOff>
    </xdr:to>
    <xdr:cxnSp macro="">
      <xdr:nvCxnSpPr>
        <xdr:cNvPr id="483" name="直線コネクタ 482">
          <a:extLst>
            <a:ext uri="{FF2B5EF4-FFF2-40B4-BE49-F238E27FC236}">
              <a16:creationId xmlns:a16="http://schemas.microsoft.com/office/drawing/2014/main" id="{16398301-930C-4C08-AAD8-D7C587E4C0BE}"/>
            </a:ext>
          </a:extLst>
        </xdr:cNvPr>
        <xdr:cNvCxnSpPr/>
      </xdr:nvCxnSpPr>
      <xdr:spPr>
        <a:xfrm flipV="1">
          <a:off x="7084060" y="1820227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162561</xdr:rowOff>
    </xdr:from>
    <xdr:to>
      <xdr:col>36</xdr:col>
      <xdr:colOff>165100</xdr:colOff>
      <xdr:row>106</xdr:row>
      <xdr:rowOff>92711</xdr:rowOff>
    </xdr:to>
    <xdr:sp macro="" textlink="">
      <xdr:nvSpPr>
        <xdr:cNvPr id="484" name="楕円 483">
          <a:extLst>
            <a:ext uri="{FF2B5EF4-FFF2-40B4-BE49-F238E27FC236}">
              <a16:creationId xmlns:a16="http://schemas.microsoft.com/office/drawing/2014/main" id="{0B537F36-58BF-4EA8-900D-A9808EC6ECFE}"/>
            </a:ext>
          </a:extLst>
        </xdr:cNvPr>
        <xdr:cNvSpPr/>
      </xdr:nvSpPr>
      <xdr:spPr>
        <a:xfrm>
          <a:off x="6231890" y="181667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38100</xdr:rowOff>
    </xdr:from>
    <xdr:to>
      <xdr:col>41</xdr:col>
      <xdr:colOff>50800</xdr:colOff>
      <xdr:row>106</xdr:row>
      <xdr:rowOff>41911</xdr:rowOff>
    </xdr:to>
    <xdr:cxnSp macro="">
      <xdr:nvCxnSpPr>
        <xdr:cNvPr id="485" name="直線コネクタ 484">
          <a:extLst>
            <a:ext uri="{FF2B5EF4-FFF2-40B4-BE49-F238E27FC236}">
              <a16:creationId xmlns:a16="http://schemas.microsoft.com/office/drawing/2014/main" id="{8CD150E3-5293-4269-B0D3-D80A2229BCC7}"/>
            </a:ext>
          </a:extLst>
        </xdr:cNvPr>
        <xdr:cNvCxnSpPr/>
      </xdr:nvCxnSpPr>
      <xdr:spPr>
        <a:xfrm flipV="1">
          <a:off x="6286500" y="18211800"/>
          <a:ext cx="79756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C948E75B-C98C-4385-9A8C-4848FF3F03D7}"/>
            </a:ext>
          </a:extLst>
        </xdr:cNvPr>
        <xdr:cNvSpPr txBox="1"/>
      </xdr:nvSpPr>
      <xdr:spPr>
        <a:xfrm>
          <a:off x="845446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307EAD2C-7E24-4BB2-97DD-09261054DFC5}"/>
            </a:ext>
          </a:extLst>
        </xdr:cNvPr>
        <xdr:cNvSpPr txBox="1"/>
      </xdr:nvSpPr>
      <xdr:spPr>
        <a:xfrm>
          <a:off x="767341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2C531A8F-B470-4F54-9616-D325AD0E732B}"/>
            </a:ext>
          </a:extLst>
        </xdr:cNvPr>
        <xdr:cNvSpPr txBox="1"/>
      </xdr:nvSpPr>
      <xdr:spPr>
        <a:xfrm>
          <a:off x="6866332" y="1783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89" name="n_4aveValue【市民会館】&#10;一人当たり面積">
          <a:extLst>
            <a:ext uri="{FF2B5EF4-FFF2-40B4-BE49-F238E27FC236}">
              <a16:creationId xmlns:a16="http://schemas.microsoft.com/office/drawing/2014/main" id="{8AAD8D62-EF1F-4E93-AE34-1ACA10EA0751}"/>
            </a:ext>
          </a:extLst>
        </xdr:cNvPr>
        <xdr:cNvSpPr txBox="1"/>
      </xdr:nvSpPr>
      <xdr:spPr>
        <a:xfrm>
          <a:off x="6068772" y="1786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68597</xdr:rowOff>
    </xdr:from>
    <xdr:ext cx="469744" cy="259045"/>
    <xdr:sp macro="" textlink="">
      <xdr:nvSpPr>
        <xdr:cNvPr id="490" name="n_1mainValue【市民会館】&#10;一人当たり面積">
          <a:extLst>
            <a:ext uri="{FF2B5EF4-FFF2-40B4-BE49-F238E27FC236}">
              <a16:creationId xmlns:a16="http://schemas.microsoft.com/office/drawing/2014/main" id="{DEA3B577-8239-4B0D-BC5F-BB2DE61FD360}"/>
            </a:ext>
          </a:extLst>
        </xdr:cNvPr>
        <xdr:cNvSpPr txBox="1"/>
      </xdr:nvSpPr>
      <xdr:spPr>
        <a:xfrm>
          <a:off x="8454467" y="1824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72407</xdr:rowOff>
    </xdr:from>
    <xdr:ext cx="469744" cy="259045"/>
    <xdr:sp macro="" textlink="">
      <xdr:nvSpPr>
        <xdr:cNvPr id="491" name="n_2mainValue【市民会館】&#10;一人当たり面積">
          <a:extLst>
            <a:ext uri="{FF2B5EF4-FFF2-40B4-BE49-F238E27FC236}">
              <a16:creationId xmlns:a16="http://schemas.microsoft.com/office/drawing/2014/main" id="{E3010650-BEA1-4E2B-81F0-23125BB0C5F8}"/>
            </a:ext>
          </a:extLst>
        </xdr:cNvPr>
        <xdr:cNvSpPr txBox="1"/>
      </xdr:nvSpPr>
      <xdr:spPr>
        <a:xfrm>
          <a:off x="767341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80027</xdr:rowOff>
    </xdr:from>
    <xdr:ext cx="469744" cy="259045"/>
    <xdr:sp macro="" textlink="">
      <xdr:nvSpPr>
        <xdr:cNvPr id="492" name="n_3mainValue【市民会館】&#10;一人当たり面積">
          <a:extLst>
            <a:ext uri="{FF2B5EF4-FFF2-40B4-BE49-F238E27FC236}">
              <a16:creationId xmlns:a16="http://schemas.microsoft.com/office/drawing/2014/main" id="{B01DECA0-A190-496F-ADBF-DAE57627D889}"/>
            </a:ext>
          </a:extLst>
        </xdr:cNvPr>
        <xdr:cNvSpPr txBox="1"/>
      </xdr:nvSpPr>
      <xdr:spPr>
        <a:xfrm>
          <a:off x="6866332" y="1825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83838</xdr:rowOff>
    </xdr:from>
    <xdr:ext cx="469744" cy="259045"/>
    <xdr:sp macro="" textlink="">
      <xdr:nvSpPr>
        <xdr:cNvPr id="493" name="n_4mainValue【市民会館】&#10;一人当たり面積">
          <a:extLst>
            <a:ext uri="{FF2B5EF4-FFF2-40B4-BE49-F238E27FC236}">
              <a16:creationId xmlns:a16="http://schemas.microsoft.com/office/drawing/2014/main" id="{A6A0F08C-D588-4FED-BFB8-DC025F6A0518}"/>
            </a:ext>
          </a:extLst>
        </xdr:cNvPr>
        <xdr:cNvSpPr txBox="1"/>
      </xdr:nvSpPr>
      <xdr:spPr>
        <a:xfrm>
          <a:off x="6068772" y="1825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F317116D-4157-4856-9F52-3775918544D2}"/>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8DF5B49D-A6AE-4288-8930-D2896685C774}"/>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F42B02BC-F8A1-4F6B-A680-F6E884F6B0E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7BA98EC9-7CD8-4638-9A66-ED243E7CFEE3}"/>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A55B6D3C-3069-4075-8CF4-7B9E8980DD08}"/>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CD830445-3EE0-4D83-B296-253A61CC059F}"/>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12E15B99-F854-40C8-B911-441FF2CD6458}"/>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699D4E71-5279-4FF1-8B01-B594231B6DE8}"/>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D527DC06-FCEF-4CDE-AAF0-4B26968CD6E7}"/>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B0A4D2E7-C880-471F-8FB8-15ABF86D9CF0}"/>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AA30E4F9-D67F-4CD4-BC66-20FA7B5C97F0}"/>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5A25DDF5-5212-48B5-9897-651A5B7558C3}"/>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BC872D46-C907-4B4F-8D74-5F61ADF3223A}"/>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5A5A7A85-50A7-4E53-A957-E9DBAEFAE333}"/>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3F297E6B-3FF6-4081-B663-9E1F436F0F54}"/>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7DDED959-DE04-468A-8146-E1560CF74C11}"/>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2A5B5591-5E6A-432C-8CED-A62D5A66352A}"/>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ABC158A1-1938-42CD-8EA7-C73673888D9B}"/>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813AAB68-9404-4CCA-85DC-4700FF3B1033}"/>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B7377566-7686-4707-8B0C-9BE67AD39746}"/>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DB1EAF78-AA84-4BE3-AAC0-4D1CEB584D6F}"/>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87F9778E-2C79-44D4-84D9-838B777AC288}"/>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A66602BA-064B-4ACC-B8F6-E26D9277D3EC}"/>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5FD18936-8A2C-42B9-A84F-E28ECE9A3697}"/>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D139D871-10BC-4349-A52B-7D612DB5A644}"/>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FF6EFE04-EA00-475B-8416-46EECB0FA664}"/>
            </a:ext>
          </a:extLst>
        </xdr:cNvPr>
        <xdr:cNvCxnSpPr/>
      </xdr:nvCxnSpPr>
      <xdr:spPr>
        <a:xfrm flipV="1">
          <a:off x="14703424" y="5727246"/>
          <a:ext cx="0" cy="1520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2671D8DA-2870-418D-BA5E-6782D43B2661}"/>
            </a:ext>
          </a:extLst>
        </xdr:cNvPr>
        <xdr:cNvSpPr txBox="1"/>
      </xdr:nvSpPr>
      <xdr:spPr>
        <a:xfrm>
          <a:off x="14742160" y="7251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AE559BED-358B-4EA5-B847-A7B5AEF22AB8}"/>
            </a:ext>
          </a:extLst>
        </xdr:cNvPr>
        <xdr:cNvCxnSpPr/>
      </xdr:nvCxnSpPr>
      <xdr:spPr>
        <a:xfrm>
          <a:off x="14611350" y="72479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EF5C138D-7327-467A-8525-5E9F2CF4B1CC}"/>
            </a:ext>
          </a:extLst>
        </xdr:cNvPr>
        <xdr:cNvSpPr txBox="1"/>
      </xdr:nvSpPr>
      <xdr:spPr>
        <a:xfrm>
          <a:off x="14742160" y="55081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D08A5F31-C525-42FE-9C8F-CFDB0145D4E4}"/>
            </a:ext>
          </a:extLst>
        </xdr:cNvPr>
        <xdr:cNvCxnSpPr/>
      </xdr:nvCxnSpPr>
      <xdr:spPr>
        <a:xfrm>
          <a:off x="14611350" y="57272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3B78DF65-E5A2-4C46-B365-F299A418A05C}"/>
            </a:ext>
          </a:extLst>
        </xdr:cNvPr>
        <xdr:cNvSpPr txBox="1"/>
      </xdr:nvSpPr>
      <xdr:spPr>
        <a:xfrm>
          <a:off x="1474216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A40172B2-637D-4B7E-B058-6213993A35B6}"/>
            </a:ext>
          </a:extLst>
        </xdr:cNvPr>
        <xdr:cNvSpPr/>
      </xdr:nvSpPr>
      <xdr:spPr>
        <a:xfrm>
          <a:off x="14649450" y="66471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7E00ACAA-3E56-4A53-BD4D-126FFAF9C753}"/>
            </a:ext>
          </a:extLst>
        </xdr:cNvPr>
        <xdr:cNvSpPr/>
      </xdr:nvSpPr>
      <xdr:spPr>
        <a:xfrm>
          <a:off x="13887450" y="661343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355BB37A-4261-4850-AF41-8DF654BC0542}"/>
            </a:ext>
          </a:extLst>
        </xdr:cNvPr>
        <xdr:cNvSpPr/>
      </xdr:nvSpPr>
      <xdr:spPr>
        <a:xfrm>
          <a:off x="13089890" y="65911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FB6855D3-97ED-496B-BC47-CF2068279818}"/>
            </a:ext>
          </a:extLst>
        </xdr:cNvPr>
        <xdr:cNvSpPr/>
      </xdr:nvSpPr>
      <xdr:spPr>
        <a:xfrm>
          <a:off x="12303760" y="662867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31215840-4863-4A28-BC83-D252955331CD}"/>
            </a:ext>
          </a:extLst>
        </xdr:cNvPr>
        <xdr:cNvSpPr/>
      </xdr:nvSpPr>
      <xdr:spPr>
        <a:xfrm>
          <a:off x="11487150" y="66319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F86D921-9D87-4E39-AD9C-D3D5698F6714}"/>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207EA95B-5935-472B-8376-3C0C6FC5D24E}"/>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BF4DEA06-EB0B-4D61-BBBA-4EDA5D7D8922}"/>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65DC40B8-4C71-438F-8482-7520A64F2DD6}"/>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9AA60E65-9176-482D-9750-74A919517BDB}"/>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157662</xdr:rowOff>
    </xdr:from>
    <xdr:to>
      <xdr:col>85</xdr:col>
      <xdr:colOff>177800</xdr:colOff>
      <xdr:row>40</xdr:row>
      <xdr:rowOff>87812</xdr:rowOff>
    </xdr:to>
    <xdr:sp macro="" textlink="">
      <xdr:nvSpPr>
        <xdr:cNvPr id="535" name="楕円 534">
          <a:extLst>
            <a:ext uri="{FF2B5EF4-FFF2-40B4-BE49-F238E27FC236}">
              <a16:creationId xmlns:a16="http://schemas.microsoft.com/office/drawing/2014/main" id="{B4A492E9-0A72-4BF2-AE50-16EB143E951E}"/>
            </a:ext>
          </a:extLst>
        </xdr:cNvPr>
        <xdr:cNvSpPr/>
      </xdr:nvSpPr>
      <xdr:spPr>
        <a:xfrm>
          <a:off x="14649450" y="684611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136089</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ACEAC709-579F-4DB3-B77E-444E38EB22DB}"/>
            </a:ext>
          </a:extLst>
        </xdr:cNvPr>
        <xdr:cNvSpPr txBox="1"/>
      </xdr:nvSpPr>
      <xdr:spPr>
        <a:xfrm>
          <a:off x="14742160" y="681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141333</xdr:rowOff>
    </xdr:from>
    <xdr:to>
      <xdr:col>81</xdr:col>
      <xdr:colOff>101600</xdr:colOff>
      <xdr:row>40</xdr:row>
      <xdr:rowOff>71483</xdr:rowOff>
    </xdr:to>
    <xdr:sp macro="" textlink="">
      <xdr:nvSpPr>
        <xdr:cNvPr id="537" name="楕円 536">
          <a:extLst>
            <a:ext uri="{FF2B5EF4-FFF2-40B4-BE49-F238E27FC236}">
              <a16:creationId xmlns:a16="http://schemas.microsoft.com/office/drawing/2014/main" id="{55F7AE06-A160-4CC5-AA08-C58D2F14193B}"/>
            </a:ext>
          </a:extLst>
        </xdr:cNvPr>
        <xdr:cNvSpPr/>
      </xdr:nvSpPr>
      <xdr:spPr>
        <a:xfrm>
          <a:off x="13887450" y="682597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20683</xdr:rowOff>
    </xdr:from>
    <xdr:to>
      <xdr:col>85</xdr:col>
      <xdr:colOff>127000</xdr:colOff>
      <xdr:row>40</xdr:row>
      <xdr:rowOff>37012</xdr:rowOff>
    </xdr:to>
    <xdr:cxnSp macro="">
      <xdr:nvCxnSpPr>
        <xdr:cNvPr id="538" name="直線コネクタ 537">
          <a:extLst>
            <a:ext uri="{FF2B5EF4-FFF2-40B4-BE49-F238E27FC236}">
              <a16:creationId xmlns:a16="http://schemas.microsoft.com/office/drawing/2014/main" id="{46B9FD91-DAD6-46EF-9555-23D4F4D266B8}"/>
            </a:ext>
          </a:extLst>
        </xdr:cNvPr>
        <xdr:cNvCxnSpPr/>
      </xdr:nvCxnSpPr>
      <xdr:spPr>
        <a:xfrm>
          <a:off x="13942060" y="6874873"/>
          <a:ext cx="762000" cy="2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41728</xdr:rowOff>
    </xdr:from>
    <xdr:to>
      <xdr:col>76</xdr:col>
      <xdr:colOff>165100</xdr:colOff>
      <xdr:row>40</xdr:row>
      <xdr:rowOff>143328</xdr:rowOff>
    </xdr:to>
    <xdr:sp macro="" textlink="">
      <xdr:nvSpPr>
        <xdr:cNvPr id="539" name="楕円 538">
          <a:extLst>
            <a:ext uri="{FF2B5EF4-FFF2-40B4-BE49-F238E27FC236}">
              <a16:creationId xmlns:a16="http://schemas.microsoft.com/office/drawing/2014/main" id="{445D22E4-6ED8-48D3-8A66-40D2391E0779}"/>
            </a:ext>
          </a:extLst>
        </xdr:cNvPr>
        <xdr:cNvSpPr/>
      </xdr:nvSpPr>
      <xdr:spPr>
        <a:xfrm>
          <a:off x="13089890" y="689972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20683</xdr:rowOff>
    </xdr:from>
    <xdr:to>
      <xdr:col>81</xdr:col>
      <xdr:colOff>50800</xdr:colOff>
      <xdr:row>40</xdr:row>
      <xdr:rowOff>92528</xdr:rowOff>
    </xdr:to>
    <xdr:cxnSp macro="">
      <xdr:nvCxnSpPr>
        <xdr:cNvPr id="540" name="直線コネクタ 539">
          <a:extLst>
            <a:ext uri="{FF2B5EF4-FFF2-40B4-BE49-F238E27FC236}">
              <a16:creationId xmlns:a16="http://schemas.microsoft.com/office/drawing/2014/main" id="{0C7DBAED-2356-458D-AB82-9FF50D304B78}"/>
            </a:ext>
          </a:extLst>
        </xdr:cNvPr>
        <xdr:cNvCxnSpPr/>
      </xdr:nvCxnSpPr>
      <xdr:spPr>
        <a:xfrm flipV="1">
          <a:off x="13144500" y="6874873"/>
          <a:ext cx="797560" cy="7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22134</xdr:rowOff>
    </xdr:from>
    <xdr:to>
      <xdr:col>72</xdr:col>
      <xdr:colOff>38100</xdr:colOff>
      <xdr:row>40</xdr:row>
      <xdr:rowOff>123734</xdr:rowOff>
    </xdr:to>
    <xdr:sp macro="" textlink="">
      <xdr:nvSpPr>
        <xdr:cNvPr id="541" name="楕円 540">
          <a:extLst>
            <a:ext uri="{FF2B5EF4-FFF2-40B4-BE49-F238E27FC236}">
              <a16:creationId xmlns:a16="http://schemas.microsoft.com/office/drawing/2014/main" id="{0D6F634B-80D0-48A9-AFC2-EA8B8BEFCE76}"/>
            </a:ext>
          </a:extLst>
        </xdr:cNvPr>
        <xdr:cNvSpPr/>
      </xdr:nvSpPr>
      <xdr:spPr>
        <a:xfrm>
          <a:off x="12303760" y="687632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72934</xdr:rowOff>
    </xdr:from>
    <xdr:to>
      <xdr:col>76</xdr:col>
      <xdr:colOff>114300</xdr:colOff>
      <xdr:row>40</xdr:row>
      <xdr:rowOff>92528</xdr:rowOff>
    </xdr:to>
    <xdr:cxnSp macro="">
      <xdr:nvCxnSpPr>
        <xdr:cNvPr id="542" name="直線コネクタ 541">
          <a:extLst>
            <a:ext uri="{FF2B5EF4-FFF2-40B4-BE49-F238E27FC236}">
              <a16:creationId xmlns:a16="http://schemas.microsoft.com/office/drawing/2014/main" id="{190E0096-651E-4649-A88F-579C11F9C817}"/>
            </a:ext>
          </a:extLst>
        </xdr:cNvPr>
        <xdr:cNvCxnSpPr/>
      </xdr:nvCxnSpPr>
      <xdr:spPr>
        <a:xfrm>
          <a:off x="12346940" y="6930934"/>
          <a:ext cx="797560" cy="2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4173</xdr:rowOff>
    </xdr:from>
    <xdr:to>
      <xdr:col>67</xdr:col>
      <xdr:colOff>101600</xdr:colOff>
      <xdr:row>40</xdr:row>
      <xdr:rowOff>105773</xdr:rowOff>
    </xdr:to>
    <xdr:sp macro="" textlink="">
      <xdr:nvSpPr>
        <xdr:cNvPr id="543" name="楕円 542">
          <a:extLst>
            <a:ext uri="{FF2B5EF4-FFF2-40B4-BE49-F238E27FC236}">
              <a16:creationId xmlns:a16="http://schemas.microsoft.com/office/drawing/2014/main" id="{A4176000-27FF-40CA-9A31-DAAA62AC8A89}"/>
            </a:ext>
          </a:extLst>
        </xdr:cNvPr>
        <xdr:cNvSpPr/>
      </xdr:nvSpPr>
      <xdr:spPr>
        <a:xfrm>
          <a:off x="11487150" y="686407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54973</xdr:rowOff>
    </xdr:from>
    <xdr:to>
      <xdr:col>71</xdr:col>
      <xdr:colOff>177800</xdr:colOff>
      <xdr:row>40</xdr:row>
      <xdr:rowOff>72934</xdr:rowOff>
    </xdr:to>
    <xdr:cxnSp macro="">
      <xdr:nvCxnSpPr>
        <xdr:cNvPr id="544" name="直線コネクタ 543">
          <a:extLst>
            <a:ext uri="{FF2B5EF4-FFF2-40B4-BE49-F238E27FC236}">
              <a16:creationId xmlns:a16="http://schemas.microsoft.com/office/drawing/2014/main" id="{D224CD56-E17F-4AA9-A571-006E43924E6A}"/>
            </a:ext>
          </a:extLst>
        </xdr:cNvPr>
        <xdr:cNvCxnSpPr/>
      </xdr:nvCxnSpPr>
      <xdr:spPr>
        <a:xfrm>
          <a:off x="11541760" y="6916783"/>
          <a:ext cx="80518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831318A7-B869-4DB1-9701-8D6FE9C83F2A}"/>
            </a:ext>
          </a:extLst>
        </xdr:cNvPr>
        <xdr:cNvSpPr txBox="1"/>
      </xdr:nvSpPr>
      <xdr:spPr>
        <a:xfrm>
          <a:off x="13738234" y="639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FEC0AA94-143D-4F69-8603-5242530C4F28}"/>
            </a:ext>
          </a:extLst>
        </xdr:cNvPr>
        <xdr:cNvSpPr txBox="1"/>
      </xdr:nvSpPr>
      <xdr:spPr>
        <a:xfrm>
          <a:off x="12957184" y="636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1BEB7E3B-4546-417A-A52A-E249335C3214}"/>
            </a:ext>
          </a:extLst>
        </xdr:cNvPr>
        <xdr:cNvSpPr txBox="1"/>
      </xdr:nvSpPr>
      <xdr:spPr>
        <a:xfrm>
          <a:off x="12171054" y="6400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3ECB0F53-EFB5-4FB0-B09D-2C73248A434D}"/>
            </a:ext>
          </a:extLst>
        </xdr:cNvPr>
        <xdr:cNvSpPr txBox="1"/>
      </xdr:nvSpPr>
      <xdr:spPr>
        <a:xfrm>
          <a:off x="11354444" y="640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62610</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1AC4D947-A3E5-4BB2-8030-BF6632AF5142}"/>
            </a:ext>
          </a:extLst>
        </xdr:cNvPr>
        <xdr:cNvSpPr txBox="1"/>
      </xdr:nvSpPr>
      <xdr:spPr>
        <a:xfrm>
          <a:off x="13738234" y="6916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134455</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A154F655-6686-42A8-939B-748B79321E8B}"/>
            </a:ext>
          </a:extLst>
        </xdr:cNvPr>
        <xdr:cNvSpPr txBox="1"/>
      </xdr:nvSpPr>
      <xdr:spPr>
        <a:xfrm>
          <a:off x="12957184" y="698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114861</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557D84FB-7747-49B6-92A3-AF8B64702DB4}"/>
            </a:ext>
          </a:extLst>
        </xdr:cNvPr>
        <xdr:cNvSpPr txBox="1"/>
      </xdr:nvSpPr>
      <xdr:spPr>
        <a:xfrm>
          <a:off x="12171054" y="697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96900</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7F784BD5-A147-419A-B1EF-DAE424D5D5F0}"/>
            </a:ext>
          </a:extLst>
        </xdr:cNvPr>
        <xdr:cNvSpPr txBox="1"/>
      </xdr:nvSpPr>
      <xdr:spPr>
        <a:xfrm>
          <a:off x="11354444" y="6951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114874F5-2DAF-4320-9830-18D8C2E767BA}"/>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3C6A02F1-BD12-49B5-9B6E-06980F792B6B}"/>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B65D9BCE-E3F1-4BDA-9DC2-C2B3F34962F2}"/>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BD1AE6A5-EC06-4E33-9E72-9EDB290007B6}"/>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A66FEECA-F15E-4808-94BC-BD663DF17200}"/>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0D016F59-38D4-4660-BC70-0911BBB1327E}"/>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721C9806-6931-4B7C-ACFC-EA557E8EA113}"/>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2CDF5101-E8BA-406A-8A90-F4E9402DFAAC}"/>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01884AD5-D5E6-4126-A840-91D991A65AC0}"/>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98608F2C-5D43-43D9-851E-613B554EE76E}"/>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F11696DF-095B-4AE5-A08D-1F0A3D0F1977}"/>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6EC6E57A-5AA7-42DB-94F6-75287BEC1D74}"/>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31DAE0E2-98A8-4343-8412-F635EB675501}"/>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EA9A0446-A809-4063-B478-7F8F63456363}"/>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B4D9E2A4-888E-44C2-B6FF-994B0361F0DA}"/>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2A43506D-E32E-4ACD-9CC8-5EDC85CC9FC7}"/>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9BCCC7E3-2D4C-4A62-B0D2-03C899A43DAC}"/>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A128A9D3-64CE-4A72-B865-75EBD3817E7A}"/>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4B6F7CC2-B487-47DC-A770-8274870D7BF5}"/>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71420881-4025-4F21-88C7-9511CCDF8714}"/>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59E44BF6-5C2A-47E6-97D5-9BFF5EAB8918}"/>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AE2A02F3-B05D-47C4-B05A-75D02A864865}"/>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55E87BF6-29D0-4AEF-9D38-2A2490F5FC1D}"/>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5FCDC326-FF90-4036-9E8A-93BBAC407370}"/>
            </a:ext>
          </a:extLst>
        </xdr:cNvPr>
        <xdr:cNvCxnSpPr/>
      </xdr:nvCxnSpPr>
      <xdr:spPr>
        <a:xfrm flipV="1">
          <a:off x="1994725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F6817269-29B1-4FDC-B602-E25734D75D99}"/>
            </a:ext>
          </a:extLst>
        </xdr:cNvPr>
        <xdr:cNvSpPr txBox="1"/>
      </xdr:nvSpPr>
      <xdr:spPr>
        <a:xfrm>
          <a:off x="1998599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6CB703E8-5BE2-4CBE-8E01-DE2A955CF813}"/>
            </a:ext>
          </a:extLst>
        </xdr:cNvPr>
        <xdr:cNvCxnSpPr/>
      </xdr:nvCxnSpPr>
      <xdr:spPr>
        <a:xfrm>
          <a:off x="19885660" y="72372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3D59E3A7-DFE0-483C-B686-061424A2E750}"/>
            </a:ext>
          </a:extLst>
        </xdr:cNvPr>
        <xdr:cNvSpPr txBox="1"/>
      </xdr:nvSpPr>
      <xdr:spPr>
        <a:xfrm>
          <a:off x="19985990" y="5678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52F9F0E7-1A53-48BC-9BF6-60D33EC22D38}"/>
            </a:ext>
          </a:extLst>
        </xdr:cNvPr>
        <xdr:cNvCxnSpPr/>
      </xdr:nvCxnSpPr>
      <xdr:spPr>
        <a:xfrm>
          <a:off x="19885660" y="5906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BAF2735F-85ED-4746-8E31-2DEF8846BFC8}"/>
            </a:ext>
          </a:extLst>
        </xdr:cNvPr>
        <xdr:cNvSpPr txBox="1"/>
      </xdr:nvSpPr>
      <xdr:spPr>
        <a:xfrm>
          <a:off x="19985990" y="6679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50041C75-46BF-4965-9819-0C802BF1651C}"/>
            </a:ext>
          </a:extLst>
        </xdr:cNvPr>
        <xdr:cNvSpPr/>
      </xdr:nvSpPr>
      <xdr:spPr>
        <a:xfrm>
          <a:off x="19904710" y="682228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65FE7B25-511E-4F32-BC97-14D67171BD08}"/>
            </a:ext>
          </a:extLst>
        </xdr:cNvPr>
        <xdr:cNvSpPr/>
      </xdr:nvSpPr>
      <xdr:spPr>
        <a:xfrm>
          <a:off x="19161760" y="68294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BE94AC95-69D0-4096-9B99-A39466F48351}"/>
            </a:ext>
          </a:extLst>
        </xdr:cNvPr>
        <xdr:cNvSpPr/>
      </xdr:nvSpPr>
      <xdr:spPr>
        <a:xfrm>
          <a:off x="18345150" y="6830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329E341D-C4B0-44FC-8817-0B8178A69696}"/>
            </a:ext>
          </a:extLst>
        </xdr:cNvPr>
        <xdr:cNvSpPr/>
      </xdr:nvSpPr>
      <xdr:spPr>
        <a:xfrm>
          <a:off x="17547590" y="686045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762BD9FE-5946-4C28-BC1D-D8120577D6D1}"/>
            </a:ext>
          </a:extLst>
        </xdr:cNvPr>
        <xdr:cNvSpPr/>
      </xdr:nvSpPr>
      <xdr:spPr>
        <a:xfrm>
          <a:off x="16761460" y="683940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958BF597-A377-4CE7-9776-4F741198F0F3}"/>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6842314F-6940-4443-B624-428B0DF61FEA}"/>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93122BF6-D953-46D1-8D5A-E0728E25A29A}"/>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8357875B-05B3-4523-8A52-BE6F79087852}"/>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BDCA0FD8-8F84-457C-8F0A-08D7D1BAF309}"/>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27164</xdr:rowOff>
    </xdr:from>
    <xdr:to>
      <xdr:col>116</xdr:col>
      <xdr:colOff>114300</xdr:colOff>
      <xdr:row>41</xdr:row>
      <xdr:rowOff>128764</xdr:rowOff>
    </xdr:to>
    <xdr:sp macro="" textlink="">
      <xdr:nvSpPr>
        <xdr:cNvPr id="592" name="楕円 591">
          <a:extLst>
            <a:ext uri="{FF2B5EF4-FFF2-40B4-BE49-F238E27FC236}">
              <a16:creationId xmlns:a16="http://schemas.microsoft.com/office/drawing/2014/main" id="{C8DABD6C-C496-44F6-877F-FCB512949C32}"/>
            </a:ext>
          </a:extLst>
        </xdr:cNvPr>
        <xdr:cNvSpPr/>
      </xdr:nvSpPr>
      <xdr:spPr>
        <a:xfrm>
          <a:off x="19904710" y="705470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5591</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FD4F9A21-595D-4B4A-85F2-B240D3D32634}"/>
            </a:ext>
          </a:extLst>
        </xdr:cNvPr>
        <xdr:cNvSpPr txBox="1"/>
      </xdr:nvSpPr>
      <xdr:spPr>
        <a:xfrm>
          <a:off x="19985990" y="703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28463</xdr:rowOff>
    </xdr:from>
    <xdr:to>
      <xdr:col>112</xdr:col>
      <xdr:colOff>38100</xdr:colOff>
      <xdr:row>41</xdr:row>
      <xdr:rowOff>130063</xdr:rowOff>
    </xdr:to>
    <xdr:sp macro="" textlink="">
      <xdr:nvSpPr>
        <xdr:cNvPr id="594" name="楕円 593">
          <a:extLst>
            <a:ext uri="{FF2B5EF4-FFF2-40B4-BE49-F238E27FC236}">
              <a16:creationId xmlns:a16="http://schemas.microsoft.com/office/drawing/2014/main" id="{AEEA1CF3-7FD7-492C-AFB0-6CE0F8E31D04}"/>
            </a:ext>
          </a:extLst>
        </xdr:cNvPr>
        <xdr:cNvSpPr/>
      </xdr:nvSpPr>
      <xdr:spPr>
        <a:xfrm>
          <a:off x="19161760" y="705600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77964</xdr:rowOff>
    </xdr:from>
    <xdr:to>
      <xdr:col>116</xdr:col>
      <xdr:colOff>63500</xdr:colOff>
      <xdr:row>41</xdr:row>
      <xdr:rowOff>79263</xdr:rowOff>
    </xdr:to>
    <xdr:cxnSp macro="">
      <xdr:nvCxnSpPr>
        <xdr:cNvPr id="595" name="直線コネクタ 594">
          <a:extLst>
            <a:ext uri="{FF2B5EF4-FFF2-40B4-BE49-F238E27FC236}">
              <a16:creationId xmlns:a16="http://schemas.microsoft.com/office/drawing/2014/main" id="{CF042D50-1A9E-4613-A804-51674E5892A9}"/>
            </a:ext>
          </a:extLst>
        </xdr:cNvPr>
        <xdr:cNvCxnSpPr/>
      </xdr:nvCxnSpPr>
      <xdr:spPr>
        <a:xfrm flipV="1">
          <a:off x="19204940" y="7107414"/>
          <a:ext cx="742950" cy="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168146</xdr:rowOff>
    </xdr:from>
    <xdr:to>
      <xdr:col>107</xdr:col>
      <xdr:colOff>101600</xdr:colOff>
      <xdr:row>41</xdr:row>
      <xdr:rowOff>98296</xdr:rowOff>
    </xdr:to>
    <xdr:sp macro="" textlink="">
      <xdr:nvSpPr>
        <xdr:cNvPr id="596" name="楕円 595">
          <a:extLst>
            <a:ext uri="{FF2B5EF4-FFF2-40B4-BE49-F238E27FC236}">
              <a16:creationId xmlns:a16="http://schemas.microsoft.com/office/drawing/2014/main" id="{0F97B995-EB04-4ACE-848C-1BB81782FC03}"/>
            </a:ext>
          </a:extLst>
        </xdr:cNvPr>
        <xdr:cNvSpPr/>
      </xdr:nvSpPr>
      <xdr:spPr>
        <a:xfrm>
          <a:off x="18345150" y="702995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47496</xdr:rowOff>
    </xdr:from>
    <xdr:to>
      <xdr:col>111</xdr:col>
      <xdr:colOff>177800</xdr:colOff>
      <xdr:row>41</xdr:row>
      <xdr:rowOff>79263</xdr:rowOff>
    </xdr:to>
    <xdr:cxnSp macro="">
      <xdr:nvCxnSpPr>
        <xdr:cNvPr id="597" name="直線コネクタ 596">
          <a:extLst>
            <a:ext uri="{FF2B5EF4-FFF2-40B4-BE49-F238E27FC236}">
              <a16:creationId xmlns:a16="http://schemas.microsoft.com/office/drawing/2014/main" id="{FA1F159D-7555-4925-96F4-D987E525B1A1}"/>
            </a:ext>
          </a:extLst>
        </xdr:cNvPr>
        <xdr:cNvCxnSpPr/>
      </xdr:nvCxnSpPr>
      <xdr:spPr>
        <a:xfrm>
          <a:off x="18399760" y="7078851"/>
          <a:ext cx="805180" cy="29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169852</xdr:rowOff>
    </xdr:from>
    <xdr:to>
      <xdr:col>102</xdr:col>
      <xdr:colOff>165100</xdr:colOff>
      <xdr:row>41</xdr:row>
      <xdr:rowOff>100002</xdr:rowOff>
    </xdr:to>
    <xdr:sp macro="" textlink="">
      <xdr:nvSpPr>
        <xdr:cNvPr id="598" name="楕円 597">
          <a:extLst>
            <a:ext uri="{FF2B5EF4-FFF2-40B4-BE49-F238E27FC236}">
              <a16:creationId xmlns:a16="http://schemas.microsoft.com/office/drawing/2014/main" id="{0625B47C-808A-44C4-BD75-959EB2EF74D8}"/>
            </a:ext>
          </a:extLst>
        </xdr:cNvPr>
        <xdr:cNvSpPr/>
      </xdr:nvSpPr>
      <xdr:spPr>
        <a:xfrm>
          <a:off x="17547590" y="703166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47496</xdr:rowOff>
    </xdr:from>
    <xdr:to>
      <xdr:col>107</xdr:col>
      <xdr:colOff>50800</xdr:colOff>
      <xdr:row>41</xdr:row>
      <xdr:rowOff>49202</xdr:rowOff>
    </xdr:to>
    <xdr:cxnSp macro="">
      <xdr:nvCxnSpPr>
        <xdr:cNvPr id="599" name="直線コネクタ 598">
          <a:extLst>
            <a:ext uri="{FF2B5EF4-FFF2-40B4-BE49-F238E27FC236}">
              <a16:creationId xmlns:a16="http://schemas.microsoft.com/office/drawing/2014/main" id="{0969D145-7DE1-48C8-BD5E-45781328A2B4}"/>
            </a:ext>
          </a:extLst>
        </xdr:cNvPr>
        <xdr:cNvCxnSpPr/>
      </xdr:nvCxnSpPr>
      <xdr:spPr>
        <a:xfrm flipV="1">
          <a:off x="17602200" y="7078851"/>
          <a:ext cx="797560" cy="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262</xdr:rowOff>
    </xdr:from>
    <xdr:to>
      <xdr:col>98</xdr:col>
      <xdr:colOff>38100</xdr:colOff>
      <xdr:row>41</xdr:row>
      <xdr:rowOff>101862</xdr:rowOff>
    </xdr:to>
    <xdr:sp macro="" textlink="">
      <xdr:nvSpPr>
        <xdr:cNvPr id="600" name="楕円 599">
          <a:extLst>
            <a:ext uri="{FF2B5EF4-FFF2-40B4-BE49-F238E27FC236}">
              <a16:creationId xmlns:a16="http://schemas.microsoft.com/office/drawing/2014/main" id="{9715394B-EC54-4790-907A-2C19898B8169}"/>
            </a:ext>
          </a:extLst>
        </xdr:cNvPr>
        <xdr:cNvSpPr/>
      </xdr:nvSpPr>
      <xdr:spPr>
        <a:xfrm>
          <a:off x="16761460" y="70297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49202</xdr:rowOff>
    </xdr:from>
    <xdr:to>
      <xdr:col>102</xdr:col>
      <xdr:colOff>114300</xdr:colOff>
      <xdr:row>41</xdr:row>
      <xdr:rowOff>51062</xdr:rowOff>
    </xdr:to>
    <xdr:cxnSp macro="">
      <xdr:nvCxnSpPr>
        <xdr:cNvPr id="601" name="直線コネクタ 600">
          <a:extLst>
            <a:ext uri="{FF2B5EF4-FFF2-40B4-BE49-F238E27FC236}">
              <a16:creationId xmlns:a16="http://schemas.microsoft.com/office/drawing/2014/main" id="{C7603C4A-FA89-442F-A2CE-75D5B3062A44}"/>
            </a:ext>
          </a:extLst>
        </xdr:cNvPr>
        <xdr:cNvCxnSpPr/>
      </xdr:nvCxnSpPr>
      <xdr:spPr>
        <a:xfrm flipV="1">
          <a:off x="16804640" y="7080557"/>
          <a:ext cx="797560" cy="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5BC4BA02-36EA-4209-A7A8-53A30465CC16}"/>
            </a:ext>
          </a:extLst>
        </xdr:cNvPr>
        <xdr:cNvSpPr txBox="1"/>
      </xdr:nvSpPr>
      <xdr:spPr>
        <a:xfrm>
          <a:off x="18951721" y="661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DF8D0A46-22B4-403A-A107-E16705722D3C}"/>
            </a:ext>
          </a:extLst>
        </xdr:cNvPr>
        <xdr:cNvSpPr txBox="1"/>
      </xdr:nvSpPr>
      <xdr:spPr>
        <a:xfrm>
          <a:off x="18170671" y="661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62481254-FBD7-493F-9987-8EE07FA17BA6}"/>
            </a:ext>
          </a:extLst>
        </xdr:cNvPr>
        <xdr:cNvSpPr txBox="1"/>
      </xdr:nvSpPr>
      <xdr:spPr>
        <a:xfrm>
          <a:off x="17354061" y="663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63350DAD-EA1B-4B5B-B1A0-856EC0A6A316}"/>
            </a:ext>
          </a:extLst>
        </xdr:cNvPr>
        <xdr:cNvSpPr txBox="1"/>
      </xdr:nvSpPr>
      <xdr:spPr>
        <a:xfrm>
          <a:off x="16556501" y="6610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121190</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6CBC86B5-1533-4163-9334-07BD7BD7C097}"/>
            </a:ext>
          </a:extLst>
        </xdr:cNvPr>
        <xdr:cNvSpPr txBox="1"/>
      </xdr:nvSpPr>
      <xdr:spPr>
        <a:xfrm>
          <a:off x="18951721" y="7152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89423</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9050DC2D-8B77-4569-8E23-16E0FFBC3B53}"/>
            </a:ext>
          </a:extLst>
        </xdr:cNvPr>
        <xdr:cNvSpPr txBox="1"/>
      </xdr:nvSpPr>
      <xdr:spPr>
        <a:xfrm>
          <a:off x="18170671" y="7122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91129</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BFB84D11-929E-487D-B798-F9EEFEB695ED}"/>
            </a:ext>
          </a:extLst>
        </xdr:cNvPr>
        <xdr:cNvSpPr txBox="1"/>
      </xdr:nvSpPr>
      <xdr:spPr>
        <a:xfrm>
          <a:off x="17354061" y="712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92989</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1C8ADDD6-0B89-4CD8-8F65-D7938DE0BCF2}"/>
            </a:ext>
          </a:extLst>
        </xdr:cNvPr>
        <xdr:cNvSpPr txBox="1"/>
      </xdr:nvSpPr>
      <xdr:spPr>
        <a:xfrm>
          <a:off x="16556501" y="7126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06F4D38B-AC9B-4114-8C9A-E469D48783E9}"/>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C811B1BA-7791-4E1C-A371-2865CED21017}"/>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98D25ED0-AF6A-46A1-88BB-FB4AB913E0EB}"/>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77BC507A-209A-48A7-8A0D-70FE02DECD06}"/>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1820773A-BA7A-4A75-96FF-8F1262F2375D}"/>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403E6475-EA55-47FC-AFAF-D866F2B14233}"/>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4305EAF1-F0E1-4446-BDF4-D6AACA13E0A5}"/>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DD315D5E-6F96-4512-AE1C-C44513EF35F0}"/>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A58FD428-907B-4AE2-BF83-110EB58CEB9F}"/>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E54D20B4-0DE1-475A-B3A5-C33BC72BABCE}"/>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86DDD5EE-DB59-4C43-B5B6-2C7DE48D65CB}"/>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1B604FA4-F1F9-44AD-B9F3-FF333697196F}"/>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EF137617-43D8-446F-889F-85B7C3C0F0E5}"/>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0351E800-311F-439B-9D8D-7B2796ED4F74}"/>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431365EE-99F2-407B-813C-95FD50F10648}"/>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0A85C78D-1DA9-40A6-B7AF-D664AA50514B}"/>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0F6DB625-B3FB-4724-AD67-AB7019C51B7C}"/>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858C2C10-302C-4070-AA3E-FC0B956A83C0}"/>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7F93AD3A-BB55-41A5-83C4-27B8DF1E21AA}"/>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3F3E5C3F-570E-479A-8018-04DF8A3869EF}"/>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CFBC95C1-CBA2-4C94-A417-F8DFE65ABEE4}"/>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DD705563-E2B7-4696-B593-D129C64B8BE7}"/>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0A4BAA53-3038-4A90-8D29-5740BE99E782}"/>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ADFAA2E8-EC4D-48C4-AB25-E4BA4F88954F}"/>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0B6AACFE-C39C-4026-8750-DBC4F07321C0}"/>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3E2EB6CD-A78F-4C12-941F-1D3B843B48A0}"/>
            </a:ext>
          </a:extLst>
        </xdr:cNvPr>
        <xdr:cNvCxnSpPr/>
      </xdr:nvCxnSpPr>
      <xdr:spPr>
        <a:xfrm flipV="1">
          <a:off x="14703424" y="9569904"/>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D3BFC974-2A16-40EE-9F05-BA176AB8F51C}"/>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02EACFFC-3465-499D-87AC-3E0998134F03}"/>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6516FACA-2F99-40DE-95F8-564406846C4F}"/>
            </a:ext>
          </a:extLst>
        </xdr:cNvPr>
        <xdr:cNvSpPr txBox="1"/>
      </xdr:nvSpPr>
      <xdr:spPr>
        <a:xfrm>
          <a:off x="14742160" y="93508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8135667E-BE39-49CF-895E-A1BEBE97BD36}"/>
            </a:ext>
          </a:extLst>
        </xdr:cNvPr>
        <xdr:cNvCxnSpPr/>
      </xdr:nvCxnSpPr>
      <xdr:spPr>
        <a:xfrm>
          <a:off x="14611350" y="95699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91A6D1E1-3BE0-4BD0-87DC-8632BD15D4E6}"/>
            </a:ext>
          </a:extLst>
        </xdr:cNvPr>
        <xdr:cNvSpPr txBox="1"/>
      </xdr:nvSpPr>
      <xdr:spPr>
        <a:xfrm>
          <a:off x="14742160" y="10174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8FD4FB38-C403-4B01-83E7-4DC938242747}"/>
            </a:ext>
          </a:extLst>
        </xdr:cNvPr>
        <xdr:cNvSpPr/>
      </xdr:nvSpPr>
      <xdr:spPr>
        <a:xfrm>
          <a:off x="14649450" y="1031757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3C37FBA0-C5DE-486E-86F4-0EF5AF6080EA}"/>
            </a:ext>
          </a:extLst>
        </xdr:cNvPr>
        <xdr:cNvSpPr/>
      </xdr:nvSpPr>
      <xdr:spPr>
        <a:xfrm>
          <a:off x="13887450" y="103143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ACA92FB1-D987-493D-910C-DD7DB9E0A387}"/>
            </a:ext>
          </a:extLst>
        </xdr:cNvPr>
        <xdr:cNvSpPr/>
      </xdr:nvSpPr>
      <xdr:spPr>
        <a:xfrm>
          <a:off x="13089890" y="10309134"/>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4DA9F050-741C-41A9-819E-BA7C46AFF9A2}"/>
            </a:ext>
          </a:extLst>
        </xdr:cNvPr>
        <xdr:cNvSpPr/>
      </xdr:nvSpPr>
      <xdr:spPr>
        <a:xfrm>
          <a:off x="12303760" y="1029008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D9192D4F-8A89-4006-8B09-DBDC14D2A815}"/>
            </a:ext>
          </a:extLst>
        </xdr:cNvPr>
        <xdr:cNvSpPr/>
      </xdr:nvSpPr>
      <xdr:spPr>
        <a:xfrm>
          <a:off x="11487150" y="1028845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41D8211F-19EA-4401-9B00-C92E62A18D10}"/>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3807CE1B-5E34-4A9C-8E95-FAF1FEC25C5F}"/>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7584A140-D062-47C1-886B-E2D1451D37DC}"/>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1B17214A-1915-43D9-A13D-1A5403ADF5D8}"/>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3A22EF00-5B8E-45CA-878B-F7AEAFC2A44D}"/>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79828</xdr:rowOff>
    </xdr:from>
    <xdr:to>
      <xdr:col>85</xdr:col>
      <xdr:colOff>177800</xdr:colOff>
      <xdr:row>61</xdr:row>
      <xdr:rowOff>9978</xdr:rowOff>
    </xdr:to>
    <xdr:sp macro="" textlink="">
      <xdr:nvSpPr>
        <xdr:cNvPr id="651" name="楕円 650">
          <a:extLst>
            <a:ext uri="{FF2B5EF4-FFF2-40B4-BE49-F238E27FC236}">
              <a16:creationId xmlns:a16="http://schemas.microsoft.com/office/drawing/2014/main" id="{7ABD09A2-E735-4DC0-9EB3-6E14157EC337}"/>
            </a:ext>
          </a:extLst>
        </xdr:cNvPr>
        <xdr:cNvSpPr/>
      </xdr:nvSpPr>
      <xdr:spPr>
        <a:xfrm>
          <a:off x="14649450" y="103668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58255</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57D78039-8AE4-4F89-8743-97C3F381186C}"/>
            </a:ext>
          </a:extLst>
        </xdr:cNvPr>
        <xdr:cNvSpPr txBox="1"/>
      </xdr:nvSpPr>
      <xdr:spPr>
        <a:xfrm>
          <a:off x="14742160" y="10341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47172</xdr:rowOff>
    </xdr:from>
    <xdr:to>
      <xdr:col>81</xdr:col>
      <xdr:colOff>101600</xdr:colOff>
      <xdr:row>60</xdr:row>
      <xdr:rowOff>148772</xdr:rowOff>
    </xdr:to>
    <xdr:sp macro="" textlink="">
      <xdr:nvSpPr>
        <xdr:cNvPr id="653" name="楕円 652">
          <a:extLst>
            <a:ext uri="{FF2B5EF4-FFF2-40B4-BE49-F238E27FC236}">
              <a16:creationId xmlns:a16="http://schemas.microsoft.com/office/drawing/2014/main" id="{D0614F2C-A752-475A-8AA3-17E34EC2E92C}"/>
            </a:ext>
          </a:extLst>
        </xdr:cNvPr>
        <xdr:cNvSpPr/>
      </xdr:nvSpPr>
      <xdr:spPr>
        <a:xfrm>
          <a:off x="13887450" y="103360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97972</xdr:rowOff>
    </xdr:from>
    <xdr:to>
      <xdr:col>85</xdr:col>
      <xdr:colOff>127000</xdr:colOff>
      <xdr:row>60</xdr:row>
      <xdr:rowOff>130628</xdr:rowOff>
    </xdr:to>
    <xdr:cxnSp macro="">
      <xdr:nvCxnSpPr>
        <xdr:cNvPr id="654" name="直線コネクタ 653">
          <a:extLst>
            <a:ext uri="{FF2B5EF4-FFF2-40B4-BE49-F238E27FC236}">
              <a16:creationId xmlns:a16="http://schemas.microsoft.com/office/drawing/2014/main" id="{9F64DE99-9B25-45A0-B2A2-6FE2686234D2}"/>
            </a:ext>
          </a:extLst>
        </xdr:cNvPr>
        <xdr:cNvCxnSpPr/>
      </xdr:nvCxnSpPr>
      <xdr:spPr>
        <a:xfrm>
          <a:off x="13942060" y="10381162"/>
          <a:ext cx="762000" cy="40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14515</xdr:rowOff>
    </xdr:from>
    <xdr:to>
      <xdr:col>76</xdr:col>
      <xdr:colOff>165100</xdr:colOff>
      <xdr:row>60</xdr:row>
      <xdr:rowOff>116115</xdr:rowOff>
    </xdr:to>
    <xdr:sp macro="" textlink="">
      <xdr:nvSpPr>
        <xdr:cNvPr id="655" name="楕円 654">
          <a:extLst>
            <a:ext uri="{FF2B5EF4-FFF2-40B4-BE49-F238E27FC236}">
              <a16:creationId xmlns:a16="http://schemas.microsoft.com/office/drawing/2014/main" id="{7B564C55-F12D-4A21-98E9-8D904E483CDA}"/>
            </a:ext>
          </a:extLst>
        </xdr:cNvPr>
        <xdr:cNvSpPr/>
      </xdr:nvSpPr>
      <xdr:spPr>
        <a:xfrm>
          <a:off x="13089890" y="1030532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65315</xdr:rowOff>
    </xdr:from>
    <xdr:to>
      <xdr:col>81</xdr:col>
      <xdr:colOff>50800</xdr:colOff>
      <xdr:row>60</xdr:row>
      <xdr:rowOff>97972</xdr:rowOff>
    </xdr:to>
    <xdr:cxnSp macro="">
      <xdr:nvCxnSpPr>
        <xdr:cNvPr id="656" name="直線コネクタ 655">
          <a:extLst>
            <a:ext uri="{FF2B5EF4-FFF2-40B4-BE49-F238E27FC236}">
              <a16:creationId xmlns:a16="http://schemas.microsoft.com/office/drawing/2014/main" id="{A36B2CA9-44BD-4484-828E-035632DF1550}"/>
            </a:ext>
          </a:extLst>
        </xdr:cNvPr>
        <xdr:cNvCxnSpPr/>
      </xdr:nvCxnSpPr>
      <xdr:spPr>
        <a:xfrm>
          <a:off x="13144500" y="10350410"/>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153307</xdr:rowOff>
    </xdr:from>
    <xdr:to>
      <xdr:col>72</xdr:col>
      <xdr:colOff>38100</xdr:colOff>
      <xdr:row>60</xdr:row>
      <xdr:rowOff>83457</xdr:rowOff>
    </xdr:to>
    <xdr:sp macro="" textlink="">
      <xdr:nvSpPr>
        <xdr:cNvPr id="657" name="楕円 656">
          <a:extLst>
            <a:ext uri="{FF2B5EF4-FFF2-40B4-BE49-F238E27FC236}">
              <a16:creationId xmlns:a16="http://schemas.microsoft.com/office/drawing/2014/main" id="{19ADB844-5891-4076-B562-5C4D7C20D8CD}"/>
            </a:ext>
          </a:extLst>
        </xdr:cNvPr>
        <xdr:cNvSpPr/>
      </xdr:nvSpPr>
      <xdr:spPr>
        <a:xfrm>
          <a:off x="12303760" y="102688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32657</xdr:rowOff>
    </xdr:from>
    <xdr:to>
      <xdr:col>76</xdr:col>
      <xdr:colOff>114300</xdr:colOff>
      <xdr:row>60</xdr:row>
      <xdr:rowOff>65315</xdr:rowOff>
    </xdr:to>
    <xdr:cxnSp macro="">
      <xdr:nvCxnSpPr>
        <xdr:cNvPr id="658" name="直線コネクタ 657">
          <a:extLst>
            <a:ext uri="{FF2B5EF4-FFF2-40B4-BE49-F238E27FC236}">
              <a16:creationId xmlns:a16="http://schemas.microsoft.com/office/drawing/2014/main" id="{50B8EE8D-163F-42F6-97A6-91ADE1B6BF48}"/>
            </a:ext>
          </a:extLst>
        </xdr:cNvPr>
        <xdr:cNvCxnSpPr/>
      </xdr:nvCxnSpPr>
      <xdr:spPr>
        <a:xfrm>
          <a:off x="12346940" y="10317752"/>
          <a:ext cx="79756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120650</xdr:rowOff>
    </xdr:from>
    <xdr:to>
      <xdr:col>67</xdr:col>
      <xdr:colOff>101600</xdr:colOff>
      <xdr:row>60</xdr:row>
      <xdr:rowOff>50800</xdr:rowOff>
    </xdr:to>
    <xdr:sp macro="" textlink="">
      <xdr:nvSpPr>
        <xdr:cNvPr id="659" name="楕円 658">
          <a:extLst>
            <a:ext uri="{FF2B5EF4-FFF2-40B4-BE49-F238E27FC236}">
              <a16:creationId xmlns:a16="http://schemas.microsoft.com/office/drawing/2014/main" id="{607D86B2-9024-4F79-8CC1-6D149BA793DB}"/>
            </a:ext>
          </a:extLst>
        </xdr:cNvPr>
        <xdr:cNvSpPr/>
      </xdr:nvSpPr>
      <xdr:spPr>
        <a:xfrm>
          <a:off x="11487150" y="10238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0</xdr:rowOff>
    </xdr:from>
    <xdr:to>
      <xdr:col>71</xdr:col>
      <xdr:colOff>177800</xdr:colOff>
      <xdr:row>60</xdr:row>
      <xdr:rowOff>32657</xdr:rowOff>
    </xdr:to>
    <xdr:cxnSp macro="">
      <xdr:nvCxnSpPr>
        <xdr:cNvPr id="660" name="直線コネクタ 659">
          <a:extLst>
            <a:ext uri="{FF2B5EF4-FFF2-40B4-BE49-F238E27FC236}">
              <a16:creationId xmlns:a16="http://schemas.microsoft.com/office/drawing/2014/main" id="{D23FD949-C9E5-4C30-BA52-455E6AC415AA}"/>
            </a:ext>
          </a:extLst>
        </xdr:cNvPr>
        <xdr:cNvCxnSpPr/>
      </xdr:nvCxnSpPr>
      <xdr:spPr>
        <a:xfrm>
          <a:off x="11541760" y="10287000"/>
          <a:ext cx="80518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6EFE4280-C73B-4112-B460-A1E5757876B8}"/>
            </a:ext>
          </a:extLst>
        </xdr:cNvPr>
        <xdr:cNvSpPr txBox="1"/>
      </xdr:nvSpPr>
      <xdr:spPr>
        <a:xfrm>
          <a:off x="1373823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118671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061228B8-C69A-4023-8503-4FC0B9143043}"/>
            </a:ext>
          </a:extLst>
        </xdr:cNvPr>
        <xdr:cNvSpPr txBox="1"/>
      </xdr:nvSpPr>
      <xdr:spPr>
        <a:xfrm>
          <a:off x="12957184" y="10407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9885087D-48C0-4DA6-B604-858E43116B5D}"/>
            </a:ext>
          </a:extLst>
        </xdr:cNvPr>
        <xdr:cNvSpPr txBox="1"/>
      </xdr:nvSpPr>
      <xdr:spPr>
        <a:xfrm>
          <a:off x="12171054" y="10379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408234C0-226B-4816-A831-654993458F70}"/>
            </a:ext>
          </a:extLst>
        </xdr:cNvPr>
        <xdr:cNvSpPr txBox="1"/>
      </xdr:nvSpPr>
      <xdr:spPr>
        <a:xfrm>
          <a:off x="11354444" y="1038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139899</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C957EB74-AEB7-479A-B2B2-16D8B9EA1059}"/>
            </a:ext>
          </a:extLst>
        </xdr:cNvPr>
        <xdr:cNvSpPr txBox="1"/>
      </xdr:nvSpPr>
      <xdr:spPr>
        <a:xfrm>
          <a:off x="13738234" y="10423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132642</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5BD41163-B8E0-4A79-B392-AFBF2F05C428}"/>
            </a:ext>
          </a:extLst>
        </xdr:cNvPr>
        <xdr:cNvSpPr txBox="1"/>
      </xdr:nvSpPr>
      <xdr:spPr>
        <a:xfrm>
          <a:off x="12957184" y="1008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99984</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EBB25366-9779-416A-AE5A-0E5BEE817C28}"/>
            </a:ext>
          </a:extLst>
        </xdr:cNvPr>
        <xdr:cNvSpPr txBox="1"/>
      </xdr:nvSpPr>
      <xdr:spPr>
        <a:xfrm>
          <a:off x="12171054" y="1004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67327</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673F19EE-503E-4733-89B0-B428716970C3}"/>
            </a:ext>
          </a:extLst>
        </xdr:cNvPr>
        <xdr:cNvSpPr txBox="1"/>
      </xdr:nvSpPr>
      <xdr:spPr>
        <a:xfrm>
          <a:off x="11354444" y="1000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767E0FA1-145F-4D04-AE77-FD3AFEDAF170}"/>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38D9DBF7-8B79-4BC5-AAA3-8606B1721212}"/>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90F0A3DD-BCC8-42D3-9B8D-47A09DB1A22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A6D168F5-F155-4C05-8AD1-22399BFA4E40}"/>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6D51E7FB-815E-4CC4-BF82-528E1F24EBC9}"/>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E22F822A-801F-419E-9823-601A1114C29B}"/>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A7D027B5-77D0-44EB-A2C6-58D4C7BB2B92}"/>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FFAF209C-7C32-463C-8D9D-1F042C6D8B8F}"/>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440FE039-C8C3-4B1A-8D10-0948B628681C}"/>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E8ABDB37-E390-4F2A-851C-C9AC008CD7B8}"/>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016ABA56-503F-480B-8008-994519A7F533}"/>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1D0876C1-0A91-46A8-8663-50FCD7AF0D9E}"/>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33588707-8C48-42AC-8EFB-E98CFC5E52AB}"/>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19D53652-41DD-4FF9-91F9-B75054B62C4A}"/>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81F2B875-3218-4760-A0C5-E3E0AE60C293}"/>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64DA5409-8EB9-4DA9-B65F-3F25579B446B}"/>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9F8F3354-C14A-471F-AAD8-DA2231507147}"/>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EFA7FEE1-0673-441E-871A-B26700A5B36E}"/>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5B46324C-8176-4B10-9BFD-419DA4B3855A}"/>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7AA95D31-5BCA-4407-B6EB-4662A64689A3}"/>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C72078F5-FF6B-4FF3-88D5-A9AC81EE6E47}"/>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846750D5-7C56-4366-A65C-C2788B0B1874}"/>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585CDA9D-313C-4327-8345-344C9AC154F1}"/>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2A16BA42-FD1D-4120-BE6B-B2C8653F9193}"/>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D57B340B-F702-4E2C-9115-C4F10A335685}"/>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59897E73-15A6-4983-A45E-E258470E84C6}"/>
            </a:ext>
          </a:extLst>
        </xdr:cNvPr>
        <xdr:cNvCxnSpPr/>
      </xdr:nvCxnSpPr>
      <xdr:spPr>
        <a:xfrm flipV="1">
          <a:off x="19947254" y="9579428"/>
          <a:ext cx="0" cy="1500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649C2704-3397-4D5E-B04D-22D838AFA63D}"/>
            </a:ext>
          </a:extLst>
        </xdr:cNvPr>
        <xdr:cNvSpPr txBox="1"/>
      </xdr:nvSpPr>
      <xdr:spPr>
        <a:xfrm>
          <a:off x="1998599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6C664300-5022-42CA-B034-FE20957B359D}"/>
            </a:ext>
          </a:extLst>
        </xdr:cNvPr>
        <xdr:cNvCxnSpPr/>
      </xdr:nvCxnSpPr>
      <xdr:spPr>
        <a:xfrm>
          <a:off x="19885660" y="110797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F5FA2123-EEC9-4224-9B13-1237FE784BA7}"/>
            </a:ext>
          </a:extLst>
        </xdr:cNvPr>
        <xdr:cNvSpPr txBox="1"/>
      </xdr:nvSpPr>
      <xdr:spPr>
        <a:xfrm>
          <a:off x="19985990" y="935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2D19E19F-858E-4684-B8CC-4874B4E71459}"/>
            </a:ext>
          </a:extLst>
        </xdr:cNvPr>
        <xdr:cNvCxnSpPr/>
      </xdr:nvCxnSpPr>
      <xdr:spPr>
        <a:xfrm>
          <a:off x="19885660" y="95794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201307B3-2C72-45C8-9DCB-C8528A801A5C}"/>
            </a:ext>
          </a:extLst>
        </xdr:cNvPr>
        <xdr:cNvSpPr txBox="1"/>
      </xdr:nvSpPr>
      <xdr:spPr>
        <a:xfrm>
          <a:off x="1998599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E9C03B36-2D5E-4BBE-952B-A420C1682500}"/>
            </a:ext>
          </a:extLst>
        </xdr:cNvPr>
        <xdr:cNvSpPr/>
      </xdr:nvSpPr>
      <xdr:spPr>
        <a:xfrm>
          <a:off x="19904710" y="105883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5C2CF62F-7CE1-4C30-9DD2-D45130BFEA75}"/>
            </a:ext>
          </a:extLst>
        </xdr:cNvPr>
        <xdr:cNvSpPr/>
      </xdr:nvSpPr>
      <xdr:spPr>
        <a:xfrm>
          <a:off x="19161760" y="1059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DA46FFF6-2847-47F1-AEB0-101FC584EA46}"/>
            </a:ext>
          </a:extLst>
        </xdr:cNvPr>
        <xdr:cNvSpPr/>
      </xdr:nvSpPr>
      <xdr:spPr>
        <a:xfrm>
          <a:off x="18345150" y="106044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8C6F0B80-29DF-4CD2-93F6-3A2A94A6F722}"/>
            </a:ext>
          </a:extLst>
        </xdr:cNvPr>
        <xdr:cNvSpPr/>
      </xdr:nvSpPr>
      <xdr:spPr>
        <a:xfrm>
          <a:off x="17547590" y="106044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86A1905A-28DB-4306-AB1A-024B50A94F18}"/>
            </a:ext>
          </a:extLst>
        </xdr:cNvPr>
        <xdr:cNvSpPr/>
      </xdr:nvSpPr>
      <xdr:spPr>
        <a:xfrm>
          <a:off x="16761460" y="1059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B4D58764-316B-401C-9BE1-40863E1B866F}"/>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F1B224C5-261E-4386-8606-C924C1E0C9DD}"/>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88A69458-3732-44F8-86D8-B6C83E7B8A9E}"/>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DA064A8E-72D4-400D-B8E3-FDEBA3F9EF8A}"/>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F22BB3B2-64FF-413F-BC6D-D0817FDF00D5}"/>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153307</xdr:rowOff>
    </xdr:from>
    <xdr:to>
      <xdr:col>116</xdr:col>
      <xdr:colOff>114300</xdr:colOff>
      <xdr:row>64</xdr:row>
      <xdr:rowOff>83457</xdr:rowOff>
    </xdr:to>
    <xdr:sp macro="" textlink="">
      <xdr:nvSpPr>
        <xdr:cNvPr id="710" name="楕円 709">
          <a:extLst>
            <a:ext uri="{FF2B5EF4-FFF2-40B4-BE49-F238E27FC236}">
              <a16:creationId xmlns:a16="http://schemas.microsoft.com/office/drawing/2014/main" id="{5A0AE18E-B4AE-4854-A8CF-A339E8460080}"/>
            </a:ext>
          </a:extLst>
        </xdr:cNvPr>
        <xdr:cNvSpPr/>
      </xdr:nvSpPr>
      <xdr:spPr>
        <a:xfrm>
          <a:off x="19904710" y="109546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68234</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28420D59-39E3-4C63-A6EC-352E4C79A462}"/>
            </a:ext>
          </a:extLst>
        </xdr:cNvPr>
        <xdr:cNvSpPr txBox="1"/>
      </xdr:nvSpPr>
      <xdr:spPr>
        <a:xfrm>
          <a:off x="19985990" y="10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153307</xdr:rowOff>
    </xdr:from>
    <xdr:to>
      <xdr:col>112</xdr:col>
      <xdr:colOff>38100</xdr:colOff>
      <xdr:row>64</xdr:row>
      <xdr:rowOff>83457</xdr:rowOff>
    </xdr:to>
    <xdr:sp macro="" textlink="">
      <xdr:nvSpPr>
        <xdr:cNvPr id="712" name="楕円 711">
          <a:extLst>
            <a:ext uri="{FF2B5EF4-FFF2-40B4-BE49-F238E27FC236}">
              <a16:creationId xmlns:a16="http://schemas.microsoft.com/office/drawing/2014/main" id="{32D48B35-7C55-4A88-B27D-E6F4A9071BFC}"/>
            </a:ext>
          </a:extLst>
        </xdr:cNvPr>
        <xdr:cNvSpPr/>
      </xdr:nvSpPr>
      <xdr:spPr>
        <a:xfrm>
          <a:off x="19161760" y="109546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32657</xdr:rowOff>
    </xdr:from>
    <xdr:to>
      <xdr:col>116</xdr:col>
      <xdr:colOff>63500</xdr:colOff>
      <xdr:row>64</xdr:row>
      <xdr:rowOff>32657</xdr:rowOff>
    </xdr:to>
    <xdr:cxnSp macro="">
      <xdr:nvCxnSpPr>
        <xdr:cNvPr id="713" name="直線コネクタ 712">
          <a:extLst>
            <a:ext uri="{FF2B5EF4-FFF2-40B4-BE49-F238E27FC236}">
              <a16:creationId xmlns:a16="http://schemas.microsoft.com/office/drawing/2014/main" id="{0D417679-E712-4C26-BCA9-3504B0F687B3}"/>
            </a:ext>
          </a:extLst>
        </xdr:cNvPr>
        <xdr:cNvCxnSpPr/>
      </xdr:nvCxnSpPr>
      <xdr:spPr>
        <a:xfrm>
          <a:off x="19204940" y="1100355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153307</xdr:rowOff>
    </xdr:from>
    <xdr:to>
      <xdr:col>107</xdr:col>
      <xdr:colOff>101600</xdr:colOff>
      <xdr:row>64</xdr:row>
      <xdr:rowOff>83457</xdr:rowOff>
    </xdr:to>
    <xdr:sp macro="" textlink="">
      <xdr:nvSpPr>
        <xdr:cNvPr id="714" name="楕円 713">
          <a:extLst>
            <a:ext uri="{FF2B5EF4-FFF2-40B4-BE49-F238E27FC236}">
              <a16:creationId xmlns:a16="http://schemas.microsoft.com/office/drawing/2014/main" id="{DBBAEBAF-0869-4D14-A0B1-786D83971092}"/>
            </a:ext>
          </a:extLst>
        </xdr:cNvPr>
        <xdr:cNvSpPr/>
      </xdr:nvSpPr>
      <xdr:spPr>
        <a:xfrm>
          <a:off x="18345150" y="109546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32657</xdr:rowOff>
    </xdr:from>
    <xdr:to>
      <xdr:col>111</xdr:col>
      <xdr:colOff>177800</xdr:colOff>
      <xdr:row>64</xdr:row>
      <xdr:rowOff>32657</xdr:rowOff>
    </xdr:to>
    <xdr:cxnSp macro="">
      <xdr:nvCxnSpPr>
        <xdr:cNvPr id="715" name="直線コネクタ 714">
          <a:extLst>
            <a:ext uri="{FF2B5EF4-FFF2-40B4-BE49-F238E27FC236}">
              <a16:creationId xmlns:a16="http://schemas.microsoft.com/office/drawing/2014/main" id="{948F7409-BBA6-49C2-9DE8-6190B5D10B1A}"/>
            </a:ext>
          </a:extLst>
        </xdr:cNvPr>
        <xdr:cNvCxnSpPr/>
      </xdr:nvCxnSpPr>
      <xdr:spPr>
        <a:xfrm>
          <a:off x="18399760" y="1100355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153307</xdr:rowOff>
    </xdr:from>
    <xdr:to>
      <xdr:col>102</xdr:col>
      <xdr:colOff>165100</xdr:colOff>
      <xdr:row>64</xdr:row>
      <xdr:rowOff>83457</xdr:rowOff>
    </xdr:to>
    <xdr:sp macro="" textlink="">
      <xdr:nvSpPr>
        <xdr:cNvPr id="716" name="楕円 715">
          <a:extLst>
            <a:ext uri="{FF2B5EF4-FFF2-40B4-BE49-F238E27FC236}">
              <a16:creationId xmlns:a16="http://schemas.microsoft.com/office/drawing/2014/main" id="{919C79B6-645F-487C-8438-AA06372268D4}"/>
            </a:ext>
          </a:extLst>
        </xdr:cNvPr>
        <xdr:cNvSpPr/>
      </xdr:nvSpPr>
      <xdr:spPr>
        <a:xfrm>
          <a:off x="17547590" y="1095465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32657</xdr:rowOff>
    </xdr:from>
    <xdr:to>
      <xdr:col>107</xdr:col>
      <xdr:colOff>50800</xdr:colOff>
      <xdr:row>64</xdr:row>
      <xdr:rowOff>32657</xdr:rowOff>
    </xdr:to>
    <xdr:cxnSp macro="">
      <xdr:nvCxnSpPr>
        <xdr:cNvPr id="717" name="直線コネクタ 716">
          <a:extLst>
            <a:ext uri="{FF2B5EF4-FFF2-40B4-BE49-F238E27FC236}">
              <a16:creationId xmlns:a16="http://schemas.microsoft.com/office/drawing/2014/main" id="{F7307942-8066-462E-A9D6-ADD1B8D336CD}"/>
            </a:ext>
          </a:extLst>
        </xdr:cNvPr>
        <xdr:cNvCxnSpPr/>
      </xdr:nvCxnSpPr>
      <xdr:spPr>
        <a:xfrm>
          <a:off x="17602200" y="1100355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153307</xdr:rowOff>
    </xdr:from>
    <xdr:to>
      <xdr:col>98</xdr:col>
      <xdr:colOff>38100</xdr:colOff>
      <xdr:row>64</xdr:row>
      <xdr:rowOff>83457</xdr:rowOff>
    </xdr:to>
    <xdr:sp macro="" textlink="">
      <xdr:nvSpPr>
        <xdr:cNvPr id="718" name="楕円 717">
          <a:extLst>
            <a:ext uri="{FF2B5EF4-FFF2-40B4-BE49-F238E27FC236}">
              <a16:creationId xmlns:a16="http://schemas.microsoft.com/office/drawing/2014/main" id="{89D84D5E-97EA-498D-A370-80FCE95EFA7D}"/>
            </a:ext>
          </a:extLst>
        </xdr:cNvPr>
        <xdr:cNvSpPr/>
      </xdr:nvSpPr>
      <xdr:spPr>
        <a:xfrm>
          <a:off x="16761460" y="109546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32657</xdr:rowOff>
    </xdr:from>
    <xdr:to>
      <xdr:col>102</xdr:col>
      <xdr:colOff>114300</xdr:colOff>
      <xdr:row>64</xdr:row>
      <xdr:rowOff>32657</xdr:rowOff>
    </xdr:to>
    <xdr:cxnSp macro="">
      <xdr:nvCxnSpPr>
        <xdr:cNvPr id="719" name="直線コネクタ 718">
          <a:extLst>
            <a:ext uri="{FF2B5EF4-FFF2-40B4-BE49-F238E27FC236}">
              <a16:creationId xmlns:a16="http://schemas.microsoft.com/office/drawing/2014/main" id="{6FE38CB3-2D83-4713-ADB3-992AC0B90BF5}"/>
            </a:ext>
          </a:extLst>
        </xdr:cNvPr>
        <xdr:cNvCxnSpPr/>
      </xdr:nvCxnSpPr>
      <xdr:spPr>
        <a:xfrm>
          <a:off x="16804640" y="1100355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50BA9A32-65E8-4140-A611-8AA7F0854851}"/>
            </a:ext>
          </a:extLst>
        </xdr:cNvPr>
        <xdr:cNvSpPr txBox="1"/>
      </xdr:nvSpPr>
      <xdr:spPr>
        <a:xfrm>
          <a:off x="18982132" y="1037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AB900330-C44D-4238-B361-0D51733CDF12}"/>
            </a:ext>
          </a:extLst>
        </xdr:cNvPr>
        <xdr:cNvSpPr txBox="1"/>
      </xdr:nvSpPr>
      <xdr:spPr>
        <a:xfrm>
          <a:off x="18182032" y="103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49FA38F1-F77B-4D49-9B6D-0F90EC0F6E09}"/>
            </a:ext>
          </a:extLst>
        </xdr:cNvPr>
        <xdr:cNvSpPr txBox="1"/>
      </xdr:nvSpPr>
      <xdr:spPr>
        <a:xfrm>
          <a:off x="17384472" y="103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3" name="n_4aveValue【保健センター・保健所】&#10;一人当たり面積">
          <a:extLst>
            <a:ext uri="{FF2B5EF4-FFF2-40B4-BE49-F238E27FC236}">
              <a16:creationId xmlns:a16="http://schemas.microsoft.com/office/drawing/2014/main" id="{41A1D783-6136-4840-8AE4-1804F60D5EB9}"/>
            </a:ext>
          </a:extLst>
        </xdr:cNvPr>
        <xdr:cNvSpPr txBox="1"/>
      </xdr:nvSpPr>
      <xdr:spPr>
        <a:xfrm>
          <a:off x="16588817" y="1037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74584</xdr:rowOff>
    </xdr:from>
    <xdr:ext cx="469744" cy="259045"/>
    <xdr:sp macro="" textlink="">
      <xdr:nvSpPr>
        <xdr:cNvPr id="724" name="n_1mainValue【保健センター・保健所】&#10;一人当たり面積">
          <a:extLst>
            <a:ext uri="{FF2B5EF4-FFF2-40B4-BE49-F238E27FC236}">
              <a16:creationId xmlns:a16="http://schemas.microsoft.com/office/drawing/2014/main" id="{AC404F96-CBA7-45B5-A418-A45B50D259DD}"/>
            </a:ext>
          </a:extLst>
        </xdr:cNvPr>
        <xdr:cNvSpPr txBox="1"/>
      </xdr:nvSpPr>
      <xdr:spPr>
        <a:xfrm>
          <a:off x="18982132"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74584</xdr:rowOff>
    </xdr:from>
    <xdr:ext cx="469744" cy="259045"/>
    <xdr:sp macro="" textlink="">
      <xdr:nvSpPr>
        <xdr:cNvPr id="725" name="n_2mainValue【保健センター・保健所】&#10;一人当たり面積">
          <a:extLst>
            <a:ext uri="{FF2B5EF4-FFF2-40B4-BE49-F238E27FC236}">
              <a16:creationId xmlns:a16="http://schemas.microsoft.com/office/drawing/2014/main" id="{D4854F68-0F0F-4971-8438-8BF52C14F1FB}"/>
            </a:ext>
          </a:extLst>
        </xdr:cNvPr>
        <xdr:cNvSpPr txBox="1"/>
      </xdr:nvSpPr>
      <xdr:spPr>
        <a:xfrm>
          <a:off x="18182032"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74584</xdr:rowOff>
    </xdr:from>
    <xdr:ext cx="469744" cy="259045"/>
    <xdr:sp macro="" textlink="">
      <xdr:nvSpPr>
        <xdr:cNvPr id="726" name="n_3mainValue【保健センター・保健所】&#10;一人当たり面積">
          <a:extLst>
            <a:ext uri="{FF2B5EF4-FFF2-40B4-BE49-F238E27FC236}">
              <a16:creationId xmlns:a16="http://schemas.microsoft.com/office/drawing/2014/main" id="{A0335034-B6FA-4C60-80DF-E75F9A396D5D}"/>
            </a:ext>
          </a:extLst>
        </xdr:cNvPr>
        <xdr:cNvSpPr txBox="1"/>
      </xdr:nvSpPr>
      <xdr:spPr>
        <a:xfrm>
          <a:off x="17384472"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74584</xdr:rowOff>
    </xdr:from>
    <xdr:ext cx="469744" cy="259045"/>
    <xdr:sp macro="" textlink="">
      <xdr:nvSpPr>
        <xdr:cNvPr id="727" name="n_4mainValue【保健センター・保健所】&#10;一人当たり面積">
          <a:extLst>
            <a:ext uri="{FF2B5EF4-FFF2-40B4-BE49-F238E27FC236}">
              <a16:creationId xmlns:a16="http://schemas.microsoft.com/office/drawing/2014/main" id="{F9AA90EF-41FE-48C5-8572-A48C82CE80BC}"/>
            </a:ext>
          </a:extLst>
        </xdr:cNvPr>
        <xdr:cNvSpPr txBox="1"/>
      </xdr:nvSpPr>
      <xdr:spPr>
        <a:xfrm>
          <a:off x="16588817"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B338CD18-473E-42FD-B4D7-D31B92805C78}"/>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FD8F7B84-C373-4CEF-9936-4136A2B295E2}"/>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1A06166A-2B18-413C-84AA-F1A62A3F2368}"/>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A13114BE-D332-4584-9488-C6CA4D5C71AB}"/>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1E072F76-AF03-4284-86C4-A0CC2850109E}"/>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2094531F-7575-4335-ABAA-B97A8315C6EE}"/>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3A5BD561-E729-4D65-8ABF-F26F7D6E5A1A}"/>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075E7F8C-3563-47A3-84CC-28ADAB65B875}"/>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5DC17A24-0331-47CD-B743-D0F7E42DE652}"/>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7F3DBD65-CE1F-4479-A517-004782C738EC}"/>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3C7A713E-97FE-43BB-9082-6F1B502ED875}"/>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B0FC211A-119F-4E6D-A974-EE4261ED779A}"/>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52A8E8CB-A617-428B-8482-C3A1445548E6}"/>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017B7C94-2C58-4D20-925F-1FAED41FA022}"/>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ECB2E628-126C-4AB5-8132-E0E3DCB1687E}"/>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44DA0425-D8C9-4B71-9839-D4B07DC0C4B9}"/>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6903F846-6701-4DCA-BB25-0A97AB3C6ED8}"/>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DF540218-0AB3-4EA6-BBD8-6D738F48BFFA}"/>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89D383F6-D47F-4FDD-B105-30BB6D2E4BBF}"/>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FBC8DE66-3073-42F0-9C5F-9743EAE64DA8}"/>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57233B38-12F2-4570-8531-AFB39D12525D}"/>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0F2DAD1A-A17A-401A-BDEC-FD10D8D5E712}"/>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3C665568-CDCC-42B9-917B-414D6228180C}"/>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FE0827CF-63E1-4993-A330-6D47C2FBA993}"/>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9567BC53-7EB1-4CE9-AEE5-E7B91B4E47A4}"/>
            </a:ext>
          </a:extLst>
        </xdr:cNvPr>
        <xdr:cNvCxnSpPr/>
      </xdr:nvCxnSpPr>
      <xdr:spPr>
        <a:xfrm flipV="1">
          <a:off x="14703424" y="13397865"/>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DE13412E-D42B-4D28-84F7-E9A28F4737A9}"/>
            </a:ext>
          </a:extLst>
        </xdr:cNvPr>
        <xdr:cNvSpPr txBox="1"/>
      </xdr:nvSpPr>
      <xdr:spPr>
        <a:xfrm>
          <a:off x="14742160" y="1483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7C3F8E5E-63CC-47A3-90A1-97888A453017}"/>
            </a:ext>
          </a:extLst>
        </xdr:cNvPr>
        <xdr:cNvCxnSpPr/>
      </xdr:nvCxnSpPr>
      <xdr:spPr>
        <a:xfrm>
          <a:off x="14611350" y="14836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E069FE88-4EBF-4E9B-80FF-BA165DB52CAB}"/>
            </a:ext>
          </a:extLst>
        </xdr:cNvPr>
        <xdr:cNvSpPr txBox="1"/>
      </xdr:nvSpPr>
      <xdr:spPr>
        <a:xfrm>
          <a:off x="14742160" y="13173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47FCCFE2-9E41-46F6-88A1-BF6BC30095FB}"/>
            </a:ext>
          </a:extLst>
        </xdr:cNvPr>
        <xdr:cNvCxnSpPr/>
      </xdr:nvCxnSpPr>
      <xdr:spPr>
        <a:xfrm>
          <a:off x="14611350" y="13397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AFDF5815-50B6-4062-B03C-B6C458AAC32C}"/>
            </a:ext>
          </a:extLst>
        </xdr:cNvPr>
        <xdr:cNvSpPr txBox="1"/>
      </xdr:nvSpPr>
      <xdr:spPr>
        <a:xfrm>
          <a:off x="14742160" y="141255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E24E5D74-A690-4A28-B889-44B0D90E5AC0}"/>
            </a:ext>
          </a:extLst>
        </xdr:cNvPr>
        <xdr:cNvSpPr/>
      </xdr:nvSpPr>
      <xdr:spPr>
        <a:xfrm>
          <a:off x="14649450" y="141528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4920DDED-844F-40EC-BDA9-436FF19D5D13}"/>
            </a:ext>
          </a:extLst>
        </xdr:cNvPr>
        <xdr:cNvSpPr/>
      </xdr:nvSpPr>
      <xdr:spPr>
        <a:xfrm>
          <a:off x="13887450" y="141262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0FA9D69F-8AD2-4B66-B0FC-C022C2BF876D}"/>
            </a:ext>
          </a:extLst>
        </xdr:cNvPr>
        <xdr:cNvSpPr/>
      </xdr:nvSpPr>
      <xdr:spPr>
        <a:xfrm>
          <a:off x="13089890" y="1411668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E31C3923-D6B6-4855-B8D0-9D7CF26C2D26}"/>
            </a:ext>
          </a:extLst>
        </xdr:cNvPr>
        <xdr:cNvSpPr/>
      </xdr:nvSpPr>
      <xdr:spPr>
        <a:xfrm>
          <a:off x="12303760" y="1407477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DC2A4543-7395-4B21-9B57-AFAD010AE155}"/>
            </a:ext>
          </a:extLst>
        </xdr:cNvPr>
        <xdr:cNvSpPr/>
      </xdr:nvSpPr>
      <xdr:spPr>
        <a:xfrm>
          <a:off x="11487150" y="140652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8C45CAD0-9700-4A6F-9EFC-74BDDA381457}"/>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243F6333-A230-4A55-AB32-982D0E59640C}"/>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2EEC380A-A1BA-4E97-AF8A-75629BFAB354}"/>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96637ADA-11FA-42AA-AE09-3512645B54EA}"/>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E0BFCF00-EFCD-4E41-96D2-018CB115950E}"/>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768" name="楕円 767">
          <a:extLst>
            <a:ext uri="{FF2B5EF4-FFF2-40B4-BE49-F238E27FC236}">
              <a16:creationId xmlns:a16="http://schemas.microsoft.com/office/drawing/2014/main" id="{3A5D8898-9A4C-4568-A452-3159CBFFFE8C}"/>
            </a:ext>
          </a:extLst>
        </xdr:cNvPr>
        <xdr:cNvSpPr/>
      </xdr:nvSpPr>
      <xdr:spPr>
        <a:xfrm>
          <a:off x="14649450" y="140804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40657</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FD69370D-7F82-4B59-9102-27A00D199F77}"/>
            </a:ext>
          </a:extLst>
        </xdr:cNvPr>
        <xdr:cNvSpPr txBox="1"/>
      </xdr:nvSpPr>
      <xdr:spPr>
        <a:xfrm>
          <a:off x="14742160"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13970</xdr:rowOff>
    </xdr:from>
    <xdr:to>
      <xdr:col>81</xdr:col>
      <xdr:colOff>101600</xdr:colOff>
      <xdr:row>83</xdr:row>
      <xdr:rowOff>115570</xdr:rowOff>
    </xdr:to>
    <xdr:sp macro="" textlink="">
      <xdr:nvSpPr>
        <xdr:cNvPr id="770" name="楕円 769">
          <a:extLst>
            <a:ext uri="{FF2B5EF4-FFF2-40B4-BE49-F238E27FC236}">
              <a16:creationId xmlns:a16="http://schemas.microsoft.com/office/drawing/2014/main" id="{7ADD5AFE-F155-4A25-B89A-AFA019D34611}"/>
            </a:ext>
          </a:extLst>
        </xdr:cNvPr>
        <xdr:cNvSpPr/>
      </xdr:nvSpPr>
      <xdr:spPr>
        <a:xfrm>
          <a:off x="13887450" y="142481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68580</xdr:rowOff>
    </xdr:from>
    <xdr:to>
      <xdr:col>85</xdr:col>
      <xdr:colOff>127000</xdr:colOff>
      <xdr:row>83</xdr:row>
      <xdr:rowOff>64770</xdr:rowOff>
    </xdr:to>
    <xdr:cxnSp macro="">
      <xdr:nvCxnSpPr>
        <xdr:cNvPr id="771" name="直線コネクタ 770">
          <a:extLst>
            <a:ext uri="{FF2B5EF4-FFF2-40B4-BE49-F238E27FC236}">
              <a16:creationId xmlns:a16="http://schemas.microsoft.com/office/drawing/2014/main" id="{9F02036A-92ED-4D54-9643-0346334873D6}"/>
            </a:ext>
          </a:extLst>
        </xdr:cNvPr>
        <xdr:cNvCxnSpPr/>
      </xdr:nvCxnSpPr>
      <xdr:spPr>
        <a:xfrm flipV="1">
          <a:off x="13942060" y="14125575"/>
          <a:ext cx="762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168275</xdr:rowOff>
    </xdr:from>
    <xdr:to>
      <xdr:col>76</xdr:col>
      <xdr:colOff>165100</xdr:colOff>
      <xdr:row>83</xdr:row>
      <xdr:rowOff>98425</xdr:rowOff>
    </xdr:to>
    <xdr:sp macro="" textlink="">
      <xdr:nvSpPr>
        <xdr:cNvPr id="772" name="楕円 771">
          <a:extLst>
            <a:ext uri="{FF2B5EF4-FFF2-40B4-BE49-F238E27FC236}">
              <a16:creationId xmlns:a16="http://schemas.microsoft.com/office/drawing/2014/main" id="{86F29CDD-8D09-41AD-B67F-86AA8438DCFB}"/>
            </a:ext>
          </a:extLst>
        </xdr:cNvPr>
        <xdr:cNvSpPr/>
      </xdr:nvSpPr>
      <xdr:spPr>
        <a:xfrm>
          <a:off x="13089890" y="1423098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47625</xdr:rowOff>
    </xdr:from>
    <xdr:to>
      <xdr:col>81</xdr:col>
      <xdr:colOff>50800</xdr:colOff>
      <xdr:row>83</xdr:row>
      <xdr:rowOff>64770</xdr:rowOff>
    </xdr:to>
    <xdr:cxnSp macro="">
      <xdr:nvCxnSpPr>
        <xdr:cNvPr id="773" name="直線コネクタ 772">
          <a:extLst>
            <a:ext uri="{FF2B5EF4-FFF2-40B4-BE49-F238E27FC236}">
              <a16:creationId xmlns:a16="http://schemas.microsoft.com/office/drawing/2014/main" id="{EA0E3D43-24AF-4173-8AD2-BDC18E2D2C4A}"/>
            </a:ext>
          </a:extLst>
        </xdr:cNvPr>
        <xdr:cNvCxnSpPr/>
      </xdr:nvCxnSpPr>
      <xdr:spPr>
        <a:xfrm>
          <a:off x="13144500" y="14279880"/>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133986</xdr:rowOff>
    </xdr:from>
    <xdr:to>
      <xdr:col>72</xdr:col>
      <xdr:colOff>38100</xdr:colOff>
      <xdr:row>83</xdr:row>
      <xdr:rowOff>64136</xdr:rowOff>
    </xdr:to>
    <xdr:sp macro="" textlink="">
      <xdr:nvSpPr>
        <xdr:cNvPr id="774" name="楕円 773">
          <a:extLst>
            <a:ext uri="{FF2B5EF4-FFF2-40B4-BE49-F238E27FC236}">
              <a16:creationId xmlns:a16="http://schemas.microsoft.com/office/drawing/2014/main" id="{247041DE-874E-47E7-A9CD-BE9FEAF35F69}"/>
            </a:ext>
          </a:extLst>
        </xdr:cNvPr>
        <xdr:cNvSpPr/>
      </xdr:nvSpPr>
      <xdr:spPr>
        <a:xfrm>
          <a:off x="12303760" y="141890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13336</xdr:rowOff>
    </xdr:from>
    <xdr:to>
      <xdr:col>76</xdr:col>
      <xdr:colOff>114300</xdr:colOff>
      <xdr:row>83</xdr:row>
      <xdr:rowOff>47625</xdr:rowOff>
    </xdr:to>
    <xdr:cxnSp macro="">
      <xdr:nvCxnSpPr>
        <xdr:cNvPr id="775" name="直線コネクタ 774">
          <a:extLst>
            <a:ext uri="{FF2B5EF4-FFF2-40B4-BE49-F238E27FC236}">
              <a16:creationId xmlns:a16="http://schemas.microsoft.com/office/drawing/2014/main" id="{FD68B92C-51E2-485C-9915-501DE78CA8E6}"/>
            </a:ext>
          </a:extLst>
        </xdr:cNvPr>
        <xdr:cNvCxnSpPr/>
      </xdr:nvCxnSpPr>
      <xdr:spPr>
        <a:xfrm>
          <a:off x="12346940" y="14247496"/>
          <a:ext cx="797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99695</xdr:rowOff>
    </xdr:from>
    <xdr:to>
      <xdr:col>67</xdr:col>
      <xdr:colOff>101600</xdr:colOff>
      <xdr:row>83</xdr:row>
      <xdr:rowOff>29845</xdr:rowOff>
    </xdr:to>
    <xdr:sp macro="" textlink="">
      <xdr:nvSpPr>
        <xdr:cNvPr id="776" name="楕円 775">
          <a:extLst>
            <a:ext uri="{FF2B5EF4-FFF2-40B4-BE49-F238E27FC236}">
              <a16:creationId xmlns:a16="http://schemas.microsoft.com/office/drawing/2014/main" id="{1454F31C-6436-4AE1-AAC0-8AFE7579F293}"/>
            </a:ext>
          </a:extLst>
        </xdr:cNvPr>
        <xdr:cNvSpPr/>
      </xdr:nvSpPr>
      <xdr:spPr>
        <a:xfrm>
          <a:off x="11487150" y="141547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150495</xdr:rowOff>
    </xdr:from>
    <xdr:to>
      <xdr:col>71</xdr:col>
      <xdr:colOff>177800</xdr:colOff>
      <xdr:row>83</xdr:row>
      <xdr:rowOff>13336</xdr:rowOff>
    </xdr:to>
    <xdr:cxnSp macro="">
      <xdr:nvCxnSpPr>
        <xdr:cNvPr id="777" name="直線コネクタ 776">
          <a:extLst>
            <a:ext uri="{FF2B5EF4-FFF2-40B4-BE49-F238E27FC236}">
              <a16:creationId xmlns:a16="http://schemas.microsoft.com/office/drawing/2014/main" id="{394DE3BC-A786-40B6-8282-7BA422F7000C}"/>
            </a:ext>
          </a:extLst>
        </xdr:cNvPr>
        <xdr:cNvCxnSpPr/>
      </xdr:nvCxnSpPr>
      <xdr:spPr>
        <a:xfrm>
          <a:off x="11541760" y="14209395"/>
          <a:ext cx="80518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778" name="n_1aveValue【消防施設】&#10;有形固定資産減価償却率">
          <a:extLst>
            <a:ext uri="{FF2B5EF4-FFF2-40B4-BE49-F238E27FC236}">
              <a16:creationId xmlns:a16="http://schemas.microsoft.com/office/drawing/2014/main" id="{84CFFB7B-74FD-4D3F-810C-6C225E340A48}"/>
            </a:ext>
          </a:extLst>
        </xdr:cNvPr>
        <xdr:cNvSpPr txBox="1"/>
      </xdr:nvSpPr>
      <xdr:spPr>
        <a:xfrm>
          <a:off x="13738234" y="1390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779" name="n_2aveValue【消防施設】&#10;有形固定資産減価償却率">
          <a:extLst>
            <a:ext uri="{FF2B5EF4-FFF2-40B4-BE49-F238E27FC236}">
              <a16:creationId xmlns:a16="http://schemas.microsoft.com/office/drawing/2014/main" id="{8E5264D0-9D57-4C8E-A23A-A47693594488}"/>
            </a:ext>
          </a:extLst>
        </xdr:cNvPr>
        <xdr:cNvSpPr txBox="1"/>
      </xdr:nvSpPr>
      <xdr:spPr>
        <a:xfrm>
          <a:off x="1295718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780" name="n_3aveValue【消防施設】&#10;有形固定資産減価償却率">
          <a:extLst>
            <a:ext uri="{FF2B5EF4-FFF2-40B4-BE49-F238E27FC236}">
              <a16:creationId xmlns:a16="http://schemas.microsoft.com/office/drawing/2014/main" id="{04E956B9-18A7-4A07-A2A4-4EC582329FC6}"/>
            </a:ext>
          </a:extLst>
        </xdr:cNvPr>
        <xdr:cNvSpPr txBox="1"/>
      </xdr:nvSpPr>
      <xdr:spPr>
        <a:xfrm>
          <a:off x="12171054" y="13850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781" name="n_4aveValue【消防施設】&#10;有形固定資産減価償却率">
          <a:extLst>
            <a:ext uri="{FF2B5EF4-FFF2-40B4-BE49-F238E27FC236}">
              <a16:creationId xmlns:a16="http://schemas.microsoft.com/office/drawing/2014/main" id="{965BFE45-D277-4A3E-AC2A-E79C86F713E4}"/>
            </a:ext>
          </a:extLst>
        </xdr:cNvPr>
        <xdr:cNvSpPr txBox="1"/>
      </xdr:nvSpPr>
      <xdr:spPr>
        <a:xfrm>
          <a:off x="113544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106697</xdr:rowOff>
    </xdr:from>
    <xdr:ext cx="405111" cy="259045"/>
    <xdr:sp macro="" textlink="">
      <xdr:nvSpPr>
        <xdr:cNvPr id="782" name="n_1mainValue【消防施設】&#10;有形固定資産減価償却率">
          <a:extLst>
            <a:ext uri="{FF2B5EF4-FFF2-40B4-BE49-F238E27FC236}">
              <a16:creationId xmlns:a16="http://schemas.microsoft.com/office/drawing/2014/main" id="{9D6E0047-80A3-4AC8-A7FE-F15C2519A349}"/>
            </a:ext>
          </a:extLst>
        </xdr:cNvPr>
        <xdr:cNvSpPr txBox="1"/>
      </xdr:nvSpPr>
      <xdr:spPr>
        <a:xfrm>
          <a:off x="13738234" y="1433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89552</xdr:rowOff>
    </xdr:from>
    <xdr:ext cx="405111" cy="259045"/>
    <xdr:sp macro="" textlink="">
      <xdr:nvSpPr>
        <xdr:cNvPr id="783" name="n_2mainValue【消防施設】&#10;有形固定資産減価償却率">
          <a:extLst>
            <a:ext uri="{FF2B5EF4-FFF2-40B4-BE49-F238E27FC236}">
              <a16:creationId xmlns:a16="http://schemas.microsoft.com/office/drawing/2014/main" id="{AB1FDFCA-27D0-4779-817B-AE55934B6F0B}"/>
            </a:ext>
          </a:extLst>
        </xdr:cNvPr>
        <xdr:cNvSpPr txBox="1"/>
      </xdr:nvSpPr>
      <xdr:spPr>
        <a:xfrm>
          <a:off x="12957184" y="1432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55263</xdr:rowOff>
    </xdr:from>
    <xdr:ext cx="405111" cy="259045"/>
    <xdr:sp macro="" textlink="">
      <xdr:nvSpPr>
        <xdr:cNvPr id="784" name="n_3mainValue【消防施設】&#10;有形固定資産減価償却率">
          <a:extLst>
            <a:ext uri="{FF2B5EF4-FFF2-40B4-BE49-F238E27FC236}">
              <a16:creationId xmlns:a16="http://schemas.microsoft.com/office/drawing/2014/main" id="{3E68225C-84CF-44DF-A1F9-F898AB42E744}"/>
            </a:ext>
          </a:extLst>
        </xdr:cNvPr>
        <xdr:cNvSpPr txBox="1"/>
      </xdr:nvSpPr>
      <xdr:spPr>
        <a:xfrm>
          <a:off x="12171054" y="1428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20972</xdr:rowOff>
    </xdr:from>
    <xdr:ext cx="405111" cy="259045"/>
    <xdr:sp macro="" textlink="">
      <xdr:nvSpPr>
        <xdr:cNvPr id="785" name="n_4mainValue【消防施設】&#10;有形固定資産減価償却率">
          <a:extLst>
            <a:ext uri="{FF2B5EF4-FFF2-40B4-BE49-F238E27FC236}">
              <a16:creationId xmlns:a16="http://schemas.microsoft.com/office/drawing/2014/main" id="{4B82EBC7-661E-440B-9F26-FCD1D78EB561}"/>
            </a:ext>
          </a:extLst>
        </xdr:cNvPr>
        <xdr:cNvSpPr txBox="1"/>
      </xdr:nvSpPr>
      <xdr:spPr>
        <a:xfrm>
          <a:off x="11354444" y="1424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E4A211DC-6D3D-434B-9D78-AF82F0D7B0CC}"/>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0A232CFB-C77D-4F63-8AEC-82B1278965C8}"/>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6A19B921-C507-4240-A75E-0544E30ECF22}"/>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B1F15E1B-22C9-49BF-9E38-FDDF7FD6945D}"/>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746B680A-9D3F-4A3E-A71F-5F9E7249AF7E}"/>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4E47E4CA-537C-4586-9660-A1E7A556075F}"/>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D636A350-5B0E-4D2B-8273-EE235ECDCA0C}"/>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DCFBD0C0-0C44-4403-A3A6-3DB8BDA0B270}"/>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B3ACC1CD-C190-4A2D-AEEE-C0A2723AEE8D}"/>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C73FF872-993F-4623-B06C-B11DD571B266}"/>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9F9249E6-37D4-4748-AE2F-5AFB356A097E}"/>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D0FEBD71-3C8F-4CA9-A27C-CC1353950518}"/>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902A59F0-CC49-41F3-A2DC-79E39B11E1D3}"/>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EA2D750F-C6AC-4B73-9569-06BFBE26EC22}"/>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02B65BA9-5E9A-467B-B832-CB423F3BAA08}"/>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A66CF5F8-E03E-4F40-BB0C-A6EFB4013E23}"/>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67C3F1F3-43D4-402F-8878-23FE4E960E8D}"/>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3B7EC550-F887-4D32-948A-7B0F77D36D95}"/>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B26AE9-03B1-4785-A55A-13605F5481CE}"/>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D2187339-30A7-4D67-A087-7707F58294BC}"/>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85D41203-E667-4139-A27C-E9BD8DDA8265}"/>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0BC9E01E-DAB7-4AE3-BD84-455AF603D45C}"/>
            </a:ext>
          </a:extLst>
        </xdr:cNvPr>
        <xdr:cNvCxnSpPr/>
      </xdr:nvCxnSpPr>
      <xdr:spPr>
        <a:xfrm flipV="1">
          <a:off x="19947254" y="13724001"/>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0087D9C2-25E4-4FD3-A39B-7BF7B9646BF4}"/>
            </a:ext>
          </a:extLst>
        </xdr:cNvPr>
        <xdr:cNvSpPr txBox="1"/>
      </xdr:nvSpPr>
      <xdr:spPr>
        <a:xfrm>
          <a:off x="19985990" y="1475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678C47B2-CA53-4CB3-BFA6-48608F241DE2}"/>
            </a:ext>
          </a:extLst>
        </xdr:cNvPr>
        <xdr:cNvCxnSpPr/>
      </xdr:nvCxnSpPr>
      <xdr:spPr>
        <a:xfrm>
          <a:off x="19885660" y="147527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7DC4AC32-7EF7-46D8-B2D3-99BD6490661F}"/>
            </a:ext>
          </a:extLst>
        </xdr:cNvPr>
        <xdr:cNvSpPr txBox="1"/>
      </xdr:nvSpPr>
      <xdr:spPr>
        <a:xfrm>
          <a:off x="19985990" y="1349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CCC30B4C-3E1A-4882-9408-23CF3E5CA264}"/>
            </a:ext>
          </a:extLst>
        </xdr:cNvPr>
        <xdr:cNvCxnSpPr/>
      </xdr:nvCxnSpPr>
      <xdr:spPr>
        <a:xfrm>
          <a:off x="19885660" y="13724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812" name="【消防施設】&#10;一人当たり面積平均値テキスト">
          <a:extLst>
            <a:ext uri="{FF2B5EF4-FFF2-40B4-BE49-F238E27FC236}">
              <a16:creationId xmlns:a16="http://schemas.microsoft.com/office/drawing/2014/main" id="{C8C88E60-6772-45D2-86A9-F1A270194B0D}"/>
            </a:ext>
          </a:extLst>
        </xdr:cNvPr>
        <xdr:cNvSpPr txBox="1"/>
      </xdr:nvSpPr>
      <xdr:spPr>
        <a:xfrm>
          <a:off x="19985990" y="143191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8F69B47A-6E9E-47FD-A4A2-829507425870}"/>
            </a:ext>
          </a:extLst>
        </xdr:cNvPr>
        <xdr:cNvSpPr/>
      </xdr:nvSpPr>
      <xdr:spPr>
        <a:xfrm>
          <a:off x="19904710" y="143369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A8A557EC-512E-4C51-9155-F45692235B45}"/>
            </a:ext>
          </a:extLst>
        </xdr:cNvPr>
        <xdr:cNvSpPr/>
      </xdr:nvSpPr>
      <xdr:spPr>
        <a:xfrm>
          <a:off x="19161760" y="14343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BDA14E1A-2B4E-405F-AFEC-7F7C6AE4D42A}"/>
            </a:ext>
          </a:extLst>
        </xdr:cNvPr>
        <xdr:cNvSpPr/>
      </xdr:nvSpPr>
      <xdr:spPr>
        <a:xfrm>
          <a:off x="18345150" y="143258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9A207E3E-D844-4747-80A2-93B446220831}"/>
            </a:ext>
          </a:extLst>
        </xdr:cNvPr>
        <xdr:cNvSpPr/>
      </xdr:nvSpPr>
      <xdr:spPr>
        <a:xfrm>
          <a:off x="17547590" y="143178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a:extLst>
            <a:ext uri="{FF2B5EF4-FFF2-40B4-BE49-F238E27FC236}">
              <a16:creationId xmlns:a16="http://schemas.microsoft.com/office/drawing/2014/main" id="{4AEB7657-B861-4232-90FE-11C7C332A941}"/>
            </a:ext>
          </a:extLst>
        </xdr:cNvPr>
        <xdr:cNvSpPr/>
      </xdr:nvSpPr>
      <xdr:spPr>
        <a:xfrm>
          <a:off x="16761460" y="143609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45CF6672-B7A5-4167-B679-58AA6EF6BFCB}"/>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4B29B556-356E-4A70-B07E-0135FB4B3CCE}"/>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EBE783F3-2B1C-4D6B-A5CB-8B1BB7F45A50}"/>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854F8BB6-6FDB-4943-8191-C585D897DAF7}"/>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15F6983E-0920-4D86-A2C3-46650824C8F4}"/>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126746</xdr:rowOff>
    </xdr:from>
    <xdr:to>
      <xdr:col>116</xdr:col>
      <xdr:colOff>114300</xdr:colOff>
      <xdr:row>80</xdr:row>
      <xdr:rowOff>56896</xdr:rowOff>
    </xdr:to>
    <xdr:sp macro="" textlink="">
      <xdr:nvSpPr>
        <xdr:cNvPr id="823" name="楕円 822">
          <a:extLst>
            <a:ext uri="{FF2B5EF4-FFF2-40B4-BE49-F238E27FC236}">
              <a16:creationId xmlns:a16="http://schemas.microsoft.com/office/drawing/2014/main" id="{AB658B0C-60FA-4B0C-B3E7-D66A38CEC36C}"/>
            </a:ext>
          </a:extLst>
        </xdr:cNvPr>
        <xdr:cNvSpPr/>
      </xdr:nvSpPr>
      <xdr:spPr>
        <a:xfrm>
          <a:off x="19904710" y="1367510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79773</xdr:rowOff>
    </xdr:from>
    <xdr:ext cx="469744" cy="259045"/>
    <xdr:sp macro="" textlink="">
      <xdr:nvSpPr>
        <xdr:cNvPr id="824" name="【消防施設】&#10;一人当たり面積該当値テキスト">
          <a:extLst>
            <a:ext uri="{FF2B5EF4-FFF2-40B4-BE49-F238E27FC236}">
              <a16:creationId xmlns:a16="http://schemas.microsoft.com/office/drawing/2014/main" id="{32C2F4BB-00B3-4ACC-BF6F-629FEA688CEA}"/>
            </a:ext>
          </a:extLst>
        </xdr:cNvPr>
        <xdr:cNvSpPr txBox="1"/>
      </xdr:nvSpPr>
      <xdr:spPr>
        <a:xfrm>
          <a:off x="19985990" y="13624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10161</xdr:rowOff>
    </xdr:from>
    <xdr:to>
      <xdr:col>112</xdr:col>
      <xdr:colOff>38100</xdr:colOff>
      <xdr:row>80</xdr:row>
      <xdr:rowOff>111761</xdr:rowOff>
    </xdr:to>
    <xdr:sp macro="" textlink="">
      <xdr:nvSpPr>
        <xdr:cNvPr id="825" name="楕円 824">
          <a:extLst>
            <a:ext uri="{FF2B5EF4-FFF2-40B4-BE49-F238E27FC236}">
              <a16:creationId xmlns:a16="http://schemas.microsoft.com/office/drawing/2014/main" id="{3FA66E7F-03ED-4342-9E8C-B4A6BF374131}"/>
            </a:ext>
          </a:extLst>
        </xdr:cNvPr>
        <xdr:cNvSpPr/>
      </xdr:nvSpPr>
      <xdr:spPr>
        <a:xfrm>
          <a:off x="19161760" y="1372806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6096</xdr:rowOff>
    </xdr:from>
    <xdr:to>
      <xdr:col>116</xdr:col>
      <xdr:colOff>63500</xdr:colOff>
      <xdr:row>80</xdr:row>
      <xdr:rowOff>60961</xdr:rowOff>
    </xdr:to>
    <xdr:cxnSp macro="">
      <xdr:nvCxnSpPr>
        <xdr:cNvPr id="826" name="直線コネクタ 825">
          <a:extLst>
            <a:ext uri="{FF2B5EF4-FFF2-40B4-BE49-F238E27FC236}">
              <a16:creationId xmlns:a16="http://schemas.microsoft.com/office/drawing/2014/main" id="{DC70D60A-1DA6-4542-A1CC-46BB10D76442}"/>
            </a:ext>
          </a:extLst>
        </xdr:cNvPr>
        <xdr:cNvCxnSpPr/>
      </xdr:nvCxnSpPr>
      <xdr:spPr>
        <a:xfrm flipV="1">
          <a:off x="19204940" y="13724001"/>
          <a:ext cx="742950" cy="49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23876</xdr:rowOff>
    </xdr:from>
    <xdr:to>
      <xdr:col>107</xdr:col>
      <xdr:colOff>101600</xdr:colOff>
      <xdr:row>80</xdr:row>
      <xdr:rowOff>125476</xdr:rowOff>
    </xdr:to>
    <xdr:sp macro="" textlink="">
      <xdr:nvSpPr>
        <xdr:cNvPr id="827" name="楕円 826">
          <a:extLst>
            <a:ext uri="{FF2B5EF4-FFF2-40B4-BE49-F238E27FC236}">
              <a16:creationId xmlns:a16="http://schemas.microsoft.com/office/drawing/2014/main" id="{3F586726-FF37-4BFA-8A62-A52919F62FB8}"/>
            </a:ext>
          </a:extLst>
        </xdr:cNvPr>
        <xdr:cNvSpPr/>
      </xdr:nvSpPr>
      <xdr:spPr>
        <a:xfrm>
          <a:off x="18345150" y="1373606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60961</xdr:rowOff>
    </xdr:from>
    <xdr:to>
      <xdr:col>111</xdr:col>
      <xdr:colOff>177800</xdr:colOff>
      <xdr:row>80</xdr:row>
      <xdr:rowOff>74676</xdr:rowOff>
    </xdr:to>
    <xdr:cxnSp macro="">
      <xdr:nvCxnSpPr>
        <xdr:cNvPr id="828" name="直線コネクタ 827">
          <a:extLst>
            <a:ext uri="{FF2B5EF4-FFF2-40B4-BE49-F238E27FC236}">
              <a16:creationId xmlns:a16="http://schemas.microsoft.com/office/drawing/2014/main" id="{A8ECD668-F59E-48F4-8633-1521BE133146}"/>
            </a:ext>
          </a:extLst>
        </xdr:cNvPr>
        <xdr:cNvCxnSpPr/>
      </xdr:nvCxnSpPr>
      <xdr:spPr>
        <a:xfrm flipV="1">
          <a:off x="18399760" y="13773151"/>
          <a:ext cx="805180" cy="1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33020</xdr:rowOff>
    </xdr:from>
    <xdr:to>
      <xdr:col>102</xdr:col>
      <xdr:colOff>165100</xdr:colOff>
      <xdr:row>80</xdr:row>
      <xdr:rowOff>134620</xdr:rowOff>
    </xdr:to>
    <xdr:sp macro="" textlink="">
      <xdr:nvSpPr>
        <xdr:cNvPr id="829" name="楕円 828">
          <a:extLst>
            <a:ext uri="{FF2B5EF4-FFF2-40B4-BE49-F238E27FC236}">
              <a16:creationId xmlns:a16="http://schemas.microsoft.com/office/drawing/2014/main" id="{5BDA8E42-829B-48FB-A6D6-80E559F0A7CE}"/>
            </a:ext>
          </a:extLst>
        </xdr:cNvPr>
        <xdr:cNvSpPr/>
      </xdr:nvSpPr>
      <xdr:spPr>
        <a:xfrm>
          <a:off x="17547590" y="1374711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74676</xdr:rowOff>
    </xdr:from>
    <xdr:to>
      <xdr:col>107</xdr:col>
      <xdr:colOff>50800</xdr:colOff>
      <xdr:row>80</xdr:row>
      <xdr:rowOff>83820</xdr:rowOff>
    </xdr:to>
    <xdr:cxnSp macro="">
      <xdr:nvCxnSpPr>
        <xdr:cNvPr id="830" name="直線コネクタ 829">
          <a:extLst>
            <a:ext uri="{FF2B5EF4-FFF2-40B4-BE49-F238E27FC236}">
              <a16:creationId xmlns:a16="http://schemas.microsoft.com/office/drawing/2014/main" id="{46C5DF06-2147-4AB4-BF25-7A6EAB9FC2C6}"/>
            </a:ext>
          </a:extLst>
        </xdr:cNvPr>
        <xdr:cNvCxnSpPr/>
      </xdr:nvCxnSpPr>
      <xdr:spPr>
        <a:xfrm flipV="1">
          <a:off x="17602200" y="13790676"/>
          <a:ext cx="79756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42163</xdr:rowOff>
    </xdr:from>
    <xdr:to>
      <xdr:col>98</xdr:col>
      <xdr:colOff>38100</xdr:colOff>
      <xdr:row>80</xdr:row>
      <xdr:rowOff>143763</xdr:rowOff>
    </xdr:to>
    <xdr:sp macro="" textlink="">
      <xdr:nvSpPr>
        <xdr:cNvPr id="831" name="楕円 830">
          <a:extLst>
            <a:ext uri="{FF2B5EF4-FFF2-40B4-BE49-F238E27FC236}">
              <a16:creationId xmlns:a16="http://schemas.microsoft.com/office/drawing/2014/main" id="{6FF6B663-9018-45C2-A71F-FBC9089BF460}"/>
            </a:ext>
          </a:extLst>
        </xdr:cNvPr>
        <xdr:cNvSpPr/>
      </xdr:nvSpPr>
      <xdr:spPr>
        <a:xfrm>
          <a:off x="16761460" y="137600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83820</xdr:rowOff>
    </xdr:from>
    <xdr:to>
      <xdr:col>102</xdr:col>
      <xdr:colOff>114300</xdr:colOff>
      <xdr:row>80</xdr:row>
      <xdr:rowOff>92963</xdr:rowOff>
    </xdr:to>
    <xdr:cxnSp macro="">
      <xdr:nvCxnSpPr>
        <xdr:cNvPr id="832" name="直線コネクタ 831">
          <a:extLst>
            <a:ext uri="{FF2B5EF4-FFF2-40B4-BE49-F238E27FC236}">
              <a16:creationId xmlns:a16="http://schemas.microsoft.com/office/drawing/2014/main" id="{E7918662-594F-4BBC-85F3-4630A1B855B3}"/>
            </a:ext>
          </a:extLst>
        </xdr:cNvPr>
        <xdr:cNvCxnSpPr/>
      </xdr:nvCxnSpPr>
      <xdr:spPr>
        <a:xfrm flipV="1">
          <a:off x="16804640" y="13801725"/>
          <a:ext cx="797560" cy="1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833" name="n_1aveValue【消防施設】&#10;一人当たり面積">
          <a:extLst>
            <a:ext uri="{FF2B5EF4-FFF2-40B4-BE49-F238E27FC236}">
              <a16:creationId xmlns:a16="http://schemas.microsoft.com/office/drawing/2014/main" id="{13F93F32-EAE6-4228-9385-4F6314B0F1B0}"/>
            </a:ext>
          </a:extLst>
        </xdr:cNvPr>
        <xdr:cNvSpPr txBox="1"/>
      </xdr:nvSpPr>
      <xdr:spPr>
        <a:xfrm>
          <a:off x="18982132"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34" name="n_2aveValue【消防施設】&#10;一人当たり面積">
          <a:extLst>
            <a:ext uri="{FF2B5EF4-FFF2-40B4-BE49-F238E27FC236}">
              <a16:creationId xmlns:a16="http://schemas.microsoft.com/office/drawing/2014/main" id="{90DF73BD-80E4-4047-B0BD-2283E27B9823}"/>
            </a:ext>
          </a:extLst>
        </xdr:cNvPr>
        <xdr:cNvSpPr txBox="1"/>
      </xdr:nvSpPr>
      <xdr:spPr>
        <a:xfrm>
          <a:off x="18182032" y="1441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835" name="n_3aveValue【消防施設】&#10;一人当たり面積">
          <a:extLst>
            <a:ext uri="{FF2B5EF4-FFF2-40B4-BE49-F238E27FC236}">
              <a16:creationId xmlns:a16="http://schemas.microsoft.com/office/drawing/2014/main" id="{A30C0114-FA64-4CFB-B092-D1441BE62292}"/>
            </a:ext>
          </a:extLst>
        </xdr:cNvPr>
        <xdr:cNvSpPr txBox="1"/>
      </xdr:nvSpPr>
      <xdr:spPr>
        <a:xfrm>
          <a:off x="17384472" y="1441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836" name="n_4aveValue【消防施設】&#10;一人当たり面積">
          <a:extLst>
            <a:ext uri="{FF2B5EF4-FFF2-40B4-BE49-F238E27FC236}">
              <a16:creationId xmlns:a16="http://schemas.microsoft.com/office/drawing/2014/main" id="{B9FB5DF5-936E-4D83-8792-C5474D9A3A77}"/>
            </a:ext>
          </a:extLst>
        </xdr:cNvPr>
        <xdr:cNvSpPr txBox="1"/>
      </xdr:nvSpPr>
      <xdr:spPr>
        <a:xfrm>
          <a:off x="16588817" y="1445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128288</xdr:rowOff>
    </xdr:from>
    <xdr:ext cx="469744" cy="259045"/>
    <xdr:sp macro="" textlink="">
      <xdr:nvSpPr>
        <xdr:cNvPr id="837" name="n_1mainValue【消防施設】&#10;一人当たり面積">
          <a:extLst>
            <a:ext uri="{FF2B5EF4-FFF2-40B4-BE49-F238E27FC236}">
              <a16:creationId xmlns:a16="http://schemas.microsoft.com/office/drawing/2014/main" id="{A59CCF85-530B-4476-8461-75225FA70DC1}"/>
            </a:ext>
          </a:extLst>
        </xdr:cNvPr>
        <xdr:cNvSpPr txBox="1"/>
      </xdr:nvSpPr>
      <xdr:spPr>
        <a:xfrm>
          <a:off x="18982132" y="13505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142003</xdr:rowOff>
    </xdr:from>
    <xdr:ext cx="469744" cy="259045"/>
    <xdr:sp macro="" textlink="">
      <xdr:nvSpPr>
        <xdr:cNvPr id="838" name="n_2mainValue【消防施設】&#10;一人当たり面積">
          <a:extLst>
            <a:ext uri="{FF2B5EF4-FFF2-40B4-BE49-F238E27FC236}">
              <a16:creationId xmlns:a16="http://schemas.microsoft.com/office/drawing/2014/main" id="{E4AD0A3E-AA83-439C-804E-36FAEBC90310}"/>
            </a:ext>
          </a:extLst>
        </xdr:cNvPr>
        <xdr:cNvSpPr txBox="1"/>
      </xdr:nvSpPr>
      <xdr:spPr>
        <a:xfrm>
          <a:off x="18182032" y="13513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151147</xdr:rowOff>
    </xdr:from>
    <xdr:ext cx="469744" cy="259045"/>
    <xdr:sp macro="" textlink="">
      <xdr:nvSpPr>
        <xdr:cNvPr id="839" name="n_3mainValue【消防施設】&#10;一人当たり面積">
          <a:extLst>
            <a:ext uri="{FF2B5EF4-FFF2-40B4-BE49-F238E27FC236}">
              <a16:creationId xmlns:a16="http://schemas.microsoft.com/office/drawing/2014/main" id="{452E7148-0F28-4E79-B6F4-08FEAC52F3DA}"/>
            </a:ext>
          </a:extLst>
        </xdr:cNvPr>
        <xdr:cNvSpPr txBox="1"/>
      </xdr:nvSpPr>
      <xdr:spPr>
        <a:xfrm>
          <a:off x="17384472" y="1352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160290</xdr:rowOff>
    </xdr:from>
    <xdr:ext cx="469744" cy="259045"/>
    <xdr:sp macro="" textlink="">
      <xdr:nvSpPr>
        <xdr:cNvPr id="840" name="n_4mainValue【消防施設】&#10;一人当たり面積">
          <a:extLst>
            <a:ext uri="{FF2B5EF4-FFF2-40B4-BE49-F238E27FC236}">
              <a16:creationId xmlns:a16="http://schemas.microsoft.com/office/drawing/2014/main" id="{D4853B6E-FDE8-414F-A9BB-263B85A43A66}"/>
            </a:ext>
          </a:extLst>
        </xdr:cNvPr>
        <xdr:cNvSpPr txBox="1"/>
      </xdr:nvSpPr>
      <xdr:spPr>
        <a:xfrm>
          <a:off x="16588817" y="13535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AC9FDBED-9407-4672-90C7-BBBB62E3D198}"/>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9EF9EB65-C076-400B-95C5-F40A3263CCC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DB4D3582-B4B7-47CB-BD7E-C3B1B9625367}"/>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45C84498-D2A5-4BF0-97C8-D2BEF8D056C7}"/>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FD451981-C696-43E5-BB0C-6DD74B24EA2A}"/>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4A12BA26-B2E5-4C16-813D-A9B58A512845}"/>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CC29CB4-C240-45A8-BD7B-E7BAA1DB3BA9}"/>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E44464D6-AB76-4EE0-B5DE-A4EABA05BCF5}"/>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619EB692-DB9D-40FD-8720-E87B80B93E18}"/>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16EE9C1B-AC97-499A-BA1F-840A2C5D980C}"/>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687AFE1B-35EE-4288-84A3-69BE179AE16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4E7D0596-9664-41BC-A0E0-8D32997A1099}"/>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2623956A-9142-4A4C-8838-54B92D9B7BD7}"/>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F697EB67-CC14-4B40-8F1A-B0B12D747AF3}"/>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F2046F04-CEA4-4DF5-9FE3-D1444F83AC3E}"/>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FA3FAD1B-D082-4C0E-9C72-7B4E67791DDE}"/>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31E7FE6F-E431-4D94-AA5E-82CDE4B289E2}"/>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962616C4-3091-4A62-A06B-D07CA34553D5}"/>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6128BE36-847B-4425-9CC8-A6181C4D1992}"/>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57A412FE-BBF1-451C-B690-1D76EF7291F5}"/>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9BA6EF18-5DBF-44F9-9ABF-15B75C569428}"/>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A344EB58-E24F-48B1-85EF-92A4294C216B}"/>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1FC53E37-4D54-4650-8F09-2E4CE2ACE5F2}"/>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BE7D1210-68B3-4888-B1DD-169A6D36B289}"/>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24BBD702-5346-4278-B785-3FB8233CA939}"/>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09DB065F-38C0-42D4-B3FF-1D9E36DFF1AA}"/>
            </a:ext>
          </a:extLst>
        </xdr:cNvPr>
        <xdr:cNvCxnSpPr/>
      </xdr:nvCxnSpPr>
      <xdr:spPr>
        <a:xfrm flipV="1">
          <a:off x="14703424" y="1717684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C5446C5C-FAC4-4AD4-A083-4F0BB840A832}"/>
            </a:ext>
          </a:extLst>
        </xdr:cNvPr>
        <xdr:cNvSpPr txBox="1"/>
      </xdr:nvSpPr>
      <xdr:spPr>
        <a:xfrm>
          <a:off x="1474216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704DF062-B0A5-4767-BFC3-7CF885BB99E0}"/>
            </a:ext>
          </a:extLst>
        </xdr:cNvPr>
        <xdr:cNvCxnSpPr/>
      </xdr:nvCxnSpPr>
      <xdr:spPr>
        <a:xfrm>
          <a:off x="14611350" y="18719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5228A6C2-928B-4E79-9B09-3D57992C6E64}"/>
            </a:ext>
          </a:extLst>
        </xdr:cNvPr>
        <xdr:cNvSpPr txBox="1"/>
      </xdr:nvSpPr>
      <xdr:spPr>
        <a:xfrm>
          <a:off x="1474216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9F4B7692-1863-4FC3-92C4-D82FAF202555}"/>
            </a:ext>
          </a:extLst>
        </xdr:cNvPr>
        <xdr:cNvCxnSpPr/>
      </xdr:nvCxnSpPr>
      <xdr:spPr>
        <a:xfrm>
          <a:off x="14611350" y="17176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71" name="【庁舎】&#10;有形固定資産減価償却率平均値テキスト">
          <a:extLst>
            <a:ext uri="{FF2B5EF4-FFF2-40B4-BE49-F238E27FC236}">
              <a16:creationId xmlns:a16="http://schemas.microsoft.com/office/drawing/2014/main" id="{344FAB04-1CC1-46BA-BF2B-CA66CC52C433}"/>
            </a:ext>
          </a:extLst>
        </xdr:cNvPr>
        <xdr:cNvSpPr txBox="1"/>
      </xdr:nvSpPr>
      <xdr:spPr>
        <a:xfrm>
          <a:off x="14742160" y="17833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1E3BC592-9753-4347-8C93-C38BEB564321}"/>
            </a:ext>
          </a:extLst>
        </xdr:cNvPr>
        <xdr:cNvSpPr/>
      </xdr:nvSpPr>
      <xdr:spPr>
        <a:xfrm>
          <a:off x="14649450" y="1784749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80197C69-03FC-40D4-9A4F-528AA44818AF}"/>
            </a:ext>
          </a:extLst>
        </xdr:cNvPr>
        <xdr:cNvSpPr/>
      </xdr:nvSpPr>
      <xdr:spPr>
        <a:xfrm>
          <a:off x="13887450" y="1785184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AE3EEC10-40BF-499F-ADFE-869B7BB06CB6}"/>
            </a:ext>
          </a:extLst>
        </xdr:cNvPr>
        <xdr:cNvSpPr/>
      </xdr:nvSpPr>
      <xdr:spPr>
        <a:xfrm>
          <a:off x="13089890" y="1785184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3E4AF341-5EDE-4E3F-8E01-A37F8A3697D4}"/>
            </a:ext>
          </a:extLst>
        </xdr:cNvPr>
        <xdr:cNvSpPr/>
      </xdr:nvSpPr>
      <xdr:spPr>
        <a:xfrm>
          <a:off x="12303760" y="178485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9539740B-9335-4749-BEE8-E4BEA690E39A}"/>
            </a:ext>
          </a:extLst>
        </xdr:cNvPr>
        <xdr:cNvSpPr/>
      </xdr:nvSpPr>
      <xdr:spPr>
        <a:xfrm>
          <a:off x="11487150" y="1786926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F7C08B3E-F2A7-4CC4-8841-845094517913}"/>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5C4F7BD-841A-492E-9436-467D07C7D9F7}"/>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20695D8D-D71F-4B71-A31A-0B87CA0F3A62}"/>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36EB7F49-18D2-48B5-9831-C1A53AAC7D3B}"/>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5FABC5EF-A73D-4222-9325-D1DB896BE6D7}"/>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66221</xdr:rowOff>
    </xdr:from>
    <xdr:to>
      <xdr:col>85</xdr:col>
      <xdr:colOff>177800</xdr:colOff>
      <xdr:row>102</xdr:row>
      <xdr:rowOff>167821</xdr:rowOff>
    </xdr:to>
    <xdr:sp macro="" textlink="">
      <xdr:nvSpPr>
        <xdr:cNvPr id="882" name="楕円 881">
          <a:extLst>
            <a:ext uri="{FF2B5EF4-FFF2-40B4-BE49-F238E27FC236}">
              <a16:creationId xmlns:a16="http://schemas.microsoft.com/office/drawing/2014/main" id="{6C1B3F72-7360-43D3-9993-37809CC3514C}"/>
            </a:ext>
          </a:extLst>
        </xdr:cNvPr>
        <xdr:cNvSpPr/>
      </xdr:nvSpPr>
      <xdr:spPr>
        <a:xfrm>
          <a:off x="14649450" y="1755221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89098</xdr:rowOff>
    </xdr:from>
    <xdr:ext cx="405111" cy="259045"/>
    <xdr:sp macro="" textlink="">
      <xdr:nvSpPr>
        <xdr:cNvPr id="883" name="【庁舎】&#10;有形固定資産減価償却率該当値テキスト">
          <a:extLst>
            <a:ext uri="{FF2B5EF4-FFF2-40B4-BE49-F238E27FC236}">
              <a16:creationId xmlns:a16="http://schemas.microsoft.com/office/drawing/2014/main" id="{DD2A67A4-AC26-4E42-BB04-509DAC7905E2}"/>
            </a:ext>
          </a:extLst>
        </xdr:cNvPr>
        <xdr:cNvSpPr txBox="1"/>
      </xdr:nvSpPr>
      <xdr:spPr>
        <a:xfrm>
          <a:off x="14742160" y="1740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13970</xdr:rowOff>
    </xdr:from>
    <xdr:to>
      <xdr:col>81</xdr:col>
      <xdr:colOff>101600</xdr:colOff>
      <xdr:row>102</xdr:row>
      <xdr:rowOff>115570</xdr:rowOff>
    </xdr:to>
    <xdr:sp macro="" textlink="">
      <xdr:nvSpPr>
        <xdr:cNvPr id="884" name="楕円 883">
          <a:extLst>
            <a:ext uri="{FF2B5EF4-FFF2-40B4-BE49-F238E27FC236}">
              <a16:creationId xmlns:a16="http://schemas.microsoft.com/office/drawing/2014/main" id="{08DFEDA8-4AAD-4E5E-9955-8868B4312836}"/>
            </a:ext>
          </a:extLst>
        </xdr:cNvPr>
        <xdr:cNvSpPr/>
      </xdr:nvSpPr>
      <xdr:spPr>
        <a:xfrm>
          <a:off x="13887450" y="175056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64770</xdr:rowOff>
    </xdr:from>
    <xdr:to>
      <xdr:col>85</xdr:col>
      <xdr:colOff>127000</xdr:colOff>
      <xdr:row>102</xdr:row>
      <xdr:rowOff>117021</xdr:rowOff>
    </xdr:to>
    <xdr:cxnSp macro="">
      <xdr:nvCxnSpPr>
        <xdr:cNvPr id="885" name="直線コネクタ 884">
          <a:extLst>
            <a:ext uri="{FF2B5EF4-FFF2-40B4-BE49-F238E27FC236}">
              <a16:creationId xmlns:a16="http://schemas.microsoft.com/office/drawing/2014/main" id="{C67285C8-9535-4822-9E7B-F8AA77908038}"/>
            </a:ext>
          </a:extLst>
        </xdr:cNvPr>
        <xdr:cNvCxnSpPr/>
      </xdr:nvCxnSpPr>
      <xdr:spPr>
        <a:xfrm>
          <a:off x="13942060" y="17550765"/>
          <a:ext cx="762000" cy="54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169092</xdr:rowOff>
    </xdr:from>
    <xdr:to>
      <xdr:col>76</xdr:col>
      <xdr:colOff>165100</xdr:colOff>
      <xdr:row>104</xdr:row>
      <xdr:rowOff>99242</xdr:rowOff>
    </xdr:to>
    <xdr:sp macro="" textlink="">
      <xdr:nvSpPr>
        <xdr:cNvPr id="886" name="楕円 885">
          <a:extLst>
            <a:ext uri="{FF2B5EF4-FFF2-40B4-BE49-F238E27FC236}">
              <a16:creationId xmlns:a16="http://schemas.microsoft.com/office/drawing/2014/main" id="{67CC9760-A6C6-49E5-B734-26C5D3B0D40A}"/>
            </a:ext>
          </a:extLst>
        </xdr:cNvPr>
        <xdr:cNvSpPr/>
      </xdr:nvSpPr>
      <xdr:spPr>
        <a:xfrm>
          <a:off x="13089890" y="1783225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64770</xdr:rowOff>
    </xdr:from>
    <xdr:to>
      <xdr:col>81</xdr:col>
      <xdr:colOff>50800</xdr:colOff>
      <xdr:row>104</xdr:row>
      <xdr:rowOff>48442</xdr:rowOff>
    </xdr:to>
    <xdr:cxnSp macro="">
      <xdr:nvCxnSpPr>
        <xdr:cNvPr id="887" name="直線コネクタ 886">
          <a:extLst>
            <a:ext uri="{FF2B5EF4-FFF2-40B4-BE49-F238E27FC236}">
              <a16:creationId xmlns:a16="http://schemas.microsoft.com/office/drawing/2014/main" id="{DB541AB6-A671-4CB8-9611-662D9FFB15A2}"/>
            </a:ext>
          </a:extLst>
        </xdr:cNvPr>
        <xdr:cNvCxnSpPr/>
      </xdr:nvCxnSpPr>
      <xdr:spPr>
        <a:xfrm flipV="1">
          <a:off x="13144500" y="17550765"/>
          <a:ext cx="797560" cy="33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144599</xdr:rowOff>
    </xdr:from>
    <xdr:to>
      <xdr:col>72</xdr:col>
      <xdr:colOff>38100</xdr:colOff>
      <xdr:row>104</xdr:row>
      <xdr:rowOff>74749</xdr:rowOff>
    </xdr:to>
    <xdr:sp macro="" textlink="">
      <xdr:nvSpPr>
        <xdr:cNvPr id="888" name="楕円 887">
          <a:extLst>
            <a:ext uri="{FF2B5EF4-FFF2-40B4-BE49-F238E27FC236}">
              <a16:creationId xmlns:a16="http://schemas.microsoft.com/office/drawing/2014/main" id="{8785C9BD-635A-4AD7-BEBA-F65E2DB22C10}"/>
            </a:ext>
          </a:extLst>
        </xdr:cNvPr>
        <xdr:cNvSpPr/>
      </xdr:nvSpPr>
      <xdr:spPr>
        <a:xfrm>
          <a:off x="12303760" y="1780204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23949</xdr:rowOff>
    </xdr:from>
    <xdr:to>
      <xdr:col>76</xdr:col>
      <xdr:colOff>114300</xdr:colOff>
      <xdr:row>104</xdr:row>
      <xdr:rowOff>48442</xdr:rowOff>
    </xdr:to>
    <xdr:cxnSp macro="">
      <xdr:nvCxnSpPr>
        <xdr:cNvPr id="889" name="直線コネクタ 888">
          <a:extLst>
            <a:ext uri="{FF2B5EF4-FFF2-40B4-BE49-F238E27FC236}">
              <a16:creationId xmlns:a16="http://schemas.microsoft.com/office/drawing/2014/main" id="{8BC91164-E049-41A8-A8F3-145B006BCAC5}"/>
            </a:ext>
          </a:extLst>
        </xdr:cNvPr>
        <xdr:cNvCxnSpPr/>
      </xdr:nvCxnSpPr>
      <xdr:spPr>
        <a:xfrm>
          <a:off x="12346940" y="17850939"/>
          <a:ext cx="797560" cy="3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120106</xdr:rowOff>
    </xdr:from>
    <xdr:to>
      <xdr:col>67</xdr:col>
      <xdr:colOff>101600</xdr:colOff>
      <xdr:row>104</xdr:row>
      <xdr:rowOff>50256</xdr:rowOff>
    </xdr:to>
    <xdr:sp macro="" textlink="">
      <xdr:nvSpPr>
        <xdr:cNvPr id="890" name="楕円 889">
          <a:extLst>
            <a:ext uri="{FF2B5EF4-FFF2-40B4-BE49-F238E27FC236}">
              <a16:creationId xmlns:a16="http://schemas.microsoft.com/office/drawing/2014/main" id="{A35E7D6E-6B2A-405D-A225-3B385469386B}"/>
            </a:ext>
          </a:extLst>
        </xdr:cNvPr>
        <xdr:cNvSpPr/>
      </xdr:nvSpPr>
      <xdr:spPr>
        <a:xfrm>
          <a:off x="11487150" y="1778136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170906</xdr:rowOff>
    </xdr:from>
    <xdr:to>
      <xdr:col>71</xdr:col>
      <xdr:colOff>177800</xdr:colOff>
      <xdr:row>104</xdr:row>
      <xdr:rowOff>23949</xdr:rowOff>
    </xdr:to>
    <xdr:cxnSp macro="">
      <xdr:nvCxnSpPr>
        <xdr:cNvPr id="891" name="直線コネクタ 890">
          <a:extLst>
            <a:ext uri="{FF2B5EF4-FFF2-40B4-BE49-F238E27FC236}">
              <a16:creationId xmlns:a16="http://schemas.microsoft.com/office/drawing/2014/main" id="{E26B4AD1-7E1B-4318-9807-EC844B75DE3F}"/>
            </a:ext>
          </a:extLst>
        </xdr:cNvPr>
        <xdr:cNvCxnSpPr/>
      </xdr:nvCxnSpPr>
      <xdr:spPr>
        <a:xfrm>
          <a:off x="11541760" y="17834066"/>
          <a:ext cx="80518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892" name="n_1aveValue【庁舎】&#10;有形固定資産減価償却率">
          <a:extLst>
            <a:ext uri="{FF2B5EF4-FFF2-40B4-BE49-F238E27FC236}">
              <a16:creationId xmlns:a16="http://schemas.microsoft.com/office/drawing/2014/main" id="{0C3460A7-A955-4F59-892E-9671D1066531}"/>
            </a:ext>
          </a:extLst>
        </xdr:cNvPr>
        <xdr:cNvSpPr txBox="1"/>
      </xdr:nvSpPr>
      <xdr:spPr>
        <a:xfrm>
          <a:off x="13738234" y="17938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893" name="n_2aveValue【庁舎】&#10;有形固定資産減価償却率">
          <a:extLst>
            <a:ext uri="{FF2B5EF4-FFF2-40B4-BE49-F238E27FC236}">
              <a16:creationId xmlns:a16="http://schemas.microsoft.com/office/drawing/2014/main" id="{583B86C2-39F5-434E-8488-70D26BE7759E}"/>
            </a:ext>
          </a:extLst>
        </xdr:cNvPr>
        <xdr:cNvSpPr txBox="1"/>
      </xdr:nvSpPr>
      <xdr:spPr>
        <a:xfrm>
          <a:off x="12957184" y="17938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894" name="n_3aveValue【庁舎】&#10;有形固定資産減価償却率">
          <a:extLst>
            <a:ext uri="{FF2B5EF4-FFF2-40B4-BE49-F238E27FC236}">
              <a16:creationId xmlns:a16="http://schemas.microsoft.com/office/drawing/2014/main" id="{457C7BF0-9FAA-4C7A-90A9-4DEBC00F9D3D}"/>
            </a:ext>
          </a:extLst>
        </xdr:cNvPr>
        <xdr:cNvSpPr txBox="1"/>
      </xdr:nvSpPr>
      <xdr:spPr>
        <a:xfrm>
          <a:off x="12171054" y="179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5" name="n_4aveValue【庁舎】&#10;有形固定資産減価償却率">
          <a:extLst>
            <a:ext uri="{FF2B5EF4-FFF2-40B4-BE49-F238E27FC236}">
              <a16:creationId xmlns:a16="http://schemas.microsoft.com/office/drawing/2014/main" id="{45B04E5A-917F-49D7-B3E6-0798F4A5B9C8}"/>
            </a:ext>
          </a:extLst>
        </xdr:cNvPr>
        <xdr:cNvSpPr txBox="1"/>
      </xdr:nvSpPr>
      <xdr:spPr>
        <a:xfrm>
          <a:off x="11354444" y="17965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132097</xdr:rowOff>
    </xdr:from>
    <xdr:ext cx="405111" cy="259045"/>
    <xdr:sp macro="" textlink="">
      <xdr:nvSpPr>
        <xdr:cNvPr id="896" name="n_1mainValue【庁舎】&#10;有形固定資産減価償却率">
          <a:extLst>
            <a:ext uri="{FF2B5EF4-FFF2-40B4-BE49-F238E27FC236}">
              <a16:creationId xmlns:a16="http://schemas.microsoft.com/office/drawing/2014/main" id="{06FB2607-4CCB-49C6-B699-5DC08E95732D}"/>
            </a:ext>
          </a:extLst>
        </xdr:cNvPr>
        <xdr:cNvSpPr txBox="1"/>
      </xdr:nvSpPr>
      <xdr:spPr>
        <a:xfrm>
          <a:off x="13738234" y="1728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115769</xdr:rowOff>
    </xdr:from>
    <xdr:ext cx="405111" cy="259045"/>
    <xdr:sp macro="" textlink="">
      <xdr:nvSpPr>
        <xdr:cNvPr id="897" name="n_2mainValue【庁舎】&#10;有形固定資産減価償却率">
          <a:extLst>
            <a:ext uri="{FF2B5EF4-FFF2-40B4-BE49-F238E27FC236}">
              <a16:creationId xmlns:a16="http://schemas.microsoft.com/office/drawing/2014/main" id="{7ED784F9-D704-45AE-8720-BE41997BE00D}"/>
            </a:ext>
          </a:extLst>
        </xdr:cNvPr>
        <xdr:cNvSpPr txBox="1"/>
      </xdr:nvSpPr>
      <xdr:spPr>
        <a:xfrm>
          <a:off x="12957184" y="1760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91276</xdr:rowOff>
    </xdr:from>
    <xdr:ext cx="405111" cy="259045"/>
    <xdr:sp macro="" textlink="">
      <xdr:nvSpPr>
        <xdr:cNvPr id="898" name="n_3mainValue【庁舎】&#10;有形固定資産減価償却率">
          <a:extLst>
            <a:ext uri="{FF2B5EF4-FFF2-40B4-BE49-F238E27FC236}">
              <a16:creationId xmlns:a16="http://schemas.microsoft.com/office/drawing/2014/main" id="{E62A1A65-9799-4504-BA22-A8E8EB4AC142}"/>
            </a:ext>
          </a:extLst>
        </xdr:cNvPr>
        <xdr:cNvSpPr txBox="1"/>
      </xdr:nvSpPr>
      <xdr:spPr>
        <a:xfrm>
          <a:off x="12171054" y="17582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66783</xdr:rowOff>
    </xdr:from>
    <xdr:ext cx="405111" cy="259045"/>
    <xdr:sp macro="" textlink="">
      <xdr:nvSpPr>
        <xdr:cNvPr id="899" name="n_4mainValue【庁舎】&#10;有形固定資産減価償却率">
          <a:extLst>
            <a:ext uri="{FF2B5EF4-FFF2-40B4-BE49-F238E27FC236}">
              <a16:creationId xmlns:a16="http://schemas.microsoft.com/office/drawing/2014/main" id="{EB8C8DE7-0CE9-4ABF-A8DF-E019156F30F4}"/>
            </a:ext>
          </a:extLst>
        </xdr:cNvPr>
        <xdr:cNvSpPr txBox="1"/>
      </xdr:nvSpPr>
      <xdr:spPr>
        <a:xfrm>
          <a:off x="11354444" y="17552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628B4B9D-1801-4E86-A69B-AB4D50D22335}"/>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5D67655C-8C67-4C56-9E2E-3860F12D4B84}"/>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A87380-CF38-4CDE-BD83-D1FFD9147114}"/>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9D553645-7B79-4E28-B9A3-94F6F870EBBB}"/>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F9A4EA30-63D5-4805-948C-E8C07D08E423}"/>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B6921E37-2E3D-4C3C-9322-0179AAE38EB1}"/>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12B2917D-0DBE-4B49-A6F9-E95B9CEA2E69}"/>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FC2C3A8E-682B-4FE9-ACF8-95624355ADA3}"/>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EBD9CD66-4337-4506-9ACB-845F3FB20F59}"/>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C954C31E-7CC3-4C79-8C56-DED589C28646}"/>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C3FFC9E4-7080-460A-834C-CAD4EDFBB33F}"/>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3C9DE03B-F99C-4A80-9867-F3FF9416B81B}"/>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9D71678A-1FF9-4572-A335-660C430BF383}"/>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D188560D-F051-49A9-ADFD-1B392935A126}"/>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CB5171EC-67C4-4019-BC52-0427FF2493A6}"/>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B01AAE3F-E00D-498F-A243-1CB882AC6FCD}"/>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EE5F267B-E41E-4D6C-9BAD-95776F436B12}"/>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497C28AC-B916-4CD4-9DA4-A1E27D19F27C}"/>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144C9DF0-1591-4377-B994-158A19DDE8DA}"/>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07221542-F74A-4C47-A8AA-CE191718FE38}"/>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E3871C58-B857-4A0B-AD3B-5BA3BD46ABA7}"/>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938851A5-EF11-4293-968F-A86F52674682}"/>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68EEA5D2-D918-4839-91CF-F16C964731BF}"/>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F3EAE801-F27E-4A19-B62A-159FCBFA5367}"/>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B50C5B29-377F-4B87-8E7A-7977BACD60F3}"/>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A9F782D4-9BA2-42AF-B05B-3E7B68E26BEB}"/>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8F3C62FC-0FF5-4152-8AFD-91202ED2DBB3}"/>
            </a:ext>
          </a:extLst>
        </xdr:cNvPr>
        <xdr:cNvCxnSpPr/>
      </xdr:nvCxnSpPr>
      <xdr:spPr>
        <a:xfrm flipV="1">
          <a:off x="19947254" y="17193713"/>
          <a:ext cx="0" cy="1524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7FD311B8-5CA0-4F4A-BD01-0028084A1CB5}"/>
            </a:ext>
          </a:extLst>
        </xdr:cNvPr>
        <xdr:cNvSpPr txBox="1"/>
      </xdr:nvSpPr>
      <xdr:spPr>
        <a:xfrm>
          <a:off x="1998599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8F57FF40-943C-4FFB-A974-900C4462066A}"/>
            </a:ext>
          </a:extLst>
        </xdr:cNvPr>
        <xdr:cNvCxnSpPr/>
      </xdr:nvCxnSpPr>
      <xdr:spPr>
        <a:xfrm>
          <a:off x="19885660" y="18718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1A306342-93DA-42EA-91D6-148469470AB4}"/>
            </a:ext>
          </a:extLst>
        </xdr:cNvPr>
        <xdr:cNvSpPr txBox="1"/>
      </xdr:nvSpPr>
      <xdr:spPr>
        <a:xfrm>
          <a:off x="19985990" y="1697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D56349DA-BB72-4886-B952-4E25BBB3B5C6}"/>
            </a:ext>
          </a:extLst>
        </xdr:cNvPr>
        <xdr:cNvCxnSpPr/>
      </xdr:nvCxnSpPr>
      <xdr:spPr>
        <a:xfrm>
          <a:off x="19885660" y="17193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931" name="【庁舎】&#10;一人当たり面積平均値テキスト">
          <a:extLst>
            <a:ext uri="{FF2B5EF4-FFF2-40B4-BE49-F238E27FC236}">
              <a16:creationId xmlns:a16="http://schemas.microsoft.com/office/drawing/2014/main" id="{5AD10E7F-640C-4AC1-A56D-7AD6815A7C12}"/>
            </a:ext>
          </a:extLst>
        </xdr:cNvPr>
        <xdr:cNvSpPr txBox="1"/>
      </xdr:nvSpPr>
      <xdr:spPr>
        <a:xfrm>
          <a:off x="19985990" y="180957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51FE4D69-A404-4851-AEDC-47FE3FA65008}"/>
            </a:ext>
          </a:extLst>
        </xdr:cNvPr>
        <xdr:cNvSpPr/>
      </xdr:nvSpPr>
      <xdr:spPr>
        <a:xfrm>
          <a:off x="19904710" y="182480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470D6B53-26B4-4A54-85D9-13ECF651DC53}"/>
            </a:ext>
          </a:extLst>
        </xdr:cNvPr>
        <xdr:cNvSpPr/>
      </xdr:nvSpPr>
      <xdr:spPr>
        <a:xfrm>
          <a:off x="19161760" y="182205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82EFBF04-1ACE-449F-87FB-B73AEC6F9BA2}"/>
            </a:ext>
          </a:extLst>
        </xdr:cNvPr>
        <xdr:cNvSpPr/>
      </xdr:nvSpPr>
      <xdr:spPr>
        <a:xfrm>
          <a:off x="18345150" y="182480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4AB27D1A-DAAD-4401-A994-E27F567352EB}"/>
            </a:ext>
          </a:extLst>
        </xdr:cNvPr>
        <xdr:cNvSpPr/>
      </xdr:nvSpPr>
      <xdr:spPr>
        <a:xfrm>
          <a:off x="17547590" y="1825135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a:extLst>
            <a:ext uri="{FF2B5EF4-FFF2-40B4-BE49-F238E27FC236}">
              <a16:creationId xmlns:a16="http://schemas.microsoft.com/office/drawing/2014/main" id="{E6673FE5-802D-47CD-8A2F-7EB839279AB2}"/>
            </a:ext>
          </a:extLst>
        </xdr:cNvPr>
        <xdr:cNvSpPr/>
      </xdr:nvSpPr>
      <xdr:spPr>
        <a:xfrm>
          <a:off x="16761460" y="182957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BAA3801C-FAC7-4B72-A717-25482A700EE7}"/>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71B03F50-530E-40E0-8222-6326893CAE6B}"/>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8BE6FF84-CDD9-439E-9CFC-6B85A7F391DA}"/>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740741AE-A4D5-48FC-BFBB-B23AB192202A}"/>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3913C3D3-C11A-41D9-BA7D-002E9822C588}"/>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17236</xdr:rowOff>
    </xdr:from>
    <xdr:to>
      <xdr:col>116</xdr:col>
      <xdr:colOff>114300</xdr:colOff>
      <xdr:row>107</xdr:row>
      <xdr:rowOff>118836</xdr:rowOff>
    </xdr:to>
    <xdr:sp macro="" textlink="">
      <xdr:nvSpPr>
        <xdr:cNvPr id="942" name="楕円 941">
          <a:extLst>
            <a:ext uri="{FF2B5EF4-FFF2-40B4-BE49-F238E27FC236}">
              <a16:creationId xmlns:a16="http://schemas.microsoft.com/office/drawing/2014/main" id="{AE5E91C2-DDB3-4014-A97F-051CABD1EAA5}"/>
            </a:ext>
          </a:extLst>
        </xdr:cNvPr>
        <xdr:cNvSpPr/>
      </xdr:nvSpPr>
      <xdr:spPr>
        <a:xfrm>
          <a:off x="19904710" y="1836619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167113</xdr:rowOff>
    </xdr:from>
    <xdr:ext cx="469744" cy="259045"/>
    <xdr:sp macro="" textlink="">
      <xdr:nvSpPr>
        <xdr:cNvPr id="943" name="【庁舎】&#10;一人当たり面積該当値テキスト">
          <a:extLst>
            <a:ext uri="{FF2B5EF4-FFF2-40B4-BE49-F238E27FC236}">
              <a16:creationId xmlns:a16="http://schemas.microsoft.com/office/drawing/2014/main" id="{3394672C-A2E9-45DB-94F0-A6053C459D08}"/>
            </a:ext>
          </a:extLst>
        </xdr:cNvPr>
        <xdr:cNvSpPr txBox="1"/>
      </xdr:nvSpPr>
      <xdr:spPr>
        <a:xfrm>
          <a:off x="19985990" y="1834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23768</xdr:rowOff>
    </xdr:from>
    <xdr:to>
      <xdr:col>112</xdr:col>
      <xdr:colOff>38100</xdr:colOff>
      <xdr:row>107</xdr:row>
      <xdr:rowOff>125368</xdr:rowOff>
    </xdr:to>
    <xdr:sp macro="" textlink="">
      <xdr:nvSpPr>
        <xdr:cNvPr id="944" name="楕円 943">
          <a:extLst>
            <a:ext uri="{FF2B5EF4-FFF2-40B4-BE49-F238E27FC236}">
              <a16:creationId xmlns:a16="http://schemas.microsoft.com/office/drawing/2014/main" id="{C68E76DE-8720-4A5C-9C35-114B22624C23}"/>
            </a:ext>
          </a:extLst>
        </xdr:cNvPr>
        <xdr:cNvSpPr/>
      </xdr:nvSpPr>
      <xdr:spPr>
        <a:xfrm>
          <a:off x="19161760" y="1836510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68036</xdr:rowOff>
    </xdr:from>
    <xdr:to>
      <xdr:col>116</xdr:col>
      <xdr:colOff>63500</xdr:colOff>
      <xdr:row>107</xdr:row>
      <xdr:rowOff>74568</xdr:rowOff>
    </xdr:to>
    <xdr:cxnSp macro="">
      <xdr:nvCxnSpPr>
        <xdr:cNvPr id="945" name="直線コネクタ 944">
          <a:extLst>
            <a:ext uri="{FF2B5EF4-FFF2-40B4-BE49-F238E27FC236}">
              <a16:creationId xmlns:a16="http://schemas.microsoft.com/office/drawing/2014/main" id="{B82467CC-1DED-43CB-A25E-C3FF69F594ED}"/>
            </a:ext>
          </a:extLst>
        </xdr:cNvPr>
        <xdr:cNvCxnSpPr/>
      </xdr:nvCxnSpPr>
      <xdr:spPr>
        <a:xfrm flipV="1">
          <a:off x="19204940" y="18411281"/>
          <a:ext cx="74295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33564</xdr:rowOff>
    </xdr:from>
    <xdr:to>
      <xdr:col>107</xdr:col>
      <xdr:colOff>101600</xdr:colOff>
      <xdr:row>107</xdr:row>
      <xdr:rowOff>135164</xdr:rowOff>
    </xdr:to>
    <xdr:sp macro="" textlink="">
      <xdr:nvSpPr>
        <xdr:cNvPr id="946" name="楕円 945">
          <a:extLst>
            <a:ext uri="{FF2B5EF4-FFF2-40B4-BE49-F238E27FC236}">
              <a16:creationId xmlns:a16="http://schemas.microsoft.com/office/drawing/2014/main" id="{22DE0859-F3C7-4DE5-8B13-DEC84316814D}"/>
            </a:ext>
          </a:extLst>
        </xdr:cNvPr>
        <xdr:cNvSpPr/>
      </xdr:nvSpPr>
      <xdr:spPr>
        <a:xfrm>
          <a:off x="18345150" y="1837680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74568</xdr:rowOff>
    </xdr:from>
    <xdr:to>
      <xdr:col>111</xdr:col>
      <xdr:colOff>177800</xdr:colOff>
      <xdr:row>107</xdr:row>
      <xdr:rowOff>84364</xdr:rowOff>
    </xdr:to>
    <xdr:cxnSp macro="">
      <xdr:nvCxnSpPr>
        <xdr:cNvPr id="947" name="直線コネクタ 946">
          <a:extLst>
            <a:ext uri="{FF2B5EF4-FFF2-40B4-BE49-F238E27FC236}">
              <a16:creationId xmlns:a16="http://schemas.microsoft.com/office/drawing/2014/main" id="{B733EAC2-5B5A-4F70-9FB0-E49DA3343C2D}"/>
            </a:ext>
          </a:extLst>
        </xdr:cNvPr>
        <xdr:cNvCxnSpPr/>
      </xdr:nvCxnSpPr>
      <xdr:spPr>
        <a:xfrm flipV="1">
          <a:off x="18399760" y="18419718"/>
          <a:ext cx="805180" cy="1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40095</xdr:rowOff>
    </xdr:from>
    <xdr:to>
      <xdr:col>102</xdr:col>
      <xdr:colOff>165100</xdr:colOff>
      <xdr:row>107</xdr:row>
      <xdr:rowOff>141695</xdr:rowOff>
    </xdr:to>
    <xdr:sp macro="" textlink="">
      <xdr:nvSpPr>
        <xdr:cNvPr id="948" name="楕円 947">
          <a:extLst>
            <a:ext uri="{FF2B5EF4-FFF2-40B4-BE49-F238E27FC236}">
              <a16:creationId xmlns:a16="http://schemas.microsoft.com/office/drawing/2014/main" id="{1D1F783D-A6DE-4604-8953-6D52027F1C83}"/>
            </a:ext>
          </a:extLst>
        </xdr:cNvPr>
        <xdr:cNvSpPr/>
      </xdr:nvSpPr>
      <xdr:spPr>
        <a:xfrm>
          <a:off x="17547590" y="1838524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84364</xdr:rowOff>
    </xdr:from>
    <xdr:to>
      <xdr:col>107</xdr:col>
      <xdr:colOff>50800</xdr:colOff>
      <xdr:row>107</xdr:row>
      <xdr:rowOff>90895</xdr:rowOff>
    </xdr:to>
    <xdr:cxnSp macro="">
      <xdr:nvCxnSpPr>
        <xdr:cNvPr id="949" name="直線コネクタ 948">
          <a:extLst>
            <a:ext uri="{FF2B5EF4-FFF2-40B4-BE49-F238E27FC236}">
              <a16:creationId xmlns:a16="http://schemas.microsoft.com/office/drawing/2014/main" id="{880DFC07-8660-41F8-B950-E971F3B6362E}"/>
            </a:ext>
          </a:extLst>
        </xdr:cNvPr>
        <xdr:cNvCxnSpPr/>
      </xdr:nvCxnSpPr>
      <xdr:spPr>
        <a:xfrm flipV="1">
          <a:off x="17602200" y="18431419"/>
          <a:ext cx="79756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46627</xdr:rowOff>
    </xdr:from>
    <xdr:to>
      <xdr:col>98</xdr:col>
      <xdr:colOff>38100</xdr:colOff>
      <xdr:row>107</xdr:row>
      <xdr:rowOff>148227</xdr:rowOff>
    </xdr:to>
    <xdr:sp macro="" textlink="">
      <xdr:nvSpPr>
        <xdr:cNvPr id="950" name="楕円 949">
          <a:extLst>
            <a:ext uri="{FF2B5EF4-FFF2-40B4-BE49-F238E27FC236}">
              <a16:creationId xmlns:a16="http://schemas.microsoft.com/office/drawing/2014/main" id="{ECA608B1-6FA4-4664-8E67-A4BAD83B5F8A}"/>
            </a:ext>
          </a:extLst>
        </xdr:cNvPr>
        <xdr:cNvSpPr/>
      </xdr:nvSpPr>
      <xdr:spPr>
        <a:xfrm>
          <a:off x="16761460" y="183936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90895</xdr:rowOff>
    </xdr:from>
    <xdr:to>
      <xdr:col>102</xdr:col>
      <xdr:colOff>114300</xdr:colOff>
      <xdr:row>107</xdr:row>
      <xdr:rowOff>97427</xdr:rowOff>
    </xdr:to>
    <xdr:cxnSp macro="">
      <xdr:nvCxnSpPr>
        <xdr:cNvPr id="951" name="直線コネクタ 950">
          <a:extLst>
            <a:ext uri="{FF2B5EF4-FFF2-40B4-BE49-F238E27FC236}">
              <a16:creationId xmlns:a16="http://schemas.microsoft.com/office/drawing/2014/main" id="{A82B50EE-4FD0-490B-8E4D-80E59EDB36AA}"/>
            </a:ext>
          </a:extLst>
        </xdr:cNvPr>
        <xdr:cNvCxnSpPr/>
      </xdr:nvCxnSpPr>
      <xdr:spPr>
        <a:xfrm flipV="1">
          <a:off x="16804640" y="1843985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952" name="n_1aveValue【庁舎】&#10;一人当たり面積">
          <a:extLst>
            <a:ext uri="{FF2B5EF4-FFF2-40B4-BE49-F238E27FC236}">
              <a16:creationId xmlns:a16="http://schemas.microsoft.com/office/drawing/2014/main" id="{82C7237B-0EDD-42F5-B494-C5F6CF8F7694}"/>
            </a:ext>
          </a:extLst>
        </xdr:cNvPr>
        <xdr:cNvSpPr txBox="1"/>
      </xdr:nvSpPr>
      <xdr:spPr>
        <a:xfrm>
          <a:off x="18982132" y="1799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953" name="n_2aveValue【庁舎】&#10;一人当たり面積">
          <a:extLst>
            <a:ext uri="{FF2B5EF4-FFF2-40B4-BE49-F238E27FC236}">
              <a16:creationId xmlns:a16="http://schemas.microsoft.com/office/drawing/2014/main" id="{AD4C27CD-683B-47EF-94B0-A90BD8347E2A}"/>
            </a:ext>
          </a:extLst>
        </xdr:cNvPr>
        <xdr:cNvSpPr txBox="1"/>
      </xdr:nvSpPr>
      <xdr:spPr>
        <a:xfrm>
          <a:off x="18182032" y="18019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54" name="n_3aveValue【庁舎】&#10;一人当たり面積">
          <a:extLst>
            <a:ext uri="{FF2B5EF4-FFF2-40B4-BE49-F238E27FC236}">
              <a16:creationId xmlns:a16="http://schemas.microsoft.com/office/drawing/2014/main" id="{89EF0AFF-AB60-4DE8-B39F-CB845D75D611}"/>
            </a:ext>
          </a:extLst>
        </xdr:cNvPr>
        <xdr:cNvSpPr txBox="1"/>
      </xdr:nvSpPr>
      <xdr:spPr>
        <a:xfrm>
          <a:off x="17384472" y="18022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55" name="n_4aveValue【庁舎】&#10;一人当たり面積">
          <a:extLst>
            <a:ext uri="{FF2B5EF4-FFF2-40B4-BE49-F238E27FC236}">
              <a16:creationId xmlns:a16="http://schemas.microsoft.com/office/drawing/2014/main" id="{288056BB-F4DF-4D4F-BC7B-0EA6560CEC35}"/>
            </a:ext>
          </a:extLst>
        </xdr:cNvPr>
        <xdr:cNvSpPr txBox="1"/>
      </xdr:nvSpPr>
      <xdr:spPr>
        <a:xfrm>
          <a:off x="16588817" y="1806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116495</xdr:rowOff>
    </xdr:from>
    <xdr:ext cx="469744" cy="259045"/>
    <xdr:sp macro="" textlink="">
      <xdr:nvSpPr>
        <xdr:cNvPr id="956" name="n_1mainValue【庁舎】&#10;一人当たり面積">
          <a:extLst>
            <a:ext uri="{FF2B5EF4-FFF2-40B4-BE49-F238E27FC236}">
              <a16:creationId xmlns:a16="http://schemas.microsoft.com/office/drawing/2014/main" id="{CB403384-0E89-4882-8D27-943CDABC42D8}"/>
            </a:ext>
          </a:extLst>
        </xdr:cNvPr>
        <xdr:cNvSpPr txBox="1"/>
      </xdr:nvSpPr>
      <xdr:spPr>
        <a:xfrm>
          <a:off x="18982132" y="1846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126291</xdr:rowOff>
    </xdr:from>
    <xdr:ext cx="469744" cy="259045"/>
    <xdr:sp macro="" textlink="">
      <xdr:nvSpPr>
        <xdr:cNvPr id="957" name="n_2mainValue【庁舎】&#10;一人当たり面積">
          <a:extLst>
            <a:ext uri="{FF2B5EF4-FFF2-40B4-BE49-F238E27FC236}">
              <a16:creationId xmlns:a16="http://schemas.microsoft.com/office/drawing/2014/main" id="{3CC1B98F-80AD-480B-A1ED-07E4682B2857}"/>
            </a:ext>
          </a:extLst>
        </xdr:cNvPr>
        <xdr:cNvSpPr txBox="1"/>
      </xdr:nvSpPr>
      <xdr:spPr>
        <a:xfrm>
          <a:off x="18182032" y="1847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132822</xdr:rowOff>
    </xdr:from>
    <xdr:ext cx="469744" cy="259045"/>
    <xdr:sp macro="" textlink="">
      <xdr:nvSpPr>
        <xdr:cNvPr id="958" name="n_3mainValue【庁舎】&#10;一人当たり面積">
          <a:extLst>
            <a:ext uri="{FF2B5EF4-FFF2-40B4-BE49-F238E27FC236}">
              <a16:creationId xmlns:a16="http://schemas.microsoft.com/office/drawing/2014/main" id="{7CFE2D4C-42F2-47E9-8A3D-BF44E5EE191C}"/>
            </a:ext>
          </a:extLst>
        </xdr:cNvPr>
        <xdr:cNvSpPr txBox="1"/>
      </xdr:nvSpPr>
      <xdr:spPr>
        <a:xfrm>
          <a:off x="17384472" y="1848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139354</xdr:rowOff>
    </xdr:from>
    <xdr:ext cx="469744" cy="259045"/>
    <xdr:sp macro="" textlink="">
      <xdr:nvSpPr>
        <xdr:cNvPr id="959" name="n_4mainValue【庁舎】&#10;一人当たり面積">
          <a:extLst>
            <a:ext uri="{FF2B5EF4-FFF2-40B4-BE49-F238E27FC236}">
              <a16:creationId xmlns:a16="http://schemas.microsoft.com/office/drawing/2014/main" id="{F7EF46E5-43C3-4460-9A05-FFBF667DFFB6}"/>
            </a:ext>
          </a:extLst>
        </xdr:cNvPr>
        <xdr:cNvSpPr txBox="1"/>
      </xdr:nvSpPr>
      <xdr:spPr>
        <a:xfrm>
          <a:off x="16588817" y="1848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F9995CBE-DEDB-4BEE-9790-CF0F251AF035}"/>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75A235E0-E26B-42BF-9656-BD6CE6A99F9D}"/>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4F9F16E6-41B5-455C-BC2F-10748E66AE0D}"/>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i="0">
              <a:solidFill>
                <a:sysClr val="windowText" lastClr="000000"/>
              </a:solidFill>
              <a:effectLst/>
              <a:latin typeface="+mn-lt"/>
              <a:ea typeface="+mn-ea"/>
              <a:cs typeface="+mn-cs"/>
            </a:rPr>
            <a:t>　体育館・プールの有形固定資産減価償却率は、昨年度から</a:t>
          </a:r>
          <a:r>
            <a:rPr kumimoji="1" lang="en-US" altLang="ja-JP" sz="1100" i="0">
              <a:solidFill>
                <a:sysClr val="windowText" lastClr="000000"/>
              </a:solidFill>
              <a:effectLst/>
              <a:latin typeface="+mn-lt"/>
              <a:ea typeface="+mn-ea"/>
              <a:cs typeface="+mn-cs"/>
            </a:rPr>
            <a:t>1.8</a:t>
          </a:r>
          <a:r>
            <a:rPr kumimoji="1" lang="ja-JP" altLang="ja-JP" sz="1100" i="0">
              <a:solidFill>
                <a:sysClr val="windowText" lastClr="000000"/>
              </a:solidFill>
              <a:effectLst/>
              <a:latin typeface="+mn-lt"/>
              <a:ea typeface="+mn-ea"/>
              <a:cs typeface="+mn-cs"/>
            </a:rPr>
            <a:t>ポイント上昇し</a:t>
          </a:r>
          <a:r>
            <a:rPr kumimoji="1" lang="en-US" altLang="ja-JP" sz="1100" i="0">
              <a:solidFill>
                <a:sysClr val="windowText" lastClr="000000"/>
              </a:solidFill>
              <a:effectLst/>
              <a:latin typeface="+mn-lt"/>
              <a:ea typeface="+mn-ea"/>
              <a:cs typeface="+mn-cs"/>
            </a:rPr>
            <a:t>86.7</a:t>
          </a:r>
          <a:r>
            <a:rPr kumimoji="1" lang="ja-JP" altLang="ja-JP" sz="1100" i="0">
              <a:solidFill>
                <a:sysClr val="windowText" lastClr="000000"/>
              </a:solidFill>
              <a:effectLst/>
              <a:latin typeface="+mn-lt"/>
              <a:ea typeface="+mn-ea"/>
              <a:cs typeface="+mn-cs"/>
            </a:rPr>
            <a:t>％となり、類似団体や県内他市を大きく上回っている。各施設とも、建設からの経年による老朽化が見られるため、施設の集約化、近隣市との広域的な施設整備及び民間施設による代替といった施設のあり方について検討する必要がある。</a:t>
          </a:r>
          <a:endParaRPr lang="ja-JP" altLang="ja-JP" sz="1400">
            <a:solidFill>
              <a:sysClr val="windowText" lastClr="000000"/>
            </a:solidFill>
            <a:effectLst/>
          </a:endParaRPr>
        </a:p>
        <a:p>
          <a:r>
            <a:rPr kumimoji="1" lang="ja-JP" altLang="ja-JP" sz="1100" i="0">
              <a:solidFill>
                <a:sysClr val="windowText" lastClr="000000"/>
              </a:solidFill>
              <a:effectLst/>
              <a:latin typeface="+mn-lt"/>
              <a:ea typeface="+mn-ea"/>
              <a:cs typeface="+mn-cs"/>
            </a:rPr>
            <a:t>　福祉施設の有形固定資産減価償却率は、昨年度から</a:t>
          </a:r>
          <a:r>
            <a:rPr kumimoji="1" lang="en-US" altLang="ja-JP" sz="1100" i="0">
              <a:solidFill>
                <a:sysClr val="windowText" lastClr="000000"/>
              </a:solidFill>
              <a:effectLst/>
              <a:latin typeface="+mn-lt"/>
              <a:ea typeface="+mn-ea"/>
              <a:cs typeface="+mn-cs"/>
            </a:rPr>
            <a:t>1.8</a:t>
          </a:r>
          <a:r>
            <a:rPr kumimoji="1" lang="ja-JP" altLang="ja-JP" sz="1100" i="0">
              <a:solidFill>
                <a:sysClr val="windowText" lastClr="000000"/>
              </a:solidFill>
              <a:effectLst/>
              <a:latin typeface="+mn-lt"/>
              <a:ea typeface="+mn-ea"/>
              <a:cs typeface="+mn-cs"/>
            </a:rPr>
            <a:t>ポイント上昇し</a:t>
          </a:r>
          <a:r>
            <a:rPr kumimoji="1" lang="en-US" altLang="ja-JP" sz="1100" i="0">
              <a:solidFill>
                <a:sysClr val="windowText" lastClr="000000"/>
              </a:solidFill>
              <a:effectLst/>
              <a:latin typeface="+mn-lt"/>
              <a:ea typeface="+mn-ea"/>
              <a:cs typeface="+mn-cs"/>
            </a:rPr>
            <a:t>76.7</a:t>
          </a:r>
          <a:r>
            <a:rPr kumimoji="1" lang="ja-JP" altLang="ja-JP" sz="1100" i="0">
              <a:solidFill>
                <a:sysClr val="windowText" lastClr="000000"/>
              </a:solidFill>
              <a:effectLst/>
              <a:latin typeface="+mn-lt"/>
              <a:ea typeface="+mn-ea"/>
              <a:cs typeface="+mn-cs"/>
            </a:rPr>
            <a:t>％となり、類似団体や県内他市を上回っている。</a:t>
          </a:r>
          <a:r>
            <a:rPr kumimoji="1" lang="ja-JP" altLang="ja-JP" sz="1100" b="0" i="0" baseline="0">
              <a:solidFill>
                <a:sysClr val="windowText" lastClr="000000"/>
              </a:solidFill>
              <a:effectLst/>
              <a:latin typeface="+mn-lt"/>
              <a:ea typeface="+mn-ea"/>
              <a:cs typeface="+mn-cs"/>
            </a:rPr>
            <a:t>各福祉会館については老朽化が進んでおり、今後、施設の大規模修繕等に係る費用の増嵩が懸念される。</a:t>
          </a:r>
          <a:endParaRPr lang="ja-JP" altLang="ja-JP" sz="1400">
            <a:solidFill>
              <a:sysClr val="windowText" lastClr="000000"/>
            </a:solidFill>
            <a:effectLst/>
          </a:endParaRPr>
        </a:p>
        <a:p>
          <a:r>
            <a:rPr kumimoji="1" lang="ja-JP" altLang="ja-JP" sz="1100" i="0">
              <a:solidFill>
                <a:sysClr val="windowText" lastClr="000000"/>
              </a:solidFill>
              <a:effectLst/>
              <a:latin typeface="+mn-lt"/>
              <a:ea typeface="+mn-ea"/>
              <a:cs typeface="+mn-cs"/>
            </a:rPr>
            <a:t>　庁舎の有形固定資産減価償却率は、昨年度から</a:t>
          </a:r>
          <a:r>
            <a:rPr kumimoji="1" lang="en-US" altLang="ja-JP" sz="1100" i="0">
              <a:solidFill>
                <a:sysClr val="windowText" lastClr="000000"/>
              </a:solidFill>
              <a:effectLst/>
              <a:latin typeface="+mn-lt"/>
              <a:ea typeface="+mn-ea"/>
              <a:cs typeface="+mn-cs"/>
            </a:rPr>
            <a:t>3.2</a:t>
          </a:r>
          <a:r>
            <a:rPr kumimoji="1" lang="ja-JP" altLang="ja-JP" sz="1100" i="0">
              <a:solidFill>
                <a:sysClr val="windowText" lastClr="000000"/>
              </a:solidFill>
              <a:effectLst/>
              <a:latin typeface="+mn-lt"/>
              <a:ea typeface="+mn-ea"/>
              <a:cs typeface="+mn-cs"/>
            </a:rPr>
            <a:t>ポイント</a:t>
          </a:r>
          <a:r>
            <a:rPr kumimoji="1" lang="ja-JP" altLang="en-US" sz="1100" i="0">
              <a:solidFill>
                <a:sysClr val="windowText" lastClr="000000"/>
              </a:solidFill>
              <a:effectLst/>
              <a:latin typeface="+mn-lt"/>
              <a:ea typeface="+mn-ea"/>
              <a:cs typeface="+mn-cs"/>
            </a:rPr>
            <a:t>上昇</a:t>
          </a:r>
          <a:r>
            <a:rPr kumimoji="1" lang="ja-JP" altLang="ja-JP" sz="1100" i="0">
              <a:solidFill>
                <a:sysClr val="windowText" lastClr="000000"/>
              </a:solidFill>
              <a:effectLst/>
              <a:latin typeface="+mn-lt"/>
              <a:ea typeface="+mn-ea"/>
              <a:cs typeface="+mn-cs"/>
            </a:rPr>
            <a:t>し</a:t>
          </a:r>
          <a:r>
            <a:rPr kumimoji="1" lang="en-US" altLang="ja-JP" sz="1100" i="0">
              <a:solidFill>
                <a:sysClr val="windowText" lastClr="000000"/>
              </a:solidFill>
              <a:effectLst/>
              <a:latin typeface="+mn-lt"/>
              <a:ea typeface="+mn-ea"/>
              <a:cs typeface="+mn-cs"/>
            </a:rPr>
            <a:t>31.5</a:t>
          </a:r>
          <a:r>
            <a:rPr kumimoji="1" lang="ja-JP" altLang="ja-JP" sz="1100" i="0">
              <a:solidFill>
                <a:sysClr val="windowText" lastClr="000000"/>
              </a:solidFill>
              <a:effectLst/>
              <a:latin typeface="+mn-lt"/>
              <a:ea typeface="+mn-ea"/>
              <a:cs typeface="+mn-cs"/>
            </a:rPr>
            <a:t>％となり、類似団体や県内他市を下回っている。</a:t>
          </a:r>
          <a:r>
            <a:rPr kumimoji="1" lang="ja-JP" altLang="en-US" sz="1100" i="0">
              <a:solidFill>
                <a:sysClr val="windowText" lastClr="000000"/>
              </a:solidFill>
              <a:effectLst/>
              <a:latin typeface="+mn-lt"/>
              <a:ea typeface="+mn-ea"/>
              <a:cs typeface="+mn-cs"/>
            </a:rPr>
            <a:t>令和５年度に</a:t>
          </a:r>
          <a:r>
            <a:rPr kumimoji="1" lang="ja-JP" altLang="ja-JP" sz="1100" i="0">
              <a:solidFill>
                <a:sysClr val="windowText" lastClr="000000"/>
              </a:solidFill>
              <a:effectLst/>
              <a:latin typeface="+mn-lt"/>
              <a:ea typeface="+mn-ea"/>
              <a:cs typeface="+mn-cs"/>
            </a:rPr>
            <a:t>市役所本庁舎の耐震化工事等の</a:t>
          </a:r>
          <a:r>
            <a:rPr kumimoji="1" lang="ja-JP" altLang="ja-JP" sz="1100" b="0" i="0" baseline="0">
              <a:solidFill>
                <a:sysClr val="windowText" lastClr="000000"/>
              </a:solidFill>
              <a:effectLst/>
              <a:latin typeface="+mn-lt"/>
              <a:ea typeface="+mn-ea"/>
              <a:cs typeface="+mn-cs"/>
            </a:rPr>
            <a:t>長寿命化対策を講じたため、一人当たりの面積は変動はないものの、有形固定資産減価償却率が大きく低下している。</a:t>
          </a:r>
          <a:endParaRPr lang="ja-JP" altLang="ja-JP" sz="140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CI2" sqref="CI2"/>
    </sheetView>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33597738</v>
      </c>
      <c r="BO4" s="406"/>
      <c r="BP4" s="406"/>
      <c r="BQ4" s="406"/>
      <c r="BR4" s="406"/>
      <c r="BS4" s="406"/>
      <c r="BT4" s="406"/>
      <c r="BU4" s="407"/>
      <c r="BV4" s="405">
        <v>33219714</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2.4</v>
      </c>
      <c r="CU4" s="412"/>
      <c r="CV4" s="412"/>
      <c r="CW4" s="412"/>
      <c r="CX4" s="412"/>
      <c r="CY4" s="412"/>
      <c r="CZ4" s="412"/>
      <c r="DA4" s="413"/>
      <c r="DB4" s="411">
        <v>2.2999999999999998</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33062942</v>
      </c>
      <c r="BO5" s="443"/>
      <c r="BP5" s="443"/>
      <c r="BQ5" s="443"/>
      <c r="BR5" s="443"/>
      <c r="BS5" s="443"/>
      <c r="BT5" s="443"/>
      <c r="BU5" s="444"/>
      <c r="BV5" s="442">
        <v>32612391</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98.2</v>
      </c>
      <c r="CU5" s="440"/>
      <c r="CV5" s="440"/>
      <c r="CW5" s="440"/>
      <c r="CX5" s="440"/>
      <c r="CY5" s="440"/>
      <c r="CZ5" s="440"/>
      <c r="DA5" s="441"/>
      <c r="DB5" s="439">
        <v>95.6</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534796</v>
      </c>
      <c r="BO6" s="443"/>
      <c r="BP6" s="443"/>
      <c r="BQ6" s="443"/>
      <c r="BR6" s="443"/>
      <c r="BS6" s="443"/>
      <c r="BT6" s="443"/>
      <c r="BU6" s="444"/>
      <c r="BV6" s="442">
        <v>607323</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98.6</v>
      </c>
      <c r="CU6" s="480"/>
      <c r="CV6" s="480"/>
      <c r="CW6" s="480"/>
      <c r="CX6" s="480"/>
      <c r="CY6" s="480"/>
      <c r="CZ6" s="480"/>
      <c r="DA6" s="481"/>
      <c r="DB6" s="479">
        <v>96.5</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58924</v>
      </c>
      <c r="BO7" s="443"/>
      <c r="BP7" s="443"/>
      <c r="BQ7" s="443"/>
      <c r="BR7" s="443"/>
      <c r="BS7" s="443"/>
      <c r="BT7" s="443"/>
      <c r="BU7" s="444"/>
      <c r="BV7" s="442">
        <v>163077</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19861711</v>
      </c>
      <c r="CU7" s="443"/>
      <c r="CV7" s="443"/>
      <c r="CW7" s="443"/>
      <c r="CX7" s="443"/>
      <c r="CY7" s="443"/>
      <c r="CZ7" s="443"/>
      <c r="DA7" s="444"/>
      <c r="DB7" s="442">
        <v>19462428</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475872</v>
      </c>
      <c r="BO8" s="443"/>
      <c r="BP8" s="443"/>
      <c r="BQ8" s="443"/>
      <c r="BR8" s="443"/>
      <c r="BS8" s="443"/>
      <c r="BT8" s="443"/>
      <c r="BU8" s="444"/>
      <c r="BV8" s="442">
        <v>444246</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0.54</v>
      </c>
      <c r="CU8" s="483"/>
      <c r="CV8" s="483"/>
      <c r="CW8" s="483"/>
      <c r="CX8" s="483"/>
      <c r="CY8" s="483"/>
      <c r="CZ8" s="483"/>
      <c r="DA8" s="484"/>
      <c r="DB8" s="482">
        <v>0.55000000000000004</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60326</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31626</v>
      </c>
      <c r="BO9" s="443"/>
      <c r="BP9" s="443"/>
      <c r="BQ9" s="443"/>
      <c r="BR9" s="443"/>
      <c r="BS9" s="443"/>
      <c r="BT9" s="443"/>
      <c r="BU9" s="444"/>
      <c r="BV9" s="442">
        <v>-202327</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14.6</v>
      </c>
      <c r="CU9" s="440"/>
      <c r="CV9" s="440"/>
      <c r="CW9" s="440"/>
      <c r="CX9" s="440"/>
      <c r="CY9" s="440"/>
      <c r="CZ9" s="440"/>
      <c r="DA9" s="441"/>
      <c r="DB9" s="439">
        <v>16.399999999999999</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62671</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90</v>
      </c>
      <c r="AV10" s="475"/>
      <c r="AW10" s="475"/>
      <c r="AX10" s="475"/>
      <c r="AY10" s="476" t="s">
        <v>114</v>
      </c>
      <c r="AZ10" s="477"/>
      <c r="BA10" s="477"/>
      <c r="BB10" s="477"/>
      <c r="BC10" s="477"/>
      <c r="BD10" s="477"/>
      <c r="BE10" s="477"/>
      <c r="BF10" s="477"/>
      <c r="BG10" s="477"/>
      <c r="BH10" s="477"/>
      <c r="BI10" s="477"/>
      <c r="BJ10" s="477"/>
      <c r="BK10" s="477"/>
      <c r="BL10" s="477"/>
      <c r="BM10" s="478"/>
      <c r="BN10" s="442">
        <v>382841</v>
      </c>
      <c r="BO10" s="443"/>
      <c r="BP10" s="443"/>
      <c r="BQ10" s="443"/>
      <c r="BR10" s="443"/>
      <c r="BS10" s="443"/>
      <c r="BT10" s="443"/>
      <c r="BU10" s="444"/>
      <c r="BV10" s="442">
        <v>444875</v>
      </c>
      <c r="BW10" s="443"/>
      <c r="BX10" s="443"/>
      <c r="BY10" s="443"/>
      <c r="BZ10" s="443"/>
      <c r="CA10" s="443"/>
      <c r="CB10" s="443"/>
      <c r="CC10" s="444"/>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6"/>
      <c r="C11" s="437"/>
      <c r="D11" s="437"/>
      <c r="E11" s="437"/>
      <c r="F11" s="437"/>
      <c r="G11" s="437"/>
      <c r="H11" s="437"/>
      <c r="I11" s="437"/>
      <c r="J11" s="437"/>
      <c r="K11" s="485"/>
      <c r="L11" s="496" t="s">
        <v>116</v>
      </c>
      <c r="M11" s="497"/>
      <c r="N11" s="497"/>
      <c r="O11" s="497"/>
      <c r="P11" s="497"/>
      <c r="Q11" s="498"/>
      <c r="R11" s="499" t="s">
        <v>117</v>
      </c>
      <c r="S11" s="500"/>
      <c r="T11" s="500"/>
      <c r="U11" s="500"/>
      <c r="V11" s="501"/>
      <c r="W11" s="430"/>
      <c r="X11" s="431"/>
      <c r="Y11" s="431"/>
      <c r="Z11" s="431"/>
      <c r="AA11" s="431"/>
      <c r="AB11" s="431"/>
      <c r="AC11" s="431"/>
      <c r="AD11" s="431"/>
      <c r="AE11" s="431"/>
      <c r="AF11" s="431"/>
      <c r="AG11" s="431"/>
      <c r="AH11" s="431"/>
      <c r="AI11" s="431"/>
      <c r="AJ11" s="431"/>
      <c r="AK11" s="431"/>
      <c r="AL11" s="434"/>
      <c r="AM11" s="471" t="s">
        <v>118</v>
      </c>
      <c r="AN11" s="472"/>
      <c r="AO11" s="472"/>
      <c r="AP11" s="472"/>
      <c r="AQ11" s="472"/>
      <c r="AR11" s="472"/>
      <c r="AS11" s="472"/>
      <c r="AT11" s="473"/>
      <c r="AU11" s="474" t="s">
        <v>90</v>
      </c>
      <c r="AV11" s="475"/>
      <c r="AW11" s="475"/>
      <c r="AX11" s="475"/>
      <c r="AY11" s="476" t="s">
        <v>119</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120</v>
      </c>
      <c r="CE11" s="446"/>
      <c r="CF11" s="446"/>
      <c r="CG11" s="446"/>
      <c r="CH11" s="446"/>
      <c r="CI11" s="446"/>
      <c r="CJ11" s="446"/>
      <c r="CK11" s="446"/>
      <c r="CL11" s="446"/>
      <c r="CM11" s="446"/>
      <c r="CN11" s="446"/>
      <c r="CO11" s="446"/>
      <c r="CP11" s="446"/>
      <c r="CQ11" s="446"/>
      <c r="CR11" s="446"/>
      <c r="CS11" s="447"/>
      <c r="CT11" s="482" t="s">
        <v>121</v>
      </c>
      <c r="CU11" s="483"/>
      <c r="CV11" s="483"/>
      <c r="CW11" s="483"/>
      <c r="CX11" s="483"/>
      <c r="CY11" s="483"/>
      <c r="CZ11" s="483"/>
      <c r="DA11" s="484"/>
      <c r="DB11" s="482" t="s">
        <v>121</v>
      </c>
      <c r="DC11" s="483"/>
      <c r="DD11" s="483"/>
      <c r="DE11" s="483"/>
      <c r="DF11" s="483"/>
      <c r="DG11" s="483"/>
      <c r="DH11" s="483"/>
      <c r="DI11" s="484"/>
    </row>
    <row r="12" spans="1:119" ht="18.75" customHeight="1" x14ac:dyDescent="0.2">
      <c r="A12" s="163"/>
      <c r="B12" s="502" t="s">
        <v>122</v>
      </c>
      <c r="C12" s="503"/>
      <c r="D12" s="503"/>
      <c r="E12" s="503"/>
      <c r="F12" s="503"/>
      <c r="G12" s="503"/>
      <c r="H12" s="503"/>
      <c r="I12" s="503"/>
      <c r="J12" s="503"/>
      <c r="K12" s="504"/>
      <c r="L12" s="511" t="s">
        <v>123</v>
      </c>
      <c r="M12" s="512"/>
      <c r="N12" s="512"/>
      <c r="O12" s="512"/>
      <c r="P12" s="512"/>
      <c r="Q12" s="513"/>
      <c r="R12" s="514">
        <v>58871</v>
      </c>
      <c r="S12" s="515"/>
      <c r="T12" s="515"/>
      <c r="U12" s="515"/>
      <c r="V12" s="516"/>
      <c r="W12" s="517" t="s">
        <v>1</v>
      </c>
      <c r="X12" s="475"/>
      <c r="Y12" s="475"/>
      <c r="Z12" s="475"/>
      <c r="AA12" s="475"/>
      <c r="AB12" s="518"/>
      <c r="AC12" s="519" t="s">
        <v>124</v>
      </c>
      <c r="AD12" s="520"/>
      <c r="AE12" s="520"/>
      <c r="AF12" s="520"/>
      <c r="AG12" s="521"/>
      <c r="AH12" s="519" t="s">
        <v>125</v>
      </c>
      <c r="AI12" s="520"/>
      <c r="AJ12" s="520"/>
      <c r="AK12" s="520"/>
      <c r="AL12" s="522"/>
      <c r="AM12" s="471" t="s">
        <v>126</v>
      </c>
      <c r="AN12" s="472"/>
      <c r="AO12" s="472"/>
      <c r="AP12" s="472"/>
      <c r="AQ12" s="472"/>
      <c r="AR12" s="472"/>
      <c r="AS12" s="472"/>
      <c r="AT12" s="473"/>
      <c r="AU12" s="474" t="s">
        <v>90</v>
      </c>
      <c r="AV12" s="475"/>
      <c r="AW12" s="475"/>
      <c r="AX12" s="475"/>
      <c r="AY12" s="476" t="s">
        <v>127</v>
      </c>
      <c r="AZ12" s="477"/>
      <c r="BA12" s="477"/>
      <c r="BB12" s="477"/>
      <c r="BC12" s="477"/>
      <c r="BD12" s="477"/>
      <c r="BE12" s="477"/>
      <c r="BF12" s="477"/>
      <c r="BG12" s="477"/>
      <c r="BH12" s="477"/>
      <c r="BI12" s="477"/>
      <c r="BJ12" s="477"/>
      <c r="BK12" s="477"/>
      <c r="BL12" s="477"/>
      <c r="BM12" s="478"/>
      <c r="BN12" s="442">
        <v>550000</v>
      </c>
      <c r="BO12" s="443"/>
      <c r="BP12" s="443"/>
      <c r="BQ12" s="443"/>
      <c r="BR12" s="443"/>
      <c r="BS12" s="443"/>
      <c r="BT12" s="443"/>
      <c r="BU12" s="444"/>
      <c r="BV12" s="442">
        <v>450000</v>
      </c>
      <c r="BW12" s="443"/>
      <c r="BX12" s="443"/>
      <c r="BY12" s="443"/>
      <c r="BZ12" s="443"/>
      <c r="CA12" s="443"/>
      <c r="CB12" s="443"/>
      <c r="CC12" s="444"/>
      <c r="CD12" s="445" t="s">
        <v>128</v>
      </c>
      <c r="CE12" s="446"/>
      <c r="CF12" s="446"/>
      <c r="CG12" s="446"/>
      <c r="CH12" s="446"/>
      <c r="CI12" s="446"/>
      <c r="CJ12" s="446"/>
      <c r="CK12" s="446"/>
      <c r="CL12" s="446"/>
      <c r="CM12" s="446"/>
      <c r="CN12" s="446"/>
      <c r="CO12" s="446"/>
      <c r="CP12" s="446"/>
      <c r="CQ12" s="446"/>
      <c r="CR12" s="446"/>
      <c r="CS12" s="447"/>
      <c r="CT12" s="482" t="s">
        <v>121</v>
      </c>
      <c r="CU12" s="483"/>
      <c r="CV12" s="483"/>
      <c r="CW12" s="483"/>
      <c r="CX12" s="483"/>
      <c r="CY12" s="483"/>
      <c r="CZ12" s="483"/>
      <c r="DA12" s="484"/>
      <c r="DB12" s="482" t="s">
        <v>121</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8"/>
      <c r="M13" s="533" t="s">
        <v>129</v>
      </c>
      <c r="N13" s="534"/>
      <c r="O13" s="534"/>
      <c r="P13" s="534"/>
      <c r="Q13" s="535"/>
      <c r="R13" s="526">
        <v>57948</v>
      </c>
      <c r="S13" s="527"/>
      <c r="T13" s="527"/>
      <c r="U13" s="527"/>
      <c r="V13" s="528"/>
      <c r="W13" s="458" t="s">
        <v>130</v>
      </c>
      <c r="X13" s="459"/>
      <c r="Y13" s="459"/>
      <c r="Z13" s="459"/>
      <c r="AA13" s="459"/>
      <c r="AB13" s="449"/>
      <c r="AC13" s="493">
        <v>812</v>
      </c>
      <c r="AD13" s="494"/>
      <c r="AE13" s="494"/>
      <c r="AF13" s="494"/>
      <c r="AG13" s="536"/>
      <c r="AH13" s="493">
        <v>912</v>
      </c>
      <c r="AI13" s="494"/>
      <c r="AJ13" s="494"/>
      <c r="AK13" s="494"/>
      <c r="AL13" s="495"/>
      <c r="AM13" s="471" t="s">
        <v>131</v>
      </c>
      <c r="AN13" s="472"/>
      <c r="AO13" s="472"/>
      <c r="AP13" s="472"/>
      <c r="AQ13" s="472"/>
      <c r="AR13" s="472"/>
      <c r="AS13" s="472"/>
      <c r="AT13" s="473"/>
      <c r="AU13" s="474" t="s">
        <v>132</v>
      </c>
      <c r="AV13" s="475"/>
      <c r="AW13" s="475"/>
      <c r="AX13" s="475"/>
      <c r="AY13" s="476" t="s">
        <v>133</v>
      </c>
      <c r="AZ13" s="477"/>
      <c r="BA13" s="477"/>
      <c r="BB13" s="477"/>
      <c r="BC13" s="477"/>
      <c r="BD13" s="477"/>
      <c r="BE13" s="477"/>
      <c r="BF13" s="477"/>
      <c r="BG13" s="477"/>
      <c r="BH13" s="477"/>
      <c r="BI13" s="477"/>
      <c r="BJ13" s="477"/>
      <c r="BK13" s="477"/>
      <c r="BL13" s="477"/>
      <c r="BM13" s="478"/>
      <c r="BN13" s="442">
        <v>-135533</v>
      </c>
      <c r="BO13" s="443"/>
      <c r="BP13" s="443"/>
      <c r="BQ13" s="443"/>
      <c r="BR13" s="443"/>
      <c r="BS13" s="443"/>
      <c r="BT13" s="443"/>
      <c r="BU13" s="444"/>
      <c r="BV13" s="442">
        <v>-207452</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9.6</v>
      </c>
      <c r="CU13" s="440"/>
      <c r="CV13" s="440"/>
      <c r="CW13" s="440"/>
      <c r="CX13" s="440"/>
      <c r="CY13" s="440"/>
      <c r="CZ13" s="440"/>
      <c r="DA13" s="441"/>
      <c r="DB13" s="439">
        <v>9.5</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59459</v>
      </c>
      <c r="S14" s="527"/>
      <c r="T14" s="527"/>
      <c r="U14" s="527"/>
      <c r="V14" s="528"/>
      <c r="W14" s="432"/>
      <c r="X14" s="433"/>
      <c r="Y14" s="433"/>
      <c r="Z14" s="433"/>
      <c r="AA14" s="433"/>
      <c r="AB14" s="422"/>
      <c r="AC14" s="529">
        <v>3</v>
      </c>
      <c r="AD14" s="530"/>
      <c r="AE14" s="530"/>
      <c r="AF14" s="530"/>
      <c r="AG14" s="531"/>
      <c r="AH14" s="529">
        <v>3.3</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29.3</v>
      </c>
      <c r="CU14" s="541"/>
      <c r="CV14" s="541"/>
      <c r="CW14" s="541"/>
      <c r="CX14" s="541"/>
      <c r="CY14" s="541"/>
      <c r="CZ14" s="541"/>
      <c r="DA14" s="542"/>
      <c r="DB14" s="540">
        <v>37.6</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8"/>
      <c r="M15" s="533" t="s">
        <v>129</v>
      </c>
      <c r="N15" s="534"/>
      <c r="O15" s="534"/>
      <c r="P15" s="534"/>
      <c r="Q15" s="535"/>
      <c r="R15" s="526">
        <v>58624</v>
      </c>
      <c r="S15" s="527"/>
      <c r="T15" s="527"/>
      <c r="U15" s="527"/>
      <c r="V15" s="528"/>
      <c r="W15" s="458" t="s">
        <v>137</v>
      </c>
      <c r="X15" s="459"/>
      <c r="Y15" s="459"/>
      <c r="Z15" s="459"/>
      <c r="AA15" s="459"/>
      <c r="AB15" s="449"/>
      <c r="AC15" s="493">
        <v>8866</v>
      </c>
      <c r="AD15" s="494"/>
      <c r="AE15" s="494"/>
      <c r="AF15" s="494"/>
      <c r="AG15" s="536"/>
      <c r="AH15" s="493">
        <v>9005</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9200386</v>
      </c>
      <c r="BO15" s="406"/>
      <c r="BP15" s="406"/>
      <c r="BQ15" s="406"/>
      <c r="BR15" s="406"/>
      <c r="BS15" s="406"/>
      <c r="BT15" s="406"/>
      <c r="BU15" s="407"/>
      <c r="BV15" s="405">
        <v>9051644</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32.4</v>
      </c>
      <c r="AD16" s="530"/>
      <c r="AE16" s="530"/>
      <c r="AF16" s="530"/>
      <c r="AG16" s="531"/>
      <c r="AH16" s="529">
        <v>32.5</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17250853</v>
      </c>
      <c r="BO16" s="443"/>
      <c r="BP16" s="443"/>
      <c r="BQ16" s="443"/>
      <c r="BR16" s="443"/>
      <c r="BS16" s="443"/>
      <c r="BT16" s="443"/>
      <c r="BU16" s="444"/>
      <c r="BV16" s="442">
        <v>16826928</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17724</v>
      </c>
      <c r="AD17" s="494"/>
      <c r="AE17" s="494"/>
      <c r="AF17" s="494"/>
      <c r="AG17" s="536"/>
      <c r="AH17" s="493">
        <v>17819</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11715755</v>
      </c>
      <c r="BO17" s="443"/>
      <c r="BP17" s="443"/>
      <c r="BQ17" s="443"/>
      <c r="BR17" s="443"/>
      <c r="BS17" s="443"/>
      <c r="BT17" s="443"/>
      <c r="BU17" s="444"/>
      <c r="BV17" s="442">
        <v>11513497</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133.09</v>
      </c>
      <c r="M18" s="566"/>
      <c r="N18" s="566"/>
      <c r="O18" s="566"/>
      <c r="P18" s="566"/>
      <c r="Q18" s="566"/>
      <c r="R18" s="567"/>
      <c r="S18" s="567"/>
      <c r="T18" s="567"/>
      <c r="U18" s="567"/>
      <c r="V18" s="568"/>
      <c r="W18" s="460"/>
      <c r="X18" s="461"/>
      <c r="Y18" s="461"/>
      <c r="Z18" s="461"/>
      <c r="AA18" s="461"/>
      <c r="AB18" s="452"/>
      <c r="AC18" s="569">
        <v>64.7</v>
      </c>
      <c r="AD18" s="570"/>
      <c r="AE18" s="570"/>
      <c r="AF18" s="570"/>
      <c r="AG18" s="571"/>
      <c r="AH18" s="569">
        <v>64.2</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19963451</v>
      </c>
      <c r="BO18" s="443"/>
      <c r="BP18" s="443"/>
      <c r="BQ18" s="443"/>
      <c r="BR18" s="443"/>
      <c r="BS18" s="443"/>
      <c r="BT18" s="443"/>
      <c r="BU18" s="444"/>
      <c r="BV18" s="442">
        <v>18880543</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453</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24344694</v>
      </c>
      <c r="BO19" s="443"/>
      <c r="BP19" s="443"/>
      <c r="BQ19" s="443"/>
      <c r="BR19" s="443"/>
      <c r="BS19" s="443"/>
      <c r="BT19" s="443"/>
      <c r="BU19" s="444"/>
      <c r="BV19" s="442">
        <v>23817575</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26106</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33865773</v>
      </c>
      <c r="BO22" s="406"/>
      <c r="BP22" s="406"/>
      <c r="BQ22" s="406"/>
      <c r="BR22" s="406"/>
      <c r="BS22" s="406"/>
      <c r="BT22" s="406"/>
      <c r="BU22" s="407"/>
      <c r="BV22" s="405">
        <v>35902525</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15818159</v>
      </c>
      <c r="BO23" s="443"/>
      <c r="BP23" s="443"/>
      <c r="BQ23" s="443"/>
      <c r="BR23" s="443"/>
      <c r="BS23" s="443"/>
      <c r="BT23" s="443"/>
      <c r="BU23" s="444"/>
      <c r="BV23" s="442">
        <v>17239615</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9090</v>
      </c>
      <c r="R24" s="494"/>
      <c r="S24" s="494"/>
      <c r="T24" s="494"/>
      <c r="U24" s="494"/>
      <c r="V24" s="536"/>
      <c r="W24" s="588"/>
      <c r="X24" s="589"/>
      <c r="Y24" s="590"/>
      <c r="Z24" s="492" t="s">
        <v>162</v>
      </c>
      <c r="AA24" s="472"/>
      <c r="AB24" s="472"/>
      <c r="AC24" s="472"/>
      <c r="AD24" s="472"/>
      <c r="AE24" s="472"/>
      <c r="AF24" s="472"/>
      <c r="AG24" s="473"/>
      <c r="AH24" s="493">
        <v>428</v>
      </c>
      <c r="AI24" s="494"/>
      <c r="AJ24" s="494"/>
      <c r="AK24" s="494"/>
      <c r="AL24" s="536"/>
      <c r="AM24" s="493">
        <v>1358044</v>
      </c>
      <c r="AN24" s="494"/>
      <c r="AO24" s="494"/>
      <c r="AP24" s="494"/>
      <c r="AQ24" s="494"/>
      <c r="AR24" s="536"/>
      <c r="AS24" s="493">
        <v>3173</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22339802</v>
      </c>
      <c r="BO24" s="443"/>
      <c r="BP24" s="443"/>
      <c r="BQ24" s="443"/>
      <c r="BR24" s="443"/>
      <c r="BS24" s="443"/>
      <c r="BT24" s="443"/>
      <c r="BU24" s="444"/>
      <c r="BV24" s="442">
        <v>23310145</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7400</v>
      </c>
      <c r="R25" s="494"/>
      <c r="S25" s="494"/>
      <c r="T25" s="494"/>
      <c r="U25" s="494"/>
      <c r="V25" s="536"/>
      <c r="W25" s="588"/>
      <c r="X25" s="589"/>
      <c r="Y25" s="590"/>
      <c r="Z25" s="492" t="s">
        <v>165</v>
      </c>
      <c r="AA25" s="472"/>
      <c r="AB25" s="472"/>
      <c r="AC25" s="472"/>
      <c r="AD25" s="472"/>
      <c r="AE25" s="472"/>
      <c r="AF25" s="472"/>
      <c r="AG25" s="473"/>
      <c r="AH25" s="493" t="s">
        <v>121</v>
      </c>
      <c r="AI25" s="494"/>
      <c r="AJ25" s="494"/>
      <c r="AK25" s="494"/>
      <c r="AL25" s="536"/>
      <c r="AM25" s="493" t="s">
        <v>121</v>
      </c>
      <c r="AN25" s="494"/>
      <c r="AO25" s="494"/>
      <c r="AP25" s="494"/>
      <c r="AQ25" s="494"/>
      <c r="AR25" s="536"/>
      <c r="AS25" s="493" t="s">
        <v>121</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7887488</v>
      </c>
      <c r="BO25" s="406"/>
      <c r="BP25" s="406"/>
      <c r="BQ25" s="406"/>
      <c r="BR25" s="406"/>
      <c r="BS25" s="406"/>
      <c r="BT25" s="406"/>
      <c r="BU25" s="407"/>
      <c r="BV25" s="405">
        <v>8473843</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6550</v>
      </c>
      <c r="R26" s="494"/>
      <c r="S26" s="494"/>
      <c r="T26" s="494"/>
      <c r="U26" s="494"/>
      <c r="V26" s="536"/>
      <c r="W26" s="588"/>
      <c r="X26" s="589"/>
      <c r="Y26" s="590"/>
      <c r="Z26" s="492" t="s">
        <v>168</v>
      </c>
      <c r="AA26" s="594"/>
      <c r="AB26" s="594"/>
      <c r="AC26" s="594"/>
      <c r="AD26" s="594"/>
      <c r="AE26" s="594"/>
      <c r="AF26" s="594"/>
      <c r="AG26" s="595"/>
      <c r="AH26" s="493">
        <v>61</v>
      </c>
      <c r="AI26" s="494"/>
      <c r="AJ26" s="494"/>
      <c r="AK26" s="494"/>
      <c r="AL26" s="536"/>
      <c r="AM26" s="493">
        <v>209779</v>
      </c>
      <c r="AN26" s="494"/>
      <c r="AO26" s="494"/>
      <c r="AP26" s="494"/>
      <c r="AQ26" s="494"/>
      <c r="AR26" s="536"/>
      <c r="AS26" s="493">
        <v>3439</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v>70000</v>
      </c>
      <c r="BO26" s="443"/>
      <c r="BP26" s="443"/>
      <c r="BQ26" s="443"/>
      <c r="BR26" s="443"/>
      <c r="BS26" s="443"/>
      <c r="BT26" s="443"/>
      <c r="BU26" s="444"/>
      <c r="BV26" s="442" t="s">
        <v>121</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4800</v>
      </c>
      <c r="R27" s="494"/>
      <c r="S27" s="494"/>
      <c r="T27" s="494"/>
      <c r="U27" s="494"/>
      <c r="V27" s="536"/>
      <c r="W27" s="588"/>
      <c r="X27" s="589"/>
      <c r="Y27" s="590"/>
      <c r="Z27" s="492" t="s">
        <v>171</v>
      </c>
      <c r="AA27" s="472"/>
      <c r="AB27" s="472"/>
      <c r="AC27" s="472"/>
      <c r="AD27" s="472"/>
      <c r="AE27" s="472"/>
      <c r="AF27" s="472"/>
      <c r="AG27" s="473"/>
      <c r="AH27" s="493">
        <v>5</v>
      </c>
      <c r="AI27" s="494"/>
      <c r="AJ27" s="494"/>
      <c r="AK27" s="494"/>
      <c r="AL27" s="536"/>
      <c r="AM27" s="493">
        <v>15455</v>
      </c>
      <c r="AN27" s="494"/>
      <c r="AO27" s="494"/>
      <c r="AP27" s="494"/>
      <c r="AQ27" s="494"/>
      <c r="AR27" s="536"/>
      <c r="AS27" s="493">
        <v>3091</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t="s">
        <v>121</v>
      </c>
      <c r="BO27" s="562"/>
      <c r="BP27" s="562"/>
      <c r="BQ27" s="562"/>
      <c r="BR27" s="562"/>
      <c r="BS27" s="562"/>
      <c r="BT27" s="562"/>
      <c r="BU27" s="563"/>
      <c r="BV27" s="561" t="s">
        <v>121</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4200</v>
      </c>
      <c r="R28" s="494"/>
      <c r="S28" s="494"/>
      <c r="T28" s="494"/>
      <c r="U28" s="494"/>
      <c r="V28" s="536"/>
      <c r="W28" s="588"/>
      <c r="X28" s="589"/>
      <c r="Y28" s="590"/>
      <c r="Z28" s="492" t="s">
        <v>174</v>
      </c>
      <c r="AA28" s="472"/>
      <c r="AB28" s="472"/>
      <c r="AC28" s="472"/>
      <c r="AD28" s="472"/>
      <c r="AE28" s="472"/>
      <c r="AF28" s="472"/>
      <c r="AG28" s="473"/>
      <c r="AH28" s="493" t="s">
        <v>121</v>
      </c>
      <c r="AI28" s="494"/>
      <c r="AJ28" s="494"/>
      <c r="AK28" s="494"/>
      <c r="AL28" s="536"/>
      <c r="AM28" s="493" t="s">
        <v>121</v>
      </c>
      <c r="AN28" s="494"/>
      <c r="AO28" s="494"/>
      <c r="AP28" s="494"/>
      <c r="AQ28" s="494"/>
      <c r="AR28" s="536"/>
      <c r="AS28" s="493" t="s">
        <v>121</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4631468</v>
      </c>
      <c r="BO28" s="406"/>
      <c r="BP28" s="406"/>
      <c r="BQ28" s="406"/>
      <c r="BR28" s="406"/>
      <c r="BS28" s="406"/>
      <c r="BT28" s="406"/>
      <c r="BU28" s="407"/>
      <c r="BV28" s="405">
        <v>4798408</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20</v>
      </c>
      <c r="M29" s="494"/>
      <c r="N29" s="494"/>
      <c r="O29" s="494"/>
      <c r="P29" s="536"/>
      <c r="Q29" s="493">
        <v>3800</v>
      </c>
      <c r="R29" s="494"/>
      <c r="S29" s="494"/>
      <c r="T29" s="494"/>
      <c r="U29" s="494"/>
      <c r="V29" s="536"/>
      <c r="W29" s="591"/>
      <c r="X29" s="592"/>
      <c r="Y29" s="593"/>
      <c r="Z29" s="492" t="s">
        <v>177</v>
      </c>
      <c r="AA29" s="472"/>
      <c r="AB29" s="472"/>
      <c r="AC29" s="472"/>
      <c r="AD29" s="472"/>
      <c r="AE29" s="472"/>
      <c r="AF29" s="472"/>
      <c r="AG29" s="473"/>
      <c r="AH29" s="493">
        <v>433</v>
      </c>
      <c r="AI29" s="494"/>
      <c r="AJ29" s="494"/>
      <c r="AK29" s="494"/>
      <c r="AL29" s="536"/>
      <c r="AM29" s="493">
        <v>1373499</v>
      </c>
      <c r="AN29" s="494"/>
      <c r="AO29" s="494"/>
      <c r="AP29" s="494"/>
      <c r="AQ29" s="494"/>
      <c r="AR29" s="536"/>
      <c r="AS29" s="493">
        <v>3172</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1150351</v>
      </c>
      <c r="BO29" s="443"/>
      <c r="BP29" s="443"/>
      <c r="BQ29" s="443"/>
      <c r="BR29" s="443"/>
      <c r="BS29" s="443"/>
      <c r="BT29" s="443"/>
      <c r="BU29" s="444"/>
      <c r="BV29" s="442">
        <v>1122477</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99.8</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3922080</v>
      </c>
      <c r="BO30" s="562"/>
      <c r="BP30" s="562"/>
      <c r="BQ30" s="562"/>
      <c r="BR30" s="562"/>
      <c r="BS30" s="562"/>
      <c r="BT30" s="562"/>
      <c r="BU30" s="563"/>
      <c r="BV30" s="561">
        <v>4209353</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
      <c r="A33" s="163"/>
      <c r="B33" s="190"/>
      <c r="C33" s="466" t="s">
        <v>186</v>
      </c>
      <c r="D33" s="466"/>
      <c r="E33" s="431" t="s">
        <v>187</v>
      </c>
      <c r="F33" s="431"/>
      <c r="G33" s="431"/>
      <c r="H33" s="431"/>
      <c r="I33" s="431"/>
      <c r="J33" s="431"/>
      <c r="K33" s="431"/>
      <c r="L33" s="431"/>
      <c r="M33" s="431"/>
      <c r="N33" s="431"/>
      <c r="O33" s="431"/>
      <c r="P33" s="431"/>
      <c r="Q33" s="431"/>
      <c r="R33" s="431"/>
      <c r="S33" s="431"/>
      <c r="T33" s="167"/>
      <c r="U33" s="466" t="s">
        <v>186</v>
      </c>
      <c r="V33" s="466"/>
      <c r="W33" s="431" t="s">
        <v>187</v>
      </c>
      <c r="X33" s="431"/>
      <c r="Y33" s="431"/>
      <c r="Z33" s="431"/>
      <c r="AA33" s="431"/>
      <c r="AB33" s="431"/>
      <c r="AC33" s="431"/>
      <c r="AD33" s="431"/>
      <c r="AE33" s="431"/>
      <c r="AF33" s="431"/>
      <c r="AG33" s="431"/>
      <c r="AH33" s="431"/>
      <c r="AI33" s="431"/>
      <c r="AJ33" s="431"/>
      <c r="AK33" s="431"/>
      <c r="AL33" s="167"/>
      <c r="AM33" s="466" t="s">
        <v>186</v>
      </c>
      <c r="AN33" s="466"/>
      <c r="AO33" s="431" t="s">
        <v>187</v>
      </c>
      <c r="AP33" s="431"/>
      <c r="AQ33" s="431"/>
      <c r="AR33" s="431"/>
      <c r="AS33" s="431"/>
      <c r="AT33" s="431"/>
      <c r="AU33" s="431"/>
      <c r="AV33" s="431"/>
      <c r="AW33" s="431"/>
      <c r="AX33" s="431"/>
      <c r="AY33" s="431"/>
      <c r="AZ33" s="431"/>
      <c r="BA33" s="431"/>
      <c r="BB33" s="431"/>
      <c r="BC33" s="431"/>
      <c r="BD33" s="173"/>
      <c r="BE33" s="431" t="s">
        <v>188</v>
      </c>
      <c r="BF33" s="431"/>
      <c r="BG33" s="431" t="s">
        <v>189</v>
      </c>
      <c r="BH33" s="431"/>
      <c r="BI33" s="431"/>
      <c r="BJ33" s="431"/>
      <c r="BK33" s="431"/>
      <c r="BL33" s="431"/>
      <c r="BM33" s="431"/>
      <c r="BN33" s="431"/>
      <c r="BO33" s="431"/>
      <c r="BP33" s="431"/>
      <c r="BQ33" s="431"/>
      <c r="BR33" s="431"/>
      <c r="BS33" s="431"/>
      <c r="BT33" s="431"/>
      <c r="BU33" s="431"/>
      <c r="BV33" s="173"/>
      <c r="BW33" s="466" t="s">
        <v>188</v>
      </c>
      <c r="BX33" s="466"/>
      <c r="BY33" s="431" t="s">
        <v>190</v>
      </c>
      <c r="BZ33" s="431"/>
      <c r="CA33" s="431"/>
      <c r="CB33" s="431"/>
      <c r="CC33" s="431"/>
      <c r="CD33" s="431"/>
      <c r="CE33" s="431"/>
      <c r="CF33" s="431"/>
      <c r="CG33" s="431"/>
      <c r="CH33" s="431"/>
      <c r="CI33" s="431"/>
      <c r="CJ33" s="431"/>
      <c r="CK33" s="431"/>
      <c r="CL33" s="431"/>
      <c r="CM33" s="431"/>
      <c r="CN33" s="167"/>
      <c r="CO33" s="466" t="s">
        <v>186</v>
      </c>
      <c r="CP33" s="466"/>
      <c r="CQ33" s="431" t="s">
        <v>191</v>
      </c>
      <c r="CR33" s="431"/>
      <c r="CS33" s="431"/>
      <c r="CT33" s="431"/>
      <c r="CU33" s="431"/>
      <c r="CV33" s="431"/>
      <c r="CW33" s="431"/>
      <c r="CX33" s="431"/>
      <c r="CY33" s="431"/>
      <c r="CZ33" s="431"/>
      <c r="DA33" s="431"/>
      <c r="DB33" s="431"/>
      <c r="DC33" s="431"/>
      <c r="DD33" s="431"/>
      <c r="DE33" s="431"/>
      <c r="DF33" s="167"/>
      <c r="DG33" s="631" t="s">
        <v>192</v>
      </c>
      <c r="DH33" s="631"/>
      <c r="DI33" s="168"/>
    </row>
    <row r="34" spans="1:113" ht="32.25" customHeight="1" x14ac:dyDescent="0.2">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7</v>
      </c>
      <c r="AN34" s="632"/>
      <c r="AO34" s="633" t="str">
        <f>IF('各会計、関係団体の財政状況及び健全化判断比率'!B33="","",'各会計、関係団体の財政状況及び健全化判断比率'!B33)</f>
        <v>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11</v>
      </c>
      <c r="BX34" s="632"/>
      <c r="BY34" s="633" t="str">
        <f>IF('各会計、関係団体の財政状況及び健全化判断比率'!B68="","",'各会計、関係団体の財政状況及び健全化判断比率'!B68)</f>
        <v>山口県市町総合事務組合（一般会計）</v>
      </c>
      <c r="BZ34" s="633"/>
      <c r="CA34" s="633"/>
      <c r="CB34" s="633"/>
      <c r="CC34" s="633"/>
      <c r="CD34" s="633"/>
      <c r="CE34" s="633"/>
      <c r="CF34" s="633"/>
      <c r="CG34" s="633"/>
      <c r="CH34" s="633"/>
      <c r="CI34" s="633"/>
      <c r="CJ34" s="633"/>
      <c r="CK34" s="633"/>
      <c r="CL34" s="633"/>
      <c r="CM34" s="633"/>
      <c r="CN34" s="163"/>
      <c r="CO34" s="632">
        <f>IF(CQ34="","",MAX(C34:D43,U34:V43,AM34:AN43,BE34:BF43,BW34:BX43)+1)</f>
        <v>21</v>
      </c>
      <c r="CP34" s="632"/>
      <c r="CQ34" s="633" t="str">
        <f>IF('各会計、関係団体の財政状況及び健全化判断比率'!BS7="","",'各会計、関係団体の財政状況及び健全化判断比率'!BS7)</f>
        <v>山陽小野田市土地開発公社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v>
      </c>
      <c r="DH34" s="634"/>
      <c r="DI34" s="168"/>
    </row>
    <row r="35" spans="1:113" ht="32.25" customHeight="1" x14ac:dyDescent="0.2">
      <c r="A35" s="163"/>
      <c r="B35" s="190"/>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63"/>
      <c r="AM35" s="632">
        <f t="shared" ref="AM35:AM43" si="0">IF(AO35="","",AM34+1)</f>
        <v>8</v>
      </c>
      <c r="AN35" s="632"/>
      <c r="AO35" s="633" t="str">
        <f>IF('各会計、関係団体の財政状況及び健全化判断比率'!B34="","",'各会計、関係団体の財政状況及び健全化判断比率'!B34)</f>
        <v>工業用水道事業会計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12</v>
      </c>
      <c r="BX35" s="632"/>
      <c r="BY35" s="633" t="str">
        <f>IF('各会計、関係団体の財政状況及び健全化判断比率'!B69="","",'各会計、関係団体の財政状況及び健全化判断比率'!B69)</f>
        <v>山口県市町総合事務組合（退職手当特別会計）</v>
      </c>
      <c r="BZ35" s="633"/>
      <c r="CA35" s="633"/>
      <c r="CB35" s="633"/>
      <c r="CC35" s="633"/>
      <c r="CD35" s="633"/>
      <c r="CE35" s="633"/>
      <c r="CF35" s="633"/>
      <c r="CG35" s="633"/>
      <c r="CH35" s="633"/>
      <c r="CI35" s="633"/>
      <c r="CJ35" s="633"/>
      <c r="CK35" s="633"/>
      <c r="CL35" s="633"/>
      <c r="CM35" s="633"/>
      <c r="CN35" s="163"/>
      <c r="CO35" s="632">
        <f t="shared" ref="CO35:CO43" si="3">IF(CQ35="","",CO34+1)</f>
        <v>22</v>
      </c>
      <c r="CP35" s="632"/>
      <c r="CQ35" s="633" t="str">
        <f>IF('各会計、関係団体の財政状況及び健全化判断比率'!BS8="","",'各会計、関係団体の財政状況及び健全化判断比率'!BS8)</f>
        <v>公立大学法人山陽小野田市立山口東京理科大学</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v>
      </c>
      <c r="DH35" s="634"/>
      <c r="DI35" s="168"/>
    </row>
    <row r="36" spans="1:113" ht="32.25" customHeight="1" x14ac:dyDescent="0.2">
      <c r="A36" s="163"/>
      <c r="B36" s="190"/>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f t="shared" si="0"/>
        <v>9</v>
      </c>
      <c r="AN36" s="632"/>
      <c r="AO36" s="633" t="str">
        <f>IF('各会計、関係団体の財政状況及び健全化判断比率'!B35="","",'各会計、関係団体の財政状況及び健全化判断比率'!B35)</f>
        <v>病院事業会計</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13</v>
      </c>
      <c r="BX36" s="632"/>
      <c r="BY36" s="633" t="str">
        <f>IF('各会計、関係団体の財政状況及び健全化判断比率'!B70="","",'各会計、関係団体の財政状況及び健全化判断比率'!B70)</f>
        <v>山口県市町総合事務組合（消防団員補償等特別会計）</v>
      </c>
      <c r="BZ36" s="633"/>
      <c r="CA36" s="633"/>
      <c r="CB36" s="633"/>
      <c r="CC36" s="633"/>
      <c r="CD36" s="633"/>
      <c r="CE36" s="633"/>
      <c r="CF36" s="633"/>
      <c r="CG36" s="633"/>
      <c r="CH36" s="633"/>
      <c r="CI36" s="633"/>
      <c r="CJ36" s="633"/>
      <c r="CK36" s="633"/>
      <c r="CL36" s="633"/>
      <c r="CM36" s="633"/>
      <c r="CN36" s="163"/>
      <c r="CO36" s="632">
        <f t="shared" si="3"/>
        <v>23</v>
      </c>
      <c r="CP36" s="632"/>
      <c r="CQ36" s="633" t="str">
        <f>IF('各会計、関係団体の財政状況及び健全化判断比率'!BS9="","",'各会計、関係団体の財政状況及び健全化判断比率'!BS9)</f>
        <v>山陽小野田LABVプロジェクト</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f t="shared" si="4"/>
        <v>5</v>
      </c>
      <c r="V37" s="632"/>
      <c r="W37" s="633" t="str">
        <f>IF('各会計、関係団体の財政状況及び健全化判断比率'!B31="","",'各会計、関係団体の財政状況及び健全化判断比率'!B31)</f>
        <v>駐車場事業特別会計</v>
      </c>
      <c r="X37" s="633"/>
      <c r="Y37" s="633"/>
      <c r="Z37" s="633"/>
      <c r="AA37" s="633"/>
      <c r="AB37" s="633"/>
      <c r="AC37" s="633"/>
      <c r="AD37" s="633"/>
      <c r="AE37" s="633"/>
      <c r="AF37" s="633"/>
      <c r="AG37" s="633"/>
      <c r="AH37" s="633"/>
      <c r="AI37" s="633"/>
      <c r="AJ37" s="633"/>
      <c r="AK37" s="633"/>
      <c r="AL37" s="163"/>
      <c r="AM37" s="632">
        <f t="shared" si="0"/>
        <v>10</v>
      </c>
      <c r="AN37" s="632"/>
      <c r="AO37" s="633" t="str">
        <f>IF('各会計、関係団体の財政状況及び健全化判断比率'!B36="","",'各会計、関係団体の財政状況及び健全化判断比率'!B36)</f>
        <v>下水道事業会計</v>
      </c>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14</v>
      </c>
      <c r="BX37" s="632"/>
      <c r="BY37" s="633" t="str">
        <f>IF('各会計、関係団体の財政状況及び健全化判断比率'!B71="","",'各会計、関係団体の財政状況及び健全化判断比率'!B71)</f>
        <v>山口県市町総合事務組合（非常勤職員公務災害補償特別会計）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f t="shared" si="4"/>
        <v>6</v>
      </c>
      <c r="V38" s="632"/>
      <c r="W38" s="633" t="str">
        <f>IF('各会計、関係団体の財政状況及び健全化判断比率'!B32="","",'各会計、関係団体の財政状況及び健全化判断比率'!B32)</f>
        <v>小型自動車競走事業特別会計</v>
      </c>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15</v>
      </c>
      <c r="BX38" s="632"/>
      <c r="BY38" s="633" t="str">
        <f>IF('各会計、関係団体の財政状況及び健全化判断比率'!B72="","",'各会計、関係団体の財政状況及び健全化判断比率'!B72)</f>
        <v>山口県市町総合事務組合（山口県市町公平委員会特別会計）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16</v>
      </c>
      <c r="BX39" s="632"/>
      <c r="BY39" s="633" t="str">
        <f>IF('各会計、関係団体の財政状況及び健全化判断比率'!B73="","",'各会計、関係団体の財政状況及び健全化判断比率'!B73)</f>
        <v>山口県市町総合事務組合（交通災害共済特別会計）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17</v>
      </c>
      <c r="BX40" s="632"/>
      <c r="BY40" s="633" t="str">
        <f>IF('各会計、関係団体の財政状況及び健全化判断比率'!B74="","",'各会計、関係団体の財政状況及び健全化判断比率'!B74)</f>
        <v>山口県市町総合事務組合（山口県自治会館管理特別会計）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18</v>
      </c>
      <c r="BX41" s="632"/>
      <c r="BY41" s="633" t="str">
        <f>IF('各会計、関係団体の財政状況及び健全化判断比率'!B75="","",'各会計、関係団体の財政状況及び健全化判断比率'!B75)</f>
        <v>山口県後期高齢者医療広域連合（一般会計）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19</v>
      </c>
      <c r="BX42" s="632"/>
      <c r="BY42" s="633" t="str">
        <f>IF('各会計、関係団体の財政状況及び健全化判断比率'!B76="","",'各会計、関係団体の財政状況及び健全化判断比率'!B76)</f>
        <v>山口県後期高齢者医療広域連合（後期高齢者医療特別会計）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20</v>
      </c>
      <c r="BX43" s="632"/>
      <c r="BY43" s="633" t="str">
        <f>IF('各会計、関係団体の財政状況及び健全化判断比率'!B77="","",'各会計、関係団体の財政状況及び健全化判断比率'!B77)</f>
        <v>宇部・山陽小野田消防組合（一般会計）</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szJgs+EIlQHtMaaa8AanBlI4a787l5iAPrBfr2SpIDiEab9v7Uy5GkZSRsCxNfVkKD9I4kShzD7unYXvk7WOCA==" saltValue="osTgVMnYZx39g1B2wEpfa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13" zoomScaleNormal="100" workbookViewId="0">
      <selection activeCell="B35" sqref="B35:Q35"/>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10251877</v>
      </c>
      <c r="S5" s="648"/>
      <c r="T5" s="648"/>
      <c r="U5" s="648"/>
      <c r="V5" s="648"/>
      <c r="W5" s="648"/>
      <c r="X5" s="648"/>
      <c r="Y5" s="649"/>
      <c r="Z5" s="650">
        <v>30.5</v>
      </c>
      <c r="AA5" s="650"/>
      <c r="AB5" s="650"/>
      <c r="AC5" s="650"/>
      <c r="AD5" s="651">
        <v>9693216</v>
      </c>
      <c r="AE5" s="651"/>
      <c r="AF5" s="651"/>
      <c r="AG5" s="651"/>
      <c r="AH5" s="651"/>
      <c r="AI5" s="651"/>
      <c r="AJ5" s="651"/>
      <c r="AK5" s="651"/>
      <c r="AL5" s="652">
        <v>47.9</v>
      </c>
      <c r="AM5" s="653"/>
      <c r="AN5" s="653"/>
      <c r="AO5" s="654"/>
      <c r="AP5" s="644" t="s">
        <v>216</v>
      </c>
      <c r="AQ5" s="645"/>
      <c r="AR5" s="645"/>
      <c r="AS5" s="645"/>
      <c r="AT5" s="645"/>
      <c r="AU5" s="645"/>
      <c r="AV5" s="645"/>
      <c r="AW5" s="645"/>
      <c r="AX5" s="645"/>
      <c r="AY5" s="645"/>
      <c r="AZ5" s="645"/>
      <c r="BA5" s="645"/>
      <c r="BB5" s="645"/>
      <c r="BC5" s="645"/>
      <c r="BD5" s="645"/>
      <c r="BE5" s="645"/>
      <c r="BF5" s="646"/>
      <c r="BG5" s="658">
        <v>9685693</v>
      </c>
      <c r="BH5" s="659"/>
      <c r="BI5" s="659"/>
      <c r="BJ5" s="659"/>
      <c r="BK5" s="659"/>
      <c r="BL5" s="659"/>
      <c r="BM5" s="659"/>
      <c r="BN5" s="660"/>
      <c r="BO5" s="661">
        <v>94.5</v>
      </c>
      <c r="BP5" s="661"/>
      <c r="BQ5" s="661"/>
      <c r="BR5" s="661"/>
      <c r="BS5" s="662">
        <v>231892</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161896</v>
      </c>
      <c r="S6" s="659"/>
      <c r="T6" s="659"/>
      <c r="U6" s="659"/>
      <c r="V6" s="659"/>
      <c r="W6" s="659"/>
      <c r="X6" s="659"/>
      <c r="Y6" s="660"/>
      <c r="Z6" s="661">
        <v>0.5</v>
      </c>
      <c r="AA6" s="661"/>
      <c r="AB6" s="661"/>
      <c r="AC6" s="661"/>
      <c r="AD6" s="662">
        <v>161896</v>
      </c>
      <c r="AE6" s="662"/>
      <c r="AF6" s="662"/>
      <c r="AG6" s="662"/>
      <c r="AH6" s="662"/>
      <c r="AI6" s="662"/>
      <c r="AJ6" s="662"/>
      <c r="AK6" s="662"/>
      <c r="AL6" s="663">
        <v>0.8</v>
      </c>
      <c r="AM6" s="664"/>
      <c r="AN6" s="664"/>
      <c r="AO6" s="665"/>
      <c r="AP6" s="655" t="s">
        <v>221</v>
      </c>
      <c r="AQ6" s="656"/>
      <c r="AR6" s="656"/>
      <c r="AS6" s="656"/>
      <c r="AT6" s="656"/>
      <c r="AU6" s="656"/>
      <c r="AV6" s="656"/>
      <c r="AW6" s="656"/>
      <c r="AX6" s="656"/>
      <c r="AY6" s="656"/>
      <c r="AZ6" s="656"/>
      <c r="BA6" s="656"/>
      <c r="BB6" s="656"/>
      <c r="BC6" s="656"/>
      <c r="BD6" s="656"/>
      <c r="BE6" s="656"/>
      <c r="BF6" s="657"/>
      <c r="BG6" s="658">
        <v>9685693</v>
      </c>
      <c r="BH6" s="659"/>
      <c r="BI6" s="659"/>
      <c r="BJ6" s="659"/>
      <c r="BK6" s="659"/>
      <c r="BL6" s="659"/>
      <c r="BM6" s="659"/>
      <c r="BN6" s="660"/>
      <c r="BO6" s="661">
        <v>94.5</v>
      </c>
      <c r="BP6" s="661"/>
      <c r="BQ6" s="661"/>
      <c r="BR6" s="661"/>
      <c r="BS6" s="662">
        <v>231892</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234750</v>
      </c>
      <c r="CS6" s="659"/>
      <c r="CT6" s="659"/>
      <c r="CU6" s="659"/>
      <c r="CV6" s="659"/>
      <c r="CW6" s="659"/>
      <c r="CX6" s="659"/>
      <c r="CY6" s="660"/>
      <c r="CZ6" s="652">
        <v>0.7</v>
      </c>
      <c r="DA6" s="653"/>
      <c r="DB6" s="653"/>
      <c r="DC6" s="669"/>
      <c r="DD6" s="667" t="s">
        <v>121</v>
      </c>
      <c r="DE6" s="659"/>
      <c r="DF6" s="659"/>
      <c r="DG6" s="659"/>
      <c r="DH6" s="659"/>
      <c r="DI6" s="659"/>
      <c r="DJ6" s="659"/>
      <c r="DK6" s="659"/>
      <c r="DL6" s="659"/>
      <c r="DM6" s="659"/>
      <c r="DN6" s="659"/>
      <c r="DO6" s="659"/>
      <c r="DP6" s="660"/>
      <c r="DQ6" s="667">
        <v>234750</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5757</v>
      </c>
      <c r="S7" s="659"/>
      <c r="T7" s="659"/>
      <c r="U7" s="659"/>
      <c r="V7" s="659"/>
      <c r="W7" s="659"/>
      <c r="X7" s="659"/>
      <c r="Y7" s="660"/>
      <c r="Z7" s="661">
        <v>0</v>
      </c>
      <c r="AA7" s="661"/>
      <c r="AB7" s="661"/>
      <c r="AC7" s="661"/>
      <c r="AD7" s="662">
        <v>5757</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3691541</v>
      </c>
      <c r="BH7" s="659"/>
      <c r="BI7" s="659"/>
      <c r="BJ7" s="659"/>
      <c r="BK7" s="659"/>
      <c r="BL7" s="659"/>
      <c r="BM7" s="659"/>
      <c r="BN7" s="660"/>
      <c r="BO7" s="661">
        <v>36</v>
      </c>
      <c r="BP7" s="661"/>
      <c r="BQ7" s="661"/>
      <c r="BR7" s="661"/>
      <c r="BS7" s="662">
        <v>231892</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4148160</v>
      </c>
      <c r="CS7" s="659"/>
      <c r="CT7" s="659"/>
      <c r="CU7" s="659"/>
      <c r="CV7" s="659"/>
      <c r="CW7" s="659"/>
      <c r="CX7" s="659"/>
      <c r="CY7" s="660"/>
      <c r="CZ7" s="661">
        <v>12.5</v>
      </c>
      <c r="DA7" s="661"/>
      <c r="DB7" s="661"/>
      <c r="DC7" s="661"/>
      <c r="DD7" s="667">
        <v>177541</v>
      </c>
      <c r="DE7" s="659"/>
      <c r="DF7" s="659"/>
      <c r="DG7" s="659"/>
      <c r="DH7" s="659"/>
      <c r="DI7" s="659"/>
      <c r="DJ7" s="659"/>
      <c r="DK7" s="659"/>
      <c r="DL7" s="659"/>
      <c r="DM7" s="659"/>
      <c r="DN7" s="659"/>
      <c r="DO7" s="659"/>
      <c r="DP7" s="660"/>
      <c r="DQ7" s="667">
        <v>3337730</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63035</v>
      </c>
      <c r="S8" s="659"/>
      <c r="T8" s="659"/>
      <c r="U8" s="659"/>
      <c r="V8" s="659"/>
      <c r="W8" s="659"/>
      <c r="X8" s="659"/>
      <c r="Y8" s="660"/>
      <c r="Z8" s="661">
        <v>0.2</v>
      </c>
      <c r="AA8" s="661"/>
      <c r="AB8" s="661"/>
      <c r="AC8" s="661"/>
      <c r="AD8" s="662">
        <v>63035</v>
      </c>
      <c r="AE8" s="662"/>
      <c r="AF8" s="662"/>
      <c r="AG8" s="662"/>
      <c r="AH8" s="662"/>
      <c r="AI8" s="662"/>
      <c r="AJ8" s="662"/>
      <c r="AK8" s="662"/>
      <c r="AL8" s="663">
        <v>0.3</v>
      </c>
      <c r="AM8" s="664"/>
      <c r="AN8" s="664"/>
      <c r="AO8" s="665"/>
      <c r="AP8" s="655" t="s">
        <v>227</v>
      </c>
      <c r="AQ8" s="656"/>
      <c r="AR8" s="656"/>
      <c r="AS8" s="656"/>
      <c r="AT8" s="656"/>
      <c r="AU8" s="656"/>
      <c r="AV8" s="656"/>
      <c r="AW8" s="656"/>
      <c r="AX8" s="656"/>
      <c r="AY8" s="656"/>
      <c r="AZ8" s="656"/>
      <c r="BA8" s="656"/>
      <c r="BB8" s="656"/>
      <c r="BC8" s="656"/>
      <c r="BD8" s="656"/>
      <c r="BE8" s="656"/>
      <c r="BF8" s="657"/>
      <c r="BG8" s="658">
        <v>93777</v>
      </c>
      <c r="BH8" s="659"/>
      <c r="BI8" s="659"/>
      <c r="BJ8" s="659"/>
      <c r="BK8" s="659"/>
      <c r="BL8" s="659"/>
      <c r="BM8" s="659"/>
      <c r="BN8" s="660"/>
      <c r="BO8" s="661">
        <v>0.9</v>
      </c>
      <c r="BP8" s="661"/>
      <c r="BQ8" s="661"/>
      <c r="BR8" s="661"/>
      <c r="BS8" s="662" t="s">
        <v>121</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12402328</v>
      </c>
      <c r="CS8" s="659"/>
      <c r="CT8" s="659"/>
      <c r="CU8" s="659"/>
      <c r="CV8" s="659"/>
      <c r="CW8" s="659"/>
      <c r="CX8" s="659"/>
      <c r="CY8" s="660"/>
      <c r="CZ8" s="661">
        <v>37.5</v>
      </c>
      <c r="DA8" s="661"/>
      <c r="DB8" s="661"/>
      <c r="DC8" s="661"/>
      <c r="DD8" s="667">
        <v>760003</v>
      </c>
      <c r="DE8" s="659"/>
      <c r="DF8" s="659"/>
      <c r="DG8" s="659"/>
      <c r="DH8" s="659"/>
      <c r="DI8" s="659"/>
      <c r="DJ8" s="659"/>
      <c r="DK8" s="659"/>
      <c r="DL8" s="659"/>
      <c r="DM8" s="659"/>
      <c r="DN8" s="659"/>
      <c r="DO8" s="659"/>
      <c r="DP8" s="660"/>
      <c r="DQ8" s="667">
        <v>6464625</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86780</v>
      </c>
      <c r="S9" s="659"/>
      <c r="T9" s="659"/>
      <c r="U9" s="659"/>
      <c r="V9" s="659"/>
      <c r="W9" s="659"/>
      <c r="X9" s="659"/>
      <c r="Y9" s="660"/>
      <c r="Z9" s="661">
        <v>0.3</v>
      </c>
      <c r="AA9" s="661"/>
      <c r="AB9" s="661"/>
      <c r="AC9" s="661"/>
      <c r="AD9" s="662">
        <v>86780</v>
      </c>
      <c r="AE9" s="662"/>
      <c r="AF9" s="662"/>
      <c r="AG9" s="662"/>
      <c r="AH9" s="662"/>
      <c r="AI9" s="662"/>
      <c r="AJ9" s="662"/>
      <c r="AK9" s="662"/>
      <c r="AL9" s="663">
        <v>0.4</v>
      </c>
      <c r="AM9" s="664"/>
      <c r="AN9" s="664"/>
      <c r="AO9" s="665"/>
      <c r="AP9" s="655" t="s">
        <v>230</v>
      </c>
      <c r="AQ9" s="656"/>
      <c r="AR9" s="656"/>
      <c r="AS9" s="656"/>
      <c r="AT9" s="656"/>
      <c r="AU9" s="656"/>
      <c r="AV9" s="656"/>
      <c r="AW9" s="656"/>
      <c r="AX9" s="656"/>
      <c r="AY9" s="656"/>
      <c r="AZ9" s="656"/>
      <c r="BA9" s="656"/>
      <c r="BB9" s="656"/>
      <c r="BC9" s="656"/>
      <c r="BD9" s="656"/>
      <c r="BE9" s="656"/>
      <c r="BF9" s="657"/>
      <c r="BG9" s="658">
        <v>2589405</v>
      </c>
      <c r="BH9" s="659"/>
      <c r="BI9" s="659"/>
      <c r="BJ9" s="659"/>
      <c r="BK9" s="659"/>
      <c r="BL9" s="659"/>
      <c r="BM9" s="659"/>
      <c r="BN9" s="660"/>
      <c r="BO9" s="661">
        <v>25.3</v>
      </c>
      <c r="BP9" s="661"/>
      <c r="BQ9" s="661"/>
      <c r="BR9" s="661"/>
      <c r="BS9" s="662" t="s">
        <v>121</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2708971</v>
      </c>
      <c r="CS9" s="659"/>
      <c r="CT9" s="659"/>
      <c r="CU9" s="659"/>
      <c r="CV9" s="659"/>
      <c r="CW9" s="659"/>
      <c r="CX9" s="659"/>
      <c r="CY9" s="660"/>
      <c r="CZ9" s="661">
        <v>8.1999999999999993</v>
      </c>
      <c r="DA9" s="661"/>
      <c r="DB9" s="661"/>
      <c r="DC9" s="661"/>
      <c r="DD9" s="667">
        <v>71432</v>
      </c>
      <c r="DE9" s="659"/>
      <c r="DF9" s="659"/>
      <c r="DG9" s="659"/>
      <c r="DH9" s="659"/>
      <c r="DI9" s="659"/>
      <c r="DJ9" s="659"/>
      <c r="DK9" s="659"/>
      <c r="DL9" s="659"/>
      <c r="DM9" s="659"/>
      <c r="DN9" s="659"/>
      <c r="DO9" s="659"/>
      <c r="DP9" s="660"/>
      <c r="DQ9" s="667">
        <v>2441657</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121</v>
      </c>
      <c r="S10" s="659"/>
      <c r="T10" s="659"/>
      <c r="U10" s="659"/>
      <c r="V10" s="659"/>
      <c r="W10" s="659"/>
      <c r="X10" s="659"/>
      <c r="Y10" s="660"/>
      <c r="Z10" s="661" t="s">
        <v>121</v>
      </c>
      <c r="AA10" s="661"/>
      <c r="AB10" s="661"/>
      <c r="AC10" s="661"/>
      <c r="AD10" s="662" t="s">
        <v>121</v>
      </c>
      <c r="AE10" s="662"/>
      <c r="AF10" s="662"/>
      <c r="AG10" s="662"/>
      <c r="AH10" s="662"/>
      <c r="AI10" s="662"/>
      <c r="AJ10" s="662"/>
      <c r="AK10" s="662"/>
      <c r="AL10" s="663" t="s">
        <v>121</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196483</v>
      </c>
      <c r="BH10" s="659"/>
      <c r="BI10" s="659"/>
      <c r="BJ10" s="659"/>
      <c r="BK10" s="659"/>
      <c r="BL10" s="659"/>
      <c r="BM10" s="659"/>
      <c r="BN10" s="660"/>
      <c r="BO10" s="661">
        <v>1.9</v>
      </c>
      <c r="BP10" s="661"/>
      <c r="BQ10" s="661"/>
      <c r="BR10" s="661"/>
      <c r="BS10" s="662" t="s">
        <v>121</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43943</v>
      </c>
      <c r="CS10" s="659"/>
      <c r="CT10" s="659"/>
      <c r="CU10" s="659"/>
      <c r="CV10" s="659"/>
      <c r="CW10" s="659"/>
      <c r="CX10" s="659"/>
      <c r="CY10" s="660"/>
      <c r="CZ10" s="661">
        <v>0.1</v>
      </c>
      <c r="DA10" s="661"/>
      <c r="DB10" s="661"/>
      <c r="DC10" s="661"/>
      <c r="DD10" s="667">
        <v>2733</v>
      </c>
      <c r="DE10" s="659"/>
      <c r="DF10" s="659"/>
      <c r="DG10" s="659"/>
      <c r="DH10" s="659"/>
      <c r="DI10" s="659"/>
      <c r="DJ10" s="659"/>
      <c r="DK10" s="659"/>
      <c r="DL10" s="659"/>
      <c r="DM10" s="659"/>
      <c r="DN10" s="659"/>
      <c r="DO10" s="659"/>
      <c r="DP10" s="660"/>
      <c r="DQ10" s="667">
        <v>36157</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1576784</v>
      </c>
      <c r="S11" s="659"/>
      <c r="T11" s="659"/>
      <c r="U11" s="659"/>
      <c r="V11" s="659"/>
      <c r="W11" s="659"/>
      <c r="X11" s="659"/>
      <c r="Y11" s="660"/>
      <c r="Z11" s="663">
        <v>4.7</v>
      </c>
      <c r="AA11" s="664"/>
      <c r="AB11" s="664"/>
      <c r="AC11" s="670"/>
      <c r="AD11" s="667">
        <v>1576784</v>
      </c>
      <c r="AE11" s="659"/>
      <c r="AF11" s="659"/>
      <c r="AG11" s="659"/>
      <c r="AH11" s="659"/>
      <c r="AI11" s="659"/>
      <c r="AJ11" s="659"/>
      <c r="AK11" s="660"/>
      <c r="AL11" s="663">
        <v>7.8</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811876</v>
      </c>
      <c r="BH11" s="659"/>
      <c r="BI11" s="659"/>
      <c r="BJ11" s="659"/>
      <c r="BK11" s="659"/>
      <c r="BL11" s="659"/>
      <c r="BM11" s="659"/>
      <c r="BN11" s="660"/>
      <c r="BO11" s="661">
        <v>7.9</v>
      </c>
      <c r="BP11" s="661"/>
      <c r="BQ11" s="661"/>
      <c r="BR11" s="661"/>
      <c r="BS11" s="662">
        <v>231892</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432690</v>
      </c>
      <c r="CS11" s="659"/>
      <c r="CT11" s="659"/>
      <c r="CU11" s="659"/>
      <c r="CV11" s="659"/>
      <c r="CW11" s="659"/>
      <c r="CX11" s="659"/>
      <c r="CY11" s="660"/>
      <c r="CZ11" s="661">
        <v>1.3</v>
      </c>
      <c r="DA11" s="661"/>
      <c r="DB11" s="661"/>
      <c r="DC11" s="661"/>
      <c r="DD11" s="667">
        <v>123344</v>
      </c>
      <c r="DE11" s="659"/>
      <c r="DF11" s="659"/>
      <c r="DG11" s="659"/>
      <c r="DH11" s="659"/>
      <c r="DI11" s="659"/>
      <c r="DJ11" s="659"/>
      <c r="DK11" s="659"/>
      <c r="DL11" s="659"/>
      <c r="DM11" s="659"/>
      <c r="DN11" s="659"/>
      <c r="DO11" s="659"/>
      <c r="DP11" s="660"/>
      <c r="DQ11" s="667">
        <v>271743</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v>71007</v>
      </c>
      <c r="S12" s="659"/>
      <c r="T12" s="659"/>
      <c r="U12" s="659"/>
      <c r="V12" s="659"/>
      <c r="W12" s="659"/>
      <c r="X12" s="659"/>
      <c r="Y12" s="660"/>
      <c r="Z12" s="661">
        <v>0.2</v>
      </c>
      <c r="AA12" s="661"/>
      <c r="AB12" s="661"/>
      <c r="AC12" s="661"/>
      <c r="AD12" s="662">
        <v>71007</v>
      </c>
      <c r="AE12" s="662"/>
      <c r="AF12" s="662"/>
      <c r="AG12" s="662"/>
      <c r="AH12" s="662"/>
      <c r="AI12" s="662"/>
      <c r="AJ12" s="662"/>
      <c r="AK12" s="662"/>
      <c r="AL12" s="663">
        <v>0.4</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5296292</v>
      </c>
      <c r="BH12" s="659"/>
      <c r="BI12" s="659"/>
      <c r="BJ12" s="659"/>
      <c r="BK12" s="659"/>
      <c r="BL12" s="659"/>
      <c r="BM12" s="659"/>
      <c r="BN12" s="660"/>
      <c r="BO12" s="661">
        <v>51.7</v>
      </c>
      <c r="BP12" s="661"/>
      <c r="BQ12" s="661"/>
      <c r="BR12" s="661"/>
      <c r="BS12" s="662" t="s">
        <v>121</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746848</v>
      </c>
      <c r="CS12" s="659"/>
      <c r="CT12" s="659"/>
      <c r="CU12" s="659"/>
      <c r="CV12" s="659"/>
      <c r="CW12" s="659"/>
      <c r="CX12" s="659"/>
      <c r="CY12" s="660"/>
      <c r="CZ12" s="661">
        <v>2.2999999999999998</v>
      </c>
      <c r="DA12" s="661"/>
      <c r="DB12" s="661"/>
      <c r="DC12" s="661"/>
      <c r="DD12" s="667">
        <v>28248</v>
      </c>
      <c r="DE12" s="659"/>
      <c r="DF12" s="659"/>
      <c r="DG12" s="659"/>
      <c r="DH12" s="659"/>
      <c r="DI12" s="659"/>
      <c r="DJ12" s="659"/>
      <c r="DK12" s="659"/>
      <c r="DL12" s="659"/>
      <c r="DM12" s="659"/>
      <c r="DN12" s="659"/>
      <c r="DO12" s="659"/>
      <c r="DP12" s="660"/>
      <c r="DQ12" s="667">
        <v>499606</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t="s">
        <v>121</v>
      </c>
      <c r="S13" s="659"/>
      <c r="T13" s="659"/>
      <c r="U13" s="659"/>
      <c r="V13" s="659"/>
      <c r="W13" s="659"/>
      <c r="X13" s="659"/>
      <c r="Y13" s="660"/>
      <c r="Z13" s="661" t="s">
        <v>121</v>
      </c>
      <c r="AA13" s="661"/>
      <c r="AB13" s="661"/>
      <c r="AC13" s="661"/>
      <c r="AD13" s="662" t="s">
        <v>121</v>
      </c>
      <c r="AE13" s="662"/>
      <c r="AF13" s="662"/>
      <c r="AG13" s="662"/>
      <c r="AH13" s="662"/>
      <c r="AI13" s="662"/>
      <c r="AJ13" s="662"/>
      <c r="AK13" s="662"/>
      <c r="AL13" s="663" t="s">
        <v>121</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5271581</v>
      </c>
      <c r="BH13" s="659"/>
      <c r="BI13" s="659"/>
      <c r="BJ13" s="659"/>
      <c r="BK13" s="659"/>
      <c r="BL13" s="659"/>
      <c r="BM13" s="659"/>
      <c r="BN13" s="660"/>
      <c r="BO13" s="661">
        <v>51.4</v>
      </c>
      <c r="BP13" s="661"/>
      <c r="BQ13" s="661"/>
      <c r="BR13" s="661"/>
      <c r="BS13" s="662" t="s">
        <v>121</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2221402</v>
      </c>
      <c r="CS13" s="659"/>
      <c r="CT13" s="659"/>
      <c r="CU13" s="659"/>
      <c r="CV13" s="659"/>
      <c r="CW13" s="659"/>
      <c r="CX13" s="659"/>
      <c r="CY13" s="660"/>
      <c r="CZ13" s="661">
        <v>6.7</v>
      </c>
      <c r="DA13" s="661"/>
      <c r="DB13" s="661"/>
      <c r="DC13" s="661"/>
      <c r="DD13" s="667">
        <v>566728</v>
      </c>
      <c r="DE13" s="659"/>
      <c r="DF13" s="659"/>
      <c r="DG13" s="659"/>
      <c r="DH13" s="659"/>
      <c r="DI13" s="659"/>
      <c r="DJ13" s="659"/>
      <c r="DK13" s="659"/>
      <c r="DL13" s="659"/>
      <c r="DM13" s="659"/>
      <c r="DN13" s="659"/>
      <c r="DO13" s="659"/>
      <c r="DP13" s="660"/>
      <c r="DQ13" s="667">
        <v>1577130</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121</v>
      </c>
      <c r="S14" s="659"/>
      <c r="T14" s="659"/>
      <c r="U14" s="659"/>
      <c r="V14" s="659"/>
      <c r="W14" s="659"/>
      <c r="X14" s="659"/>
      <c r="Y14" s="660"/>
      <c r="Z14" s="661" t="s">
        <v>121</v>
      </c>
      <c r="AA14" s="661"/>
      <c r="AB14" s="661"/>
      <c r="AC14" s="661"/>
      <c r="AD14" s="662" t="s">
        <v>121</v>
      </c>
      <c r="AE14" s="662"/>
      <c r="AF14" s="662"/>
      <c r="AG14" s="662"/>
      <c r="AH14" s="662"/>
      <c r="AI14" s="662"/>
      <c r="AJ14" s="662"/>
      <c r="AK14" s="662"/>
      <c r="AL14" s="663" t="s">
        <v>121</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220453</v>
      </c>
      <c r="BH14" s="659"/>
      <c r="BI14" s="659"/>
      <c r="BJ14" s="659"/>
      <c r="BK14" s="659"/>
      <c r="BL14" s="659"/>
      <c r="BM14" s="659"/>
      <c r="BN14" s="660"/>
      <c r="BO14" s="661">
        <v>2.2000000000000002</v>
      </c>
      <c r="BP14" s="661"/>
      <c r="BQ14" s="661"/>
      <c r="BR14" s="661"/>
      <c r="BS14" s="662" t="s">
        <v>121</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1440886</v>
      </c>
      <c r="CS14" s="659"/>
      <c r="CT14" s="659"/>
      <c r="CU14" s="659"/>
      <c r="CV14" s="659"/>
      <c r="CW14" s="659"/>
      <c r="CX14" s="659"/>
      <c r="CY14" s="660"/>
      <c r="CZ14" s="661">
        <v>4.4000000000000004</v>
      </c>
      <c r="DA14" s="661"/>
      <c r="DB14" s="661"/>
      <c r="DC14" s="661"/>
      <c r="DD14" s="667">
        <v>336437</v>
      </c>
      <c r="DE14" s="659"/>
      <c r="DF14" s="659"/>
      <c r="DG14" s="659"/>
      <c r="DH14" s="659"/>
      <c r="DI14" s="659"/>
      <c r="DJ14" s="659"/>
      <c r="DK14" s="659"/>
      <c r="DL14" s="659"/>
      <c r="DM14" s="659"/>
      <c r="DN14" s="659"/>
      <c r="DO14" s="659"/>
      <c r="DP14" s="660"/>
      <c r="DQ14" s="667">
        <v>1126718</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22179</v>
      </c>
      <c r="S15" s="659"/>
      <c r="T15" s="659"/>
      <c r="U15" s="659"/>
      <c r="V15" s="659"/>
      <c r="W15" s="659"/>
      <c r="X15" s="659"/>
      <c r="Y15" s="660"/>
      <c r="Z15" s="661">
        <v>0.1</v>
      </c>
      <c r="AA15" s="661"/>
      <c r="AB15" s="661"/>
      <c r="AC15" s="661"/>
      <c r="AD15" s="662">
        <v>22179</v>
      </c>
      <c r="AE15" s="662"/>
      <c r="AF15" s="662"/>
      <c r="AG15" s="662"/>
      <c r="AH15" s="662"/>
      <c r="AI15" s="662"/>
      <c r="AJ15" s="662"/>
      <c r="AK15" s="662"/>
      <c r="AL15" s="663">
        <v>0.1</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477407</v>
      </c>
      <c r="BH15" s="659"/>
      <c r="BI15" s="659"/>
      <c r="BJ15" s="659"/>
      <c r="BK15" s="659"/>
      <c r="BL15" s="659"/>
      <c r="BM15" s="659"/>
      <c r="BN15" s="660"/>
      <c r="BO15" s="661">
        <v>4.7</v>
      </c>
      <c r="BP15" s="661"/>
      <c r="BQ15" s="661"/>
      <c r="BR15" s="661"/>
      <c r="BS15" s="662" t="s">
        <v>121</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4874902</v>
      </c>
      <c r="CS15" s="659"/>
      <c r="CT15" s="659"/>
      <c r="CU15" s="659"/>
      <c r="CV15" s="659"/>
      <c r="CW15" s="659"/>
      <c r="CX15" s="659"/>
      <c r="CY15" s="660"/>
      <c r="CZ15" s="661">
        <v>14.7</v>
      </c>
      <c r="DA15" s="661"/>
      <c r="DB15" s="661"/>
      <c r="DC15" s="661"/>
      <c r="DD15" s="667">
        <v>213210</v>
      </c>
      <c r="DE15" s="659"/>
      <c r="DF15" s="659"/>
      <c r="DG15" s="659"/>
      <c r="DH15" s="659"/>
      <c r="DI15" s="659"/>
      <c r="DJ15" s="659"/>
      <c r="DK15" s="659"/>
      <c r="DL15" s="659"/>
      <c r="DM15" s="659"/>
      <c r="DN15" s="659"/>
      <c r="DO15" s="659"/>
      <c r="DP15" s="660"/>
      <c r="DQ15" s="667">
        <v>4257833</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157921</v>
      </c>
      <c r="S16" s="659"/>
      <c r="T16" s="659"/>
      <c r="U16" s="659"/>
      <c r="V16" s="659"/>
      <c r="W16" s="659"/>
      <c r="X16" s="659"/>
      <c r="Y16" s="660"/>
      <c r="Z16" s="661">
        <v>0.5</v>
      </c>
      <c r="AA16" s="661"/>
      <c r="AB16" s="661"/>
      <c r="AC16" s="661"/>
      <c r="AD16" s="662">
        <v>157921</v>
      </c>
      <c r="AE16" s="662"/>
      <c r="AF16" s="662"/>
      <c r="AG16" s="662"/>
      <c r="AH16" s="662"/>
      <c r="AI16" s="662"/>
      <c r="AJ16" s="662"/>
      <c r="AK16" s="662"/>
      <c r="AL16" s="663">
        <v>0.8</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121</v>
      </c>
      <c r="BH16" s="659"/>
      <c r="BI16" s="659"/>
      <c r="BJ16" s="659"/>
      <c r="BK16" s="659"/>
      <c r="BL16" s="659"/>
      <c r="BM16" s="659"/>
      <c r="BN16" s="660"/>
      <c r="BO16" s="661" t="s">
        <v>121</v>
      </c>
      <c r="BP16" s="661"/>
      <c r="BQ16" s="661"/>
      <c r="BR16" s="661"/>
      <c r="BS16" s="662" t="s">
        <v>121</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226175</v>
      </c>
      <c r="CS16" s="659"/>
      <c r="CT16" s="659"/>
      <c r="CU16" s="659"/>
      <c r="CV16" s="659"/>
      <c r="CW16" s="659"/>
      <c r="CX16" s="659"/>
      <c r="CY16" s="660"/>
      <c r="CZ16" s="661">
        <v>0.7</v>
      </c>
      <c r="DA16" s="661"/>
      <c r="DB16" s="661"/>
      <c r="DC16" s="661"/>
      <c r="DD16" s="667" t="s">
        <v>121</v>
      </c>
      <c r="DE16" s="659"/>
      <c r="DF16" s="659"/>
      <c r="DG16" s="659"/>
      <c r="DH16" s="659"/>
      <c r="DI16" s="659"/>
      <c r="DJ16" s="659"/>
      <c r="DK16" s="659"/>
      <c r="DL16" s="659"/>
      <c r="DM16" s="659"/>
      <c r="DN16" s="659"/>
      <c r="DO16" s="659"/>
      <c r="DP16" s="660"/>
      <c r="DQ16" s="667">
        <v>14386</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318190</v>
      </c>
      <c r="S17" s="659"/>
      <c r="T17" s="659"/>
      <c r="U17" s="659"/>
      <c r="V17" s="659"/>
      <c r="W17" s="659"/>
      <c r="X17" s="659"/>
      <c r="Y17" s="660"/>
      <c r="Z17" s="661">
        <v>0.9</v>
      </c>
      <c r="AA17" s="661"/>
      <c r="AB17" s="661"/>
      <c r="AC17" s="661"/>
      <c r="AD17" s="662">
        <v>318190</v>
      </c>
      <c r="AE17" s="662"/>
      <c r="AF17" s="662"/>
      <c r="AG17" s="662"/>
      <c r="AH17" s="662"/>
      <c r="AI17" s="662"/>
      <c r="AJ17" s="662"/>
      <c r="AK17" s="662"/>
      <c r="AL17" s="663">
        <v>1.6</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121</v>
      </c>
      <c r="BH17" s="659"/>
      <c r="BI17" s="659"/>
      <c r="BJ17" s="659"/>
      <c r="BK17" s="659"/>
      <c r="BL17" s="659"/>
      <c r="BM17" s="659"/>
      <c r="BN17" s="660"/>
      <c r="BO17" s="661" t="s">
        <v>121</v>
      </c>
      <c r="BP17" s="661"/>
      <c r="BQ17" s="661"/>
      <c r="BR17" s="661"/>
      <c r="BS17" s="662" t="s">
        <v>121</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3581887</v>
      </c>
      <c r="CS17" s="659"/>
      <c r="CT17" s="659"/>
      <c r="CU17" s="659"/>
      <c r="CV17" s="659"/>
      <c r="CW17" s="659"/>
      <c r="CX17" s="659"/>
      <c r="CY17" s="660"/>
      <c r="CZ17" s="661">
        <v>10.8</v>
      </c>
      <c r="DA17" s="661"/>
      <c r="DB17" s="661"/>
      <c r="DC17" s="661"/>
      <c r="DD17" s="667" t="s">
        <v>121</v>
      </c>
      <c r="DE17" s="659"/>
      <c r="DF17" s="659"/>
      <c r="DG17" s="659"/>
      <c r="DH17" s="659"/>
      <c r="DI17" s="659"/>
      <c r="DJ17" s="659"/>
      <c r="DK17" s="659"/>
      <c r="DL17" s="659"/>
      <c r="DM17" s="659"/>
      <c r="DN17" s="659"/>
      <c r="DO17" s="659"/>
      <c r="DP17" s="660"/>
      <c r="DQ17" s="667">
        <v>3547563</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56060</v>
      </c>
      <c r="S18" s="659"/>
      <c r="T18" s="659"/>
      <c r="U18" s="659"/>
      <c r="V18" s="659"/>
      <c r="W18" s="659"/>
      <c r="X18" s="659"/>
      <c r="Y18" s="660"/>
      <c r="Z18" s="661">
        <v>0.2</v>
      </c>
      <c r="AA18" s="661"/>
      <c r="AB18" s="661"/>
      <c r="AC18" s="661"/>
      <c r="AD18" s="662">
        <v>56060</v>
      </c>
      <c r="AE18" s="662"/>
      <c r="AF18" s="662"/>
      <c r="AG18" s="662"/>
      <c r="AH18" s="662"/>
      <c r="AI18" s="662"/>
      <c r="AJ18" s="662"/>
      <c r="AK18" s="662"/>
      <c r="AL18" s="663">
        <v>0.3</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121</v>
      </c>
      <c r="BH18" s="659"/>
      <c r="BI18" s="659"/>
      <c r="BJ18" s="659"/>
      <c r="BK18" s="659"/>
      <c r="BL18" s="659"/>
      <c r="BM18" s="659"/>
      <c r="BN18" s="660"/>
      <c r="BO18" s="661" t="s">
        <v>121</v>
      </c>
      <c r="BP18" s="661"/>
      <c r="BQ18" s="661"/>
      <c r="BR18" s="661"/>
      <c r="BS18" s="662" t="s">
        <v>121</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121</v>
      </c>
      <c r="CS18" s="659"/>
      <c r="CT18" s="659"/>
      <c r="CU18" s="659"/>
      <c r="CV18" s="659"/>
      <c r="CW18" s="659"/>
      <c r="CX18" s="659"/>
      <c r="CY18" s="660"/>
      <c r="CZ18" s="661" t="s">
        <v>121</v>
      </c>
      <c r="DA18" s="661"/>
      <c r="DB18" s="661"/>
      <c r="DC18" s="661"/>
      <c r="DD18" s="667" t="s">
        <v>121</v>
      </c>
      <c r="DE18" s="659"/>
      <c r="DF18" s="659"/>
      <c r="DG18" s="659"/>
      <c r="DH18" s="659"/>
      <c r="DI18" s="659"/>
      <c r="DJ18" s="659"/>
      <c r="DK18" s="659"/>
      <c r="DL18" s="659"/>
      <c r="DM18" s="659"/>
      <c r="DN18" s="659"/>
      <c r="DO18" s="659"/>
      <c r="DP18" s="660"/>
      <c r="DQ18" s="667" t="s">
        <v>121</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253897</v>
      </c>
      <c r="S19" s="659"/>
      <c r="T19" s="659"/>
      <c r="U19" s="659"/>
      <c r="V19" s="659"/>
      <c r="W19" s="659"/>
      <c r="X19" s="659"/>
      <c r="Y19" s="660"/>
      <c r="Z19" s="661">
        <v>0.8</v>
      </c>
      <c r="AA19" s="661"/>
      <c r="AB19" s="661"/>
      <c r="AC19" s="661"/>
      <c r="AD19" s="662">
        <v>253897</v>
      </c>
      <c r="AE19" s="662"/>
      <c r="AF19" s="662"/>
      <c r="AG19" s="662"/>
      <c r="AH19" s="662"/>
      <c r="AI19" s="662"/>
      <c r="AJ19" s="662"/>
      <c r="AK19" s="662"/>
      <c r="AL19" s="663">
        <v>1.3</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566184</v>
      </c>
      <c r="BH19" s="659"/>
      <c r="BI19" s="659"/>
      <c r="BJ19" s="659"/>
      <c r="BK19" s="659"/>
      <c r="BL19" s="659"/>
      <c r="BM19" s="659"/>
      <c r="BN19" s="660"/>
      <c r="BO19" s="661">
        <v>5.5</v>
      </c>
      <c r="BP19" s="661"/>
      <c r="BQ19" s="661"/>
      <c r="BR19" s="661"/>
      <c r="BS19" s="662" t="s">
        <v>121</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121</v>
      </c>
      <c r="CS19" s="659"/>
      <c r="CT19" s="659"/>
      <c r="CU19" s="659"/>
      <c r="CV19" s="659"/>
      <c r="CW19" s="659"/>
      <c r="CX19" s="659"/>
      <c r="CY19" s="660"/>
      <c r="CZ19" s="661" t="s">
        <v>121</v>
      </c>
      <c r="DA19" s="661"/>
      <c r="DB19" s="661"/>
      <c r="DC19" s="661"/>
      <c r="DD19" s="667" t="s">
        <v>121</v>
      </c>
      <c r="DE19" s="659"/>
      <c r="DF19" s="659"/>
      <c r="DG19" s="659"/>
      <c r="DH19" s="659"/>
      <c r="DI19" s="659"/>
      <c r="DJ19" s="659"/>
      <c r="DK19" s="659"/>
      <c r="DL19" s="659"/>
      <c r="DM19" s="659"/>
      <c r="DN19" s="659"/>
      <c r="DO19" s="659"/>
      <c r="DP19" s="660"/>
      <c r="DQ19" s="667" t="s">
        <v>121</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v>8233</v>
      </c>
      <c r="S20" s="659"/>
      <c r="T20" s="659"/>
      <c r="U20" s="659"/>
      <c r="V20" s="659"/>
      <c r="W20" s="659"/>
      <c r="X20" s="659"/>
      <c r="Y20" s="660"/>
      <c r="Z20" s="661">
        <v>0</v>
      </c>
      <c r="AA20" s="661"/>
      <c r="AB20" s="661"/>
      <c r="AC20" s="661"/>
      <c r="AD20" s="662">
        <v>8233</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566184</v>
      </c>
      <c r="BH20" s="659"/>
      <c r="BI20" s="659"/>
      <c r="BJ20" s="659"/>
      <c r="BK20" s="659"/>
      <c r="BL20" s="659"/>
      <c r="BM20" s="659"/>
      <c r="BN20" s="660"/>
      <c r="BO20" s="661">
        <v>5.5</v>
      </c>
      <c r="BP20" s="661"/>
      <c r="BQ20" s="661"/>
      <c r="BR20" s="661"/>
      <c r="BS20" s="662" t="s">
        <v>121</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33062942</v>
      </c>
      <c r="CS20" s="659"/>
      <c r="CT20" s="659"/>
      <c r="CU20" s="659"/>
      <c r="CV20" s="659"/>
      <c r="CW20" s="659"/>
      <c r="CX20" s="659"/>
      <c r="CY20" s="660"/>
      <c r="CZ20" s="661">
        <v>100</v>
      </c>
      <c r="DA20" s="661"/>
      <c r="DB20" s="661"/>
      <c r="DC20" s="661"/>
      <c r="DD20" s="667">
        <v>2279676</v>
      </c>
      <c r="DE20" s="659"/>
      <c r="DF20" s="659"/>
      <c r="DG20" s="659"/>
      <c r="DH20" s="659"/>
      <c r="DI20" s="659"/>
      <c r="DJ20" s="659"/>
      <c r="DK20" s="659"/>
      <c r="DL20" s="659"/>
      <c r="DM20" s="659"/>
      <c r="DN20" s="659"/>
      <c r="DO20" s="659"/>
      <c r="DP20" s="660"/>
      <c r="DQ20" s="667">
        <v>23809898</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8802301</v>
      </c>
      <c r="S21" s="659"/>
      <c r="T21" s="659"/>
      <c r="U21" s="659"/>
      <c r="V21" s="659"/>
      <c r="W21" s="659"/>
      <c r="X21" s="659"/>
      <c r="Y21" s="660"/>
      <c r="Z21" s="661">
        <v>26.2</v>
      </c>
      <c r="AA21" s="661"/>
      <c r="AB21" s="661"/>
      <c r="AC21" s="661"/>
      <c r="AD21" s="662">
        <v>8067506</v>
      </c>
      <c r="AE21" s="662"/>
      <c r="AF21" s="662"/>
      <c r="AG21" s="662"/>
      <c r="AH21" s="662"/>
      <c r="AI21" s="662"/>
      <c r="AJ21" s="662"/>
      <c r="AK21" s="662"/>
      <c r="AL21" s="663">
        <v>39.9</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7523</v>
      </c>
      <c r="BH21" s="659"/>
      <c r="BI21" s="659"/>
      <c r="BJ21" s="659"/>
      <c r="BK21" s="659"/>
      <c r="BL21" s="659"/>
      <c r="BM21" s="659"/>
      <c r="BN21" s="660"/>
      <c r="BO21" s="661">
        <v>0.1</v>
      </c>
      <c r="BP21" s="661"/>
      <c r="BQ21" s="661"/>
      <c r="BR21" s="661"/>
      <c r="BS21" s="662" t="s">
        <v>121</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8067506</v>
      </c>
      <c r="S22" s="659"/>
      <c r="T22" s="659"/>
      <c r="U22" s="659"/>
      <c r="V22" s="659"/>
      <c r="W22" s="659"/>
      <c r="X22" s="659"/>
      <c r="Y22" s="660"/>
      <c r="Z22" s="661">
        <v>24</v>
      </c>
      <c r="AA22" s="661"/>
      <c r="AB22" s="661"/>
      <c r="AC22" s="661"/>
      <c r="AD22" s="662">
        <v>8067506</v>
      </c>
      <c r="AE22" s="662"/>
      <c r="AF22" s="662"/>
      <c r="AG22" s="662"/>
      <c r="AH22" s="662"/>
      <c r="AI22" s="662"/>
      <c r="AJ22" s="662"/>
      <c r="AK22" s="662"/>
      <c r="AL22" s="663">
        <v>39.9</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121</v>
      </c>
      <c r="BH22" s="659"/>
      <c r="BI22" s="659"/>
      <c r="BJ22" s="659"/>
      <c r="BK22" s="659"/>
      <c r="BL22" s="659"/>
      <c r="BM22" s="659"/>
      <c r="BN22" s="660"/>
      <c r="BO22" s="661" t="s">
        <v>121</v>
      </c>
      <c r="BP22" s="661"/>
      <c r="BQ22" s="661"/>
      <c r="BR22" s="661"/>
      <c r="BS22" s="662" t="s">
        <v>121</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734795</v>
      </c>
      <c r="S23" s="659"/>
      <c r="T23" s="659"/>
      <c r="U23" s="659"/>
      <c r="V23" s="659"/>
      <c r="W23" s="659"/>
      <c r="X23" s="659"/>
      <c r="Y23" s="660"/>
      <c r="Z23" s="661">
        <v>2.2000000000000002</v>
      </c>
      <c r="AA23" s="661"/>
      <c r="AB23" s="661"/>
      <c r="AC23" s="661"/>
      <c r="AD23" s="662" t="s">
        <v>121</v>
      </c>
      <c r="AE23" s="662"/>
      <c r="AF23" s="662"/>
      <c r="AG23" s="662"/>
      <c r="AH23" s="662"/>
      <c r="AI23" s="662"/>
      <c r="AJ23" s="662"/>
      <c r="AK23" s="662"/>
      <c r="AL23" s="663" t="s">
        <v>121</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v>558661</v>
      </c>
      <c r="BH23" s="659"/>
      <c r="BI23" s="659"/>
      <c r="BJ23" s="659"/>
      <c r="BK23" s="659"/>
      <c r="BL23" s="659"/>
      <c r="BM23" s="659"/>
      <c r="BN23" s="660"/>
      <c r="BO23" s="661">
        <v>5.4</v>
      </c>
      <c r="BP23" s="661"/>
      <c r="BQ23" s="661"/>
      <c r="BR23" s="661"/>
      <c r="BS23" s="662" t="s">
        <v>121</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t="s">
        <v>121</v>
      </c>
      <c r="S24" s="659"/>
      <c r="T24" s="659"/>
      <c r="U24" s="659"/>
      <c r="V24" s="659"/>
      <c r="W24" s="659"/>
      <c r="X24" s="659"/>
      <c r="Y24" s="660"/>
      <c r="Z24" s="661" t="s">
        <v>121</v>
      </c>
      <c r="AA24" s="661"/>
      <c r="AB24" s="661"/>
      <c r="AC24" s="661"/>
      <c r="AD24" s="662" t="s">
        <v>121</v>
      </c>
      <c r="AE24" s="662"/>
      <c r="AF24" s="662"/>
      <c r="AG24" s="662"/>
      <c r="AH24" s="662"/>
      <c r="AI24" s="662"/>
      <c r="AJ24" s="662"/>
      <c r="AK24" s="662"/>
      <c r="AL24" s="663" t="s">
        <v>121</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121</v>
      </c>
      <c r="BH24" s="659"/>
      <c r="BI24" s="659"/>
      <c r="BJ24" s="659"/>
      <c r="BK24" s="659"/>
      <c r="BL24" s="659"/>
      <c r="BM24" s="659"/>
      <c r="BN24" s="660"/>
      <c r="BO24" s="661" t="s">
        <v>121</v>
      </c>
      <c r="BP24" s="661"/>
      <c r="BQ24" s="661"/>
      <c r="BR24" s="661"/>
      <c r="BS24" s="662" t="s">
        <v>121</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15955221</v>
      </c>
      <c r="CS24" s="648"/>
      <c r="CT24" s="648"/>
      <c r="CU24" s="648"/>
      <c r="CV24" s="648"/>
      <c r="CW24" s="648"/>
      <c r="CX24" s="648"/>
      <c r="CY24" s="649"/>
      <c r="CZ24" s="652">
        <v>48.3</v>
      </c>
      <c r="DA24" s="653"/>
      <c r="DB24" s="653"/>
      <c r="DC24" s="669"/>
      <c r="DD24" s="693">
        <v>10784857</v>
      </c>
      <c r="DE24" s="648"/>
      <c r="DF24" s="648"/>
      <c r="DG24" s="648"/>
      <c r="DH24" s="648"/>
      <c r="DI24" s="648"/>
      <c r="DJ24" s="648"/>
      <c r="DK24" s="649"/>
      <c r="DL24" s="693">
        <v>9864332</v>
      </c>
      <c r="DM24" s="648"/>
      <c r="DN24" s="648"/>
      <c r="DO24" s="648"/>
      <c r="DP24" s="648"/>
      <c r="DQ24" s="648"/>
      <c r="DR24" s="648"/>
      <c r="DS24" s="648"/>
      <c r="DT24" s="648"/>
      <c r="DU24" s="648"/>
      <c r="DV24" s="649"/>
      <c r="DW24" s="652">
        <v>48.5</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21517727</v>
      </c>
      <c r="S25" s="659"/>
      <c r="T25" s="659"/>
      <c r="U25" s="659"/>
      <c r="V25" s="659"/>
      <c r="W25" s="659"/>
      <c r="X25" s="659"/>
      <c r="Y25" s="660"/>
      <c r="Z25" s="661">
        <v>64</v>
      </c>
      <c r="AA25" s="661"/>
      <c r="AB25" s="661"/>
      <c r="AC25" s="661"/>
      <c r="AD25" s="662">
        <v>20224271</v>
      </c>
      <c r="AE25" s="662"/>
      <c r="AF25" s="662"/>
      <c r="AG25" s="662"/>
      <c r="AH25" s="662"/>
      <c r="AI25" s="662"/>
      <c r="AJ25" s="662"/>
      <c r="AK25" s="662"/>
      <c r="AL25" s="663">
        <v>99.9</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121</v>
      </c>
      <c r="BH25" s="659"/>
      <c r="BI25" s="659"/>
      <c r="BJ25" s="659"/>
      <c r="BK25" s="659"/>
      <c r="BL25" s="659"/>
      <c r="BM25" s="659"/>
      <c r="BN25" s="660"/>
      <c r="BO25" s="661" t="s">
        <v>121</v>
      </c>
      <c r="BP25" s="661"/>
      <c r="BQ25" s="661"/>
      <c r="BR25" s="661"/>
      <c r="BS25" s="662" t="s">
        <v>121</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4890851</v>
      </c>
      <c r="CS25" s="690"/>
      <c r="CT25" s="690"/>
      <c r="CU25" s="690"/>
      <c r="CV25" s="690"/>
      <c r="CW25" s="690"/>
      <c r="CX25" s="690"/>
      <c r="CY25" s="691"/>
      <c r="CZ25" s="663">
        <v>14.8</v>
      </c>
      <c r="DA25" s="688"/>
      <c r="DB25" s="688"/>
      <c r="DC25" s="692"/>
      <c r="DD25" s="667">
        <v>4548522</v>
      </c>
      <c r="DE25" s="690"/>
      <c r="DF25" s="690"/>
      <c r="DG25" s="690"/>
      <c r="DH25" s="690"/>
      <c r="DI25" s="690"/>
      <c r="DJ25" s="690"/>
      <c r="DK25" s="691"/>
      <c r="DL25" s="667">
        <v>4398217</v>
      </c>
      <c r="DM25" s="690"/>
      <c r="DN25" s="690"/>
      <c r="DO25" s="690"/>
      <c r="DP25" s="690"/>
      <c r="DQ25" s="690"/>
      <c r="DR25" s="690"/>
      <c r="DS25" s="690"/>
      <c r="DT25" s="690"/>
      <c r="DU25" s="690"/>
      <c r="DV25" s="691"/>
      <c r="DW25" s="663">
        <v>21.6</v>
      </c>
      <c r="DX25" s="688"/>
      <c r="DY25" s="688"/>
      <c r="DZ25" s="688"/>
      <c r="EA25" s="688"/>
      <c r="EB25" s="688"/>
      <c r="EC25" s="689"/>
    </row>
    <row r="26" spans="2:133" ht="11.25" customHeight="1" x14ac:dyDescent="0.2">
      <c r="B26" s="655" t="s">
        <v>283</v>
      </c>
      <c r="C26" s="656"/>
      <c r="D26" s="656"/>
      <c r="E26" s="656"/>
      <c r="F26" s="656"/>
      <c r="G26" s="656"/>
      <c r="H26" s="656"/>
      <c r="I26" s="656"/>
      <c r="J26" s="656"/>
      <c r="K26" s="656"/>
      <c r="L26" s="656"/>
      <c r="M26" s="656"/>
      <c r="N26" s="656"/>
      <c r="O26" s="656"/>
      <c r="P26" s="656"/>
      <c r="Q26" s="657"/>
      <c r="R26" s="658">
        <v>3792</v>
      </c>
      <c r="S26" s="659"/>
      <c r="T26" s="659"/>
      <c r="U26" s="659"/>
      <c r="V26" s="659"/>
      <c r="W26" s="659"/>
      <c r="X26" s="659"/>
      <c r="Y26" s="660"/>
      <c r="Z26" s="661">
        <v>0</v>
      </c>
      <c r="AA26" s="661"/>
      <c r="AB26" s="661"/>
      <c r="AC26" s="661"/>
      <c r="AD26" s="662">
        <v>3792</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121</v>
      </c>
      <c r="BH26" s="659"/>
      <c r="BI26" s="659"/>
      <c r="BJ26" s="659"/>
      <c r="BK26" s="659"/>
      <c r="BL26" s="659"/>
      <c r="BM26" s="659"/>
      <c r="BN26" s="660"/>
      <c r="BO26" s="661" t="s">
        <v>121</v>
      </c>
      <c r="BP26" s="661"/>
      <c r="BQ26" s="661"/>
      <c r="BR26" s="661"/>
      <c r="BS26" s="662" t="s">
        <v>121</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2934838</v>
      </c>
      <c r="CS26" s="659"/>
      <c r="CT26" s="659"/>
      <c r="CU26" s="659"/>
      <c r="CV26" s="659"/>
      <c r="CW26" s="659"/>
      <c r="CX26" s="659"/>
      <c r="CY26" s="660"/>
      <c r="CZ26" s="663">
        <v>8.9</v>
      </c>
      <c r="DA26" s="688"/>
      <c r="DB26" s="688"/>
      <c r="DC26" s="692"/>
      <c r="DD26" s="667">
        <v>2657786</v>
      </c>
      <c r="DE26" s="659"/>
      <c r="DF26" s="659"/>
      <c r="DG26" s="659"/>
      <c r="DH26" s="659"/>
      <c r="DI26" s="659"/>
      <c r="DJ26" s="659"/>
      <c r="DK26" s="660"/>
      <c r="DL26" s="667" t="s">
        <v>121</v>
      </c>
      <c r="DM26" s="659"/>
      <c r="DN26" s="659"/>
      <c r="DO26" s="659"/>
      <c r="DP26" s="659"/>
      <c r="DQ26" s="659"/>
      <c r="DR26" s="659"/>
      <c r="DS26" s="659"/>
      <c r="DT26" s="659"/>
      <c r="DU26" s="659"/>
      <c r="DV26" s="660"/>
      <c r="DW26" s="663" t="s">
        <v>121</v>
      </c>
      <c r="DX26" s="688"/>
      <c r="DY26" s="688"/>
      <c r="DZ26" s="688"/>
      <c r="EA26" s="688"/>
      <c r="EB26" s="688"/>
      <c r="EC26" s="689"/>
    </row>
    <row r="27" spans="2:133" ht="11.25" customHeight="1" x14ac:dyDescent="0.2">
      <c r="B27" s="655" t="s">
        <v>286</v>
      </c>
      <c r="C27" s="656"/>
      <c r="D27" s="656"/>
      <c r="E27" s="656"/>
      <c r="F27" s="656"/>
      <c r="G27" s="656"/>
      <c r="H27" s="656"/>
      <c r="I27" s="656"/>
      <c r="J27" s="656"/>
      <c r="K27" s="656"/>
      <c r="L27" s="656"/>
      <c r="M27" s="656"/>
      <c r="N27" s="656"/>
      <c r="O27" s="656"/>
      <c r="P27" s="656"/>
      <c r="Q27" s="657"/>
      <c r="R27" s="658">
        <v>138875</v>
      </c>
      <c r="S27" s="659"/>
      <c r="T27" s="659"/>
      <c r="U27" s="659"/>
      <c r="V27" s="659"/>
      <c r="W27" s="659"/>
      <c r="X27" s="659"/>
      <c r="Y27" s="660"/>
      <c r="Z27" s="661">
        <v>0.4</v>
      </c>
      <c r="AA27" s="661"/>
      <c r="AB27" s="661"/>
      <c r="AC27" s="661"/>
      <c r="AD27" s="662" t="s">
        <v>121</v>
      </c>
      <c r="AE27" s="662"/>
      <c r="AF27" s="662"/>
      <c r="AG27" s="662"/>
      <c r="AH27" s="662"/>
      <c r="AI27" s="662"/>
      <c r="AJ27" s="662"/>
      <c r="AK27" s="662"/>
      <c r="AL27" s="663" t="s">
        <v>121</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10251877</v>
      </c>
      <c r="BH27" s="659"/>
      <c r="BI27" s="659"/>
      <c r="BJ27" s="659"/>
      <c r="BK27" s="659"/>
      <c r="BL27" s="659"/>
      <c r="BM27" s="659"/>
      <c r="BN27" s="660"/>
      <c r="BO27" s="661">
        <v>100</v>
      </c>
      <c r="BP27" s="661"/>
      <c r="BQ27" s="661"/>
      <c r="BR27" s="661"/>
      <c r="BS27" s="662">
        <v>231892</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7482483</v>
      </c>
      <c r="CS27" s="690"/>
      <c r="CT27" s="690"/>
      <c r="CU27" s="690"/>
      <c r="CV27" s="690"/>
      <c r="CW27" s="690"/>
      <c r="CX27" s="690"/>
      <c r="CY27" s="691"/>
      <c r="CZ27" s="663">
        <v>22.6</v>
      </c>
      <c r="DA27" s="688"/>
      <c r="DB27" s="688"/>
      <c r="DC27" s="692"/>
      <c r="DD27" s="667">
        <v>2688772</v>
      </c>
      <c r="DE27" s="690"/>
      <c r="DF27" s="690"/>
      <c r="DG27" s="690"/>
      <c r="DH27" s="690"/>
      <c r="DI27" s="690"/>
      <c r="DJ27" s="690"/>
      <c r="DK27" s="691"/>
      <c r="DL27" s="667">
        <v>1918652</v>
      </c>
      <c r="DM27" s="690"/>
      <c r="DN27" s="690"/>
      <c r="DO27" s="690"/>
      <c r="DP27" s="690"/>
      <c r="DQ27" s="690"/>
      <c r="DR27" s="690"/>
      <c r="DS27" s="690"/>
      <c r="DT27" s="690"/>
      <c r="DU27" s="690"/>
      <c r="DV27" s="691"/>
      <c r="DW27" s="663">
        <v>9.4</v>
      </c>
      <c r="DX27" s="688"/>
      <c r="DY27" s="688"/>
      <c r="DZ27" s="688"/>
      <c r="EA27" s="688"/>
      <c r="EB27" s="688"/>
      <c r="EC27" s="689"/>
    </row>
    <row r="28" spans="2:133" ht="11.25" customHeight="1" x14ac:dyDescent="0.2">
      <c r="B28" s="655" t="s">
        <v>289</v>
      </c>
      <c r="C28" s="656"/>
      <c r="D28" s="656"/>
      <c r="E28" s="656"/>
      <c r="F28" s="656"/>
      <c r="G28" s="656"/>
      <c r="H28" s="656"/>
      <c r="I28" s="656"/>
      <c r="J28" s="656"/>
      <c r="K28" s="656"/>
      <c r="L28" s="656"/>
      <c r="M28" s="656"/>
      <c r="N28" s="656"/>
      <c r="O28" s="656"/>
      <c r="P28" s="656"/>
      <c r="Q28" s="657"/>
      <c r="R28" s="658">
        <v>242318</v>
      </c>
      <c r="S28" s="659"/>
      <c r="T28" s="659"/>
      <c r="U28" s="659"/>
      <c r="V28" s="659"/>
      <c r="W28" s="659"/>
      <c r="X28" s="659"/>
      <c r="Y28" s="660"/>
      <c r="Z28" s="661">
        <v>0.7</v>
      </c>
      <c r="AA28" s="661"/>
      <c r="AB28" s="661"/>
      <c r="AC28" s="661"/>
      <c r="AD28" s="662">
        <v>12108</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3581887</v>
      </c>
      <c r="CS28" s="659"/>
      <c r="CT28" s="659"/>
      <c r="CU28" s="659"/>
      <c r="CV28" s="659"/>
      <c r="CW28" s="659"/>
      <c r="CX28" s="659"/>
      <c r="CY28" s="660"/>
      <c r="CZ28" s="663">
        <v>10.8</v>
      </c>
      <c r="DA28" s="688"/>
      <c r="DB28" s="688"/>
      <c r="DC28" s="692"/>
      <c r="DD28" s="667">
        <v>3547563</v>
      </c>
      <c r="DE28" s="659"/>
      <c r="DF28" s="659"/>
      <c r="DG28" s="659"/>
      <c r="DH28" s="659"/>
      <c r="DI28" s="659"/>
      <c r="DJ28" s="659"/>
      <c r="DK28" s="660"/>
      <c r="DL28" s="667">
        <v>3547463</v>
      </c>
      <c r="DM28" s="659"/>
      <c r="DN28" s="659"/>
      <c r="DO28" s="659"/>
      <c r="DP28" s="659"/>
      <c r="DQ28" s="659"/>
      <c r="DR28" s="659"/>
      <c r="DS28" s="659"/>
      <c r="DT28" s="659"/>
      <c r="DU28" s="659"/>
      <c r="DV28" s="660"/>
      <c r="DW28" s="663">
        <v>17.5</v>
      </c>
      <c r="DX28" s="688"/>
      <c r="DY28" s="688"/>
      <c r="DZ28" s="688"/>
      <c r="EA28" s="688"/>
      <c r="EB28" s="688"/>
      <c r="EC28" s="689"/>
    </row>
    <row r="29" spans="2:133" ht="11.25" customHeight="1" x14ac:dyDescent="0.2">
      <c r="B29" s="655" t="s">
        <v>291</v>
      </c>
      <c r="C29" s="656"/>
      <c r="D29" s="656"/>
      <c r="E29" s="656"/>
      <c r="F29" s="656"/>
      <c r="G29" s="656"/>
      <c r="H29" s="656"/>
      <c r="I29" s="656"/>
      <c r="J29" s="656"/>
      <c r="K29" s="656"/>
      <c r="L29" s="656"/>
      <c r="M29" s="656"/>
      <c r="N29" s="656"/>
      <c r="O29" s="656"/>
      <c r="P29" s="656"/>
      <c r="Q29" s="657"/>
      <c r="R29" s="658">
        <v>133150</v>
      </c>
      <c r="S29" s="659"/>
      <c r="T29" s="659"/>
      <c r="U29" s="659"/>
      <c r="V29" s="659"/>
      <c r="W29" s="659"/>
      <c r="X29" s="659"/>
      <c r="Y29" s="660"/>
      <c r="Z29" s="661">
        <v>0.4</v>
      </c>
      <c r="AA29" s="661"/>
      <c r="AB29" s="661"/>
      <c r="AC29" s="661"/>
      <c r="AD29" s="662" t="s">
        <v>121</v>
      </c>
      <c r="AE29" s="662"/>
      <c r="AF29" s="662"/>
      <c r="AG29" s="662"/>
      <c r="AH29" s="662"/>
      <c r="AI29" s="662"/>
      <c r="AJ29" s="662"/>
      <c r="AK29" s="662"/>
      <c r="AL29" s="663" t="s">
        <v>121</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3581668</v>
      </c>
      <c r="CS29" s="690"/>
      <c r="CT29" s="690"/>
      <c r="CU29" s="690"/>
      <c r="CV29" s="690"/>
      <c r="CW29" s="690"/>
      <c r="CX29" s="690"/>
      <c r="CY29" s="691"/>
      <c r="CZ29" s="663">
        <v>10.8</v>
      </c>
      <c r="DA29" s="688"/>
      <c r="DB29" s="688"/>
      <c r="DC29" s="692"/>
      <c r="DD29" s="667">
        <v>3547344</v>
      </c>
      <c r="DE29" s="690"/>
      <c r="DF29" s="690"/>
      <c r="DG29" s="690"/>
      <c r="DH29" s="690"/>
      <c r="DI29" s="690"/>
      <c r="DJ29" s="690"/>
      <c r="DK29" s="691"/>
      <c r="DL29" s="667">
        <v>3547244</v>
      </c>
      <c r="DM29" s="690"/>
      <c r="DN29" s="690"/>
      <c r="DO29" s="690"/>
      <c r="DP29" s="690"/>
      <c r="DQ29" s="690"/>
      <c r="DR29" s="690"/>
      <c r="DS29" s="690"/>
      <c r="DT29" s="690"/>
      <c r="DU29" s="690"/>
      <c r="DV29" s="691"/>
      <c r="DW29" s="663">
        <v>17.5</v>
      </c>
      <c r="DX29" s="688"/>
      <c r="DY29" s="688"/>
      <c r="DZ29" s="688"/>
      <c r="EA29" s="688"/>
      <c r="EB29" s="688"/>
      <c r="EC29" s="689"/>
    </row>
    <row r="30" spans="2:133" ht="11.25" customHeight="1" x14ac:dyDescent="0.2">
      <c r="B30" s="655" t="s">
        <v>293</v>
      </c>
      <c r="C30" s="656"/>
      <c r="D30" s="656"/>
      <c r="E30" s="656"/>
      <c r="F30" s="656"/>
      <c r="G30" s="656"/>
      <c r="H30" s="656"/>
      <c r="I30" s="656"/>
      <c r="J30" s="656"/>
      <c r="K30" s="656"/>
      <c r="L30" s="656"/>
      <c r="M30" s="656"/>
      <c r="N30" s="656"/>
      <c r="O30" s="656"/>
      <c r="P30" s="656"/>
      <c r="Q30" s="657"/>
      <c r="R30" s="658">
        <v>4967552</v>
      </c>
      <c r="S30" s="659"/>
      <c r="T30" s="659"/>
      <c r="U30" s="659"/>
      <c r="V30" s="659"/>
      <c r="W30" s="659"/>
      <c r="X30" s="659"/>
      <c r="Y30" s="660"/>
      <c r="Z30" s="661">
        <v>14.8</v>
      </c>
      <c r="AA30" s="661"/>
      <c r="AB30" s="661"/>
      <c r="AC30" s="661"/>
      <c r="AD30" s="662" t="s">
        <v>121</v>
      </c>
      <c r="AE30" s="662"/>
      <c r="AF30" s="662"/>
      <c r="AG30" s="662"/>
      <c r="AH30" s="662"/>
      <c r="AI30" s="662"/>
      <c r="AJ30" s="662"/>
      <c r="AK30" s="662"/>
      <c r="AL30" s="663" t="s">
        <v>121</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3483901</v>
      </c>
      <c r="CS30" s="659"/>
      <c r="CT30" s="659"/>
      <c r="CU30" s="659"/>
      <c r="CV30" s="659"/>
      <c r="CW30" s="659"/>
      <c r="CX30" s="659"/>
      <c r="CY30" s="660"/>
      <c r="CZ30" s="663">
        <v>10.5</v>
      </c>
      <c r="DA30" s="688"/>
      <c r="DB30" s="688"/>
      <c r="DC30" s="692"/>
      <c r="DD30" s="667">
        <v>3450514</v>
      </c>
      <c r="DE30" s="659"/>
      <c r="DF30" s="659"/>
      <c r="DG30" s="659"/>
      <c r="DH30" s="659"/>
      <c r="DI30" s="659"/>
      <c r="DJ30" s="659"/>
      <c r="DK30" s="660"/>
      <c r="DL30" s="667">
        <v>3450414</v>
      </c>
      <c r="DM30" s="659"/>
      <c r="DN30" s="659"/>
      <c r="DO30" s="659"/>
      <c r="DP30" s="659"/>
      <c r="DQ30" s="659"/>
      <c r="DR30" s="659"/>
      <c r="DS30" s="659"/>
      <c r="DT30" s="659"/>
      <c r="DU30" s="659"/>
      <c r="DV30" s="660"/>
      <c r="DW30" s="663">
        <v>17</v>
      </c>
      <c r="DX30" s="688"/>
      <c r="DY30" s="688"/>
      <c r="DZ30" s="688"/>
      <c r="EA30" s="688"/>
      <c r="EB30" s="688"/>
      <c r="EC30" s="689"/>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121</v>
      </c>
      <c r="S31" s="659"/>
      <c r="T31" s="659"/>
      <c r="U31" s="659"/>
      <c r="V31" s="659"/>
      <c r="W31" s="659"/>
      <c r="X31" s="659"/>
      <c r="Y31" s="660"/>
      <c r="Z31" s="661" t="s">
        <v>121</v>
      </c>
      <c r="AA31" s="661"/>
      <c r="AB31" s="661"/>
      <c r="AC31" s="661"/>
      <c r="AD31" s="662" t="s">
        <v>121</v>
      </c>
      <c r="AE31" s="662"/>
      <c r="AF31" s="662"/>
      <c r="AG31" s="662"/>
      <c r="AH31" s="662"/>
      <c r="AI31" s="662"/>
      <c r="AJ31" s="662"/>
      <c r="AK31" s="662"/>
      <c r="AL31" s="663" t="s">
        <v>121</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99.7</v>
      </c>
      <c r="BH31" s="702"/>
      <c r="BI31" s="702"/>
      <c r="BJ31" s="702"/>
      <c r="BK31" s="702"/>
      <c r="BL31" s="702"/>
      <c r="BM31" s="653">
        <v>99.2</v>
      </c>
      <c r="BN31" s="702"/>
      <c r="BO31" s="702"/>
      <c r="BP31" s="702"/>
      <c r="BQ31" s="703"/>
      <c r="BR31" s="714">
        <v>99.7</v>
      </c>
      <c r="BS31" s="702"/>
      <c r="BT31" s="702"/>
      <c r="BU31" s="702"/>
      <c r="BV31" s="702"/>
      <c r="BW31" s="702"/>
      <c r="BX31" s="653">
        <v>99</v>
      </c>
      <c r="BY31" s="702"/>
      <c r="BZ31" s="702"/>
      <c r="CA31" s="702"/>
      <c r="CB31" s="703"/>
      <c r="CD31" s="696"/>
      <c r="CE31" s="697"/>
      <c r="CF31" s="655" t="s">
        <v>300</v>
      </c>
      <c r="CG31" s="656"/>
      <c r="CH31" s="656"/>
      <c r="CI31" s="656"/>
      <c r="CJ31" s="656"/>
      <c r="CK31" s="656"/>
      <c r="CL31" s="656"/>
      <c r="CM31" s="656"/>
      <c r="CN31" s="656"/>
      <c r="CO31" s="656"/>
      <c r="CP31" s="656"/>
      <c r="CQ31" s="657"/>
      <c r="CR31" s="658">
        <v>97767</v>
      </c>
      <c r="CS31" s="690"/>
      <c r="CT31" s="690"/>
      <c r="CU31" s="690"/>
      <c r="CV31" s="690"/>
      <c r="CW31" s="690"/>
      <c r="CX31" s="690"/>
      <c r="CY31" s="691"/>
      <c r="CZ31" s="663">
        <v>0.3</v>
      </c>
      <c r="DA31" s="688"/>
      <c r="DB31" s="688"/>
      <c r="DC31" s="692"/>
      <c r="DD31" s="667">
        <v>96830</v>
      </c>
      <c r="DE31" s="690"/>
      <c r="DF31" s="690"/>
      <c r="DG31" s="690"/>
      <c r="DH31" s="690"/>
      <c r="DI31" s="690"/>
      <c r="DJ31" s="690"/>
      <c r="DK31" s="691"/>
      <c r="DL31" s="667">
        <v>96830</v>
      </c>
      <c r="DM31" s="690"/>
      <c r="DN31" s="690"/>
      <c r="DO31" s="690"/>
      <c r="DP31" s="690"/>
      <c r="DQ31" s="690"/>
      <c r="DR31" s="690"/>
      <c r="DS31" s="690"/>
      <c r="DT31" s="690"/>
      <c r="DU31" s="690"/>
      <c r="DV31" s="691"/>
      <c r="DW31" s="663">
        <v>0.5</v>
      </c>
      <c r="DX31" s="688"/>
      <c r="DY31" s="688"/>
      <c r="DZ31" s="688"/>
      <c r="EA31" s="688"/>
      <c r="EB31" s="688"/>
      <c r="EC31" s="689"/>
    </row>
    <row r="32" spans="2:133" ht="11.25" customHeight="1" x14ac:dyDescent="0.2">
      <c r="B32" s="655" t="s">
        <v>301</v>
      </c>
      <c r="C32" s="656"/>
      <c r="D32" s="656"/>
      <c r="E32" s="656"/>
      <c r="F32" s="656"/>
      <c r="G32" s="656"/>
      <c r="H32" s="656"/>
      <c r="I32" s="656"/>
      <c r="J32" s="656"/>
      <c r="K32" s="656"/>
      <c r="L32" s="656"/>
      <c r="M32" s="656"/>
      <c r="N32" s="656"/>
      <c r="O32" s="656"/>
      <c r="P32" s="656"/>
      <c r="Q32" s="657"/>
      <c r="R32" s="658">
        <v>1947381</v>
      </c>
      <c r="S32" s="659"/>
      <c r="T32" s="659"/>
      <c r="U32" s="659"/>
      <c r="V32" s="659"/>
      <c r="W32" s="659"/>
      <c r="X32" s="659"/>
      <c r="Y32" s="660"/>
      <c r="Z32" s="661">
        <v>5.8</v>
      </c>
      <c r="AA32" s="661"/>
      <c r="AB32" s="661"/>
      <c r="AC32" s="661"/>
      <c r="AD32" s="662" t="s">
        <v>121</v>
      </c>
      <c r="AE32" s="662"/>
      <c r="AF32" s="662"/>
      <c r="AG32" s="662"/>
      <c r="AH32" s="662"/>
      <c r="AI32" s="662"/>
      <c r="AJ32" s="662"/>
      <c r="AK32" s="662"/>
      <c r="AL32" s="663" t="s">
        <v>121</v>
      </c>
      <c r="AM32" s="664"/>
      <c r="AN32" s="664"/>
      <c r="AO32" s="665"/>
      <c r="AP32" s="706"/>
      <c r="AQ32" s="707"/>
      <c r="AR32" s="707"/>
      <c r="AS32" s="707"/>
      <c r="AT32" s="711"/>
      <c r="AU32" s="196" t="s">
        <v>302</v>
      </c>
      <c r="AX32" s="655" t="s">
        <v>303</v>
      </c>
      <c r="AY32" s="656"/>
      <c r="AZ32" s="656"/>
      <c r="BA32" s="656"/>
      <c r="BB32" s="656"/>
      <c r="BC32" s="656"/>
      <c r="BD32" s="656"/>
      <c r="BE32" s="656"/>
      <c r="BF32" s="657"/>
      <c r="BG32" s="715">
        <v>99.7</v>
      </c>
      <c r="BH32" s="690"/>
      <c r="BI32" s="690"/>
      <c r="BJ32" s="690"/>
      <c r="BK32" s="690"/>
      <c r="BL32" s="690"/>
      <c r="BM32" s="664">
        <v>98.8</v>
      </c>
      <c r="BN32" s="690"/>
      <c r="BO32" s="690"/>
      <c r="BP32" s="690"/>
      <c r="BQ32" s="713"/>
      <c r="BR32" s="715">
        <v>99.6</v>
      </c>
      <c r="BS32" s="690"/>
      <c r="BT32" s="690"/>
      <c r="BU32" s="690"/>
      <c r="BV32" s="690"/>
      <c r="BW32" s="690"/>
      <c r="BX32" s="664">
        <v>98.8</v>
      </c>
      <c r="BY32" s="690"/>
      <c r="BZ32" s="690"/>
      <c r="CA32" s="690"/>
      <c r="CB32" s="713"/>
      <c r="CD32" s="698"/>
      <c r="CE32" s="699"/>
      <c r="CF32" s="655" t="s">
        <v>304</v>
      </c>
      <c r="CG32" s="656"/>
      <c r="CH32" s="656"/>
      <c r="CI32" s="656"/>
      <c r="CJ32" s="656"/>
      <c r="CK32" s="656"/>
      <c r="CL32" s="656"/>
      <c r="CM32" s="656"/>
      <c r="CN32" s="656"/>
      <c r="CO32" s="656"/>
      <c r="CP32" s="656"/>
      <c r="CQ32" s="657"/>
      <c r="CR32" s="658">
        <v>219</v>
      </c>
      <c r="CS32" s="659"/>
      <c r="CT32" s="659"/>
      <c r="CU32" s="659"/>
      <c r="CV32" s="659"/>
      <c r="CW32" s="659"/>
      <c r="CX32" s="659"/>
      <c r="CY32" s="660"/>
      <c r="CZ32" s="663">
        <v>0</v>
      </c>
      <c r="DA32" s="688"/>
      <c r="DB32" s="688"/>
      <c r="DC32" s="692"/>
      <c r="DD32" s="667">
        <v>219</v>
      </c>
      <c r="DE32" s="659"/>
      <c r="DF32" s="659"/>
      <c r="DG32" s="659"/>
      <c r="DH32" s="659"/>
      <c r="DI32" s="659"/>
      <c r="DJ32" s="659"/>
      <c r="DK32" s="660"/>
      <c r="DL32" s="667">
        <v>219</v>
      </c>
      <c r="DM32" s="659"/>
      <c r="DN32" s="659"/>
      <c r="DO32" s="659"/>
      <c r="DP32" s="659"/>
      <c r="DQ32" s="659"/>
      <c r="DR32" s="659"/>
      <c r="DS32" s="659"/>
      <c r="DT32" s="659"/>
      <c r="DU32" s="659"/>
      <c r="DV32" s="660"/>
      <c r="DW32" s="663">
        <v>0</v>
      </c>
      <c r="DX32" s="688"/>
      <c r="DY32" s="688"/>
      <c r="DZ32" s="688"/>
      <c r="EA32" s="688"/>
      <c r="EB32" s="688"/>
      <c r="EC32" s="689"/>
    </row>
    <row r="33" spans="2:133" ht="11.25" customHeight="1" x14ac:dyDescent="0.2">
      <c r="B33" s="655" t="s">
        <v>305</v>
      </c>
      <c r="C33" s="656"/>
      <c r="D33" s="656"/>
      <c r="E33" s="656"/>
      <c r="F33" s="656"/>
      <c r="G33" s="656"/>
      <c r="H33" s="656"/>
      <c r="I33" s="656"/>
      <c r="J33" s="656"/>
      <c r="K33" s="656"/>
      <c r="L33" s="656"/>
      <c r="M33" s="656"/>
      <c r="N33" s="656"/>
      <c r="O33" s="656"/>
      <c r="P33" s="656"/>
      <c r="Q33" s="657"/>
      <c r="R33" s="658">
        <v>41380</v>
      </c>
      <c r="S33" s="659"/>
      <c r="T33" s="659"/>
      <c r="U33" s="659"/>
      <c r="V33" s="659"/>
      <c r="W33" s="659"/>
      <c r="X33" s="659"/>
      <c r="Y33" s="660"/>
      <c r="Z33" s="661">
        <v>0.1</v>
      </c>
      <c r="AA33" s="661"/>
      <c r="AB33" s="661"/>
      <c r="AC33" s="661"/>
      <c r="AD33" s="662" t="s">
        <v>121</v>
      </c>
      <c r="AE33" s="662"/>
      <c r="AF33" s="662"/>
      <c r="AG33" s="662"/>
      <c r="AH33" s="662"/>
      <c r="AI33" s="662"/>
      <c r="AJ33" s="662"/>
      <c r="AK33" s="662"/>
      <c r="AL33" s="663" t="s">
        <v>121</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99.8</v>
      </c>
      <c r="BH33" s="717"/>
      <c r="BI33" s="717"/>
      <c r="BJ33" s="717"/>
      <c r="BK33" s="717"/>
      <c r="BL33" s="717"/>
      <c r="BM33" s="718">
        <v>99.5</v>
      </c>
      <c r="BN33" s="717"/>
      <c r="BO33" s="717"/>
      <c r="BP33" s="717"/>
      <c r="BQ33" s="719"/>
      <c r="BR33" s="716">
        <v>99.8</v>
      </c>
      <c r="BS33" s="717"/>
      <c r="BT33" s="717"/>
      <c r="BU33" s="717"/>
      <c r="BV33" s="717"/>
      <c r="BW33" s="717"/>
      <c r="BX33" s="718">
        <v>99</v>
      </c>
      <c r="BY33" s="717"/>
      <c r="BZ33" s="717"/>
      <c r="CA33" s="717"/>
      <c r="CB33" s="719"/>
      <c r="CD33" s="655" t="s">
        <v>307</v>
      </c>
      <c r="CE33" s="656"/>
      <c r="CF33" s="656"/>
      <c r="CG33" s="656"/>
      <c r="CH33" s="656"/>
      <c r="CI33" s="656"/>
      <c r="CJ33" s="656"/>
      <c r="CK33" s="656"/>
      <c r="CL33" s="656"/>
      <c r="CM33" s="656"/>
      <c r="CN33" s="656"/>
      <c r="CO33" s="656"/>
      <c r="CP33" s="656"/>
      <c r="CQ33" s="657"/>
      <c r="CR33" s="658">
        <v>14601870</v>
      </c>
      <c r="CS33" s="690"/>
      <c r="CT33" s="690"/>
      <c r="CU33" s="690"/>
      <c r="CV33" s="690"/>
      <c r="CW33" s="690"/>
      <c r="CX33" s="690"/>
      <c r="CY33" s="691"/>
      <c r="CZ33" s="663">
        <v>44.2</v>
      </c>
      <c r="DA33" s="688"/>
      <c r="DB33" s="688"/>
      <c r="DC33" s="692"/>
      <c r="DD33" s="667">
        <v>12427264</v>
      </c>
      <c r="DE33" s="690"/>
      <c r="DF33" s="690"/>
      <c r="DG33" s="690"/>
      <c r="DH33" s="690"/>
      <c r="DI33" s="690"/>
      <c r="DJ33" s="690"/>
      <c r="DK33" s="691"/>
      <c r="DL33" s="667">
        <v>10099119</v>
      </c>
      <c r="DM33" s="690"/>
      <c r="DN33" s="690"/>
      <c r="DO33" s="690"/>
      <c r="DP33" s="690"/>
      <c r="DQ33" s="690"/>
      <c r="DR33" s="690"/>
      <c r="DS33" s="690"/>
      <c r="DT33" s="690"/>
      <c r="DU33" s="690"/>
      <c r="DV33" s="691"/>
      <c r="DW33" s="663">
        <v>49.7</v>
      </c>
      <c r="DX33" s="688"/>
      <c r="DY33" s="688"/>
      <c r="DZ33" s="688"/>
      <c r="EA33" s="688"/>
      <c r="EB33" s="688"/>
      <c r="EC33" s="689"/>
    </row>
    <row r="34" spans="2:133" ht="11.25" customHeight="1" x14ac:dyDescent="0.2">
      <c r="B34" s="655" t="s">
        <v>308</v>
      </c>
      <c r="C34" s="656"/>
      <c r="D34" s="656"/>
      <c r="E34" s="656"/>
      <c r="F34" s="656"/>
      <c r="G34" s="656"/>
      <c r="H34" s="656"/>
      <c r="I34" s="656"/>
      <c r="J34" s="656"/>
      <c r="K34" s="656"/>
      <c r="L34" s="656"/>
      <c r="M34" s="656"/>
      <c r="N34" s="656"/>
      <c r="O34" s="656"/>
      <c r="P34" s="656"/>
      <c r="Q34" s="657"/>
      <c r="R34" s="658">
        <v>197134</v>
      </c>
      <c r="S34" s="659"/>
      <c r="T34" s="659"/>
      <c r="U34" s="659"/>
      <c r="V34" s="659"/>
      <c r="W34" s="659"/>
      <c r="X34" s="659"/>
      <c r="Y34" s="660"/>
      <c r="Z34" s="661">
        <v>0.6</v>
      </c>
      <c r="AA34" s="661"/>
      <c r="AB34" s="661"/>
      <c r="AC34" s="661"/>
      <c r="AD34" s="662" t="s">
        <v>121</v>
      </c>
      <c r="AE34" s="662"/>
      <c r="AF34" s="662"/>
      <c r="AG34" s="662"/>
      <c r="AH34" s="662"/>
      <c r="AI34" s="662"/>
      <c r="AJ34" s="662"/>
      <c r="AK34" s="662"/>
      <c r="AL34" s="663" t="s">
        <v>121</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309</v>
      </c>
      <c r="CE34" s="656"/>
      <c r="CF34" s="656"/>
      <c r="CG34" s="656"/>
      <c r="CH34" s="656"/>
      <c r="CI34" s="656"/>
      <c r="CJ34" s="656"/>
      <c r="CK34" s="656"/>
      <c r="CL34" s="656"/>
      <c r="CM34" s="656"/>
      <c r="CN34" s="656"/>
      <c r="CO34" s="656"/>
      <c r="CP34" s="656"/>
      <c r="CQ34" s="657"/>
      <c r="CR34" s="658">
        <v>4129052</v>
      </c>
      <c r="CS34" s="659"/>
      <c r="CT34" s="659"/>
      <c r="CU34" s="659"/>
      <c r="CV34" s="659"/>
      <c r="CW34" s="659"/>
      <c r="CX34" s="659"/>
      <c r="CY34" s="660"/>
      <c r="CZ34" s="663">
        <v>12.5</v>
      </c>
      <c r="DA34" s="688"/>
      <c r="DB34" s="688"/>
      <c r="DC34" s="692"/>
      <c r="DD34" s="667">
        <v>3076634</v>
      </c>
      <c r="DE34" s="659"/>
      <c r="DF34" s="659"/>
      <c r="DG34" s="659"/>
      <c r="DH34" s="659"/>
      <c r="DI34" s="659"/>
      <c r="DJ34" s="659"/>
      <c r="DK34" s="660"/>
      <c r="DL34" s="667">
        <v>2759348</v>
      </c>
      <c r="DM34" s="659"/>
      <c r="DN34" s="659"/>
      <c r="DO34" s="659"/>
      <c r="DP34" s="659"/>
      <c r="DQ34" s="659"/>
      <c r="DR34" s="659"/>
      <c r="DS34" s="659"/>
      <c r="DT34" s="659"/>
      <c r="DU34" s="659"/>
      <c r="DV34" s="660"/>
      <c r="DW34" s="663">
        <v>13.6</v>
      </c>
      <c r="DX34" s="688"/>
      <c r="DY34" s="688"/>
      <c r="DZ34" s="688"/>
      <c r="EA34" s="688"/>
      <c r="EB34" s="688"/>
      <c r="EC34" s="689"/>
    </row>
    <row r="35" spans="2:133" ht="11.25" customHeight="1" x14ac:dyDescent="0.2">
      <c r="B35" s="655" t="s">
        <v>310</v>
      </c>
      <c r="C35" s="656"/>
      <c r="D35" s="656"/>
      <c r="E35" s="656"/>
      <c r="F35" s="656"/>
      <c r="G35" s="656"/>
      <c r="H35" s="656"/>
      <c r="I35" s="656"/>
      <c r="J35" s="656"/>
      <c r="K35" s="656"/>
      <c r="L35" s="656"/>
      <c r="M35" s="656"/>
      <c r="N35" s="656"/>
      <c r="O35" s="656"/>
      <c r="P35" s="656"/>
      <c r="Q35" s="657"/>
      <c r="R35" s="658">
        <v>1321464</v>
      </c>
      <c r="S35" s="659"/>
      <c r="T35" s="659"/>
      <c r="U35" s="659"/>
      <c r="V35" s="659"/>
      <c r="W35" s="659"/>
      <c r="X35" s="659"/>
      <c r="Y35" s="660"/>
      <c r="Z35" s="661">
        <v>3.9</v>
      </c>
      <c r="AA35" s="661"/>
      <c r="AB35" s="661"/>
      <c r="AC35" s="661"/>
      <c r="AD35" s="662" t="s">
        <v>121</v>
      </c>
      <c r="AE35" s="662"/>
      <c r="AF35" s="662"/>
      <c r="AG35" s="662"/>
      <c r="AH35" s="662"/>
      <c r="AI35" s="662"/>
      <c r="AJ35" s="662"/>
      <c r="AK35" s="662"/>
      <c r="AL35" s="663" t="s">
        <v>121</v>
      </c>
      <c r="AM35" s="664"/>
      <c r="AN35" s="664"/>
      <c r="AO35" s="665"/>
      <c r="AP35" s="206"/>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152457</v>
      </c>
      <c r="CS35" s="690"/>
      <c r="CT35" s="690"/>
      <c r="CU35" s="690"/>
      <c r="CV35" s="690"/>
      <c r="CW35" s="690"/>
      <c r="CX35" s="690"/>
      <c r="CY35" s="691"/>
      <c r="CZ35" s="663">
        <v>0.5</v>
      </c>
      <c r="DA35" s="688"/>
      <c r="DB35" s="688"/>
      <c r="DC35" s="692"/>
      <c r="DD35" s="667">
        <v>114402</v>
      </c>
      <c r="DE35" s="690"/>
      <c r="DF35" s="690"/>
      <c r="DG35" s="690"/>
      <c r="DH35" s="690"/>
      <c r="DI35" s="690"/>
      <c r="DJ35" s="690"/>
      <c r="DK35" s="691"/>
      <c r="DL35" s="667">
        <v>110099</v>
      </c>
      <c r="DM35" s="690"/>
      <c r="DN35" s="690"/>
      <c r="DO35" s="690"/>
      <c r="DP35" s="690"/>
      <c r="DQ35" s="690"/>
      <c r="DR35" s="690"/>
      <c r="DS35" s="690"/>
      <c r="DT35" s="690"/>
      <c r="DU35" s="690"/>
      <c r="DV35" s="691"/>
      <c r="DW35" s="663">
        <v>0.5</v>
      </c>
      <c r="DX35" s="688"/>
      <c r="DY35" s="688"/>
      <c r="DZ35" s="688"/>
      <c r="EA35" s="688"/>
      <c r="EB35" s="688"/>
      <c r="EC35" s="689"/>
    </row>
    <row r="36" spans="2:133" ht="11.25" customHeight="1" x14ac:dyDescent="0.2">
      <c r="B36" s="655" t="s">
        <v>314</v>
      </c>
      <c r="C36" s="656"/>
      <c r="D36" s="656"/>
      <c r="E36" s="656"/>
      <c r="F36" s="656"/>
      <c r="G36" s="656"/>
      <c r="H36" s="656"/>
      <c r="I36" s="656"/>
      <c r="J36" s="656"/>
      <c r="K36" s="656"/>
      <c r="L36" s="656"/>
      <c r="M36" s="656"/>
      <c r="N36" s="656"/>
      <c r="O36" s="656"/>
      <c r="P36" s="656"/>
      <c r="Q36" s="657"/>
      <c r="R36" s="658">
        <v>607323</v>
      </c>
      <c r="S36" s="659"/>
      <c r="T36" s="659"/>
      <c r="U36" s="659"/>
      <c r="V36" s="659"/>
      <c r="W36" s="659"/>
      <c r="X36" s="659"/>
      <c r="Y36" s="660"/>
      <c r="Z36" s="661">
        <v>1.8</v>
      </c>
      <c r="AA36" s="661"/>
      <c r="AB36" s="661"/>
      <c r="AC36" s="661"/>
      <c r="AD36" s="662" t="s">
        <v>121</v>
      </c>
      <c r="AE36" s="662"/>
      <c r="AF36" s="662"/>
      <c r="AG36" s="662"/>
      <c r="AH36" s="662"/>
      <c r="AI36" s="662"/>
      <c r="AJ36" s="662"/>
      <c r="AK36" s="662"/>
      <c r="AL36" s="663" t="s">
        <v>121</v>
      </c>
      <c r="AM36" s="664"/>
      <c r="AN36" s="664"/>
      <c r="AO36" s="665"/>
      <c r="AP36" s="206"/>
      <c r="AQ36" s="724" t="s">
        <v>315</v>
      </c>
      <c r="AR36" s="725"/>
      <c r="AS36" s="725"/>
      <c r="AT36" s="725"/>
      <c r="AU36" s="725"/>
      <c r="AV36" s="725"/>
      <c r="AW36" s="725"/>
      <c r="AX36" s="725"/>
      <c r="AY36" s="726"/>
      <c r="AZ36" s="647">
        <v>4495134</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162980</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6127547</v>
      </c>
      <c r="CS36" s="659"/>
      <c r="CT36" s="659"/>
      <c r="CU36" s="659"/>
      <c r="CV36" s="659"/>
      <c r="CW36" s="659"/>
      <c r="CX36" s="659"/>
      <c r="CY36" s="660"/>
      <c r="CZ36" s="663">
        <v>18.5</v>
      </c>
      <c r="DA36" s="688"/>
      <c r="DB36" s="688"/>
      <c r="DC36" s="692"/>
      <c r="DD36" s="667">
        <v>5791728</v>
      </c>
      <c r="DE36" s="659"/>
      <c r="DF36" s="659"/>
      <c r="DG36" s="659"/>
      <c r="DH36" s="659"/>
      <c r="DI36" s="659"/>
      <c r="DJ36" s="659"/>
      <c r="DK36" s="660"/>
      <c r="DL36" s="667">
        <v>4969452</v>
      </c>
      <c r="DM36" s="659"/>
      <c r="DN36" s="659"/>
      <c r="DO36" s="659"/>
      <c r="DP36" s="659"/>
      <c r="DQ36" s="659"/>
      <c r="DR36" s="659"/>
      <c r="DS36" s="659"/>
      <c r="DT36" s="659"/>
      <c r="DU36" s="659"/>
      <c r="DV36" s="660"/>
      <c r="DW36" s="663">
        <v>24.5</v>
      </c>
      <c r="DX36" s="688"/>
      <c r="DY36" s="688"/>
      <c r="DZ36" s="688"/>
      <c r="EA36" s="688"/>
      <c r="EB36" s="688"/>
      <c r="EC36" s="689"/>
    </row>
    <row r="37" spans="2:133" ht="11.25" customHeight="1" x14ac:dyDescent="0.2">
      <c r="B37" s="655" t="s">
        <v>318</v>
      </c>
      <c r="C37" s="656"/>
      <c r="D37" s="656"/>
      <c r="E37" s="656"/>
      <c r="F37" s="656"/>
      <c r="G37" s="656"/>
      <c r="H37" s="656"/>
      <c r="I37" s="656"/>
      <c r="J37" s="656"/>
      <c r="K37" s="656"/>
      <c r="L37" s="656"/>
      <c r="M37" s="656"/>
      <c r="N37" s="656"/>
      <c r="O37" s="656"/>
      <c r="P37" s="656"/>
      <c r="Q37" s="657"/>
      <c r="R37" s="658">
        <v>1032492</v>
      </c>
      <c r="S37" s="659"/>
      <c r="T37" s="659"/>
      <c r="U37" s="659"/>
      <c r="V37" s="659"/>
      <c r="W37" s="659"/>
      <c r="X37" s="659"/>
      <c r="Y37" s="660"/>
      <c r="Z37" s="661">
        <v>3.1</v>
      </c>
      <c r="AA37" s="661"/>
      <c r="AB37" s="661"/>
      <c r="AC37" s="661"/>
      <c r="AD37" s="662">
        <v>1589</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980480</v>
      </c>
      <c r="BA37" s="659"/>
      <c r="BB37" s="659"/>
      <c r="BC37" s="659"/>
      <c r="BD37" s="690"/>
      <c r="BE37" s="690"/>
      <c r="BF37" s="713"/>
      <c r="BG37" s="655" t="s">
        <v>320</v>
      </c>
      <c r="BH37" s="656"/>
      <c r="BI37" s="656"/>
      <c r="BJ37" s="656"/>
      <c r="BK37" s="656"/>
      <c r="BL37" s="656"/>
      <c r="BM37" s="656"/>
      <c r="BN37" s="656"/>
      <c r="BO37" s="656"/>
      <c r="BP37" s="656"/>
      <c r="BQ37" s="656"/>
      <c r="BR37" s="656"/>
      <c r="BS37" s="656"/>
      <c r="BT37" s="656"/>
      <c r="BU37" s="657"/>
      <c r="BV37" s="658">
        <v>38819</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1047347</v>
      </c>
      <c r="CS37" s="690"/>
      <c r="CT37" s="690"/>
      <c r="CU37" s="690"/>
      <c r="CV37" s="690"/>
      <c r="CW37" s="690"/>
      <c r="CX37" s="690"/>
      <c r="CY37" s="691"/>
      <c r="CZ37" s="663">
        <v>3.2</v>
      </c>
      <c r="DA37" s="688"/>
      <c r="DB37" s="688"/>
      <c r="DC37" s="692"/>
      <c r="DD37" s="667">
        <v>1047347</v>
      </c>
      <c r="DE37" s="690"/>
      <c r="DF37" s="690"/>
      <c r="DG37" s="690"/>
      <c r="DH37" s="690"/>
      <c r="DI37" s="690"/>
      <c r="DJ37" s="690"/>
      <c r="DK37" s="691"/>
      <c r="DL37" s="667">
        <v>977716</v>
      </c>
      <c r="DM37" s="690"/>
      <c r="DN37" s="690"/>
      <c r="DO37" s="690"/>
      <c r="DP37" s="690"/>
      <c r="DQ37" s="690"/>
      <c r="DR37" s="690"/>
      <c r="DS37" s="690"/>
      <c r="DT37" s="690"/>
      <c r="DU37" s="690"/>
      <c r="DV37" s="691"/>
      <c r="DW37" s="663">
        <v>4.8</v>
      </c>
      <c r="DX37" s="688"/>
      <c r="DY37" s="688"/>
      <c r="DZ37" s="688"/>
      <c r="EA37" s="688"/>
      <c r="EB37" s="688"/>
      <c r="EC37" s="689"/>
    </row>
    <row r="38" spans="2:133" ht="11.25" customHeight="1" x14ac:dyDescent="0.2">
      <c r="B38" s="655" t="s">
        <v>322</v>
      </c>
      <c r="C38" s="656"/>
      <c r="D38" s="656"/>
      <c r="E38" s="656"/>
      <c r="F38" s="656"/>
      <c r="G38" s="656"/>
      <c r="H38" s="656"/>
      <c r="I38" s="656"/>
      <c r="J38" s="656"/>
      <c r="K38" s="656"/>
      <c r="L38" s="656"/>
      <c r="M38" s="656"/>
      <c r="N38" s="656"/>
      <c r="O38" s="656"/>
      <c r="P38" s="656"/>
      <c r="Q38" s="657"/>
      <c r="R38" s="658">
        <v>1447150</v>
      </c>
      <c r="S38" s="659"/>
      <c r="T38" s="659"/>
      <c r="U38" s="659"/>
      <c r="V38" s="659"/>
      <c r="W38" s="659"/>
      <c r="X38" s="659"/>
      <c r="Y38" s="660"/>
      <c r="Z38" s="661">
        <v>4.3</v>
      </c>
      <c r="AA38" s="661"/>
      <c r="AB38" s="661"/>
      <c r="AC38" s="661"/>
      <c r="AD38" s="662" t="s">
        <v>121</v>
      </c>
      <c r="AE38" s="662"/>
      <c r="AF38" s="662"/>
      <c r="AG38" s="662"/>
      <c r="AH38" s="662"/>
      <c r="AI38" s="662"/>
      <c r="AJ38" s="662"/>
      <c r="AK38" s="662"/>
      <c r="AL38" s="663" t="s">
        <v>121</v>
      </c>
      <c r="AM38" s="664"/>
      <c r="AN38" s="664"/>
      <c r="AO38" s="665"/>
      <c r="AQ38" s="721" t="s">
        <v>323</v>
      </c>
      <c r="AR38" s="722"/>
      <c r="AS38" s="722"/>
      <c r="AT38" s="722"/>
      <c r="AU38" s="722"/>
      <c r="AV38" s="722"/>
      <c r="AW38" s="722"/>
      <c r="AX38" s="722"/>
      <c r="AY38" s="723"/>
      <c r="AZ38" s="658">
        <v>535641</v>
      </c>
      <c r="BA38" s="659"/>
      <c r="BB38" s="659"/>
      <c r="BC38" s="659"/>
      <c r="BD38" s="690"/>
      <c r="BE38" s="690"/>
      <c r="BF38" s="713"/>
      <c r="BG38" s="655" t="s">
        <v>324</v>
      </c>
      <c r="BH38" s="656"/>
      <c r="BI38" s="656"/>
      <c r="BJ38" s="656"/>
      <c r="BK38" s="656"/>
      <c r="BL38" s="656"/>
      <c r="BM38" s="656"/>
      <c r="BN38" s="656"/>
      <c r="BO38" s="656"/>
      <c r="BP38" s="656"/>
      <c r="BQ38" s="656"/>
      <c r="BR38" s="656"/>
      <c r="BS38" s="656"/>
      <c r="BT38" s="656"/>
      <c r="BU38" s="657"/>
      <c r="BV38" s="658">
        <v>6894</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2868530</v>
      </c>
      <c r="CS38" s="659"/>
      <c r="CT38" s="659"/>
      <c r="CU38" s="659"/>
      <c r="CV38" s="659"/>
      <c r="CW38" s="659"/>
      <c r="CX38" s="659"/>
      <c r="CY38" s="660"/>
      <c r="CZ38" s="663">
        <v>8.6999999999999993</v>
      </c>
      <c r="DA38" s="688"/>
      <c r="DB38" s="688"/>
      <c r="DC38" s="692"/>
      <c r="DD38" s="667">
        <v>2375875</v>
      </c>
      <c r="DE38" s="659"/>
      <c r="DF38" s="659"/>
      <c r="DG38" s="659"/>
      <c r="DH38" s="659"/>
      <c r="DI38" s="659"/>
      <c r="DJ38" s="659"/>
      <c r="DK38" s="660"/>
      <c r="DL38" s="667">
        <v>2260220</v>
      </c>
      <c r="DM38" s="659"/>
      <c r="DN38" s="659"/>
      <c r="DO38" s="659"/>
      <c r="DP38" s="659"/>
      <c r="DQ38" s="659"/>
      <c r="DR38" s="659"/>
      <c r="DS38" s="659"/>
      <c r="DT38" s="659"/>
      <c r="DU38" s="659"/>
      <c r="DV38" s="660"/>
      <c r="DW38" s="663">
        <v>11.1</v>
      </c>
      <c r="DX38" s="688"/>
      <c r="DY38" s="688"/>
      <c r="DZ38" s="688"/>
      <c r="EA38" s="688"/>
      <c r="EB38" s="688"/>
      <c r="EC38" s="689"/>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121</v>
      </c>
      <c r="S39" s="659"/>
      <c r="T39" s="659"/>
      <c r="U39" s="659"/>
      <c r="V39" s="659"/>
      <c r="W39" s="659"/>
      <c r="X39" s="659"/>
      <c r="Y39" s="660"/>
      <c r="Z39" s="661" t="s">
        <v>121</v>
      </c>
      <c r="AA39" s="661"/>
      <c r="AB39" s="661"/>
      <c r="AC39" s="661"/>
      <c r="AD39" s="662" t="s">
        <v>121</v>
      </c>
      <c r="AE39" s="662"/>
      <c r="AF39" s="662"/>
      <c r="AG39" s="662"/>
      <c r="AH39" s="662"/>
      <c r="AI39" s="662"/>
      <c r="AJ39" s="662"/>
      <c r="AK39" s="662"/>
      <c r="AL39" s="663" t="s">
        <v>121</v>
      </c>
      <c r="AM39" s="664"/>
      <c r="AN39" s="664"/>
      <c r="AO39" s="665"/>
      <c r="AQ39" s="721" t="s">
        <v>327</v>
      </c>
      <c r="AR39" s="722"/>
      <c r="AS39" s="722"/>
      <c r="AT39" s="722"/>
      <c r="AU39" s="722"/>
      <c r="AV39" s="722"/>
      <c r="AW39" s="722"/>
      <c r="AX39" s="722"/>
      <c r="AY39" s="723"/>
      <c r="AZ39" s="658">
        <v>110087</v>
      </c>
      <c r="BA39" s="659"/>
      <c r="BB39" s="659"/>
      <c r="BC39" s="659"/>
      <c r="BD39" s="690"/>
      <c r="BE39" s="690"/>
      <c r="BF39" s="713"/>
      <c r="BG39" s="655" t="s">
        <v>328</v>
      </c>
      <c r="BH39" s="656"/>
      <c r="BI39" s="656"/>
      <c r="BJ39" s="656"/>
      <c r="BK39" s="656"/>
      <c r="BL39" s="656"/>
      <c r="BM39" s="656"/>
      <c r="BN39" s="656"/>
      <c r="BO39" s="656"/>
      <c r="BP39" s="656"/>
      <c r="BQ39" s="656"/>
      <c r="BR39" s="656"/>
      <c r="BS39" s="656"/>
      <c r="BT39" s="656"/>
      <c r="BU39" s="657"/>
      <c r="BV39" s="658">
        <v>9891</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894907</v>
      </c>
      <c r="CS39" s="690"/>
      <c r="CT39" s="690"/>
      <c r="CU39" s="690"/>
      <c r="CV39" s="690"/>
      <c r="CW39" s="690"/>
      <c r="CX39" s="690"/>
      <c r="CY39" s="691"/>
      <c r="CZ39" s="663">
        <v>2.7</v>
      </c>
      <c r="DA39" s="688"/>
      <c r="DB39" s="688"/>
      <c r="DC39" s="692"/>
      <c r="DD39" s="667">
        <v>804330</v>
      </c>
      <c r="DE39" s="690"/>
      <c r="DF39" s="690"/>
      <c r="DG39" s="690"/>
      <c r="DH39" s="690"/>
      <c r="DI39" s="690"/>
      <c r="DJ39" s="690"/>
      <c r="DK39" s="691"/>
      <c r="DL39" s="667" t="s">
        <v>121</v>
      </c>
      <c r="DM39" s="690"/>
      <c r="DN39" s="690"/>
      <c r="DO39" s="690"/>
      <c r="DP39" s="690"/>
      <c r="DQ39" s="690"/>
      <c r="DR39" s="690"/>
      <c r="DS39" s="690"/>
      <c r="DT39" s="690"/>
      <c r="DU39" s="690"/>
      <c r="DV39" s="691"/>
      <c r="DW39" s="663" t="s">
        <v>121</v>
      </c>
      <c r="DX39" s="688"/>
      <c r="DY39" s="688"/>
      <c r="DZ39" s="688"/>
      <c r="EA39" s="688"/>
      <c r="EB39" s="688"/>
      <c r="EC39" s="689"/>
    </row>
    <row r="40" spans="2:133" ht="11.25" customHeight="1" x14ac:dyDescent="0.2">
      <c r="B40" s="655" t="s">
        <v>330</v>
      </c>
      <c r="C40" s="656"/>
      <c r="D40" s="656"/>
      <c r="E40" s="656"/>
      <c r="F40" s="656"/>
      <c r="G40" s="656"/>
      <c r="H40" s="656"/>
      <c r="I40" s="656"/>
      <c r="J40" s="656"/>
      <c r="K40" s="656"/>
      <c r="L40" s="656"/>
      <c r="M40" s="656"/>
      <c r="N40" s="656"/>
      <c r="O40" s="656"/>
      <c r="P40" s="656"/>
      <c r="Q40" s="657"/>
      <c r="R40" s="658">
        <v>78450</v>
      </c>
      <c r="S40" s="659"/>
      <c r="T40" s="659"/>
      <c r="U40" s="659"/>
      <c r="V40" s="659"/>
      <c r="W40" s="659"/>
      <c r="X40" s="659"/>
      <c r="Y40" s="660"/>
      <c r="Z40" s="661">
        <v>0.2</v>
      </c>
      <c r="AA40" s="661"/>
      <c r="AB40" s="661"/>
      <c r="AC40" s="661"/>
      <c r="AD40" s="662" t="s">
        <v>121</v>
      </c>
      <c r="AE40" s="662"/>
      <c r="AF40" s="662"/>
      <c r="AG40" s="662"/>
      <c r="AH40" s="662"/>
      <c r="AI40" s="662"/>
      <c r="AJ40" s="662"/>
      <c r="AK40" s="662"/>
      <c r="AL40" s="663" t="s">
        <v>121</v>
      </c>
      <c r="AM40" s="664"/>
      <c r="AN40" s="664"/>
      <c r="AO40" s="665"/>
      <c r="AQ40" s="721" t="s">
        <v>331</v>
      </c>
      <c r="AR40" s="722"/>
      <c r="AS40" s="722"/>
      <c r="AT40" s="722"/>
      <c r="AU40" s="722"/>
      <c r="AV40" s="722"/>
      <c r="AW40" s="722"/>
      <c r="AX40" s="722"/>
      <c r="AY40" s="723"/>
      <c r="AZ40" s="658">
        <v>396</v>
      </c>
      <c r="BA40" s="659"/>
      <c r="BB40" s="659"/>
      <c r="BC40" s="659"/>
      <c r="BD40" s="690"/>
      <c r="BE40" s="690"/>
      <c r="BF40" s="713"/>
      <c r="BG40" s="706" t="s">
        <v>332</v>
      </c>
      <c r="BH40" s="707"/>
      <c r="BI40" s="707"/>
      <c r="BJ40" s="707"/>
      <c r="BK40" s="707"/>
      <c r="BL40" s="202"/>
      <c r="BM40" s="656" t="s">
        <v>333</v>
      </c>
      <c r="BN40" s="656"/>
      <c r="BO40" s="656"/>
      <c r="BP40" s="656"/>
      <c r="BQ40" s="656"/>
      <c r="BR40" s="656"/>
      <c r="BS40" s="656"/>
      <c r="BT40" s="656"/>
      <c r="BU40" s="657"/>
      <c r="BV40" s="658">
        <v>95</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429377</v>
      </c>
      <c r="CS40" s="659"/>
      <c r="CT40" s="659"/>
      <c r="CU40" s="659"/>
      <c r="CV40" s="659"/>
      <c r="CW40" s="659"/>
      <c r="CX40" s="659"/>
      <c r="CY40" s="660"/>
      <c r="CZ40" s="663">
        <v>1.3</v>
      </c>
      <c r="DA40" s="688"/>
      <c r="DB40" s="688"/>
      <c r="DC40" s="692"/>
      <c r="DD40" s="667">
        <v>264295</v>
      </c>
      <c r="DE40" s="659"/>
      <c r="DF40" s="659"/>
      <c r="DG40" s="659"/>
      <c r="DH40" s="659"/>
      <c r="DI40" s="659"/>
      <c r="DJ40" s="659"/>
      <c r="DK40" s="660"/>
      <c r="DL40" s="667" t="s">
        <v>121</v>
      </c>
      <c r="DM40" s="659"/>
      <c r="DN40" s="659"/>
      <c r="DO40" s="659"/>
      <c r="DP40" s="659"/>
      <c r="DQ40" s="659"/>
      <c r="DR40" s="659"/>
      <c r="DS40" s="659"/>
      <c r="DT40" s="659"/>
      <c r="DU40" s="659"/>
      <c r="DV40" s="660"/>
      <c r="DW40" s="663" t="s">
        <v>121</v>
      </c>
      <c r="DX40" s="688"/>
      <c r="DY40" s="688"/>
      <c r="DZ40" s="688"/>
      <c r="EA40" s="688"/>
      <c r="EB40" s="688"/>
      <c r="EC40" s="689"/>
    </row>
    <row r="41" spans="2:133" ht="11.25" customHeight="1" x14ac:dyDescent="0.2">
      <c r="B41" s="679" t="s">
        <v>335</v>
      </c>
      <c r="C41" s="680"/>
      <c r="D41" s="680"/>
      <c r="E41" s="680"/>
      <c r="F41" s="680"/>
      <c r="G41" s="680"/>
      <c r="H41" s="680"/>
      <c r="I41" s="680"/>
      <c r="J41" s="680"/>
      <c r="K41" s="680"/>
      <c r="L41" s="680"/>
      <c r="M41" s="680"/>
      <c r="N41" s="680"/>
      <c r="O41" s="680"/>
      <c r="P41" s="680"/>
      <c r="Q41" s="681"/>
      <c r="R41" s="730">
        <v>33597738</v>
      </c>
      <c r="S41" s="731"/>
      <c r="T41" s="731"/>
      <c r="U41" s="731"/>
      <c r="V41" s="731"/>
      <c r="W41" s="731"/>
      <c r="X41" s="731"/>
      <c r="Y41" s="735"/>
      <c r="Z41" s="736">
        <v>100</v>
      </c>
      <c r="AA41" s="736"/>
      <c r="AB41" s="736"/>
      <c r="AC41" s="736"/>
      <c r="AD41" s="737">
        <v>20241760</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553131</v>
      </c>
      <c r="BA41" s="659"/>
      <c r="BB41" s="659"/>
      <c r="BC41" s="659"/>
      <c r="BD41" s="690"/>
      <c r="BE41" s="690"/>
      <c r="BF41" s="713"/>
      <c r="BG41" s="706"/>
      <c r="BH41" s="707"/>
      <c r="BI41" s="707"/>
      <c r="BJ41" s="707"/>
      <c r="BK41" s="707"/>
      <c r="BL41" s="202"/>
      <c r="BM41" s="656" t="s">
        <v>337</v>
      </c>
      <c r="BN41" s="656"/>
      <c r="BO41" s="656"/>
      <c r="BP41" s="656"/>
      <c r="BQ41" s="656"/>
      <c r="BR41" s="656"/>
      <c r="BS41" s="656"/>
      <c r="BT41" s="656"/>
      <c r="BU41" s="657"/>
      <c r="BV41" s="658">
        <v>1</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121</v>
      </c>
      <c r="CS41" s="690"/>
      <c r="CT41" s="690"/>
      <c r="CU41" s="690"/>
      <c r="CV41" s="690"/>
      <c r="CW41" s="690"/>
      <c r="CX41" s="690"/>
      <c r="CY41" s="691"/>
      <c r="CZ41" s="663" t="s">
        <v>121</v>
      </c>
      <c r="DA41" s="688"/>
      <c r="DB41" s="688"/>
      <c r="DC41" s="692"/>
      <c r="DD41" s="667" t="s">
        <v>121</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2315399</v>
      </c>
      <c r="BA42" s="731"/>
      <c r="BB42" s="731"/>
      <c r="BC42" s="731"/>
      <c r="BD42" s="717"/>
      <c r="BE42" s="717"/>
      <c r="BF42" s="719"/>
      <c r="BG42" s="708"/>
      <c r="BH42" s="709"/>
      <c r="BI42" s="709"/>
      <c r="BJ42" s="709"/>
      <c r="BK42" s="709"/>
      <c r="BL42" s="203"/>
      <c r="BM42" s="680" t="s">
        <v>340</v>
      </c>
      <c r="BN42" s="680"/>
      <c r="BO42" s="680"/>
      <c r="BP42" s="680"/>
      <c r="BQ42" s="680"/>
      <c r="BR42" s="680"/>
      <c r="BS42" s="680"/>
      <c r="BT42" s="680"/>
      <c r="BU42" s="681"/>
      <c r="BV42" s="730">
        <v>503</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2505851</v>
      </c>
      <c r="CS42" s="690"/>
      <c r="CT42" s="690"/>
      <c r="CU42" s="690"/>
      <c r="CV42" s="690"/>
      <c r="CW42" s="690"/>
      <c r="CX42" s="690"/>
      <c r="CY42" s="691"/>
      <c r="CZ42" s="663">
        <v>7.6</v>
      </c>
      <c r="DA42" s="688"/>
      <c r="DB42" s="688"/>
      <c r="DC42" s="692"/>
      <c r="DD42" s="667">
        <v>597777</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48767</v>
      </c>
      <c r="CS43" s="690"/>
      <c r="CT43" s="690"/>
      <c r="CU43" s="690"/>
      <c r="CV43" s="690"/>
      <c r="CW43" s="690"/>
      <c r="CX43" s="690"/>
      <c r="CY43" s="691"/>
      <c r="CZ43" s="663">
        <v>0.1</v>
      </c>
      <c r="DA43" s="688"/>
      <c r="DB43" s="688"/>
      <c r="DC43" s="692"/>
      <c r="DD43" s="667">
        <v>48767</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2279676</v>
      </c>
      <c r="CS44" s="659"/>
      <c r="CT44" s="659"/>
      <c r="CU44" s="659"/>
      <c r="CV44" s="659"/>
      <c r="CW44" s="659"/>
      <c r="CX44" s="659"/>
      <c r="CY44" s="660"/>
      <c r="CZ44" s="663">
        <v>6.9</v>
      </c>
      <c r="DA44" s="664"/>
      <c r="DB44" s="664"/>
      <c r="DC44" s="670"/>
      <c r="DD44" s="667">
        <v>583391</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348799</v>
      </c>
      <c r="CS45" s="690"/>
      <c r="CT45" s="690"/>
      <c r="CU45" s="690"/>
      <c r="CV45" s="690"/>
      <c r="CW45" s="690"/>
      <c r="CX45" s="690"/>
      <c r="CY45" s="691"/>
      <c r="CZ45" s="663">
        <v>1.1000000000000001</v>
      </c>
      <c r="DA45" s="688"/>
      <c r="DB45" s="688"/>
      <c r="DC45" s="692"/>
      <c r="DD45" s="667">
        <v>53787</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348</v>
      </c>
      <c r="CG46" s="656"/>
      <c r="CH46" s="656"/>
      <c r="CI46" s="656"/>
      <c r="CJ46" s="656"/>
      <c r="CK46" s="656"/>
      <c r="CL46" s="656"/>
      <c r="CM46" s="656"/>
      <c r="CN46" s="656"/>
      <c r="CO46" s="656"/>
      <c r="CP46" s="656"/>
      <c r="CQ46" s="657"/>
      <c r="CR46" s="658">
        <v>1727114</v>
      </c>
      <c r="CS46" s="659"/>
      <c r="CT46" s="659"/>
      <c r="CU46" s="659"/>
      <c r="CV46" s="659"/>
      <c r="CW46" s="659"/>
      <c r="CX46" s="659"/>
      <c r="CY46" s="660"/>
      <c r="CZ46" s="663">
        <v>5.2</v>
      </c>
      <c r="DA46" s="664"/>
      <c r="DB46" s="664"/>
      <c r="DC46" s="670"/>
      <c r="DD46" s="667">
        <v>482970</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349</v>
      </c>
      <c r="CG47" s="656"/>
      <c r="CH47" s="656"/>
      <c r="CI47" s="656"/>
      <c r="CJ47" s="656"/>
      <c r="CK47" s="656"/>
      <c r="CL47" s="656"/>
      <c r="CM47" s="656"/>
      <c r="CN47" s="656"/>
      <c r="CO47" s="656"/>
      <c r="CP47" s="656"/>
      <c r="CQ47" s="657"/>
      <c r="CR47" s="658">
        <v>226175</v>
      </c>
      <c r="CS47" s="690"/>
      <c r="CT47" s="690"/>
      <c r="CU47" s="690"/>
      <c r="CV47" s="690"/>
      <c r="CW47" s="690"/>
      <c r="CX47" s="690"/>
      <c r="CY47" s="691"/>
      <c r="CZ47" s="663">
        <v>0.7</v>
      </c>
      <c r="DA47" s="688"/>
      <c r="DB47" s="688"/>
      <c r="DC47" s="692"/>
      <c r="DD47" s="667">
        <v>14386</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1" x14ac:dyDescent="0.2">
      <c r="B48" s="207"/>
      <c r="CD48" s="698"/>
      <c r="CE48" s="699"/>
      <c r="CF48" s="655" t="s">
        <v>350</v>
      </c>
      <c r="CG48" s="656"/>
      <c r="CH48" s="656"/>
      <c r="CI48" s="656"/>
      <c r="CJ48" s="656"/>
      <c r="CK48" s="656"/>
      <c r="CL48" s="656"/>
      <c r="CM48" s="656"/>
      <c r="CN48" s="656"/>
      <c r="CO48" s="656"/>
      <c r="CP48" s="656"/>
      <c r="CQ48" s="657"/>
      <c r="CR48" s="658" t="s">
        <v>121</v>
      </c>
      <c r="CS48" s="659"/>
      <c r="CT48" s="659"/>
      <c r="CU48" s="659"/>
      <c r="CV48" s="659"/>
      <c r="CW48" s="659"/>
      <c r="CX48" s="659"/>
      <c r="CY48" s="660"/>
      <c r="CZ48" s="663" t="s">
        <v>121</v>
      </c>
      <c r="DA48" s="664"/>
      <c r="DB48" s="664"/>
      <c r="DC48" s="670"/>
      <c r="DD48" s="667" t="s">
        <v>121</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351</v>
      </c>
      <c r="CE49" s="680"/>
      <c r="CF49" s="680"/>
      <c r="CG49" s="680"/>
      <c r="CH49" s="680"/>
      <c r="CI49" s="680"/>
      <c r="CJ49" s="680"/>
      <c r="CK49" s="680"/>
      <c r="CL49" s="680"/>
      <c r="CM49" s="680"/>
      <c r="CN49" s="680"/>
      <c r="CO49" s="680"/>
      <c r="CP49" s="680"/>
      <c r="CQ49" s="681"/>
      <c r="CR49" s="730">
        <v>33062942</v>
      </c>
      <c r="CS49" s="717"/>
      <c r="CT49" s="717"/>
      <c r="CU49" s="717"/>
      <c r="CV49" s="717"/>
      <c r="CW49" s="717"/>
      <c r="CX49" s="717"/>
      <c r="CY49" s="746"/>
      <c r="CZ49" s="738">
        <v>100</v>
      </c>
      <c r="DA49" s="747"/>
      <c r="DB49" s="747"/>
      <c r="DC49" s="748"/>
      <c r="DD49" s="749">
        <v>23809898</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kXiTkOm0ozwB4BqRmUdS57j5sKvL+on+llskaaeVHW8KBfy7heGke7V05eiO7d1H97z+uKNAJiPQDxx0cL1UvQ==" saltValue="YC0buDl0ewXW8uRGBQ9lc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67" zoomScale="54" zoomScaleNormal="54" zoomScaleSheetLayoutView="70" workbookViewId="0">
      <selection activeCell="CA123" sqref="CA123:CE123"/>
    </sheetView>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7"/>
    </row>
    <row r="6" spans="1:131" s="218"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2">
      <c r="A7" s="219">
        <v>1</v>
      </c>
      <c r="B7" s="784" t="s">
        <v>374</v>
      </c>
      <c r="C7" s="785"/>
      <c r="D7" s="785"/>
      <c r="E7" s="785"/>
      <c r="F7" s="785"/>
      <c r="G7" s="785"/>
      <c r="H7" s="785"/>
      <c r="I7" s="785"/>
      <c r="J7" s="785"/>
      <c r="K7" s="785"/>
      <c r="L7" s="785"/>
      <c r="M7" s="785"/>
      <c r="N7" s="785"/>
      <c r="O7" s="785"/>
      <c r="P7" s="786"/>
      <c r="Q7" s="787">
        <v>33612</v>
      </c>
      <c r="R7" s="788"/>
      <c r="S7" s="788"/>
      <c r="T7" s="788"/>
      <c r="U7" s="788"/>
      <c r="V7" s="788">
        <v>33077</v>
      </c>
      <c r="W7" s="788"/>
      <c r="X7" s="788"/>
      <c r="Y7" s="788"/>
      <c r="Z7" s="788"/>
      <c r="AA7" s="788">
        <v>535</v>
      </c>
      <c r="AB7" s="788"/>
      <c r="AC7" s="788"/>
      <c r="AD7" s="788"/>
      <c r="AE7" s="789"/>
      <c r="AF7" s="790">
        <v>476</v>
      </c>
      <c r="AG7" s="791"/>
      <c r="AH7" s="791"/>
      <c r="AI7" s="791"/>
      <c r="AJ7" s="792"/>
      <c r="AK7" s="793">
        <v>1321</v>
      </c>
      <c r="AL7" s="794"/>
      <c r="AM7" s="794"/>
      <c r="AN7" s="794"/>
      <c r="AO7" s="794"/>
      <c r="AP7" s="794">
        <v>33866</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t="s">
        <v>573</v>
      </c>
      <c r="BS7" s="781" t="s">
        <v>574</v>
      </c>
      <c r="BT7" s="782"/>
      <c r="BU7" s="782"/>
      <c r="BV7" s="782"/>
      <c r="BW7" s="782"/>
      <c r="BX7" s="782"/>
      <c r="BY7" s="782"/>
      <c r="BZ7" s="782"/>
      <c r="CA7" s="782"/>
      <c r="CB7" s="782"/>
      <c r="CC7" s="782"/>
      <c r="CD7" s="782"/>
      <c r="CE7" s="782"/>
      <c r="CF7" s="782"/>
      <c r="CG7" s="797"/>
      <c r="CH7" s="778">
        <v>24</v>
      </c>
      <c r="CI7" s="779"/>
      <c r="CJ7" s="779"/>
      <c r="CK7" s="779"/>
      <c r="CL7" s="780"/>
      <c r="CM7" s="778">
        <v>249</v>
      </c>
      <c r="CN7" s="779"/>
      <c r="CO7" s="779"/>
      <c r="CP7" s="779"/>
      <c r="CQ7" s="780"/>
      <c r="CR7" s="778">
        <v>10</v>
      </c>
      <c r="CS7" s="779"/>
      <c r="CT7" s="779"/>
      <c r="CU7" s="779"/>
      <c r="CV7" s="780"/>
      <c r="CW7" s="778">
        <v>1</v>
      </c>
      <c r="CX7" s="779"/>
      <c r="CY7" s="779"/>
      <c r="CZ7" s="779"/>
      <c r="DA7" s="780"/>
      <c r="DB7" s="778" t="s">
        <v>562</v>
      </c>
      <c r="DC7" s="779"/>
      <c r="DD7" s="779"/>
      <c r="DE7" s="779"/>
      <c r="DF7" s="780"/>
      <c r="DG7" s="778">
        <v>297</v>
      </c>
      <c r="DH7" s="779"/>
      <c r="DI7" s="779"/>
      <c r="DJ7" s="779"/>
      <c r="DK7" s="780"/>
      <c r="DL7" s="778" t="s">
        <v>562</v>
      </c>
      <c r="DM7" s="779"/>
      <c r="DN7" s="779"/>
      <c r="DO7" s="779"/>
      <c r="DP7" s="780"/>
      <c r="DQ7" s="778">
        <v>48</v>
      </c>
      <c r="DR7" s="779"/>
      <c r="DS7" s="779"/>
      <c r="DT7" s="779"/>
      <c r="DU7" s="780"/>
      <c r="DV7" s="781"/>
      <c r="DW7" s="782"/>
      <c r="DX7" s="782"/>
      <c r="DY7" s="782"/>
      <c r="DZ7" s="783"/>
      <c r="EA7" s="217"/>
    </row>
    <row r="8" spans="1:131" s="218" customFormat="1" ht="26.25" customHeight="1" x14ac:dyDescent="0.2">
      <c r="A8" s="221">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04"/>
      <c r="AL8" s="805"/>
      <c r="AM8" s="805"/>
      <c r="AN8" s="805"/>
      <c r="AO8" s="805"/>
      <c r="AP8" s="805"/>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t="s">
        <v>573</v>
      </c>
      <c r="BS8" s="808" t="s">
        <v>575</v>
      </c>
      <c r="BT8" s="809"/>
      <c r="BU8" s="809"/>
      <c r="BV8" s="809"/>
      <c r="BW8" s="809"/>
      <c r="BX8" s="809"/>
      <c r="BY8" s="809"/>
      <c r="BZ8" s="809"/>
      <c r="CA8" s="809"/>
      <c r="CB8" s="809"/>
      <c r="CC8" s="809"/>
      <c r="CD8" s="809"/>
      <c r="CE8" s="809"/>
      <c r="CF8" s="809"/>
      <c r="CG8" s="810"/>
      <c r="CH8" s="811">
        <v>451</v>
      </c>
      <c r="CI8" s="812"/>
      <c r="CJ8" s="812"/>
      <c r="CK8" s="812"/>
      <c r="CL8" s="813"/>
      <c r="CM8" s="811">
        <v>12955</v>
      </c>
      <c r="CN8" s="812"/>
      <c r="CO8" s="812"/>
      <c r="CP8" s="812"/>
      <c r="CQ8" s="813"/>
      <c r="CR8" s="811">
        <v>12048</v>
      </c>
      <c r="CS8" s="812"/>
      <c r="CT8" s="812"/>
      <c r="CU8" s="812"/>
      <c r="CV8" s="813"/>
      <c r="CW8" s="811">
        <v>2124</v>
      </c>
      <c r="CX8" s="812"/>
      <c r="CY8" s="812"/>
      <c r="CZ8" s="812"/>
      <c r="DA8" s="813"/>
      <c r="DB8" s="811" t="s">
        <v>562</v>
      </c>
      <c r="DC8" s="812"/>
      <c r="DD8" s="812"/>
      <c r="DE8" s="812"/>
      <c r="DF8" s="813"/>
      <c r="DG8" s="811" t="s">
        <v>562</v>
      </c>
      <c r="DH8" s="812"/>
      <c r="DI8" s="812"/>
      <c r="DJ8" s="812"/>
      <c r="DK8" s="813"/>
      <c r="DL8" s="811" t="s">
        <v>562</v>
      </c>
      <c r="DM8" s="812"/>
      <c r="DN8" s="812"/>
      <c r="DO8" s="812"/>
      <c r="DP8" s="813"/>
      <c r="DQ8" s="811" t="s">
        <v>562</v>
      </c>
      <c r="DR8" s="812"/>
      <c r="DS8" s="812"/>
      <c r="DT8" s="812"/>
      <c r="DU8" s="813"/>
      <c r="DV8" s="808"/>
      <c r="DW8" s="809"/>
      <c r="DX8" s="809"/>
      <c r="DY8" s="809"/>
      <c r="DZ8" s="814"/>
      <c r="EA8" s="217"/>
    </row>
    <row r="9" spans="1:131" s="218" customFormat="1" ht="26.25" customHeight="1" x14ac:dyDescent="0.2">
      <c r="A9" s="22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t="s">
        <v>576</v>
      </c>
      <c r="BT9" s="809"/>
      <c r="BU9" s="809"/>
      <c r="BV9" s="809"/>
      <c r="BW9" s="809"/>
      <c r="BX9" s="809"/>
      <c r="BY9" s="809"/>
      <c r="BZ9" s="809"/>
      <c r="CA9" s="809"/>
      <c r="CB9" s="809"/>
      <c r="CC9" s="809"/>
      <c r="CD9" s="809"/>
      <c r="CE9" s="809"/>
      <c r="CF9" s="809"/>
      <c r="CG9" s="810"/>
      <c r="CH9" s="811">
        <v>-82</v>
      </c>
      <c r="CI9" s="812"/>
      <c r="CJ9" s="812"/>
      <c r="CK9" s="812"/>
      <c r="CL9" s="813"/>
      <c r="CM9" s="811">
        <v>-18</v>
      </c>
      <c r="CN9" s="812"/>
      <c r="CO9" s="812"/>
      <c r="CP9" s="812"/>
      <c r="CQ9" s="813"/>
      <c r="CR9" s="811">
        <v>112</v>
      </c>
      <c r="CS9" s="812"/>
      <c r="CT9" s="812"/>
      <c r="CU9" s="812"/>
      <c r="CV9" s="813"/>
      <c r="CW9" s="811" t="s">
        <v>562</v>
      </c>
      <c r="CX9" s="812"/>
      <c r="CY9" s="812"/>
      <c r="CZ9" s="812"/>
      <c r="DA9" s="813"/>
      <c r="DB9" s="811" t="s">
        <v>562</v>
      </c>
      <c r="DC9" s="812"/>
      <c r="DD9" s="812"/>
      <c r="DE9" s="812"/>
      <c r="DF9" s="813"/>
      <c r="DG9" s="811" t="s">
        <v>562</v>
      </c>
      <c r="DH9" s="812"/>
      <c r="DI9" s="812"/>
      <c r="DJ9" s="812"/>
      <c r="DK9" s="813"/>
      <c r="DL9" s="811" t="s">
        <v>562</v>
      </c>
      <c r="DM9" s="812"/>
      <c r="DN9" s="812"/>
      <c r="DO9" s="812"/>
      <c r="DP9" s="813"/>
      <c r="DQ9" s="811" t="s">
        <v>562</v>
      </c>
      <c r="DR9" s="812"/>
      <c r="DS9" s="812"/>
      <c r="DT9" s="812"/>
      <c r="DU9" s="813"/>
      <c r="DV9" s="808"/>
      <c r="DW9" s="809"/>
      <c r="DX9" s="809"/>
      <c r="DY9" s="809"/>
      <c r="DZ9" s="814"/>
      <c r="EA9" s="217"/>
    </row>
    <row r="10" spans="1:131" s="218" customFormat="1" ht="26.25" customHeight="1" x14ac:dyDescent="0.2">
      <c r="A10" s="22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7"/>
    </row>
    <row r="11" spans="1:131" s="218" customFormat="1" ht="26.25" customHeight="1" x14ac:dyDescent="0.2">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7"/>
    </row>
    <row r="12" spans="1:131" s="218" customFormat="1" ht="26.25" customHeight="1" x14ac:dyDescent="0.2">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7"/>
    </row>
    <row r="13" spans="1:131" s="218" customFormat="1" ht="26.25" customHeight="1" x14ac:dyDescent="0.2">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7"/>
    </row>
    <row r="14" spans="1:131" s="218" customFormat="1" ht="26.25" customHeight="1" x14ac:dyDescent="0.2">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7"/>
    </row>
    <row r="15" spans="1:131" s="218" customFormat="1" ht="26.25" customHeight="1" x14ac:dyDescent="0.2">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7"/>
    </row>
    <row r="16" spans="1:131" s="218" customFormat="1" ht="26.25" customHeight="1" x14ac:dyDescent="0.2">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7"/>
    </row>
    <row r="17" spans="1:131" s="218" customFormat="1" ht="26.25" customHeight="1" x14ac:dyDescent="0.2">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7"/>
    </row>
    <row r="18" spans="1:131" s="218" customFormat="1" ht="26.25" customHeight="1" x14ac:dyDescent="0.2">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7"/>
    </row>
    <row r="19" spans="1:131" s="218" customFormat="1" ht="26.25" customHeight="1" x14ac:dyDescent="0.2">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x14ac:dyDescent="0.2">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25">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2">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375</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25">
      <c r="A23" s="223" t="s">
        <v>376</v>
      </c>
      <c r="B23" s="824" t="s">
        <v>377</v>
      </c>
      <c r="C23" s="825"/>
      <c r="D23" s="825"/>
      <c r="E23" s="825"/>
      <c r="F23" s="825"/>
      <c r="G23" s="825"/>
      <c r="H23" s="825"/>
      <c r="I23" s="825"/>
      <c r="J23" s="825"/>
      <c r="K23" s="825"/>
      <c r="L23" s="825"/>
      <c r="M23" s="825"/>
      <c r="N23" s="825"/>
      <c r="O23" s="825"/>
      <c r="P23" s="826"/>
      <c r="Q23" s="827">
        <v>33612</v>
      </c>
      <c r="R23" s="828"/>
      <c r="S23" s="828"/>
      <c r="T23" s="828"/>
      <c r="U23" s="828"/>
      <c r="V23" s="828">
        <v>33077</v>
      </c>
      <c r="W23" s="828"/>
      <c r="X23" s="828"/>
      <c r="Y23" s="828"/>
      <c r="Z23" s="828"/>
      <c r="AA23" s="828">
        <v>535</v>
      </c>
      <c r="AB23" s="828"/>
      <c r="AC23" s="828"/>
      <c r="AD23" s="828"/>
      <c r="AE23" s="829"/>
      <c r="AF23" s="830">
        <v>476</v>
      </c>
      <c r="AG23" s="828"/>
      <c r="AH23" s="828"/>
      <c r="AI23" s="828"/>
      <c r="AJ23" s="831"/>
      <c r="AK23" s="832"/>
      <c r="AL23" s="833"/>
      <c r="AM23" s="833"/>
      <c r="AN23" s="833"/>
      <c r="AO23" s="833"/>
      <c r="AP23" s="828">
        <v>33866</v>
      </c>
      <c r="AQ23" s="828"/>
      <c r="AR23" s="828"/>
      <c r="AS23" s="828"/>
      <c r="AT23" s="828"/>
      <c r="AU23" s="844"/>
      <c r="AV23" s="844"/>
      <c r="AW23" s="844"/>
      <c r="AX23" s="844"/>
      <c r="AY23" s="845"/>
      <c r="AZ23" s="846" t="s">
        <v>121</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2">
      <c r="A24" s="843" t="s">
        <v>378</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25">
      <c r="A25" s="760" t="s">
        <v>379</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380</v>
      </c>
      <c r="R26" s="769"/>
      <c r="S26" s="769"/>
      <c r="T26" s="769"/>
      <c r="U26" s="770"/>
      <c r="V26" s="768" t="s">
        <v>381</v>
      </c>
      <c r="W26" s="769"/>
      <c r="X26" s="769"/>
      <c r="Y26" s="769"/>
      <c r="Z26" s="770"/>
      <c r="AA26" s="768" t="s">
        <v>382</v>
      </c>
      <c r="AB26" s="769"/>
      <c r="AC26" s="769"/>
      <c r="AD26" s="769"/>
      <c r="AE26" s="769"/>
      <c r="AF26" s="849" t="s">
        <v>383</v>
      </c>
      <c r="AG26" s="850"/>
      <c r="AH26" s="850"/>
      <c r="AI26" s="850"/>
      <c r="AJ26" s="851"/>
      <c r="AK26" s="769" t="s">
        <v>384</v>
      </c>
      <c r="AL26" s="769"/>
      <c r="AM26" s="769"/>
      <c r="AN26" s="769"/>
      <c r="AO26" s="770"/>
      <c r="AP26" s="768" t="s">
        <v>385</v>
      </c>
      <c r="AQ26" s="769"/>
      <c r="AR26" s="769"/>
      <c r="AS26" s="769"/>
      <c r="AT26" s="770"/>
      <c r="AU26" s="768" t="s">
        <v>386</v>
      </c>
      <c r="AV26" s="769"/>
      <c r="AW26" s="769"/>
      <c r="AX26" s="769"/>
      <c r="AY26" s="770"/>
      <c r="AZ26" s="768" t="s">
        <v>387</v>
      </c>
      <c r="BA26" s="769"/>
      <c r="BB26" s="769"/>
      <c r="BC26" s="769"/>
      <c r="BD26" s="770"/>
      <c r="BE26" s="768" t="s">
        <v>364</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5">
        <v>1</v>
      </c>
      <c r="B28" s="784" t="s">
        <v>388</v>
      </c>
      <c r="C28" s="785"/>
      <c r="D28" s="785"/>
      <c r="E28" s="785"/>
      <c r="F28" s="785"/>
      <c r="G28" s="785"/>
      <c r="H28" s="785"/>
      <c r="I28" s="785"/>
      <c r="J28" s="785"/>
      <c r="K28" s="785"/>
      <c r="L28" s="785"/>
      <c r="M28" s="785"/>
      <c r="N28" s="785"/>
      <c r="O28" s="785"/>
      <c r="P28" s="786"/>
      <c r="Q28" s="857">
        <v>7018</v>
      </c>
      <c r="R28" s="858"/>
      <c r="S28" s="858"/>
      <c r="T28" s="858"/>
      <c r="U28" s="858"/>
      <c r="V28" s="858">
        <v>6855</v>
      </c>
      <c r="W28" s="858"/>
      <c r="X28" s="858"/>
      <c r="Y28" s="858"/>
      <c r="Z28" s="858"/>
      <c r="AA28" s="858">
        <v>163</v>
      </c>
      <c r="AB28" s="858"/>
      <c r="AC28" s="858"/>
      <c r="AD28" s="858"/>
      <c r="AE28" s="859"/>
      <c r="AF28" s="860">
        <v>163</v>
      </c>
      <c r="AG28" s="858"/>
      <c r="AH28" s="858"/>
      <c r="AI28" s="858"/>
      <c r="AJ28" s="861"/>
      <c r="AK28" s="862">
        <v>802</v>
      </c>
      <c r="AL28" s="863"/>
      <c r="AM28" s="863"/>
      <c r="AN28" s="863"/>
      <c r="AO28" s="863"/>
      <c r="AP28" s="863" t="s">
        <v>562</v>
      </c>
      <c r="AQ28" s="863"/>
      <c r="AR28" s="863"/>
      <c r="AS28" s="863"/>
      <c r="AT28" s="863"/>
      <c r="AU28" s="863" t="s">
        <v>562</v>
      </c>
      <c r="AV28" s="863"/>
      <c r="AW28" s="863"/>
      <c r="AX28" s="863"/>
      <c r="AY28" s="863"/>
      <c r="AZ28" s="864" t="s">
        <v>562</v>
      </c>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5">
        <v>2</v>
      </c>
      <c r="B29" s="815" t="s">
        <v>389</v>
      </c>
      <c r="C29" s="816"/>
      <c r="D29" s="816"/>
      <c r="E29" s="816"/>
      <c r="F29" s="816"/>
      <c r="G29" s="816"/>
      <c r="H29" s="816"/>
      <c r="I29" s="816"/>
      <c r="J29" s="816"/>
      <c r="K29" s="816"/>
      <c r="L29" s="816"/>
      <c r="M29" s="816"/>
      <c r="N29" s="816"/>
      <c r="O29" s="816"/>
      <c r="P29" s="817"/>
      <c r="Q29" s="818">
        <v>6790</v>
      </c>
      <c r="R29" s="819"/>
      <c r="S29" s="819"/>
      <c r="T29" s="819"/>
      <c r="U29" s="819"/>
      <c r="V29" s="819">
        <v>6687</v>
      </c>
      <c r="W29" s="819"/>
      <c r="X29" s="819"/>
      <c r="Y29" s="819"/>
      <c r="Z29" s="819"/>
      <c r="AA29" s="819">
        <v>103</v>
      </c>
      <c r="AB29" s="819"/>
      <c r="AC29" s="819"/>
      <c r="AD29" s="819"/>
      <c r="AE29" s="820"/>
      <c r="AF29" s="821">
        <v>103</v>
      </c>
      <c r="AG29" s="822"/>
      <c r="AH29" s="822"/>
      <c r="AI29" s="822"/>
      <c r="AJ29" s="823"/>
      <c r="AK29" s="869">
        <v>1193</v>
      </c>
      <c r="AL29" s="865"/>
      <c r="AM29" s="865"/>
      <c r="AN29" s="865"/>
      <c r="AO29" s="865"/>
      <c r="AP29" s="865" t="s">
        <v>562</v>
      </c>
      <c r="AQ29" s="865"/>
      <c r="AR29" s="865"/>
      <c r="AS29" s="865"/>
      <c r="AT29" s="865"/>
      <c r="AU29" s="865" t="s">
        <v>562</v>
      </c>
      <c r="AV29" s="865"/>
      <c r="AW29" s="865"/>
      <c r="AX29" s="865"/>
      <c r="AY29" s="865"/>
      <c r="AZ29" s="866" t="s">
        <v>562</v>
      </c>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5">
        <v>3</v>
      </c>
      <c r="B30" s="815" t="s">
        <v>390</v>
      </c>
      <c r="C30" s="816"/>
      <c r="D30" s="816"/>
      <c r="E30" s="816"/>
      <c r="F30" s="816"/>
      <c r="G30" s="816"/>
      <c r="H30" s="816"/>
      <c r="I30" s="816"/>
      <c r="J30" s="816"/>
      <c r="K30" s="816"/>
      <c r="L30" s="816"/>
      <c r="M30" s="816"/>
      <c r="N30" s="816"/>
      <c r="O30" s="816"/>
      <c r="P30" s="817"/>
      <c r="Q30" s="818">
        <v>1332</v>
      </c>
      <c r="R30" s="819"/>
      <c r="S30" s="819"/>
      <c r="T30" s="819"/>
      <c r="U30" s="819"/>
      <c r="V30" s="819">
        <v>1331</v>
      </c>
      <c r="W30" s="819"/>
      <c r="X30" s="819"/>
      <c r="Y30" s="819"/>
      <c r="Z30" s="819"/>
      <c r="AA30" s="819">
        <v>2</v>
      </c>
      <c r="AB30" s="819"/>
      <c r="AC30" s="819"/>
      <c r="AD30" s="819"/>
      <c r="AE30" s="820"/>
      <c r="AF30" s="821">
        <v>2</v>
      </c>
      <c r="AG30" s="822"/>
      <c r="AH30" s="822"/>
      <c r="AI30" s="822"/>
      <c r="AJ30" s="823"/>
      <c r="AK30" s="869">
        <v>337</v>
      </c>
      <c r="AL30" s="865"/>
      <c r="AM30" s="865"/>
      <c r="AN30" s="865"/>
      <c r="AO30" s="865"/>
      <c r="AP30" s="865" t="s">
        <v>562</v>
      </c>
      <c r="AQ30" s="865"/>
      <c r="AR30" s="865"/>
      <c r="AS30" s="865"/>
      <c r="AT30" s="865"/>
      <c r="AU30" s="865" t="s">
        <v>562</v>
      </c>
      <c r="AV30" s="865"/>
      <c r="AW30" s="865"/>
      <c r="AX30" s="865"/>
      <c r="AY30" s="865"/>
      <c r="AZ30" s="866" t="s">
        <v>562</v>
      </c>
      <c r="BA30" s="866"/>
      <c r="BB30" s="866"/>
      <c r="BC30" s="866"/>
      <c r="BD30" s="866"/>
      <c r="BE30" s="867"/>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5">
        <v>4</v>
      </c>
      <c r="B31" s="815" t="s">
        <v>391</v>
      </c>
      <c r="C31" s="816"/>
      <c r="D31" s="816"/>
      <c r="E31" s="816"/>
      <c r="F31" s="816"/>
      <c r="G31" s="816"/>
      <c r="H31" s="816"/>
      <c r="I31" s="816"/>
      <c r="J31" s="816"/>
      <c r="K31" s="816"/>
      <c r="L31" s="816"/>
      <c r="M31" s="816"/>
      <c r="N31" s="816"/>
      <c r="O31" s="816"/>
      <c r="P31" s="817"/>
      <c r="Q31" s="818">
        <v>67</v>
      </c>
      <c r="R31" s="819"/>
      <c r="S31" s="819"/>
      <c r="T31" s="819"/>
      <c r="U31" s="819"/>
      <c r="V31" s="819">
        <v>9</v>
      </c>
      <c r="W31" s="819"/>
      <c r="X31" s="819"/>
      <c r="Y31" s="819"/>
      <c r="Z31" s="819"/>
      <c r="AA31" s="819">
        <v>58</v>
      </c>
      <c r="AB31" s="819"/>
      <c r="AC31" s="819"/>
      <c r="AD31" s="819"/>
      <c r="AE31" s="820"/>
      <c r="AF31" s="821">
        <v>58</v>
      </c>
      <c r="AG31" s="822"/>
      <c r="AH31" s="822"/>
      <c r="AI31" s="822"/>
      <c r="AJ31" s="823"/>
      <c r="AK31" s="869" t="s">
        <v>562</v>
      </c>
      <c r="AL31" s="865"/>
      <c r="AM31" s="865"/>
      <c r="AN31" s="865"/>
      <c r="AO31" s="865"/>
      <c r="AP31" s="865" t="s">
        <v>562</v>
      </c>
      <c r="AQ31" s="865"/>
      <c r="AR31" s="865"/>
      <c r="AS31" s="865"/>
      <c r="AT31" s="865"/>
      <c r="AU31" s="865" t="s">
        <v>562</v>
      </c>
      <c r="AV31" s="865"/>
      <c r="AW31" s="865"/>
      <c r="AX31" s="865"/>
      <c r="AY31" s="865"/>
      <c r="AZ31" s="866" t="s">
        <v>562</v>
      </c>
      <c r="BA31" s="866"/>
      <c r="BB31" s="866"/>
      <c r="BC31" s="866"/>
      <c r="BD31" s="866"/>
      <c r="BE31" s="867"/>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5">
        <v>5</v>
      </c>
      <c r="B32" s="815" t="s">
        <v>392</v>
      </c>
      <c r="C32" s="816"/>
      <c r="D32" s="816"/>
      <c r="E32" s="816"/>
      <c r="F32" s="816"/>
      <c r="G32" s="816"/>
      <c r="H32" s="816"/>
      <c r="I32" s="816"/>
      <c r="J32" s="816"/>
      <c r="K32" s="816"/>
      <c r="L32" s="816"/>
      <c r="M32" s="816"/>
      <c r="N32" s="816"/>
      <c r="O32" s="816"/>
      <c r="P32" s="817"/>
      <c r="Q32" s="818">
        <v>24654</v>
      </c>
      <c r="R32" s="819"/>
      <c r="S32" s="819"/>
      <c r="T32" s="819"/>
      <c r="U32" s="819"/>
      <c r="V32" s="819">
        <v>25297</v>
      </c>
      <c r="W32" s="819"/>
      <c r="X32" s="819"/>
      <c r="Y32" s="819"/>
      <c r="Z32" s="819"/>
      <c r="AA32" s="819">
        <v>-643</v>
      </c>
      <c r="AB32" s="819"/>
      <c r="AC32" s="819"/>
      <c r="AD32" s="819"/>
      <c r="AE32" s="820"/>
      <c r="AF32" s="821">
        <v>-643</v>
      </c>
      <c r="AG32" s="822"/>
      <c r="AH32" s="822"/>
      <c r="AI32" s="822"/>
      <c r="AJ32" s="823"/>
      <c r="AK32" s="869">
        <v>23</v>
      </c>
      <c r="AL32" s="865"/>
      <c r="AM32" s="865"/>
      <c r="AN32" s="865"/>
      <c r="AO32" s="865"/>
      <c r="AP32" s="865" t="s">
        <v>562</v>
      </c>
      <c r="AQ32" s="865"/>
      <c r="AR32" s="865"/>
      <c r="AS32" s="865"/>
      <c r="AT32" s="865"/>
      <c r="AU32" s="865" t="s">
        <v>562</v>
      </c>
      <c r="AV32" s="865"/>
      <c r="AW32" s="865"/>
      <c r="AX32" s="865"/>
      <c r="AY32" s="865"/>
      <c r="AZ32" s="866" t="s">
        <v>562</v>
      </c>
      <c r="BA32" s="866"/>
      <c r="BB32" s="866"/>
      <c r="BC32" s="866"/>
      <c r="BD32" s="866"/>
      <c r="BE32" s="867"/>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5">
        <v>6</v>
      </c>
      <c r="B33" s="815" t="s">
        <v>393</v>
      </c>
      <c r="C33" s="816"/>
      <c r="D33" s="816"/>
      <c r="E33" s="816"/>
      <c r="F33" s="816"/>
      <c r="G33" s="816"/>
      <c r="H33" s="816"/>
      <c r="I33" s="816"/>
      <c r="J33" s="816"/>
      <c r="K33" s="816"/>
      <c r="L33" s="816"/>
      <c r="M33" s="816"/>
      <c r="N33" s="816"/>
      <c r="O33" s="816"/>
      <c r="P33" s="817"/>
      <c r="Q33" s="818">
        <v>1490</v>
      </c>
      <c r="R33" s="819"/>
      <c r="S33" s="819"/>
      <c r="T33" s="819"/>
      <c r="U33" s="819"/>
      <c r="V33" s="819">
        <v>1373</v>
      </c>
      <c r="W33" s="819"/>
      <c r="X33" s="819"/>
      <c r="Y33" s="819"/>
      <c r="Z33" s="819"/>
      <c r="AA33" s="819">
        <v>117</v>
      </c>
      <c r="AB33" s="819"/>
      <c r="AC33" s="819"/>
      <c r="AD33" s="819"/>
      <c r="AE33" s="820"/>
      <c r="AF33" s="821">
        <v>1504</v>
      </c>
      <c r="AG33" s="822"/>
      <c r="AH33" s="822"/>
      <c r="AI33" s="822"/>
      <c r="AJ33" s="823"/>
      <c r="AK33" s="869">
        <v>110</v>
      </c>
      <c r="AL33" s="865"/>
      <c r="AM33" s="865"/>
      <c r="AN33" s="865"/>
      <c r="AO33" s="865"/>
      <c r="AP33" s="865">
        <v>4596</v>
      </c>
      <c r="AQ33" s="865"/>
      <c r="AR33" s="865"/>
      <c r="AS33" s="865"/>
      <c r="AT33" s="865"/>
      <c r="AU33" s="865">
        <v>69</v>
      </c>
      <c r="AV33" s="865"/>
      <c r="AW33" s="865"/>
      <c r="AX33" s="865"/>
      <c r="AY33" s="865"/>
      <c r="AZ33" s="866" t="s">
        <v>562</v>
      </c>
      <c r="BA33" s="866"/>
      <c r="BB33" s="866"/>
      <c r="BC33" s="866"/>
      <c r="BD33" s="866"/>
      <c r="BE33" s="867" t="s">
        <v>394</v>
      </c>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5">
        <v>7</v>
      </c>
      <c r="B34" s="815" t="s">
        <v>395</v>
      </c>
      <c r="C34" s="816"/>
      <c r="D34" s="816"/>
      <c r="E34" s="816"/>
      <c r="F34" s="816"/>
      <c r="G34" s="816"/>
      <c r="H34" s="816"/>
      <c r="I34" s="816"/>
      <c r="J34" s="816"/>
      <c r="K34" s="816"/>
      <c r="L34" s="816"/>
      <c r="M34" s="816"/>
      <c r="N34" s="816"/>
      <c r="O34" s="816"/>
      <c r="P34" s="817"/>
      <c r="Q34" s="818">
        <v>261</v>
      </c>
      <c r="R34" s="819"/>
      <c r="S34" s="819"/>
      <c r="T34" s="819"/>
      <c r="U34" s="819"/>
      <c r="V34" s="819">
        <v>212</v>
      </c>
      <c r="W34" s="819"/>
      <c r="X34" s="819"/>
      <c r="Y34" s="819"/>
      <c r="Z34" s="819"/>
      <c r="AA34" s="819">
        <v>49</v>
      </c>
      <c r="AB34" s="819"/>
      <c r="AC34" s="819"/>
      <c r="AD34" s="819"/>
      <c r="AE34" s="820"/>
      <c r="AF34" s="821">
        <v>1131</v>
      </c>
      <c r="AG34" s="822"/>
      <c r="AH34" s="822"/>
      <c r="AI34" s="822"/>
      <c r="AJ34" s="823"/>
      <c r="AK34" s="869">
        <v>0</v>
      </c>
      <c r="AL34" s="865"/>
      <c r="AM34" s="865"/>
      <c r="AN34" s="865"/>
      <c r="AO34" s="865"/>
      <c r="AP34" s="865">
        <v>44</v>
      </c>
      <c r="AQ34" s="865"/>
      <c r="AR34" s="865"/>
      <c r="AS34" s="865"/>
      <c r="AT34" s="865"/>
      <c r="AU34" s="865" t="s">
        <v>562</v>
      </c>
      <c r="AV34" s="865"/>
      <c r="AW34" s="865"/>
      <c r="AX34" s="865"/>
      <c r="AY34" s="865"/>
      <c r="AZ34" s="866" t="s">
        <v>562</v>
      </c>
      <c r="BA34" s="866"/>
      <c r="BB34" s="866"/>
      <c r="BC34" s="866"/>
      <c r="BD34" s="866"/>
      <c r="BE34" s="867" t="s">
        <v>394</v>
      </c>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5">
        <v>8</v>
      </c>
      <c r="B35" s="815" t="s">
        <v>396</v>
      </c>
      <c r="C35" s="816"/>
      <c r="D35" s="816"/>
      <c r="E35" s="816"/>
      <c r="F35" s="816"/>
      <c r="G35" s="816"/>
      <c r="H35" s="816"/>
      <c r="I35" s="816"/>
      <c r="J35" s="816"/>
      <c r="K35" s="816"/>
      <c r="L35" s="816"/>
      <c r="M35" s="816"/>
      <c r="N35" s="816"/>
      <c r="O35" s="816"/>
      <c r="P35" s="817"/>
      <c r="Q35" s="818">
        <v>4959</v>
      </c>
      <c r="R35" s="819"/>
      <c r="S35" s="819"/>
      <c r="T35" s="819"/>
      <c r="U35" s="819"/>
      <c r="V35" s="819">
        <v>5284</v>
      </c>
      <c r="W35" s="819"/>
      <c r="X35" s="819"/>
      <c r="Y35" s="819"/>
      <c r="Z35" s="819"/>
      <c r="AA35" s="819">
        <v>-325</v>
      </c>
      <c r="AB35" s="819"/>
      <c r="AC35" s="819"/>
      <c r="AD35" s="819"/>
      <c r="AE35" s="820"/>
      <c r="AF35" s="821">
        <v>796</v>
      </c>
      <c r="AG35" s="822"/>
      <c r="AH35" s="822"/>
      <c r="AI35" s="822"/>
      <c r="AJ35" s="823"/>
      <c r="AK35" s="869">
        <v>536</v>
      </c>
      <c r="AL35" s="865"/>
      <c r="AM35" s="865"/>
      <c r="AN35" s="865"/>
      <c r="AO35" s="865"/>
      <c r="AP35" s="865">
        <v>3814</v>
      </c>
      <c r="AQ35" s="865"/>
      <c r="AR35" s="865"/>
      <c r="AS35" s="865"/>
      <c r="AT35" s="865"/>
      <c r="AU35" s="865">
        <v>2018</v>
      </c>
      <c r="AV35" s="865"/>
      <c r="AW35" s="865"/>
      <c r="AX35" s="865"/>
      <c r="AY35" s="865"/>
      <c r="AZ35" s="866" t="s">
        <v>562</v>
      </c>
      <c r="BA35" s="866"/>
      <c r="BB35" s="866"/>
      <c r="BC35" s="866"/>
      <c r="BD35" s="866"/>
      <c r="BE35" s="867" t="s">
        <v>394</v>
      </c>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5">
        <v>9</v>
      </c>
      <c r="B36" s="815" t="s">
        <v>397</v>
      </c>
      <c r="C36" s="816"/>
      <c r="D36" s="816"/>
      <c r="E36" s="816"/>
      <c r="F36" s="816"/>
      <c r="G36" s="816"/>
      <c r="H36" s="816"/>
      <c r="I36" s="816"/>
      <c r="J36" s="816"/>
      <c r="K36" s="816"/>
      <c r="L36" s="816"/>
      <c r="M36" s="816"/>
      <c r="N36" s="816"/>
      <c r="O36" s="816"/>
      <c r="P36" s="817"/>
      <c r="Q36" s="818">
        <v>1835</v>
      </c>
      <c r="R36" s="819"/>
      <c r="S36" s="819"/>
      <c r="T36" s="819"/>
      <c r="U36" s="819"/>
      <c r="V36" s="819">
        <v>1835</v>
      </c>
      <c r="W36" s="819"/>
      <c r="X36" s="819"/>
      <c r="Y36" s="819"/>
      <c r="Z36" s="819"/>
      <c r="AA36" s="819">
        <v>0</v>
      </c>
      <c r="AB36" s="819"/>
      <c r="AC36" s="819"/>
      <c r="AD36" s="819"/>
      <c r="AE36" s="820"/>
      <c r="AF36" s="821">
        <v>245</v>
      </c>
      <c r="AG36" s="822"/>
      <c r="AH36" s="822"/>
      <c r="AI36" s="822"/>
      <c r="AJ36" s="823"/>
      <c r="AK36" s="869">
        <v>980</v>
      </c>
      <c r="AL36" s="865"/>
      <c r="AM36" s="865"/>
      <c r="AN36" s="865"/>
      <c r="AO36" s="865"/>
      <c r="AP36" s="865">
        <v>13582</v>
      </c>
      <c r="AQ36" s="865"/>
      <c r="AR36" s="865"/>
      <c r="AS36" s="865"/>
      <c r="AT36" s="865"/>
      <c r="AU36" s="865">
        <v>9575</v>
      </c>
      <c r="AV36" s="865"/>
      <c r="AW36" s="865"/>
      <c r="AX36" s="865"/>
      <c r="AY36" s="865"/>
      <c r="AZ36" s="866" t="s">
        <v>562</v>
      </c>
      <c r="BA36" s="866"/>
      <c r="BB36" s="866"/>
      <c r="BC36" s="866"/>
      <c r="BD36" s="866"/>
      <c r="BE36" s="867" t="s">
        <v>394</v>
      </c>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1">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1">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1">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1">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1">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1">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1">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1">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1">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1">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1">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1">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1">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398</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3" t="s">
        <v>376</v>
      </c>
      <c r="B63" s="824" t="s">
        <v>399</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3359</v>
      </c>
      <c r="AG63" s="879"/>
      <c r="AH63" s="879"/>
      <c r="AI63" s="879"/>
      <c r="AJ63" s="880"/>
      <c r="AK63" s="881"/>
      <c r="AL63" s="876"/>
      <c r="AM63" s="876"/>
      <c r="AN63" s="876"/>
      <c r="AO63" s="876"/>
      <c r="AP63" s="879">
        <v>22036</v>
      </c>
      <c r="AQ63" s="879"/>
      <c r="AR63" s="879"/>
      <c r="AS63" s="879"/>
      <c r="AT63" s="879"/>
      <c r="AU63" s="879">
        <v>11662</v>
      </c>
      <c r="AV63" s="879"/>
      <c r="AW63" s="879"/>
      <c r="AX63" s="879"/>
      <c r="AY63" s="879"/>
      <c r="AZ63" s="883"/>
      <c r="BA63" s="883"/>
      <c r="BB63" s="883"/>
      <c r="BC63" s="883"/>
      <c r="BD63" s="883"/>
      <c r="BE63" s="884"/>
      <c r="BF63" s="884"/>
      <c r="BG63" s="884"/>
      <c r="BH63" s="884"/>
      <c r="BI63" s="885"/>
      <c r="BJ63" s="886" t="s">
        <v>121</v>
      </c>
      <c r="BK63" s="887"/>
      <c r="BL63" s="887"/>
      <c r="BM63" s="887"/>
      <c r="BN63" s="888"/>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401</v>
      </c>
      <c r="B66" s="763"/>
      <c r="C66" s="763"/>
      <c r="D66" s="763"/>
      <c r="E66" s="763"/>
      <c r="F66" s="763"/>
      <c r="G66" s="763"/>
      <c r="H66" s="763"/>
      <c r="I66" s="763"/>
      <c r="J66" s="763"/>
      <c r="K66" s="763"/>
      <c r="L66" s="763"/>
      <c r="M66" s="763"/>
      <c r="N66" s="763"/>
      <c r="O66" s="763"/>
      <c r="P66" s="764"/>
      <c r="Q66" s="768" t="s">
        <v>380</v>
      </c>
      <c r="R66" s="769"/>
      <c r="S66" s="769"/>
      <c r="T66" s="769"/>
      <c r="U66" s="770"/>
      <c r="V66" s="768" t="s">
        <v>381</v>
      </c>
      <c r="W66" s="769"/>
      <c r="X66" s="769"/>
      <c r="Y66" s="769"/>
      <c r="Z66" s="770"/>
      <c r="AA66" s="768" t="s">
        <v>382</v>
      </c>
      <c r="AB66" s="769"/>
      <c r="AC66" s="769"/>
      <c r="AD66" s="769"/>
      <c r="AE66" s="770"/>
      <c r="AF66" s="889" t="s">
        <v>383</v>
      </c>
      <c r="AG66" s="850"/>
      <c r="AH66" s="850"/>
      <c r="AI66" s="850"/>
      <c r="AJ66" s="890"/>
      <c r="AK66" s="768" t="s">
        <v>384</v>
      </c>
      <c r="AL66" s="763"/>
      <c r="AM66" s="763"/>
      <c r="AN66" s="763"/>
      <c r="AO66" s="764"/>
      <c r="AP66" s="768" t="s">
        <v>385</v>
      </c>
      <c r="AQ66" s="769"/>
      <c r="AR66" s="769"/>
      <c r="AS66" s="769"/>
      <c r="AT66" s="770"/>
      <c r="AU66" s="768" t="s">
        <v>402</v>
      </c>
      <c r="AV66" s="769"/>
      <c r="AW66" s="769"/>
      <c r="AX66" s="769"/>
      <c r="AY66" s="770"/>
      <c r="AZ66" s="768" t="s">
        <v>364</v>
      </c>
      <c r="BA66" s="769"/>
      <c r="BB66" s="769"/>
      <c r="BC66" s="769"/>
      <c r="BD66" s="775"/>
      <c r="BE66" s="224"/>
      <c r="BF66" s="224"/>
      <c r="BG66" s="224"/>
      <c r="BH66" s="224"/>
      <c r="BI66" s="224"/>
      <c r="BJ66" s="224"/>
      <c r="BK66" s="224"/>
      <c r="BL66" s="224"/>
      <c r="BM66" s="224"/>
      <c r="BN66" s="224"/>
      <c r="BO66" s="224"/>
      <c r="BP66" s="224"/>
      <c r="BQ66" s="221">
        <v>60</v>
      </c>
      <c r="BR66" s="226"/>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9">
        <v>1</v>
      </c>
      <c r="B68" s="904" t="s">
        <v>563</v>
      </c>
      <c r="C68" s="905"/>
      <c r="D68" s="905"/>
      <c r="E68" s="905"/>
      <c r="F68" s="905"/>
      <c r="G68" s="905"/>
      <c r="H68" s="905"/>
      <c r="I68" s="905"/>
      <c r="J68" s="905"/>
      <c r="K68" s="905"/>
      <c r="L68" s="905"/>
      <c r="M68" s="905"/>
      <c r="N68" s="905"/>
      <c r="O68" s="905"/>
      <c r="P68" s="906"/>
      <c r="Q68" s="907">
        <v>416</v>
      </c>
      <c r="R68" s="901"/>
      <c r="S68" s="901"/>
      <c r="T68" s="901"/>
      <c r="U68" s="901"/>
      <c r="V68" s="901">
        <v>411</v>
      </c>
      <c r="W68" s="901"/>
      <c r="X68" s="901"/>
      <c r="Y68" s="901"/>
      <c r="Z68" s="901"/>
      <c r="AA68" s="901">
        <v>5</v>
      </c>
      <c r="AB68" s="901"/>
      <c r="AC68" s="901"/>
      <c r="AD68" s="901"/>
      <c r="AE68" s="901"/>
      <c r="AF68" s="901">
        <v>5</v>
      </c>
      <c r="AG68" s="901"/>
      <c r="AH68" s="901"/>
      <c r="AI68" s="901"/>
      <c r="AJ68" s="901"/>
      <c r="AK68" s="901">
        <v>305</v>
      </c>
      <c r="AL68" s="901"/>
      <c r="AM68" s="901"/>
      <c r="AN68" s="901"/>
      <c r="AO68" s="901"/>
      <c r="AP68" s="901" t="s">
        <v>562</v>
      </c>
      <c r="AQ68" s="901"/>
      <c r="AR68" s="901"/>
      <c r="AS68" s="901"/>
      <c r="AT68" s="901"/>
      <c r="AU68" s="901" t="s">
        <v>562</v>
      </c>
      <c r="AV68" s="901"/>
      <c r="AW68" s="901"/>
      <c r="AX68" s="901"/>
      <c r="AY68" s="901"/>
      <c r="AZ68" s="902"/>
      <c r="BA68" s="902"/>
      <c r="BB68" s="902"/>
      <c r="BC68" s="902"/>
      <c r="BD68" s="903"/>
      <c r="BE68" s="224"/>
      <c r="BF68" s="224"/>
      <c r="BG68" s="224"/>
      <c r="BH68" s="224"/>
      <c r="BI68" s="224"/>
      <c r="BJ68" s="224"/>
      <c r="BK68" s="224"/>
      <c r="BL68" s="224"/>
      <c r="BM68" s="224"/>
      <c r="BN68" s="224"/>
      <c r="BO68" s="224"/>
      <c r="BP68" s="224"/>
      <c r="BQ68" s="221">
        <v>62</v>
      </c>
      <c r="BR68" s="226"/>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1">
        <v>2</v>
      </c>
      <c r="B69" s="908" t="s">
        <v>564</v>
      </c>
      <c r="C69" s="909"/>
      <c r="D69" s="909"/>
      <c r="E69" s="909"/>
      <c r="F69" s="909"/>
      <c r="G69" s="909"/>
      <c r="H69" s="909"/>
      <c r="I69" s="909"/>
      <c r="J69" s="909"/>
      <c r="K69" s="909"/>
      <c r="L69" s="909"/>
      <c r="M69" s="909"/>
      <c r="N69" s="909"/>
      <c r="O69" s="909"/>
      <c r="P69" s="910"/>
      <c r="Q69" s="911">
        <v>793</v>
      </c>
      <c r="R69" s="865"/>
      <c r="S69" s="865"/>
      <c r="T69" s="865"/>
      <c r="U69" s="865"/>
      <c r="V69" s="865">
        <v>785</v>
      </c>
      <c r="W69" s="865"/>
      <c r="X69" s="865"/>
      <c r="Y69" s="865"/>
      <c r="Z69" s="865"/>
      <c r="AA69" s="865">
        <v>8</v>
      </c>
      <c r="AB69" s="865"/>
      <c r="AC69" s="865"/>
      <c r="AD69" s="865"/>
      <c r="AE69" s="865"/>
      <c r="AF69" s="865">
        <v>8</v>
      </c>
      <c r="AG69" s="865"/>
      <c r="AH69" s="865"/>
      <c r="AI69" s="865"/>
      <c r="AJ69" s="865"/>
      <c r="AK69" s="865">
        <v>6</v>
      </c>
      <c r="AL69" s="865"/>
      <c r="AM69" s="865"/>
      <c r="AN69" s="865"/>
      <c r="AO69" s="865"/>
      <c r="AP69" s="865" t="s">
        <v>562</v>
      </c>
      <c r="AQ69" s="865"/>
      <c r="AR69" s="865"/>
      <c r="AS69" s="865"/>
      <c r="AT69" s="865"/>
      <c r="AU69" s="865" t="s">
        <v>562</v>
      </c>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1">
        <v>3</v>
      </c>
      <c r="B70" s="908" t="s">
        <v>565</v>
      </c>
      <c r="C70" s="909"/>
      <c r="D70" s="909"/>
      <c r="E70" s="909"/>
      <c r="F70" s="909"/>
      <c r="G70" s="909"/>
      <c r="H70" s="909"/>
      <c r="I70" s="909"/>
      <c r="J70" s="909"/>
      <c r="K70" s="909"/>
      <c r="L70" s="909"/>
      <c r="M70" s="909"/>
      <c r="N70" s="909"/>
      <c r="O70" s="909"/>
      <c r="P70" s="910"/>
      <c r="Q70" s="911">
        <v>201</v>
      </c>
      <c r="R70" s="865"/>
      <c r="S70" s="865"/>
      <c r="T70" s="865"/>
      <c r="U70" s="865"/>
      <c r="V70" s="865">
        <v>197</v>
      </c>
      <c r="W70" s="865"/>
      <c r="X70" s="865"/>
      <c r="Y70" s="865"/>
      <c r="Z70" s="865"/>
      <c r="AA70" s="865">
        <v>4</v>
      </c>
      <c r="AB70" s="865"/>
      <c r="AC70" s="865"/>
      <c r="AD70" s="865"/>
      <c r="AE70" s="865"/>
      <c r="AF70" s="865">
        <v>4</v>
      </c>
      <c r="AG70" s="865"/>
      <c r="AH70" s="865"/>
      <c r="AI70" s="865"/>
      <c r="AJ70" s="865"/>
      <c r="AK70" s="865" t="s">
        <v>562</v>
      </c>
      <c r="AL70" s="865"/>
      <c r="AM70" s="865"/>
      <c r="AN70" s="865"/>
      <c r="AO70" s="865"/>
      <c r="AP70" s="865" t="s">
        <v>562</v>
      </c>
      <c r="AQ70" s="865"/>
      <c r="AR70" s="865"/>
      <c r="AS70" s="865"/>
      <c r="AT70" s="865"/>
      <c r="AU70" s="865" t="s">
        <v>562</v>
      </c>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1">
        <v>4</v>
      </c>
      <c r="B71" s="908" t="s">
        <v>566</v>
      </c>
      <c r="C71" s="909"/>
      <c r="D71" s="909"/>
      <c r="E71" s="909"/>
      <c r="F71" s="909"/>
      <c r="G71" s="909"/>
      <c r="H71" s="909"/>
      <c r="I71" s="909"/>
      <c r="J71" s="909"/>
      <c r="K71" s="909"/>
      <c r="L71" s="909"/>
      <c r="M71" s="909"/>
      <c r="N71" s="909"/>
      <c r="O71" s="909"/>
      <c r="P71" s="910"/>
      <c r="Q71" s="911">
        <v>26</v>
      </c>
      <c r="R71" s="865"/>
      <c r="S71" s="865"/>
      <c r="T71" s="865"/>
      <c r="U71" s="865"/>
      <c r="V71" s="865">
        <v>26</v>
      </c>
      <c r="W71" s="865"/>
      <c r="X71" s="865"/>
      <c r="Y71" s="865"/>
      <c r="Z71" s="865"/>
      <c r="AA71" s="865">
        <v>0</v>
      </c>
      <c r="AB71" s="865"/>
      <c r="AC71" s="865"/>
      <c r="AD71" s="865"/>
      <c r="AE71" s="865"/>
      <c r="AF71" s="865">
        <v>0</v>
      </c>
      <c r="AG71" s="865"/>
      <c r="AH71" s="865"/>
      <c r="AI71" s="865"/>
      <c r="AJ71" s="865"/>
      <c r="AK71" s="865">
        <v>11</v>
      </c>
      <c r="AL71" s="865"/>
      <c r="AM71" s="865"/>
      <c r="AN71" s="865"/>
      <c r="AO71" s="865"/>
      <c r="AP71" s="865" t="s">
        <v>562</v>
      </c>
      <c r="AQ71" s="865"/>
      <c r="AR71" s="865"/>
      <c r="AS71" s="865"/>
      <c r="AT71" s="865"/>
      <c r="AU71" s="865" t="s">
        <v>562</v>
      </c>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1">
        <v>5</v>
      </c>
      <c r="B72" s="908" t="s">
        <v>567</v>
      </c>
      <c r="C72" s="909"/>
      <c r="D72" s="909"/>
      <c r="E72" s="909"/>
      <c r="F72" s="909"/>
      <c r="G72" s="909"/>
      <c r="H72" s="909"/>
      <c r="I72" s="909"/>
      <c r="J72" s="909"/>
      <c r="K72" s="909"/>
      <c r="L72" s="909"/>
      <c r="M72" s="909"/>
      <c r="N72" s="909"/>
      <c r="O72" s="909"/>
      <c r="P72" s="910"/>
      <c r="Q72" s="911">
        <v>23</v>
      </c>
      <c r="R72" s="865"/>
      <c r="S72" s="865"/>
      <c r="T72" s="865"/>
      <c r="U72" s="865"/>
      <c r="V72" s="865">
        <v>13</v>
      </c>
      <c r="W72" s="865"/>
      <c r="X72" s="865"/>
      <c r="Y72" s="865"/>
      <c r="Z72" s="865"/>
      <c r="AA72" s="865">
        <v>10</v>
      </c>
      <c r="AB72" s="865"/>
      <c r="AC72" s="865"/>
      <c r="AD72" s="865"/>
      <c r="AE72" s="865"/>
      <c r="AF72" s="865">
        <v>10</v>
      </c>
      <c r="AG72" s="865"/>
      <c r="AH72" s="865"/>
      <c r="AI72" s="865"/>
      <c r="AJ72" s="865"/>
      <c r="AK72" s="865" t="s">
        <v>562</v>
      </c>
      <c r="AL72" s="865"/>
      <c r="AM72" s="865"/>
      <c r="AN72" s="865"/>
      <c r="AO72" s="865"/>
      <c r="AP72" s="865" t="s">
        <v>562</v>
      </c>
      <c r="AQ72" s="865"/>
      <c r="AR72" s="865"/>
      <c r="AS72" s="865"/>
      <c r="AT72" s="865"/>
      <c r="AU72" s="865" t="s">
        <v>562</v>
      </c>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1">
        <v>6</v>
      </c>
      <c r="B73" s="908" t="s">
        <v>568</v>
      </c>
      <c r="C73" s="909"/>
      <c r="D73" s="909"/>
      <c r="E73" s="909"/>
      <c r="F73" s="909"/>
      <c r="G73" s="909"/>
      <c r="H73" s="909"/>
      <c r="I73" s="909"/>
      <c r="J73" s="909"/>
      <c r="K73" s="909"/>
      <c r="L73" s="909"/>
      <c r="M73" s="909"/>
      <c r="N73" s="909"/>
      <c r="O73" s="909"/>
      <c r="P73" s="910"/>
      <c r="Q73" s="911">
        <v>24</v>
      </c>
      <c r="R73" s="865"/>
      <c r="S73" s="865"/>
      <c r="T73" s="865"/>
      <c r="U73" s="865"/>
      <c r="V73" s="865">
        <v>24</v>
      </c>
      <c r="W73" s="865"/>
      <c r="X73" s="865"/>
      <c r="Y73" s="865"/>
      <c r="Z73" s="865"/>
      <c r="AA73" s="865">
        <v>0</v>
      </c>
      <c r="AB73" s="865"/>
      <c r="AC73" s="865"/>
      <c r="AD73" s="865"/>
      <c r="AE73" s="865"/>
      <c r="AF73" s="865">
        <v>0</v>
      </c>
      <c r="AG73" s="865"/>
      <c r="AH73" s="865"/>
      <c r="AI73" s="865"/>
      <c r="AJ73" s="865"/>
      <c r="AK73" s="865">
        <v>4</v>
      </c>
      <c r="AL73" s="865"/>
      <c r="AM73" s="865"/>
      <c r="AN73" s="865"/>
      <c r="AO73" s="865"/>
      <c r="AP73" s="865" t="s">
        <v>562</v>
      </c>
      <c r="AQ73" s="865"/>
      <c r="AR73" s="865"/>
      <c r="AS73" s="865"/>
      <c r="AT73" s="865"/>
      <c r="AU73" s="865" t="s">
        <v>562</v>
      </c>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1">
        <v>7</v>
      </c>
      <c r="B74" s="908" t="s">
        <v>569</v>
      </c>
      <c r="C74" s="909"/>
      <c r="D74" s="909"/>
      <c r="E74" s="909"/>
      <c r="F74" s="909"/>
      <c r="G74" s="909"/>
      <c r="H74" s="909"/>
      <c r="I74" s="909"/>
      <c r="J74" s="909"/>
      <c r="K74" s="909"/>
      <c r="L74" s="909"/>
      <c r="M74" s="909"/>
      <c r="N74" s="909"/>
      <c r="O74" s="909"/>
      <c r="P74" s="910"/>
      <c r="Q74" s="911">
        <v>422</v>
      </c>
      <c r="R74" s="865"/>
      <c r="S74" s="865"/>
      <c r="T74" s="865"/>
      <c r="U74" s="865"/>
      <c r="V74" s="865">
        <v>422</v>
      </c>
      <c r="W74" s="865"/>
      <c r="X74" s="865"/>
      <c r="Y74" s="865"/>
      <c r="Z74" s="865"/>
      <c r="AA74" s="865" t="s">
        <v>562</v>
      </c>
      <c r="AB74" s="865"/>
      <c r="AC74" s="865"/>
      <c r="AD74" s="865"/>
      <c r="AE74" s="865"/>
      <c r="AF74" s="865" t="s">
        <v>562</v>
      </c>
      <c r="AG74" s="865"/>
      <c r="AH74" s="865"/>
      <c r="AI74" s="865"/>
      <c r="AJ74" s="865"/>
      <c r="AK74" s="865">
        <v>16</v>
      </c>
      <c r="AL74" s="865"/>
      <c r="AM74" s="865"/>
      <c r="AN74" s="865"/>
      <c r="AO74" s="865"/>
      <c r="AP74" s="865" t="s">
        <v>562</v>
      </c>
      <c r="AQ74" s="865"/>
      <c r="AR74" s="865"/>
      <c r="AS74" s="865"/>
      <c r="AT74" s="865"/>
      <c r="AU74" s="865" t="s">
        <v>562</v>
      </c>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1">
        <v>8</v>
      </c>
      <c r="B75" s="908" t="s">
        <v>570</v>
      </c>
      <c r="C75" s="909"/>
      <c r="D75" s="909"/>
      <c r="E75" s="909"/>
      <c r="F75" s="909"/>
      <c r="G75" s="909"/>
      <c r="H75" s="909"/>
      <c r="I75" s="909"/>
      <c r="J75" s="909"/>
      <c r="K75" s="909"/>
      <c r="L75" s="909"/>
      <c r="M75" s="909"/>
      <c r="N75" s="909"/>
      <c r="O75" s="909"/>
      <c r="P75" s="910"/>
      <c r="Q75" s="912">
        <v>73</v>
      </c>
      <c r="R75" s="913"/>
      <c r="S75" s="913"/>
      <c r="T75" s="913"/>
      <c r="U75" s="869"/>
      <c r="V75" s="914">
        <v>67</v>
      </c>
      <c r="W75" s="913"/>
      <c r="X75" s="913"/>
      <c r="Y75" s="913"/>
      <c r="Z75" s="869"/>
      <c r="AA75" s="914">
        <v>6</v>
      </c>
      <c r="AB75" s="913"/>
      <c r="AC75" s="913"/>
      <c r="AD75" s="913"/>
      <c r="AE75" s="869"/>
      <c r="AF75" s="914">
        <v>6</v>
      </c>
      <c r="AG75" s="913"/>
      <c r="AH75" s="913"/>
      <c r="AI75" s="913"/>
      <c r="AJ75" s="869"/>
      <c r="AK75" s="914">
        <v>0</v>
      </c>
      <c r="AL75" s="913"/>
      <c r="AM75" s="913"/>
      <c r="AN75" s="913"/>
      <c r="AO75" s="869"/>
      <c r="AP75" s="914" t="s">
        <v>562</v>
      </c>
      <c r="AQ75" s="913"/>
      <c r="AR75" s="913"/>
      <c r="AS75" s="913"/>
      <c r="AT75" s="869"/>
      <c r="AU75" s="914" t="s">
        <v>562</v>
      </c>
      <c r="AV75" s="913"/>
      <c r="AW75" s="913"/>
      <c r="AX75" s="913"/>
      <c r="AY75" s="869"/>
      <c r="AZ75" s="867"/>
      <c r="BA75" s="867"/>
      <c r="BB75" s="867"/>
      <c r="BC75" s="867"/>
      <c r="BD75" s="868"/>
      <c r="BE75" s="224"/>
      <c r="BF75" s="224"/>
      <c r="BG75" s="224"/>
      <c r="BH75" s="224"/>
      <c r="BI75" s="224"/>
      <c r="BJ75" s="224"/>
      <c r="BK75" s="224"/>
      <c r="BL75" s="224"/>
      <c r="BM75" s="224"/>
      <c r="BN75" s="224"/>
      <c r="BO75" s="224"/>
      <c r="BP75" s="224"/>
      <c r="BQ75" s="221">
        <v>69</v>
      </c>
      <c r="BR75" s="226"/>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1">
        <v>9</v>
      </c>
      <c r="B76" s="908" t="s">
        <v>571</v>
      </c>
      <c r="C76" s="909"/>
      <c r="D76" s="909"/>
      <c r="E76" s="909"/>
      <c r="F76" s="909"/>
      <c r="G76" s="909"/>
      <c r="H76" s="909"/>
      <c r="I76" s="909"/>
      <c r="J76" s="909"/>
      <c r="K76" s="909"/>
      <c r="L76" s="909"/>
      <c r="M76" s="909"/>
      <c r="N76" s="909"/>
      <c r="O76" s="909"/>
      <c r="P76" s="910"/>
      <c r="Q76" s="912">
        <v>259767</v>
      </c>
      <c r="R76" s="913"/>
      <c r="S76" s="913"/>
      <c r="T76" s="913"/>
      <c r="U76" s="869"/>
      <c r="V76" s="914">
        <v>257517</v>
      </c>
      <c r="W76" s="913"/>
      <c r="X76" s="913"/>
      <c r="Y76" s="913"/>
      <c r="Z76" s="869"/>
      <c r="AA76" s="914">
        <v>2250</v>
      </c>
      <c r="AB76" s="913"/>
      <c r="AC76" s="913"/>
      <c r="AD76" s="913"/>
      <c r="AE76" s="869"/>
      <c r="AF76" s="914">
        <v>2250</v>
      </c>
      <c r="AG76" s="913"/>
      <c r="AH76" s="913"/>
      <c r="AI76" s="913"/>
      <c r="AJ76" s="869"/>
      <c r="AK76" s="914" t="s">
        <v>562</v>
      </c>
      <c r="AL76" s="913"/>
      <c r="AM76" s="913"/>
      <c r="AN76" s="913"/>
      <c r="AO76" s="869"/>
      <c r="AP76" s="914" t="s">
        <v>562</v>
      </c>
      <c r="AQ76" s="913"/>
      <c r="AR76" s="913"/>
      <c r="AS76" s="913"/>
      <c r="AT76" s="869"/>
      <c r="AU76" s="914" t="s">
        <v>562</v>
      </c>
      <c r="AV76" s="913"/>
      <c r="AW76" s="913"/>
      <c r="AX76" s="913"/>
      <c r="AY76" s="869"/>
      <c r="AZ76" s="867"/>
      <c r="BA76" s="867"/>
      <c r="BB76" s="867"/>
      <c r="BC76" s="867"/>
      <c r="BD76" s="868"/>
      <c r="BE76" s="224"/>
      <c r="BF76" s="224"/>
      <c r="BG76" s="224"/>
      <c r="BH76" s="224"/>
      <c r="BI76" s="224"/>
      <c r="BJ76" s="224"/>
      <c r="BK76" s="224"/>
      <c r="BL76" s="224"/>
      <c r="BM76" s="224"/>
      <c r="BN76" s="224"/>
      <c r="BO76" s="224"/>
      <c r="BP76" s="224"/>
      <c r="BQ76" s="221">
        <v>70</v>
      </c>
      <c r="BR76" s="226"/>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1">
        <v>10</v>
      </c>
      <c r="B77" s="908" t="s">
        <v>572</v>
      </c>
      <c r="C77" s="909"/>
      <c r="D77" s="909"/>
      <c r="E77" s="909"/>
      <c r="F77" s="909"/>
      <c r="G77" s="909"/>
      <c r="H77" s="909"/>
      <c r="I77" s="909"/>
      <c r="J77" s="909"/>
      <c r="K77" s="909"/>
      <c r="L77" s="909"/>
      <c r="M77" s="909"/>
      <c r="N77" s="909"/>
      <c r="O77" s="909"/>
      <c r="P77" s="910"/>
      <c r="Q77" s="912">
        <v>3923</v>
      </c>
      <c r="R77" s="913"/>
      <c r="S77" s="913"/>
      <c r="T77" s="913"/>
      <c r="U77" s="869"/>
      <c r="V77" s="914">
        <v>3889</v>
      </c>
      <c r="W77" s="913"/>
      <c r="X77" s="913"/>
      <c r="Y77" s="913"/>
      <c r="Z77" s="869"/>
      <c r="AA77" s="914">
        <v>34</v>
      </c>
      <c r="AB77" s="913"/>
      <c r="AC77" s="913"/>
      <c r="AD77" s="913"/>
      <c r="AE77" s="869"/>
      <c r="AF77" s="914">
        <v>34</v>
      </c>
      <c r="AG77" s="913"/>
      <c r="AH77" s="913"/>
      <c r="AI77" s="913"/>
      <c r="AJ77" s="869"/>
      <c r="AK77" s="914" t="s">
        <v>562</v>
      </c>
      <c r="AL77" s="913"/>
      <c r="AM77" s="913"/>
      <c r="AN77" s="913"/>
      <c r="AO77" s="869"/>
      <c r="AP77" s="914">
        <v>876</v>
      </c>
      <c r="AQ77" s="913"/>
      <c r="AR77" s="913"/>
      <c r="AS77" s="913"/>
      <c r="AT77" s="869"/>
      <c r="AU77" s="914">
        <v>295</v>
      </c>
      <c r="AV77" s="913"/>
      <c r="AW77" s="913"/>
      <c r="AX77" s="913"/>
      <c r="AY77" s="869"/>
      <c r="AZ77" s="867"/>
      <c r="BA77" s="867"/>
      <c r="BB77" s="867"/>
      <c r="BC77" s="867"/>
      <c r="BD77" s="868"/>
      <c r="BE77" s="224"/>
      <c r="BF77" s="224"/>
      <c r="BG77" s="224"/>
      <c r="BH77" s="224"/>
      <c r="BI77" s="224"/>
      <c r="BJ77" s="224"/>
      <c r="BK77" s="224"/>
      <c r="BL77" s="224"/>
      <c r="BM77" s="224"/>
      <c r="BN77" s="224"/>
      <c r="BO77" s="224"/>
      <c r="BP77" s="224"/>
      <c r="BQ77" s="221">
        <v>71</v>
      </c>
      <c r="BR77" s="226"/>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1">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1">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1">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1">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1">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1">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1">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1">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1">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7">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4"/>
      <c r="BF87" s="224"/>
      <c r="BG87" s="224"/>
      <c r="BH87" s="224"/>
      <c r="BI87" s="224"/>
      <c r="BJ87" s="224"/>
      <c r="BK87" s="224"/>
      <c r="BL87" s="224"/>
      <c r="BM87" s="224"/>
      <c r="BN87" s="224"/>
      <c r="BO87" s="224"/>
      <c r="BP87" s="224"/>
      <c r="BQ87" s="221">
        <v>81</v>
      </c>
      <c r="BR87" s="226"/>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3" t="s">
        <v>376</v>
      </c>
      <c r="B88" s="824" t="s">
        <v>403</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2317</v>
      </c>
      <c r="AG88" s="879"/>
      <c r="AH88" s="879"/>
      <c r="AI88" s="879"/>
      <c r="AJ88" s="879"/>
      <c r="AK88" s="876"/>
      <c r="AL88" s="876"/>
      <c r="AM88" s="876"/>
      <c r="AN88" s="876"/>
      <c r="AO88" s="876"/>
      <c r="AP88" s="879">
        <v>876</v>
      </c>
      <c r="AQ88" s="879"/>
      <c r="AR88" s="879"/>
      <c r="AS88" s="879"/>
      <c r="AT88" s="879"/>
      <c r="AU88" s="879">
        <v>295</v>
      </c>
      <c r="AV88" s="879"/>
      <c r="AW88" s="879"/>
      <c r="AX88" s="879"/>
      <c r="AY88" s="879"/>
      <c r="AZ88" s="884"/>
      <c r="BA88" s="884"/>
      <c r="BB88" s="884"/>
      <c r="BC88" s="884"/>
      <c r="BD88" s="885"/>
      <c r="BE88" s="224"/>
      <c r="BF88" s="224"/>
      <c r="BG88" s="224"/>
      <c r="BH88" s="224"/>
      <c r="BI88" s="224"/>
      <c r="BJ88" s="224"/>
      <c r="BK88" s="224"/>
      <c r="BL88" s="224"/>
      <c r="BM88" s="224"/>
      <c r="BN88" s="224"/>
      <c r="BO88" s="224"/>
      <c r="BP88" s="224"/>
      <c r="BQ88" s="221">
        <v>82</v>
      </c>
      <c r="BR88" s="226"/>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24" t="s">
        <v>404</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12170</v>
      </c>
      <c r="CS102" s="887"/>
      <c r="CT102" s="887"/>
      <c r="CU102" s="887"/>
      <c r="CV102" s="926"/>
      <c r="CW102" s="925">
        <v>2125</v>
      </c>
      <c r="CX102" s="887"/>
      <c r="CY102" s="887"/>
      <c r="CZ102" s="887"/>
      <c r="DA102" s="926"/>
      <c r="DB102" s="925" t="s">
        <v>562</v>
      </c>
      <c r="DC102" s="887"/>
      <c r="DD102" s="887"/>
      <c r="DE102" s="887"/>
      <c r="DF102" s="926"/>
      <c r="DG102" s="925">
        <v>297</v>
      </c>
      <c r="DH102" s="887"/>
      <c r="DI102" s="887"/>
      <c r="DJ102" s="887"/>
      <c r="DK102" s="926"/>
      <c r="DL102" s="925" t="s">
        <v>562</v>
      </c>
      <c r="DM102" s="887"/>
      <c r="DN102" s="887"/>
      <c r="DO102" s="887"/>
      <c r="DP102" s="926"/>
      <c r="DQ102" s="925">
        <v>48</v>
      </c>
      <c r="DR102" s="887"/>
      <c r="DS102" s="887"/>
      <c r="DT102" s="887"/>
      <c r="DU102" s="926"/>
      <c r="DV102" s="824"/>
      <c r="DW102" s="825"/>
      <c r="DX102" s="825"/>
      <c r="DY102" s="825"/>
      <c r="DZ102" s="949"/>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0" t="s">
        <v>405</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1" t="s">
        <v>406</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409</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410</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411</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412</v>
      </c>
      <c r="AB109" s="928"/>
      <c r="AC109" s="928"/>
      <c r="AD109" s="928"/>
      <c r="AE109" s="929"/>
      <c r="AF109" s="927" t="s">
        <v>413</v>
      </c>
      <c r="AG109" s="928"/>
      <c r="AH109" s="928"/>
      <c r="AI109" s="928"/>
      <c r="AJ109" s="929"/>
      <c r="AK109" s="927" t="s">
        <v>294</v>
      </c>
      <c r="AL109" s="928"/>
      <c r="AM109" s="928"/>
      <c r="AN109" s="928"/>
      <c r="AO109" s="929"/>
      <c r="AP109" s="927" t="s">
        <v>414</v>
      </c>
      <c r="AQ109" s="928"/>
      <c r="AR109" s="928"/>
      <c r="AS109" s="928"/>
      <c r="AT109" s="930"/>
      <c r="AU109" s="947" t="s">
        <v>411</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412</v>
      </c>
      <c r="BR109" s="928"/>
      <c r="BS109" s="928"/>
      <c r="BT109" s="928"/>
      <c r="BU109" s="929"/>
      <c r="BV109" s="927" t="s">
        <v>413</v>
      </c>
      <c r="BW109" s="928"/>
      <c r="BX109" s="928"/>
      <c r="BY109" s="928"/>
      <c r="BZ109" s="929"/>
      <c r="CA109" s="927" t="s">
        <v>294</v>
      </c>
      <c r="CB109" s="928"/>
      <c r="CC109" s="928"/>
      <c r="CD109" s="928"/>
      <c r="CE109" s="929"/>
      <c r="CF109" s="948" t="s">
        <v>414</v>
      </c>
      <c r="CG109" s="948"/>
      <c r="CH109" s="948"/>
      <c r="CI109" s="948"/>
      <c r="CJ109" s="948"/>
      <c r="CK109" s="927" t="s">
        <v>415</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412</v>
      </c>
      <c r="DH109" s="928"/>
      <c r="DI109" s="928"/>
      <c r="DJ109" s="928"/>
      <c r="DK109" s="929"/>
      <c r="DL109" s="927" t="s">
        <v>413</v>
      </c>
      <c r="DM109" s="928"/>
      <c r="DN109" s="928"/>
      <c r="DO109" s="928"/>
      <c r="DP109" s="929"/>
      <c r="DQ109" s="927" t="s">
        <v>294</v>
      </c>
      <c r="DR109" s="928"/>
      <c r="DS109" s="928"/>
      <c r="DT109" s="928"/>
      <c r="DU109" s="929"/>
      <c r="DV109" s="927" t="s">
        <v>414</v>
      </c>
      <c r="DW109" s="928"/>
      <c r="DX109" s="928"/>
      <c r="DY109" s="928"/>
      <c r="DZ109" s="930"/>
    </row>
    <row r="110" spans="1:131" s="212" customFormat="1" ht="26.25" customHeight="1" x14ac:dyDescent="0.2">
      <c r="A110" s="931" t="s">
        <v>416</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3738053</v>
      </c>
      <c r="AB110" s="935"/>
      <c r="AC110" s="935"/>
      <c r="AD110" s="935"/>
      <c r="AE110" s="936"/>
      <c r="AF110" s="937">
        <v>3826066</v>
      </c>
      <c r="AG110" s="935"/>
      <c r="AH110" s="935"/>
      <c r="AI110" s="935"/>
      <c r="AJ110" s="936"/>
      <c r="AK110" s="937">
        <v>3581568</v>
      </c>
      <c r="AL110" s="935"/>
      <c r="AM110" s="935"/>
      <c r="AN110" s="935"/>
      <c r="AO110" s="936"/>
      <c r="AP110" s="938">
        <v>20.8</v>
      </c>
      <c r="AQ110" s="939"/>
      <c r="AR110" s="939"/>
      <c r="AS110" s="939"/>
      <c r="AT110" s="940"/>
      <c r="AU110" s="941" t="s">
        <v>69</v>
      </c>
      <c r="AV110" s="942"/>
      <c r="AW110" s="942"/>
      <c r="AX110" s="942"/>
      <c r="AY110" s="942"/>
      <c r="AZ110" s="964" t="s">
        <v>417</v>
      </c>
      <c r="BA110" s="932"/>
      <c r="BB110" s="932"/>
      <c r="BC110" s="932"/>
      <c r="BD110" s="932"/>
      <c r="BE110" s="932"/>
      <c r="BF110" s="932"/>
      <c r="BG110" s="932"/>
      <c r="BH110" s="932"/>
      <c r="BI110" s="932"/>
      <c r="BJ110" s="932"/>
      <c r="BK110" s="932"/>
      <c r="BL110" s="932"/>
      <c r="BM110" s="932"/>
      <c r="BN110" s="932"/>
      <c r="BO110" s="932"/>
      <c r="BP110" s="933"/>
      <c r="BQ110" s="965">
        <v>38089102</v>
      </c>
      <c r="BR110" s="966"/>
      <c r="BS110" s="966"/>
      <c r="BT110" s="966"/>
      <c r="BU110" s="966"/>
      <c r="BV110" s="966">
        <v>35902525</v>
      </c>
      <c r="BW110" s="966"/>
      <c r="BX110" s="966"/>
      <c r="BY110" s="966"/>
      <c r="BZ110" s="966"/>
      <c r="CA110" s="966">
        <v>33865773</v>
      </c>
      <c r="CB110" s="966"/>
      <c r="CC110" s="966"/>
      <c r="CD110" s="966"/>
      <c r="CE110" s="966"/>
      <c r="CF110" s="979">
        <v>196.8</v>
      </c>
      <c r="CG110" s="980"/>
      <c r="CH110" s="980"/>
      <c r="CI110" s="980"/>
      <c r="CJ110" s="980"/>
      <c r="CK110" s="981" t="s">
        <v>418</v>
      </c>
      <c r="CL110" s="982"/>
      <c r="CM110" s="964" t="s">
        <v>419</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121</v>
      </c>
      <c r="DH110" s="966"/>
      <c r="DI110" s="966"/>
      <c r="DJ110" s="966"/>
      <c r="DK110" s="966"/>
      <c r="DL110" s="966" t="s">
        <v>121</v>
      </c>
      <c r="DM110" s="966"/>
      <c r="DN110" s="966"/>
      <c r="DO110" s="966"/>
      <c r="DP110" s="966"/>
      <c r="DQ110" s="966" t="s">
        <v>121</v>
      </c>
      <c r="DR110" s="966"/>
      <c r="DS110" s="966"/>
      <c r="DT110" s="966"/>
      <c r="DU110" s="966"/>
      <c r="DV110" s="967" t="s">
        <v>121</v>
      </c>
      <c r="DW110" s="967"/>
      <c r="DX110" s="967"/>
      <c r="DY110" s="967"/>
      <c r="DZ110" s="968"/>
    </row>
    <row r="111" spans="1:131" s="212" customFormat="1" ht="26.25" customHeight="1" x14ac:dyDescent="0.2">
      <c r="A111" s="969" t="s">
        <v>420</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121</v>
      </c>
      <c r="AB111" s="973"/>
      <c r="AC111" s="973"/>
      <c r="AD111" s="973"/>
      <c r="AE111" s="974"/>
      <c r="AF111" s="975" t="s">
        <v>121</v>
      </c>
      <c r="AG111" s="973"/>
      <c r="AH111" s="973"/>
      <c r="AI111" s="973"/>
      <c r="AJ111" s="974"/>
      <c r="AK111" s="975" t="s">
        <v>121</v>
      </c>
      <c r="AL111" s="973"/>
      <c r="AM111" s="973"/>
      <c r="AN111" s="973"/>
      <c r="AO111" s="974"/>
      <c r="AP111" s="976" t="s">
        <v>121</v>
      </c>
      <c r="AQ111" s="977"/>
      <c r="AR111" s="977"/>
      <c r="AS111" s="977"/>
      <c r="AT111" s="978"/>
      <c r="AU111" s="943"/>
      <c r="AV111" s="944"/>
      <c r="AW111" s="944"/>
      <c r="AX111" s="944"/>
      <c r="AY111" s="944"/>
      <c r="AZ111" s="957" t="s">
        <v>421</v>
      </c>
      <c r="BA111" s="958"/>
      <c r="BB111" s="958"/>
      <c r="BC111" s="958"/>
      <c r="BD111" s="958"/>
      <c r="BE111" s="958"/>
      <c r="BF111" s="958"/>
      <c r="BG111" s="958"/>
      <c r="BH111" s="958"/>
      <c r="BI111" s="958"/>
      <c r="BJ111" s="958"/>
      <c r="BK111" s="958"/>
      <c r="BL111" s="958"/>
      <c r="BM111" s="958"/>
      <c r="BN111" s="958"/>
      <c r="BO111" s="958"/>
      <c r="BP111" s="959"/>
      <c r="BQ111" s="960" t="s">
        <v>121</v>
      </c>
      <c r="BR111" s="961"/>
      <c r="BS111" s="961"/>
      <c r="BT111" s="961"/>
      <c r="BU111" s="961"/>
      <c r="BV111" s="961" t="s">
        <v>121</v>
      </c>
      <c r="BW111" s="961"/>
      <c r="BX111" s="961"/>
      <c r="BY111" s="961"/>
      <c r="BZ111" s="961"/>
      <c r="CA111" s="961" t="s">
        <v>121</v>
      </c>
      <c r="CB111" s="961"/>
      <c r="CC111" s="961"/>
      <c r="CD111" s="961"/>
      <c r="CE111" s="961"/>
      <c r="CF111" s="955" t="s">
        <v>121</v>
      </c>
      <c r="CG111" s="956"/>
      <c r="CH111" s="956"/>
      <c r="CI111" s="956"/>
      <c r="CJ111" s="956"/>
      <c r="CK111" s="983"/>
      <c r="CL111" s="984"/>
      <c r="CM111" s="957" t="s">
        <v>422</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121</v>
      </c>
      <c r="DH111" s="961"/>
      <c r="DI111" s="961"/>
      <c r="DJ111" s="961"/>
      <c r="DK111" s="961"/>
      <c r="DL111" s="961" t="s">
        <v>121</v>
      </c>
      <c r="DM111" s="961"/>
      <c r="DN111" s="961"/>
      <c r="DO111" s="961"/>
      <c r="DP111" s="961"/>
      <c r="DQ111" s="961" t="s">
        <v>121</v>
      </c>
      <c r="DR111" s="961"/>
      <c r="DS111" s="961"/>
      <c r="DT111" s="961"/>
      <c r="DU111" s="961"/>
      <c r="DV111" s="962" t="s">
        <v>121</v>
      </c>
      <c r="DW111" s="962"/>
      <c r="DX111" s="962"/>
      <c r="DY111" s="962"/>
      <c r="DZ111" s="963"/>
    </row>
    <row r="112" spans="1:131" s="212" customFormat="1" ht="26.25" customHeight="1" x14ac:dyDescent="0.2">
      <c r="A112" s="987" t="s">
        <v>423</v>
      </c>
      <c r="B112" s="988"/>
      <c r="C112" s="958" t="s">
        <v>424</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121</v>
      </c>
      <c r="AB112" s="994"/>
      <c r="AC112" s="994"/>
      <c r="AD112" s="994"/>
      <c r="AE112" s="995"/>
      <c r="AF112" s="996" t="s">
        <v>121</v>
      </c>
      <c r="AG112" s="994"/>
      <c r="AH112" s="994"/>
      <c r="AI112" s="994"/>
      <c r="AJ112" s="995"/>
      <c r="AK112" s="996" t="s">
        <v>121</v>
      </c>
      <c r="AL112" s="994"/>
      <c r="AM112" s="994"/>
      <c r="AN112" s="994"/>
      <c r="AO112" s="995"/>
      <c r="AP112" s="997" t="s">
        <v>121</v>
      </c>
      <c r="AQ112" s="998"/>
      <c r="AR112" s="998"/>
      <c r="AS112" s="998"/>
      <c r="AT112" s="999"/>
      <c r="AU112" s="943"/>
      <c r="AV112" s="944"/>
      <c r="AW112" s="944"/>
      <c r="AX112" s="944"/>
      <c r="AY112" s="944"/>
      <c r="AZ112" s="957" t="s">
        <v>425</v>
      </c>
      <c r="BA112" s="958"/>
      <c r="BB112" s="958"/>
      <c r="BC112" s="958"/>
      <c r="BD112" s="958"/>
      <c r="BE112" s="958"/>
      <c r="BF112" s="958"/>
      <c r="BG112" s="958"/>
      <c r="BH112" s="958"/>
      <c r="BI112" s="958"/>
      <c r="BJ112" s="958"/>
      <c r="BK112" s="958"/>
      <c r="BL112" s="958"/>
      <c r="BM112" s="958"/>
      <c r="BN112" s="958"/>
      <c r="BO112" s="958"/>
      <c r="BP112" s="959"/>
      <c r="BQ112" s="960">
        <v>12685985</v>
      </c>
      <c r="BR112" s="961"/>
      <c r="BS112" s="961"/>
      <c r="BT112" s="961"/>
      <c r="BU112" s="961"/>
      <c r="BV112" s="961">
        <v>12154001</v>
      </c>
      <c r="BW112" s="961"/>
      <c r="BX112" s="961"/>
      <c r="BY112" s="961"/>
      <c r="BZ112" s="961"/>
      <c r="CA112" s="961">
        <v>11662097</v>
      </c>
      <c r="CB112" s="961"/>
      <c r="CC112" s="961"/>
      <c r="CD112" s="961"/>
      <c r="CE112" s="961"/>
      <c r="CF112" s="955">
        <v>67.8</v>
      </c>
      <c r="CG112" s="956"/>
      <c r="CH112" s="956"/>
      <c r="CI112" s="956"/>
      <c r="CJ112" s="956"/>
      <c r="CK112" s="983"/>
      <c r="CL112" s="984"/>
      <c r="CM112" s="957" t="s">
        <v>426</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121</v>
      </c>
      <c r="DH112" s="961"/>
      <c r="DI112" s="961"/>
      <c r="DJ112" s="961"/>
      <c r="DK112" s="961"/>
      <c r="DL112" s="961" t="s">
        <v>121</v>
      </c>
      <c r="DM112" s="961"/>
      <c r="DN112" s="961"/>
      <c r="DO112" s="961"/>
      <c r="DP112" s="961"/>
      <c r="DQ112" s="961" t="s">
        <v>121</v>
      </c>
      <c r="DR112" s="961"/>
      <c r="DS112" s="961"/>
      <c r="DT112" s="961"/>
      <c r="DU112" s="961"/>
      <c r="DV112" s="962" t="s">
        <v>121</v>
      </c>
      <c r="DW112" s="962"/>
      <c r="DX112" s="962"/>
      <c r="DY112" s="962"/>
      <c r="DZ112" s="963"/>
    </row>
    <row r="113" spans="1:130" s="212" customFormat="1" ht="26.25" customHeight="1" x14ac:dyDescent="0.2">
      <c r="A113" s="989"/>
      <c r="B113" s="990"/>
      <c r="C113" s="958" t="s">
        <v>427</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1107095</v>
      </c>
      <c r="AB113" s="973"/>
      <c r="AC113" s="973"/>
      <c r="AD113" s="973"/>
      <c r="AE113" s="974"/>
      <c r="AF113" s="975">
        <v>1180477</v>
      </c>
      <c r="AG113" s="973"/>
      <c r="AH113" s="973"/>
      <c r="AI113" s="973"/>
      <c r="AJ113" s="974"/>
      <c r="AK113" s="975">
        <v>986502</v>
      </c>
      <c r="AL113" s="973"/>
      <c r="AM113" s="973"/>
      <c r="AN113" s="973"/>
      <c r="AO113" s="974"/>
      <c r="AP113" s="976">
        <v>5.7</v>
      </c>
      <c r="AQ113" s="977"/>
      <c r="AR113" s="977"/>
      <c r="AS113" s="977"/>
      <c r="AT113" s="978"/>
      <c r="AU113" s="943"/>
      <c r="AV113" s="944"/>
      <c r="AW113" s="944"/>
      <c r="AX113" s="944"/>
      <c r="AY113" s="944"/>
      <c r="AZ113" s="957" t="s">
        <v>428</v>
      </c>
      <c r="BA113" s="958"/>
      <c r="BB113" s="958"/>
      <c r="BC113" s="958"/>
      <c r="BD113" s="958"/>
      <c r="BE113" s="958"/>
      <c r="BF113" s="958"/>
      <c r="BG113" s="958"/>
      <c r="BH113" s="958"/>
      <c r="BI113" s="958"/>
      <c r="BJ113" s="958"/>
      <c r="BK113" s="958"/>
      <c r="BL113" s="958"/>
      <c r="BM113" s="958"/>
      <c r="BN113" s="958"/>
      <c r="BO113" s="958"/>
      <c r="BP113" s="959"/>
      <c r="BQ113" s="960">
        <v>169622</v>
      </c>
      <c r="BR113" s="961"/>
      <c r="BS113" s="961"/>
      <c r="BT113" s="961"/>
      <c r="BU113" s="961"/>
      <c r="BV113" s="961">
        <v>139399</v>
      </c>
      <c r="BW113" s="961"/>
      <c r="BX113" s="961"/>
      <c r="BY113" s="961"/>
      <c r="BZ113" s="961"/>
      <c r="CA113" s="961">
        <v>294933</v>
      </c>
      <c r="CB113" s="961"/>
      <c r="CC113" s="961"/>
      <c r="CD113" s="961"/>
      <c r="CE113" s="961"/>
      <c r="CF113" s="955">
        <v>1.7</v>
      </c>
      <c r="CG113" s="956"/>
      <c r="CH113" s="956"/>
      <c r="CI113" s="956"/>
      <c r="CJ113" s="956"/>
      <c r="CK113" s="983"/>
      <c r="CL113" s="984"/>
      <c r="CM113" s="957" t="s">
        <v>429</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121</v>
      </c>
      <c r="DH113" s="994"/>
      <c r="DI113" s="994"/>
      <c r="DJ113" s="994"/>
      <c r="DK113" s="995"/>
      <c r="DL113" s="996" t="s">
        <v>121</v>
      </c>
      <c r="DM113" s="994"/>
      <c r="DN113" s="994"/>
      <c r="DO113" s="994"/>
      <c r="DP113" s="995"/>
      <c r="DQ113" s="996" t="s">
        <v>121</v>
      </c>
      <c r="DR113" s="994"/>
      <c r="DS113" s="994"/>
      <c r="DT113" s="994"/>
      <c r="DU113" s="995"/>
      <c r="DV113" s="997" t="s">
        <v>121</v>
      </c>
      <c r="DW113" s="998"/>
      <c r="DX113" s="998"/>
      <c r="DY113" s="998"/>
      <c r="DZ113" s="999"/>
    </row>
    <row r="114" spans="1:130" s="212" customFormat="1" ht="26.25" customHeight="1" x14ac:dyDescent="0.2">
      <c r="A114" s="989"/>
      <c r="B114" s="990"/>
      <c r="C114" s="958" t="s">
        <v>430</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88750</v>
      </c>
      <c r="AB114" s="994"/>
      <c r="AC114" s="994"/>
      <c r="AD114" s="994"/>
      <c r="AE114" s="995"/>
      <c r="AF114" s="996">
        <v>54793</v>
      </c>
      <c r="AG114" s="994"/>
      <c r="AH114" s="994"/>
      <c r="AI114" s="994"/>
      <c r="AJ114" s="995"/>
      <c r="AK114" s="996">
        <v>52647</v>
      </c>
      <c r="AL114" s="994"/>
      <c r="AM114" s="994"/>
      <c r="AN114" s="994"/>
      <c r="AO114" s="995"/>
      <c r="AP114" s="997">
        <v>0.3</v>
      </c>
      <c r="AQ114" s="998"/>
      <c r="AR114" s="998"/>
      <c r="AS114" s="998"/>
      <c r="AT114" s="999"/>
      <c r="AU114" s="943"/>
      <c r="AV114" s="944"/>
      <c r="AW114" s="944"/>
      <c r="AX114" s="944"/>
      <c r="AY114" s="944"/>
      <c r="AZ114" s="957" t="s">
        <v>431</v>
      </c>
      <c r="BA114" s="958"/>
      <c r="BB114" s="958"/>
      <c r="BC114" s="958"/>
      <c r="BD114" s="958"/>
      <c r="BE114" s="958"/>
      <c r="BF114" s="958"/>
      <c r="BG114" s="958"/>
      <c r="BH114" s="958"/>
      <c r="BI114" s="958"/>
      <c r="BJ114" s="958"/>
      <c r="BK114" s="958"/>
      <c r="BL114" s="958"/>
      <c r="BM114" s="958"/>
      <c r="BN114" s="958"/>
      <c r="BO114" s="958"/>
      <c r="BP114" s="959"/>
      <c r="BQ114" s="960">
        <v>4353480</v>
      </c>
      <c r="BR114" s="961"/>
      <c r="BS114" s="961"/>
      <c r="BT114" s="961"/>
      <c r="BU114" s="961"/>
      <c r="BV114" s="961">
        <v>4513065</v>
      </c>
      <c r="BW114" s="961"/>
      <c r="BX114" s="961"/>
      <c r="BY114" s="961"/>
      <c r="BZ114" s="961"/>
      <c r="CA114" s="961">
        <v>4368605</v>
      </c>
      <c r="CB114" s="961"/>
      <c r="CC114" s="961"/>
      <c r="CD114" s="961"/>
      <c r="CE114" s="961"/>
      <c r="CF114" s="955">
        <v>25.4</v>
      </c>
      <c r="CG114" s="956"/>
      <c r="CH114" s="956"/>
      <c r="CI114" s="956"/>
      <c r="CJ114" s="956"/>
      <c r="CK114" s="983"/>
      <c r="CL114" s="984"/>
      <c r="CM114" s="957" t="s">
        <v>432</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121</v>
      </c>
      <c r="DH114" s="994"/>
      <c r="DI114" s="994"/>
      <c r="DJ114" s="994"/>
      <c r="DK114" s="995"/>
      <c r="DL114" s="996" t="s">
        <v>121</v>
      </c>
      <c r="DM114" s="994"/>
      <c r="DN114" s="994"/>
      <c r="DO114" s="994"/>
      <c r="DP114" s="995"/>
      <c r="DQ114" s="996" t="s">
        <v>121</v>
      </c>
      <c r="DR114" s="994"/>
      <c r="DS114" s="994"/>
      <c r="DT114" s="994"/>
      <c r="DU114" s="995"/>
      <c r="DV114" s="997" t="s">
        <v>121</v>
      </c>
      <c r="DW114" s="998"/>
      <c r="DX114" s="998"/>
      <c r="DY114" s="998"/>
      <c r="DZ114" s="999"/>
    </row>
    <row r="115" spans="1:130" s="212" customFormat="1" ht="26.25" customHeight="1" x14ac:dyDescent="0.2">
      <c r="A115" s="989"/>
      <c r="B115" s="990"/>
      <c r="C115" s="958" t="s">
        <v>433</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836</v>
      </c>
      <c r="AB115" s="973"/>
      <c r="AC115" s="973"/>
      <c r="AD115" s="973"/>
      <c r="AE115" s="974"/>
      <c r="AF115" s="975">
        <v>18</v>
      </c>
      <c r="AG115" s="973"/>
      <c r="AH115" s="973"/>
      <c r="AI115" s="973"/>
      <c r="AJ115" s="974"/>
      <c r="AK115" s="975">
        <v>17</v>
      </c>
      <c r="AL115" s="973"/>
      <c r="AM115" s="973"/>
      <c r="AN115" s="973"/>
      <c r="AO115" s="974"/>
      <c r="AP115" s="976">
        <v>0</v>
      </c>
      <c r="AQ115" s="977"/>
      <c r="AR115" s="977"/>
      <c r="AS115" s="977"/>
      <c r="AT115" s="978"/>
      <c r="AU115" s="943"/>
      <c r="AV115" s="944"/>
      <c r="AW115" s="944"/>
      <c r="AX115" s="944"/>
      <c r="AY115" s="944"/>
      <c r="AZ115" s="957" t="s">
        <v>434</v>
      </c>
      <c r="BA115" s="958"/>
      <c r="BB115" s="958"/>
      <c r="BC115" s="958"/>
      <c r="BD115" s="958"/>
      <c r="BE115" s="958"/>
      <c r="BF115" s="958"/>
      <c r="BG115" s="958"/>
      <c r="BH115" s="958"/>
      <c r="BI115" s="958"/>
      <c r="BJ115" s="958"/>
      <c r="BK115" s="958"/>
      <c r="BL115" s="958"/>
      <c r="BM115" s="958"/>
      <c r="BN115" s="958"/>
      <c r="BO115" s="958"/>
      <c r="BP115" s="959"/>
      <c r="BQ115" s="960">
        <v>78702</v>
      </c>
      <c r="BR115" s="961"/>
      <c r="BS115" s="961"/>
      <c r="BT115" s="961"/>
      <c r="BU115" s="961"/>
      <c r="BV115" s="961">
        <v>176081</v>
      </c>
      <c r="BW115" s="961"/>
      <c r="BX115" s="961"/>
      <c r="BY115" s="961"/>
      <c r="BZ115" s="961"/>
      <c r="CA115" s="961">
        <v>47956</v>
      </c>
      <c r="CB115" s="961"/>
      <c r="CC115" s="961"/>
      <c r="CD115" s="961"/>
      <c r="CE115" s="961"/>
      <c r="CF115" s="955">
        <v>0.3</v>
      </c>
      <c r="CG115" s="956"/>
      <c r="CH115" s="956"/>
      <c r="CI115" s="956"/>
      <c r="CJ115" s="956"/>
      <c r="CK115" s="983"/>
      <c r="CL115" s="984"/>
      <c r="CM115" s="957" t="s">
        <v>435</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121</v>
      </c>
      <c r="DH115" s="994"/>
      <c r="DI115" s="994"/>
      <c r="DJ115" s="994"/>
      <c r="DK115" s="995"/>
      <c r="DL115" s="996" t="s">
        <v>121</v>
      </c>
      <c r="DM115" s="994"/>
      <c r="DN115" s="994"/>
      <c r="DO115" s="994"/>
      <c r="DP115" s="995"/>
      <c r="DQ115" s="996" t="s">
        <v>121</v>
      </c>
      <c r="DR115" s="994"/>
      <c r="DS115" s="994"/>
      <c r="DT115" s="994"/>
      <c r="DU115" s="995"/>
      <c r="DV115" s="997" t="s">
        <v>121</v>
      </c>
      <c r="DW115" s="998"/>
      <c r="DX115" s="998"/>
      <c r="DY115" s="998"/>
      <c r="DZ115" s="999"/>
    </row>
    <row r="116" spans="1:130" s="212" customFormat="1" ht="26.25" customHeight="1" x14ac:dyDescent="0.2">
      <c r="A116" s="991"/>
      <c r="B116" s="992"/>
      <c r="C116" s="1000" t="s">
        <v>436</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121</v>
      </c>
      <c r="AB116" s="994"/>
      <c r="AC116" s="994"/>
      <c r="AD116" s="994"/>
      <c r="AE116" s="995"/>
      <c r="AF116" s="996" t="s">
        <v>121</v>
      </c>
      <c r="AG116" s="994"/>
      <c r="AH116" s="994"/>
      <c r="AI116" s="994"/>
      <c r="AJ116" s="995"/>
      <c r="AK116" s="996" t="s">
        <v>121</v>
      </c>
      <c r="AL116" s="994"/>
      <c r="AM116" s="994"/>
      <c r="AN116" s="994"/>
      <c r="AO116" s="995"/>
      <c r="AP116" s="997" t="s">
        <v>121</v>
      </c>
      <c r="AQ116" s="998"/>
      <c r="AR116" s="998"/>
      <c r="AS116" s="998"/>
      <c r="AT116" s="999"/>
      <c r="AU116" s="943"/>
      <c r="AV116" s="944"/>
      <c r="AW116" s="944"/>
      <c r="AX116" s="944"/>
      <c r="AY116" s="944"/>
      <c r="AZ116" s="1002" t="s">
        <v>437</v>
      </c>
      <c r="BA116" s="1003"/>
      <c r="BB116" s="1003"/>
      <c r="BC116" s="1003"/>
      <c r="BD116" s="1003"/>
      <c r="BE116" s="1003"/>
      <c r="BF116" s="1003"/>
      <c r="BG116" s="1003"/>
      <c r="BH116" s="1003"/>
      <c r="BI116" s="1003"/>
      <c r="BJ116" s="1003"/>
      <c r="BK116" s="1003"/>
      <c r="BL116" s="1003"/>
      <c r="BM116" s="1003"/>
      <c r="BN116" s="1003"/>
      <c r="BO116" s="1003"/>
      <c r="BP116" s="1004"/>
      <c r="BQ116" s="960" t="s">
        <v>121</v>
      </c>
      <c r="BR116" s="961"/>
      <c r="BS116" s="961"/>
      <c r="BT116" s="961"/>
      <c r="BU116" s="961"/>
      <c r="BV116" s="961" t="s">
        <v>121</v>
      </c>
      <c r="BW116" s="961"/>
      <c r="BX116" s="961"/>
      <c r="BY116" s="961"/>
      <c r="BZ116" s="961"/>
      <c r="CA116" s="961" t="s">
        <v>121</v>
      </c>
      <c r="CB116" s="961"/>
      <c r="CC116" s="961"/>
      <c r="CD116" s="961"/>
      <c r="CE116" s="961"/>
      <c r="CF116" s="955" t="s">
        <v>121</v>
      </c>
      <c r="CG116" s="956"/>
      <c r="CH116" s="956"/>
      <c r="CI116" s="956"/>
      <c r="CJ116" s="956"/>
      <c r="CK116" s="983"/>
      <c r="CL116" s="984"/>
      <c r="CM116" s="957" t="s">
        <v>438</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121</v>
      </c>
      <c r="DH116" s="994"/>
      <c r="DI116" s="994"/>
      <c r="DJ116" s="994"/>
      <c r="DK116" s="995"/>
      <c r="DL116" s="996" t="s">
        <v>121</v>
      </c>
      <c r="DM116" s="994"/>
      <c r="DN116" s="994"/>
      <c r="DO116" s="994"/>
      <c r="DP116" s="995"/>
      <c r="DQ116" s="996" t="s">
        <v>121</v>
      </c>
      <c r="DR116" s="994"/>
      <c r="DS116" s="994"/>
      <c r="DT116" s="994"/>
      <c r="DU116" s="995"/>
      <c r="DV116" s="997" t="s">
        <v>121</v>
      </c>
      <c r="DW116" s="998"/>
      <c r="DX116" s="998"/>
      <c r="DY116" s="998"/>
      <c r="DZ116" s="999"/>
    </row>
    <row r="117" spans="1:130" s="212" customFormat="1" ht="26.25" customHeight="1" x14ac:dyDescent="0.2">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439</v>
      </c>
      <c r="Z117" s="929"/>
      <c r="AA117" s="1013">
        <v>4934734</v>
      </c>
      <c r="AB117" s="1014"/>
      <c r="AC117" s="1014"/>
      <c r="AD117" s="1014"/>
      <c r="AE117" s="1015"/>
      <c r="AF117" s="1016">
        <v>5061354</v>
      </c>
      <c r="AG117" s="1014"/>
      <c r="AH117" s="1014"/>
      <c r="AI117" s="1014"/>
      <c r="AJ117" s="1015"/>
      <c r="AK117" s="1016">
        <v>4620734</v>
      </c>
      <c r="AL117" s="1014"/>
      <c r="AM117" s="1014"/>
      <c r="AN117" s="1014"/>
      <c r="AO117" s="1015"/>
      <c r="AP117" s="1017"/>
      <c r="AQ117" s="1018"/>
      <c r="AR117" s="1018"/>
      <c r="AS117" s="1018"/>
      <c r="AT117" s="1019"/>
      <c r="AU117" s="943"/>
      <c r="AV117" s="944"/>
      <c r="AW117" s="944"/>
      <c r="AX117" s="944"/>
      <c r="AY117" s="944"/>
      <c r="AZ117" s="1009" t="s">
        <v>440</v>
      </c>
      <c r="BA117" s="1010"/>
      <c r="BB117" s="1010"/>
      <c r="BC117" s="1010"/>
      <c r="BD117" s="1010"/>
      <c r="BE117" s="1010"/>
      <c r="BF117" s="1010"/>
      <c r="BG117" s="1010"/>
      <c r="BH117" s="1010"/>
      <c r="BI117" s="1010"/>
      <c r="BJ117" s="1010"/>
      <c r="BK117" s="1010"/>
      <c r="BL117" s="1010"/>
      <c r="BM117" s="1010"/>
      <c r="BN117" s="1010"/>
      <c r="BO117" s="1010"/>
      <c r="BP117" s="1011"/>
      <c r="BQ117" s="960" t="s">
        <v>121</v>
      </c>
      <c r="BR117" s="961"/>
      <c r="BS117" s="961"/>
      <c r="BT117" s="961"/>
      <c r="BU117" s="961"/>
      <c r="BV117" s="961" t="s">
        <v>121</v>
      </c>
      <c r="BW117" s="961"/>
      <c r="BX117" s="961"/>
      <c r="BY117" s="961"/>
      <c r="BZ117" s="961"/>
      <c r="CA117" s="961" t="s">
        <v>121</v>
      </c>
      <c r="CB117" s="961"/>
      <c r="CC117" s="961"/>
      <c r="CD117" s="961"/>
      <c r="CE117" s="961"/>
      <c r="CF117" s="955" t="s">
        <v>121</v>
      </c>
      <c r="CG117" s="956"/>
      <c r="CH117" s="956"/>
      <c r="CI117" s="956"/>
      <c r="CJ117" s="956"/>
      <c r="CK117" s="983"/>
      <c r="CL117" s="984"/>
      <c r="CM117" s="957" t="s">
        <v>441</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121</v>
      </c>
      <c r="DH117" s="994"/>
      <c r="DI117" s="994"/>
      <c r="DJ117" s="994"/>
      <c r="DK117" s="995"/>
      <c r="DL117" s="996" t="s">
        <v>121</v>
      </c>
      <c r="DM117" s="994"/>
      <c r="DN117" s="994"/>
      <c r="DO117" s="994"/>
      <c r="DP117" s="995"/>
      <c r="DQ117" s="996" t="s">
        <v>121</v>
      </c>
      <c r="DR117" s="994"/>
      <c r="DS117" s="994"/>
      <c r="DT117" s="994"/>
      <c r="DU117" s="995"/>
      <c r="DV117" s="997" t="s">
        <v>121</v>
      </c>
      <c r="DW117" s="998"/>
      <c r="DX117" s="998"/>
      <c r="DY117" s="998"/>
      <c r="DZ117" s="999"/>
    </row>
    <row r="118" spans="1:130" s="212" customFormat="1" ht="26.25" customHeight="1" x14ac:dyDescent="0.2">
      <c r="A118" s="947" t="s">
        <v>415</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412</v>
      </c>
      <c r="AB118" s="928"/>
      <c r="AC118" s="928"/>
      <c r="AD118" s="928"/>
      <c r="AE118" s="929"/>
      <c r="AF118" s="927" t="s">
        <v>413</v>
      </c>
      <c r="AG118" s="928"/>
      <c r="AH118" s="928"/>
      <c r="AI118" s="928"/>
      <c r="AJ118" s="929"/>
      <c r="AK118" s="927" t="s">
        <v>294</v>
      </c>
      <c r="AL118" s="928"/>
      <c r="AM118" s="928"/>
      <c r="AN118" s="928"/>
      <c r="AO118" s="929"/>
      <c r="AP118" s="1005" t="s">
        <v>414</v>
      </c>
      <c r="AQ118" s="1006"/>
      <c r="AR118" s="1006"/>
      <c r="AS118" s="1006"/>
      <c r="AT118" s="1007"/>
      <c r="AU118" s="943"/>
      <c r="AV118" s="944"/>
      <c r="AW118" s="944"/>
      <c r="AX118" s="944"/>
      <c r="AY118" s="944"/>
      <c r="AZ118" s="1008" t="s">
        <v>442</v>
      </c>
      <c r="BA118" s="1000"/>
      <c r="BB118" s="1000"/>
      <c r="BC118" s="1000"/>
      <c r="BD118" s="1000"/>
      <c r="BE118" s="1000"/>
      <c r="BF118" s="1000"/>
      <c r="BG118" s="1000"/>
      <c r="BH118" s="1000"/>
      <c r="BI118" s="1000"/>
      <c r="BJ118" s="1000"/>
      <c r="BK118" s="1000"/>
      <c r="BL118" s="1000"/>
      <c r="BM118" s="1000"/>
      <c r="BN118" s="1000"/>
      <c r="BO118" s="1000"/>
      <c r="BP118" s="1001"/>
      <c r="BQ118" s="1034" t="s">
        <v>121</v>
      </c>
      <c r="BR118" s="1035"/>
      <c r="BS118" s="1035"/>
      <c r="BT118" s="1035"/>
      <c r="BU118" s="1035"/>
      <c r="BV118" s="1035" t="s">
        <v>121</v>
      </c>
      <c r="BW118" s="1035"/>
      <c r="BX118" s="1035"/>
      <c r="BY118" s="1035"/>
      <c r="BZ118" s="1035"/>
      <c r="CA118" s="1035" t="s">
        <v>121</v>
      </c>
      <c r="CB118" s="1035"/>
      <c r="CC118" s="1035"/>
      <c r="CD118" s="1035"/>
      <c r="CE118" s="1035"/>
      <c r="CF118" s="955" t="s">
        <v>121</v>
      </c>
      <c r="CG118" s="956"/>
      <c r="CH118" s="956"/>
      <c r="CI118" s="956"/>
      <c r="CJ118" s="956"/>
      <c r="CK118" s="983"/>
      <c r="CL118" s="984"/>
      <c r="CM118" s="957" t="s">
        <v>443</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121</v>
      </c>
      <c r="DH118" s="994"/>
      <c r="DI118" s="994"/>
      <c r="DJ118" s="994"/>
      <c r="DK118" s="995"/>
      <c r="DL118" s="996" t="s">
        <v>121</v>
      </c>
      <c r="DM118" s="994"/>
      <c r="DN118" s="994"/>
      <c r="DO118" s="994"/>
      <c r="DP118" s="995"/>
      <c r="DQ118" s="996" t="s">
        <v>121</v>
      </c>
      <c r="DR118" s="994"/>
      <c r="DS118" s="994"/>
      <c r="DT118" s="994"/>
      <c r="DU118" s="995"/>
      <c r="DV118" s="997" t="s">
        <v>121</v>
      </c>
      <c r="DW118" s="998"/>
      <c r="DX118" s="998"/>
      <c r="DY118" s="998"/>
      <c r="DZ118" s="999"/>
    </row>
    <row r="119" spans="1:130" s="212" customFormat="1" ht="26.25" customHeight="1" x14ac:dyDescent="0.2">
      <c r="A119" s="1091" t="s">
        <v>418</v>
      </c>
      <c r="B119" s="982"/>
      <c r="C119" s="964" t="s">
        <v>419</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121</v>
      </c>
      <c r="AB119" s="935"/>
      <c r="AC119" s="935"/>
      <c r="AD119" s="935"/>
      <c r="AE119" s="936"/>
      <c r="AF119" s="937" t="s">
        <v>121</v>
      </c>
      <c r="AG119" s="935"/>
      <c r="AH119" s="935"/>
      <c r="AI119" s="935"/>
      <c r="AJ119" s="936"/>
      <c r="AK119" s="937" t="s">
        <v>121</v>
      </c>
      <c r="AL119" s="935"/>
      <c r="AM119" s="935"/>
      <c r="AN119" s="935"/>
      <c r="AO119" s="936"/>
      <c r="AP119" s="938" t="s">
        <v>121</v>
      </c>
      <c r="AQ119" s="939"/>
      <c r="AR119" s="939"/>
      <c r="AS119" s="939"/>
      <c r="AT119" s="940"/>
      <c r="AU119" s="945"/>
      <c r="AV119" s="946"/>
      <c r="AW119" s="946"/>
      <c r="AX119" s="946"/>
      <c r="AY119" s="946"/>
      <c r="AZ119" s="235" t="s">
        <v>177</v>
      </c>
      <c r="BA119" s="235"/>
      <c r="BB119" s="235"/>
      <c r="BC119" s="235"/>
      <c r="BD119" s="235"/>
      <c r="BE119" s="235"/>
      <c r="BF119" s="235"/>
      <c r="BG119" s="235"/>
      <c r="BH119" s="235"/>
      <c r="BI119" s="235"/>
      <c r="BJ119" s="235"/>
      <c r="BK119" s="235"/>
      <c r="BL119" s="235"/>
      <c r="BM119" s="235"/>
      <c r="BN119" s="235"/>
      <c r="BO119" s="1012" t="s">
        <v>444</v>
      </c>
      <c r="BP119" s="1040"/>
      <c r="BQ119" s="1034">
        <v>55376891</v>
      </c>
      <c r="BR119" s="1035"/>
      <c r="BS119" s="1035"/>
      <c r="BT119" s="1035"/>
      <c r="BU119" s="1035"/>
      <c r="BV119" s="1035">
        <v>52885071</v>
      </c>
      <c r="BW119" s="1035"/>
      <c r="BX119" s="1035"/>
      <c r="BY119" s="1035"/>
      <c r="BZ119" s="1035"/>
      <c r="CA119" s="1035">
        <v>50239364</v>
      </c>
      <c r="CB119" s="1035"/>
      <c r="CC119" s="1035"/>
      <c r="CD119" s="1035"/>
      <c r="CE119" s="1035"/>
      <c r="CF119" s="1036"/>
      <c r="CG119" s="1037"/>
      <c r="CH119" s="1037"/>
      <c r="CI119" s="1037"/>
      <c r="CJ119" s="1038"/>
      <c r="CK119" s="985"/>
      <c r="CL119" s="986"/>
      <c r="CM119" s="1008" t="s">
        <v>445</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121</v>
      </c>
      <c r="DH119" s="1021"/>
      <c r="DI119" s="1021"/>
      <c r="DJ119" s="1021"/>
      <c r="DK119" s="1022"/>
      <c r="DL119" s="1020" t="s">
        <v>121</v>
      </c>
      <c r="DM119" s="1021"/>
      <c r="DN119" s="1021"/>
      <c r="DO119" s="1021"/>
      <c r="DP119" s="1022"/>
      <c r="DQ119" s="1020" t="s">
        <v>121</v>
      </c>
      <c r="DR119" s="1021"/>
      <c r="DS119" s="1021"/>
      <c r="DT119" s="1021"/>
      <c r="DU119" s="1022"/>
      <c r="DV119" s="1023" t="s">
        <v>121</v>
      </c>
      <c r="DW119" s="1024"/>
      <c r="DX119" s="1024"/>
      <c r="DY119" s="1024"/>
      <c r="DZ119" s="1025"/>
    </row>
    <row r="120" spans="1:130" s="212" customFormat="1" ht="26.25" customHeight="1" x14ac:dyDescent="0.2">
      <c r="A120" s="1092"/>
      <c r="B120" s="984"/>
      <c r="C120" s="957" t="s">
        <v>422</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121</v>
      </c>
      <c r="AB120" s="994"/>
      <c r="AC120" s="994"/>
      <c r="AD120" s="994"/>
      <c r="AE120" s="995"/>
      <c r="AF120" s="996" t="s">
        <v>121</v>
      </c>
      <c r="AG120" s="994"/>
      <c r="AH120" s="994"/>
      <c r="AI120" s="994"/>
      <c r="AJ120" s="995"/>
      <c r="AK120" s="996" t="s">
        <v>121</v>
      </c>
      <c r="AL120" s="994"/>
      <c r="AM120" s="994"/>
      <c r="AN120" s="994"/>
      <c r="AO120" s="995"/>
      <c r="AP120" s="997" t="s">
        <v>121</v>
      </c>
      <c r="AQ120" s="998"/>
      <c r="AR120" s="998"/>
      <c r="AS120" s="998"/>
      <c r="AT120" s="999"/>
      <c r="AU120" s="1026" t="s">
        <v>446</v>
      </c>
      <c r="AV120" s="1027"/>
      <c r="AW120" s="1027"/>
      <c r="AX120" s="1027"/>
      <c r="AY120" s="1028"/>
      <c r="AZ120" s="964" t="s">
        <v>447</v>
      </c>
      <c r="BA120" s="932"/>
      <c r="BB120" s="932"/>
      <c r="BC120" s="932"/>
      <c r="BD120" s="932"/>
      <c r="BE120" s="932"/>
      <c r="BF120" s="932"/>
      <c r="BG120" s="932"/>
      <c r="BH120" s="932"/>
      <c r="BI120" s="932"/>
      <c r="BJ120" s="932"/>
      <c r="BK120" s="932"/>
      <c r="BL120" s="932"/>
      <c r="BM120" s="932"/>
      <c r="BN120" s="932"/>
      <c r="BO120" s="932"/>
      <c r="BP120" s="933"/>
      <c r="BQ120" s="965">
        <v>12151503</v>
      </c>
      <c r="BR120" s="966"/>
      <c r="BS120" s="966"/>
      <c r="BT120" s="966"/>
      <c r="BU120" s="966"/>
      <c r="BV120" s="966">
        <v>12492945</v>
      </c>
      <c r="BW120" s="966"/>
      <c r="BX120" s="966"/>
      <c r="BY120" s="966"/>
      <c r="BZ120" s="966"/>
      <c r="CA120" s="966">
        <v>12746231</v>
      </c>
      <c r="CB120" s="966"/>
      <c r="CC120" s="966"/>
      <c r="CD120" s="966"/>
      <c r="CE120" s="966"/>
      <c r="CF120" s="979">
        <v>74.099999999999994</v>
      </c>
      <c r="CG120" s="980"/>
      <c r="CH120" s="980"/>
      <c r="CI120" s="980"/>
      <c r="CJ120" s="980"/>
      <c r="CK120" s="1041" t="s">
        <v>448</v>
      </c>
      <c r="CL120" s="1042"/>
      <c r="CM120" s="1042"/>
      <c r="CN120" s="1042"/>
      <c r="CO120" s="1043"/>
      <c r="CP120" s="1049" t="s">
        <v>397</v>
      </c>
      <c r="CQ120" s="1050"/>
      <c r="CR120" s="1050"/>
      <c r="CS120" s="1050"/>
      <c r="CT120" s="1050"/>
      <c r="CU120" s="1050"/>
      <c r="CV120" s="1050"/>
      <c r="CW120" s="1050"/>
      <c r="CX120" s="1050"/>
      <c r="CY120" s="1050"/>
      <c r="CZ120" s="1050"/>
      <c r="DA120" s="1050"/>
      <c r="DB120" s="1050"/>
      <c r="DC120" s="1050"/>
      <c r="DD120" s="1050"/>
      <c r="DE120" s="1050"/>
      <c r="DF120" s="1051"/>
      <c r="DG120" s="965">
        <v>10404492</v>
      </c>
      <c r="DH120" s="966"/>
      <c r="DI120" s="966"/>
      <c r="DJ120" s="966"/>
      <c r="DK120" s="966"/>
      <c r="DL120" s="966">
        <v>9918769</v>
      </c>
      <c r="DM120" s="966"/>
      <c r="DN120" s="966"/>
      <c r="DO120" s="966"/>
      <c r="DP120" s="966"/>
      <c r="DQ120" s="966">
        <v>9575341</v>
      </c>
      <c r="DR120" s="966"/>
      <c r="DS120" s="966"/>
      <c r="DT120" s="966"/>
      <c r="DU120" s="966"/>
      <c r="DV120" s="967">
        <v>55.6</v>
      </c>
      <c r="DW120" s="967"/>
      <c r="DX120" s="967"/>
      <c r="DY120" s="967"/>
      <c r="DZ120" s="968"/>
    </row>
    <row r="121" spans="1:130" s="212" customFormat="1" ht="26.25" customHeight="1" x14ac:dyDescent="0.2">
      <c r="A121" s="1092"/>
      <c r="B121" s="984"/>
      <c r="C121" s="1009" t="s">
        <v>449</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121</v>
      </c>
      <c r="AB121" s="994"/>
      <c r="AC121" s="994"/>
      <c r="AD121" s="994"/>
      <c r="AE121" s="995"/>
      <c r="AF121" s="996" t="s">
        <v>121</v>
      </c>
      <c r="AG121" s="994"/>
      <c r="AH121" s="994"/>
      <c r="AI121" s="994"/>
      <c r="AJ121" s="995"/>
      <c r="AK121" s="996" t="s">
        <v>121</v>
      </c>
      <c r="AL121" s="994"/>
      <c r="AM121" s="994"/>
      <c r="AN121" s="994"/>
      <c r="AO121" s="995"/>
      <c r="AP121" s="997" t="s">
        <v>121</v>
      </c>
      <c r="AQ121" s="998"/>
      <c r="AR121" s="998"/>
      <c r="AS121" s="998"/>
      <c r="AT121" s="999"/>
      <c r="AU121" s="1029"/>
      <c r="AV121" s="1030"/>
      <c r="AW121" s="1030"/>
      <c r="AX121" s="1030"/>
      <c r="AY121" s="1031"/>
      <c r="AZ121" s="957" t="s">
        <v>450</v>
      </c>
      <c r="BA121" s="958"/>
      <c r="BB121" s="958"/>
      <c r="BC121" s="958"/>
      <c r="BD121" s="958"/>
      <c r="BE121" s="958"/>
      <c r="BF121" s="958"/>
      <c r="BG121" s="958"/>
      <c r="BH121" s="958"/>
      <c r="BI121" s="958"/>
      <c r="BJ121" s="958"/>
      <c r="BK121" s="958"/>
      <c r="BL121" s="958"/>
      <c r="BM121" s="958"/>
      <c r="BN121" s="958"/>
      <c r="BO121" s="958"/>
      <c r="BP121" s="959"/>
      <c r="BQ121" s="960">
        <v>4786634</v>
      </c>
      <c r="BR121" s="961"/>
      <c r="BS121" s="961"/>
      <c r="BT121" s="961"/>
      <c r="BU121" s="961"/>
      <c r="BV121" s="961">
        <v>4669189</v>
      </c>
      <c r="BW121" s="961"/>
      <c r="BX121" s="961"/>
      <c r="BY121" s="961"/>
      <c r="BZ121" s="961"/>
      <c r="CA121" s="961">
        <v>4869596</v>
      </c>
      <c r="CB121" s="961"/>
      <c r="CC121" s="961"/>
      <c r="CD121" s="961"/>
      <c r="CE121" s="961"/>
      <c r="CF121" s="955">
        <v>28.3</v>
      </c>
      <c r="CG121" s="956"/>
      <c r="CH121" s="956"/>
      <c r="CI121" s="956"/>
      <c r="CJ121" s="956"/>
      <c r="CK121" s="1044"/>
      <c r="CL121" s="1045"/>
      <c r="CM121" s="1045"/>
      <c r="CN121" s="1045"/>
      <c r="CO121" s="1046"/>
      <c r="CP121" s="1054" t="s">
        <v>396</v>
      </c>
      <c r="CQ121" s="1055"/>
      <c r="CR121" s="1055"/>
      <c r="CS121" s="1055"/>
      <c r="CT121" s="1055"/>
      <c r="CU121" s="1055"/>
      <c r="CV121" s="1055"/>
      <c r="CW121" s="1055"/>
      <c r="CX121" s="1055"/>
      <c r="CY121" s="1055"/>
      <c r="CZ121" s="1055"/>
      <c r="DA121" s="1055"/>
      <c r="DB121" s="1055"/>
      <c r="DC121" s="1055"/>
      <c r="DD121" s="1055"/>
      <c r="DE121" s="1055"/>
      <c r="DF121" s="1056"/>
      <c r="DG121" s="960">
        <v>2225352</v>
      </c>
      <c r="DH121" s="961"/>
      <c r="DI121" s="961"/>
      <c r="DJ121" s="961"/>
      <c r="DK121" s="961"/>
      <c r="DL121" s="961">
        <v>2175100</v>
      </c>
      <c r="DM121" s="961"/>
      <c r="DN121" s="961"/>
      <c r="DO121" s="961"/>
      <c r="DP121" s="961"/>
      <c r="DQ121" s="961">
        <v>2017811</v>
      </c>
      <c r="DR121" s="961"/>
      <c r="DS121" s="961"/>
      <c r="DT121" s="961"/>
      <c r="DU121" s="961"/>
      <c r="DV121" s="962">
        <v>11.7</v>
      </c>
      <c r="DW121" s="962"/>
      <c r="DX121" s="962"/>
      <c r="DY121" s="962"/>
      <c r="DZ121" s="963"/>
    </row>
    <row r="122" spans="1:130" s="212" customFormat="1" ht="26.25" customHeight="1" x14ac:dyDescent="0.2">
      <c r="A122" s="1092"/>
      <c r="B122" s="984"/>
      <c r="C122" s="957" t="s">
        <v>432</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121</v>
      </c>
      <c r="AB122" s="994"/>
      <c r="AC122" s="994"/>
      <c r="AD122" s="994"/>
      <c r="AE122" s="995"/>
      <c r="AF122" s="996" t="s">
        <v>121</v>
      </c>
      <c r="AG122" s="994"/>
      <c r="AH122" s="994"/>
      <c r="AI122" s="994"/>
      <c r="AJ122" s="995"/>
      <c r="AK122" s="996" t="s">
        <v>121</v>
      </c>
      <c r="AL122" s="994"/>
      <c r="AM122" s="994"/>
      <c r="AN122" s="994"/>
      <c r="AO122" s="995"/>
      <c r="AP122" s="997" t="s">
        <v>121</v>
      </c>
      <c r="AQ122" s="998"/>
      <c r="AR122" s="998"/>
      <c r="AS122" s="998"/>
      <c r="AT122" s="999"/>
      <c r="AU122" s="1029"/>
      <c r="AV122" s="1030"/>
      <c r="AW122" s="1030"/>
      <c r="AX122" s="1030"/>
      <c r="AY122" s="1031"/>
      <c r="AZ122" s="1008" t="s">
        <v>451</v>
      </c>
      <c r="BA122" s="1000"/>
      <c r="BB122" s="1000"/>
      <c r="BC122" s="1000"/>
      <c r="BD122" s="1000"/>
      <c r="BE122" s="1000"/>
      <c r="BF122" s="1000"/>
      <c r="BG122" s="1000"/>
      <c r="BH122" s="1000"/>
      <c r="BI122" s="1000"/>
      <c r="BJ122" s="1000"/>
      <c r="BK122" s="1000"/>
      <c r="BL122" s="1000"/>
      <c r="BM122" s="1000"/>
      <c r="BN122" s="1000"/>
      <c r="BO122" s="1000"/>
      <c r="BP122" s="1001"/>
      <c r="BQ122" s="1034">
        <v>31426765</v>
      </c>
      <c r="BR122" s="1035"/>
      <c r="BS122" s="1035"/>
      <c r="BT122" s="1035"/>
      <c r="BU122" s="1035"/>
      <c r="BV122" s="1035">
        <v>29475901</v>
      </c>
      <c r="BW122" s="1035"/>
      <c r="BX122" s="1035"/>
      <c r="BY122" s="1035"/>
      <c r="BZ122" s="1035"/>
      <c r="CA122" s="1035">
        <v>27572925</v>
      </c>
      <c r="CB122" s="1035"/>
      <c r="CC122" s="1035"/>
      <c r="CD122" s="1035"/>
      <c r="CE122" s="1035"/>
      <c r="CF122" s="1052">
        <v>160.19999999999999</v>
      </c>
      <c r="CG122" s="1053"/>
      <c r="CH122" s="1053"/>
      <c r="CI122" s="1053"/>
      <c r="CJ122" s="1053"/>
      <c r="CK122" s="1044"/>
      <c r="CL122" s="1045"/>
      <c r="CM122" s="1045"/>
      <c r="CN122" s="1045"/>
      <c r="CO122" s="1046"/>
      <c r="CP122" s="1054" t="s">
        <v>393</v>
      </c>
      <c r="CQ122" s="1055"/>
      <c r="CR122" s="1055"/>
      <c r="CS122" s="1055"/>
      <c r="CT122" s="1055"/>
      <c r="CU122" s="1055"/>
      <c r="CV122" s="1055"/>
      <c r="CW122" s="1055"/>
      <c r="CX122" s="1055"/>
      <c r="CY122" s="1055"/>
      <c r="CZ122" s="1055"/>
      <c r="DA122" s="1055"/>
      <c r="DB122" s="1055"/>
      <c r="DC122" s="1055"/>
      <c r="DD122" s="1055"/>
      <c r="DE122" s="1055"/>
      <c r="DF122" s="1056"/>
      <c r="DG122" s="960">
        <v>56141</v>
      </c>
      <c r="DH122" s="961"/>
      <c r="DI122" s="961"/>
      <c r="DJ122" s="961"/>
      <c r="DK122" s="961"/>
      <c r="DL122" s="961">
        <v>60132</v>
      </c>
      <c r="DM122" s="961"/>
      <c r="DN122" s="961"/>
      <c r="DO122" s="961"/>
      <c r="DP122" s="961"/>
      <c r="DQ122" s="961">
        <v>68945</v>
      </c>
      <c r="DR122" s="961"/>
      <c r="DS122" s="961"/>
      <c r="DT122" s="961"/>
      <c r="DU122" s="961"/>
      <c r="DV122" s="962">
        <v>0.4</v>
      </c>
      <c r="DW122" s="962"/>
      <c r="DX122" s="962"/>
      <c r="DY122" s="962"/>
      <c r="DZ122" s="963"/>
    </row>
    <row r="123" spans="1:130" s="212" customFormat="1" ht="26.25" customHeight="1" x14ac:dyDescent="0.2">
      <c r="A123" s="1092"/>
      <c r="B123" s="984"/>
      <c r="C123" s="957" t="s">
        <v>438</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121</v>
      </c>
      <c r="AB123" s="994"/>
      <c r="AC123" s="994"/>
      <c r="AD123" s="994"/>
      <c r="AE123" s="995"/>
      <c r="AF123" s="996" t="s">
        <v>121</v>
      </c>
      <c r="AG123" s="994"/>
      <c r="AH123" s="994"/>
      <c r="AI123" s="994"/>
      <c r="AJ123" s="995"/>
      <c r="AK123" s="996" t="s">
        <v>121</v>
      </c>
      <c r="AL123" s="994"/>
      <c r="AM123" s="994"/>
      <c r="AN123" s="994"/>
      <c r="AO123" s="995"/>
      <c r="AP123" s="997" t="s">
        <v>121</v>
      </c>
      <c r="AQ123" s="998"/>
      <c r="AR123" s="998"/>
      <c r="AS123" s="998"/>
      <c r="AT123" s="999"/>
      <c r="AU123" s="1032"/>
      <c r="AV123" s="1033"/>
      <c r="AW123" s="1033"/>
      <c r="AX123" s="1033"/>
      <c r="AY123" s="1033"/>
      <c r="AZ123" s="235" t="s">
        <v>177</v>
      </c>
      <c r="BA123" s="235"/>
      <c r="BB123" s="235"/>
      <c r="BC123" s="235"/>
      <c r="BD123" s="235"/>
      <c r="BE123" s="235"/>
      <c r="BF123" s="235"/>
      <c r="BG123" s="235"/>
      <c r="BH123" s="235"/>
      <c r="BI123" s="235"/>
      <c r="BJ123" s="235"/>
      <c r="BK123" s="235"/>
      <c r="BL123" s="235"/>
      <c r="BM123" s="235"/>
      <c r="BN123" s="235"/>
      <c r="BO123" s="1012" t="s">
        <v>452</v>
      </c>
      <c r="BP123" s="1040"/>
      <c r="BQ123" s="1098">
        <v>48364902</v>
      </c>
      <c r="BR123" s="1099"/>
      <c r="BS123" s="1099"/>
      <c r="BT123" s="1099"/>
      <c r="BU123" s="1099"/>
      <c r="BV123" s="1099">
        <v>46638035</v>
      </c>
      <c r="BW123" s="1099"/>
      <c r="BX123" s="1099"/>
      <c r="BY123" s="1099"/>
      <c r="BZ123" s="1099"/>
      <c r="CA123" s="1099">
        <v>45188752</v>
      </c>
      <c r="CB123" s="1099"/>
      <c r="CC123" s="1099"/>
      <c r="CD123" s="1099"/>
      <c r="CE123" s="1099"/>
      <c r="CF123" s="1036"/>
      <c r="CG123" s="1037"/>
      <c r="CH123" s="1037"/>
      <c r="CI123" s="1037"/>
      <c r="CJ123" s="1038"/>
      <c r="CK123" s="1044"/>
      <c r="CL123" s="1045"/>
      <c r="CM123" s="1045"/>
      <c r="CN123" s="1045"/>
      <c r="CO123" s="1046"/>
      <c r="CP123" s="1054" t="s">
        <v>389</v>
      </c>
      <c r="CQ123" s="1055"/>
      <c r="CR123" s="1055"/>
      <c r="CS123" s="1055"/>
      <c r="CT123" s="1055"/>
      <c r="CU123" s="1055"/>
      <c r="CV123" s="1055"/>
      <c r="CW123" s="1055"/>
      <c r="CX123" s="1055"/>
      <c r="CY123" s="1055"/>
      <c r="CZ123" s="1055"/>
      <c r="DA123" s="1055"/>
      <c r="DB123" s="1055"/>
      <c r="DC123" s="1055"/>
      <c r="DD123" s="1055"/>
      <c r="DE123" s="1055"/>
      <c r="DF123" s="1056"/>
      <c r="DG123" s="993" t="s">
        <v>121</v>
      </c>
      <c r="DH123" s="994"/>
      <c r="DI123" s="994"/>
      <c r="DJ123" s="994"/>
      <c r="DK123" s="995"/>
      <c r="DL123" s="996" t="s">
        <v>121</v>
      </c>
      <c r="DM123" s="994"/>
      <c r="DN123" s="994"/>
      <c r="DO123" s="994"/>
      <c r="DP123" s="995"/>
      <c r="DQ123" s="996" t="s">
        <v>121</v>
      </c>
      <c r="DR123" s="994"/>
      <c r="DS123" s="994"/>
      <c r="DT123" s="994"/>
      <c r="DU123" s="995"/>
      <c r="DV123" s="997" t="s">
        <v>121</v>
      </c>
      <c r="DW123" s="998"/>
      <c r="DX123" s="998"/>
      <c r="DY123" s="998"/>
      <c r="DZ123" s="999"/>
    </row>
    <row r="124" spans="1:130" s="212" customFormat="1" ht="26.25" customHeight="1" thickBot="1" x14ac:dyDescent="0.25">
      <c r="A124" s="1092"/>
      <c r="B124" s="984"/>
      <c r="C124" s="957" t="s">
        <v>441</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121</v>
      </c>
      <c r="AB124" s="994"/>
      <c r="AC124" s="994"/>
      <c r="AD124" s="994"/>
      <c r="AE124" s="995"/>
      <c r="AF124" s="996" t="s">
        <v>121</v>
      </c>
      <c r="AG124" s="994"/>
      <c r="AH124" s="994"/>
      <c r="AI124" s="994"/>
      <c r="AJ124" s="995"/>
      <c r="AK124" s="996" t="s">
        <v>121</v>
      </c>
      <c r="AL124" s="994"/>
      <c r="AM124" s="994"/>
      <c r="AN124" s="994"/>
      <c r="AO124" s="995"/>
      <c r="AP124" s="997" t="s">
        <v>121</v>
      </c>
      <c r="AQ124" s="998"/>
      <c r="AR124" s="998"/>
      <c r="AS124" s="998"/>
      <c r="AT124" s="999"/>
      <c r="AU124" s="1094" t="s">
        <v>453</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43.7</v>
      </c>
      <c r="BR124" s="1062"/>
      <c r="BS124" s="1062"/>
      <c r="BT124" s="1062"/>
      <c r="BU124" s="1062"/>
      <c r="BV124" s="1062">
        <v>37.6</v>
      </c>
      <c r="BW124" s="1062"/>
      <c r="BX124" s="1062"/>
      <c r="BY124" s="1062"/>
      <c r="BZ124" s="1062"/>
      <c r="CA124" s="1062">
        <v>29.3</v>
      </c>
      <c r="CB124" s="1062"/>
      <c r="CC124" s="1062"/>
      <c r="CD124" s="1062"/>
      <c r="CE124" s="1062"/>
      <c r="CF124" s="1063"/>
      <c r="CG124" s="1064"/>
      <c r="CH124" s="1064"/>
      <c r="CI124" s="1064"/>
      <c r="CJ124" s="1065"/>
      <c r="CK124" s="1047"/>
      <c r="CL124" s="1047"/>
      <c r="CM124" s="1047"/>
      <c r="CN124" s="1047"/>
      <c r="CO124" s="1048"/>
      <c r="CP124" s="1054" t="s">
        <v>454</v>
      </c>
      <c r="CQ124" s="1055"/>
      <c r="CR124" s="1055"/>
      <c r="CS124" s="1055"/>
      <c r="CT124" s="1055"/>
      <c r="CU124" s="1055"/>
      <c r="CV124" s="1055"/>
      <c r="CW124" s="1055"/>
      <c r="CX124" s="1055"/>
      <c r="CY124" s="1055"/>
      <c r="CZ124" s="1055"/>
      <c r="DA124" s="1055"/>
      <c r="DB124" s="1055"/>
      <c r="DC124" s="1055"/>
      <c r="DD124" s="1055"/>
      <c r="DE124" s="1055"/>
      <c r="DF124" s="1056"/>
      <c r="DG124" s="1039" t="s">
        <v>121</v>
      </c>
      <c r="DH124" s="1021"/>
      <c r="DI124" s="1021"/>
      <c r="DJ124" s="1021"/>
      <c r="DK124" s="1022"/>
      <c r="DL124" s="1020" t="s">
        <v>121</v>
      </c>
      <c r="DM124" s="1021"/>
      <c r="DN124" s="1021"/>
      <c r="DO124" s="1021"/>
      <c r="DP124" s="1022"/>
      <c r="DQ124" s="1020" t="s">
        <v>121</v>
      </c>
      <c r="DR124" s="1021"/>
      <c r="DS124" s="1021"/>
      <c r="DT124" s="1021"/>
      <c r="DU124" s="1022"/>
      <c r="DV124" s="1023" t="s">
        <v>121</v>
      </c>
      <c r="DW124" s="1024"/>
      <c r="DX124" s="1024"/>
      <c r="DY124" s="1024"/>
      <c r="DZ124" s="1025"/>
    </row>
    <row r="125" spans="1:130" s="212" customFormat="1" ht="26.25" customHeight="1" x14ac:dyDescent="0.2">
      <c r="A125" s="1092"/>
      <c r="B125" s="984"/>
      <c r="C125" s="957" t="s">
        <v>443</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121</v>
      </c>
      <c r="AB125" s="994"/>
      <c r="AC125" s="994"/>
      <c r="AD125" s="994"/>
      <c r="AE125" s="995"/>
      <c r="AF125" s="996" t="s">
        <v>121</v>
      </c>
      <c r="AG125" s="994"/>
      <c r="AH125" s="994"/>
      <c r="AI125" s="994"/>
      <c r="AJ125" s="995"/>
      <c r="AK125" s="996" t="s">
        <v>121</v>
      </c>
      <c r="AL125" s="994"/>
      <c r="AM125" s="994"/>
      <c r="AN125" s="994"/>
      <c r="AO125" s="995"/>
      <c r="AP125" s="997" t="s">
        <v>121</v>
      </c>
      <c r="AQ125" s="998"/>
      <c r="AR125" s="998"/>
      <c r="AS125" s="998"/>
      <c r="AT125" s="99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455</v>
      </c>
      <c r="CL125" s="1042"/>
      <c r="CM125" s="1042"/>
      <c r="CN125" s="1042"/>
      <c r="CO125" s="1043"/>
      <c r="CP125" s="964" t="s">
        <v>456</v>
      </c>
      <c r="CQ125" s="932"/>
      <c r="CR125" s="932"/>
      <c r="CS125" s="932"/>
      <c r="CT125" s="932"/>
      <c r="CU125" s="932"/>
      <c r="CV125" s="932"/>
      <c r="CW125" s="932"/>
      <c r="CX125" s="932"/>
      <c r="CY125" s="932"/>
      <c r="CZ125" s="932"/>
      <c r="DA125" s="932"/>
      <c r="DB125" s="932"/>
      <c r="DC125" s="932"/>
      <c r="DD125" s="932"/>
      <c r="DE125" s="932"/>
      <c r="DF125" s="933"/>
      <c r="DG125" s="965" t="s">
        <v>121</v>
      </c>
      <c r="DH125" s="966"/>
      <c r="DI125" s="966"/>
      <c r="DJ125" s="966"/>
      <c r="DK125" s="966"/>
      <c r="DL125" s="966" t="s">
        <v>121</v>
      </c>
      <c r="DM125" s="966"/>
      <c r="DN125" s="966"/>
      <c r="DO125" s="966"/>
      <c r="DP125" s="966"/>
      <c r="DQ125" s="966" t="s">
        <v>121</v>
      </c>
      <c r="DR125" s="966"/>
      <c r="DS125" s="966"/>
      <c r="DT125" s="966"/>
      <c r="DU125" s="966"/>
      <c r="DV125" s="967" t="s">
        <v>121</v>
      </c>
      <c r="DW125" s="967"/>
      <c r="DX125" s="967"/>
      <c r="DY125" s="967"/>
      <c r="DZ125" s="968"/>
    </row>
    <row r="126" spans="1:130" s="212" customFormat="1" ht="26.25" customHeight="1" thickBot="1" x14ac:dyDescent="0.25">
      <c r="A126" s="1092"/>
      <c r="B126" s="984"/>
      <c r="C126" s="957" t="s">
        <v>445</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v>819</v>
      </c>
      <c r="AB126" s="994"/>
      <c r="AC126" s="994"/>
      <c r="AD126" s="994"/>
      <c r="AE126" s="995"/>
      <c r="AF126" s="996" t="s">
        <v>121</v>
      </c>
      <c r="AG126" s="994"/>
      <c r="AH126" s="994"/>
      <c r="AI126" s="994"/>
      <c r="AJ126" s="995"/>
      <c r="AK126" s="996" t="s">
        <v>121</v>
      </c>
      <c r="AL126" s="994"/>
      <c r="AM126" s="994"/>
      <c r="AN126" s="994"/>
      <c r="AO126" s="995"/>
      <c r="AP126" s="997" t="s">
        <v>121</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457</v>
      </c>
      <c r="CQ126" s="958"/>
      <c r="CR126" s="958"/>
      <c r="CS126" s="958"/>
      <c r="CT126" s="958"/>
      <c r="CU126" s="958"/>
      <c r="CV126" s="958"/>
      <c r="CW126" s="958"/>
      <c r="CX126" s="958"/>
      <c r="CY126" s="958"/>
      <c r="CZ126" s="958"/>
      <c r="DA126" s="958"/>
      <c r="DB126" s="958"/>
      <c r="DC126" s="958"/>
      <c r="DD126" s="958"/>
      <c r="DE126" s="958"/>
      <c r="DF126" s="959"/>
      <c r="DG126" s="960">
        <v>78613</v>
      </c>
      <c r="DH126" s="961"/>
      <c r="DI126" s="961"/>
      <c r="DJ126" s="961"/>
      <c r="DK126" s="961"/>
      <c r="DL126" s="961">
        <v>176021</v>
      </c>
      <c r="DM126" s="961"/>
      <c r="DN126" s="961"/>
      <c r="DO126" s="961"/>
      <c r="DP126" s="961"/>
      <c r="DQ126" s="961">
        <v>47922</v>
      </c>
      <c r="DR126" s="961"/>
      <c r="DS126" s="961"/>
      <c r="DT126" s="961"/>
      <c r="DU126" s="961"/>
      <c r="DV126" s="962">
        <v>0.3</v>
      </c>
      <c r="DW126" s="962"/>
      <c r="DX126" s="962"/>
      <c r="DY126" s="962"/>
      <c r="DZ126" s="963"/>
    </row>
    <row r="127" spans="1:130" s="212" customFormat="1" ht="26.25" customHeight="1" x14ac:dyDescent="0.2">
      <c r="A127" s="1093"/>
      <c r="B127" s="986"/>
      <c r="C127" s="1008" t="s">
        <v>458</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v>17</v>
      </c>
      <c r="AB127" s="994"/>
      <c r="AC127" s="994"/>
      <c r="AD127" s="994"/>
      <c r="AE127" s="995"/>
      <c r="AF127" s="996">
        <v>18</v>
      </c>
      <c r="AG127" s="994"/>
      <c r="AH127" s="994"/>
      <c r="AI127" s="994"/>
      <c r="AJ127" s="995"/>
      <c r="AK127" s="996">
        <v>17</v>
      </c>
      <c r="AL127" s="994"/>
      <c r="AM127" s="994"/>
      <c r="AN127" s="994"/>
      <c r="AO127" s="995"/>
      <c r="AP127" s="997">
        <v>0</v>
      </c>
      <c r="AQ127" s="998"/>
      <c r="AR127" s="998"/>
      <c r="AS127" s="998"/>
      <c r="AT127" s="999"/>
      <c r="AU127" s="214"/>
      <c r="AV127" s="214"/>
      <c r="AW127" s="214"/>
      <c r="AX127" s="1066" t="s">
        <v>459</v>
      </c>
      <c r="AY127" s="1067"/>
      <c r="AZ127" s="1067"/>
      <c r="BA127" s="1067"/>
      <c r="BB127" s="1067"/>
      <c r="BC127" s="1067"/>
      <c r="BD127" s="1067"/>
      <c r="BE127" s="1068"/>
      <c r="BF127" s="1069" t="s">
        <v>460</v>
      </c>
      <c r="BG127" s="1067"/>
      <c r="BH127" s="1067"/>
      <c r="BI127" s="1067"/>
      <c r="BJ127" s="1067"/>
      <c r="BK127" s="1067"/>
      <c r="BL127" s="1068"/>
      <c r="BM127" s="1069" t="s">
        <v>461</v>
      </c>
      <c r="BN127" s="1067"/>
      <c r="BO127" s="1067"/>
      <c r="BP127" s="1067"/>
      <c r="BQ127" s="1067"/>
      <c r="BR127" s="1067"/>
      <c r="BS127" s="1068"/>
      <c r="BT127" s="1069" t="s">
        <v>462</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463</v>
      </c>
      <c r="CQ127" s="958"/>
      <c r="CR127" s="958"/>
      <c r="CS127" s="958"/>
      <c r="CT127" s="958"/>
      <c r="CU127" s="958"/>
      <c r="CV127" s="958"/>
      <c r="CW127" s="958"/>
      <c r="CX127" s="958"/>
      <c r="CY127" s="958"/>
      <c r="CZ127" s="958"/>
      <c r="DA127" s="958"/>
      <c r="DB127" s="958"/>
      <c r="DC127" s="958"/>
      <c r="DD127" s="958"/>
      <c r="DE127" s="958"/>
      <c r="DF127" s="959"/>
      <c r="DG127" s="960" t="s">
        <v>121</v>
      </c>
      <c r="DH127" s="961"/>
      <c r="DI127" s="961"/>
      <c r="DJ127" s="961"/>
      <c r="DK127" s="961"/>
      <c r="DL127" s="961" t="s">
        <v>121</v>
      </c>
      <c r="DM127" s="961"/>
      <c r="DN127" s="961"/>
      <c r="DO127" s="961"/>
      <c r="DP127" s="961"/>
      <c r="DQ127" s="961" t="s">
        <v>121</v>
      </c>
      <c r="DR127" s="961"/>
      <c r="DS127" s="961"/>
      <c r="DT127" s="961"/>
      <c r="DU127" s="961"/>
      <c r="DV127" s="962" t="s">
        <v>121</v>
      </c>
      <c r="DW127" s="962"/>
      <c r="DX127" s="962"/>
      <c r="DY127" s="962"/>
      <c r="DZ127" s="963"/>
    </row>
    <row r="128" spans="1:130" s="212" customFormat="1" ht="26.25" customHeight="1" thickBot="1" x14ac:dyDescent="0.25">
      <c r="A128" s="1076" t="s">
        <v>464</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465</v>
      </c>
      <c r="X128" s="1078"/>
      <c r="Y128" s="1078"/>
      <c r="Z128" s="1079"/>
      <c r="AA128" s="1080">
        <v>478512</v>
      </c>
      <c r="AB128" s="1081"/>
      <c r="AC128" s="1081"/>
      <c r="AD128" s="1081"/>
      <c r="AE128" s="1082"/>
      <c r="AF128" s="1083">
        <v>495754</v>
      </c>
      <c r="AG128" s="1081"/>
      <c r="AH128" s="1081"/>
      <c r="AI128" s="1081"/>
      <c r="AJ128" s="1082"/>
      <c r="AK128" s="1083">
        <v>513276</v>
      </c>
      <c r="AL128" s="1081"/>
      <c r="AM128" s="1081"/>
      <c r="AN128" s="1081"/>
      <c r="AO128" s="1082"/>
      <c r="AP128" s="1084"/>
      <c r="AQ128" s="1085"/>
      <c r="AR128" s="1085"/>
      <c r="AS128" s="1085"/>
      <c r="AT128" s="1086"/>
      <c r="AU128" s="214"/>
      <c r="AV128" s="214"/>
      <c r="AW128" s="214"/>
      <c r="AX128" s="931" t="s">
        <v>466</v>
      </c>
      <c r="AY128" s="932"/>
      <c r="AZ128" s="932"/>
      <c r="BA128" s="932"/>
      <c r="BB128" s="932"/>
      <c r="BC128" s="932"/>
      <c r="BD128" s="932"/>
      <c r="BE128" s="933"/>
      <c r="BF128" s="1087" t="s">
        <v>121</v>
      </c>
      <c r="BG128" s="1088"/>
      <c r="BH128" s="1088"/>
      <c r="BI128" s="1088"/>
      <c r="BJ128" s="1088"/>
      <c r="BK128" s="1088"/>
      <c r="BL128" s="1089"/>
      <c r="BM128" s="1087">
        <v>12.51</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467</v>
      </c>
      <c r="CQ128" s="761"/>
      <c r="CR128" s="761"/>
      <c r="CS128" s="761"/>
      <c r="CT128" s="761"/>
      <c r="CU128" s="761"/>
      <c r="CV128" s="761"/>
      <c r="CW128" s="761"/>
      <c r="CX128" s="761"/>
      <c r="CY128" s="761"/>
      <c r="CZ128" s="761"/>
      <c r="DA128" s="761"/>
      <c r="DB128" s="761"/>
      <c r="DC128" s="761"/>
      <c r="DD128" s="761"/>
      <c r="DE128" s="761"/>
      <c r="DF128" s="1071"/>
      <c r="DG128" s="1072">
        <v>89</v>
      </c>
      <c r="DH128" s="1073"/>
      <c r="DI128" s="1073"/>
      <c r="DJ128" s="1073"/>
      <c r="DK128" s="1073"/>
      <c r="DL128" s="1073">
        <v>60</v>
      </c>
      <c r="DM128" s="1073"/>
      <c r="DN128" s="1073"/>
      <c r="DO128" s="1073"/>
      <c r="DP128" s="1073"/>
      <c r="DQ128" s="1073">
        <v>34</v>
      </c>
      <c r="DR128" s="1073"/>
      <c r="DS128" s="1073"/>
      <c r="DT128" s="1073"/>
      <c r="DU128" s="1073"/>
      <c r="DV128" s="1074">
        <v>0</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468</v>
      </c>
      <c r="X129" s="1106"/>
      <c r="Y129" s="1106"/>
      <c r="Z129" s="1107"/>
      <c r="AA129" s="993">
        <v>18818341</v>
      </c>
      <c r="AB129" s="994"/>
      <c r="AC129" s="994"/>
      <c r="AD129" s="994"/>
      <c r="AE129" s="995"/>
      <c r="AF129" s="996">
        <v>19462428</v>
      </c>
      <c r="AG129" s="994"/>
      <c r="AH129" s="994"/>
      <c r="AI129" s="994"/>
      <c r="AJ129" s="995"/>
      <c r="AK129" s="996">
        <v>19861711</v>
      </c>
      <c r="AL129" s="994"/>
      <c r="AM129" s="994"/>
      <c r="AN129" s="994"/>
      <c r="AO129" s="995"/>
      <c r="AP129" s="1108"/>
      <c r="AQ129" s="1109"/>
      <c r="AR129" s="1109"/>
      <c r="AS129" s="1109"/>
      <c r="AT129" s="1110"/>
      <c r="AU129" s="215"/>
      <c r="AV129" s="215"/>
      <c r="AW129" s="215"/>
      <c r="AX129" s="1100" t="s">
        <v>469</v>
      </c>
      <c r="AY129" s="958"/>
      <c r="AZ129" s="958"/>
      <c r="BA129" s="958"/>
      <c r="BB129" s="958"/>
      <c r="BC129" s="958"/>
      <c r="BD129" s="958"/>
      <c r="BE129" s="959"/>
      <c r="BF129" s="1101" t="s">
        <v>121</v>
      </c>
      <c r="BG129" s="1102"/>
      <c r="BH129" s="1102"/>
      <c r="BI129" s="1102"/>
      <c r="BJ129" s="1102"/>
      <c r="BK129" s="1102"/>
      <c r="BL129" s="1103"/>
      <c r="BM129" s="1101">
        <v>17.510000000000002</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470</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471</v>
      </c>
      <c r="X130" s="1106"/>
      <c r="Y130" s="1106"/>
      <c r="Z130" s="1107"/>
      <c r="AA130" s="993">
        <v>2807454</v>
      </c>
      <c r="AB130" s="994"/>
      <c r="AC130" s="994"/>
      <c r="AD130" s="994"/>
      <c r="AE130" s="995"/>
      <c r="AF130" s="996">
        <v>2875460</v>
      </c>
      <c r="AG130" s="994"/>
      <c r="AH130" s="994"/>
      <c r="AI130" s="994"/>
      <c r="AJ130" s="995"/>
      <c r="AK130" s="996">
        <v>2654069</v>
      </c>
      <c r="AL130" s="994"/>
      <c r="AM130" s="994"/>
      <c r="AN130" s="994"/>
      <c r="AO130" s="995"/>
      <c r="AP130" s="1108"/>
      <c r="AQ130" s="1109"/>
      <c r="AR130" s="1109"/>
      <c r="AS130" s="1109"/>
      <c r="AT130" s="1110"/>
      <c r="AU130" s="215"/>
      <c r="AV130" s="215"/>
      <c r="AW130" s="215"/>
      <c r="AX130" s="1100" t="s">
        <v>472</v>
      </c>
      <c r="AY130" s="958"/>
      <c r="AZ130" s="958"/>
      <c r="BA130" s="958"/>
      <c r="BB130" s="958"/>
      <c r="BC130" s="958"/>
      <c r="BD130" s="958"/>
      <c r="BE130" s="959"/>
      <c r="BF130" s="1136">
        <v>9.6</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473</v>
      </c>
      <c r="X131" s="1143"/>
      <c r="Y131" s="1143"/>
      <c r="Z131" s="1144"/>
      <c r="AA131" s="1039">
        <v>16010887</v>
      </c>
      <c r="AB131" s="1021"/>
      <c r="AC131" s="1021"/>
      <c r="AD131" s="1021"/>
      <c r="AE131" s="1022"/>
      <c r="AF131" s="1020">
        <v>16586968</v>
      </c>
      <c r="AG131" s="1021"/>
      <c r="AH131" s="1021"/>
      <c r="AI131" s="1021"/>
      <c r="AJ131" s="1022"/>
      <c r="AK131" s="1020">
        <v>17207642</v>
      </c>
      <c r="AL131" s="1021"/>
      <c r="AM131" s="1021"/>
      <c r="AN131" s="1021"/>
      <c r="AO131" s="1022"/>
      <c r="AP131" s="1145"/>
      <c r="AQ131" s="1146"/>
      <c r="AR131" s="1146"/>
      <c r="AS131" s="1146"/>
      <c r="AT131" s="1147"/>
      <c r="AU131" s="215"/>
      <c r="AV131" s="215"/>
      <c r="AW131" s="215"/>
      <c r="AX131" s="1118" t="s">
        <v>474</v>
      </c>
      <c r="AY131" s="761"/>
      <c r="AZ131" s="761"/>
      <c r="BA131" s="761"/>
      <c r="BB131" s="761"/>
      <c r="BC131" s="761"/>
      <c r="BD131" s="761"/>
      <c r="BE131" s="1071"/>
      <c r="BF131" s="1119">
        <v>29.3</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475</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476</v>
      </c>
      <c r="W132" s="1129"/>
      <c r="X132" s="1129"/>
      <c r="Y132" s="1129"/>
      <c r="Z132" s="1130"/>
      <c r="AA132" s="1131">
        <v>10.297793</v>
      </c>
      <c r="AB132" s="1132"/>
      <c r="AC132" s="1132"/>
      <c r="AD132" s="1132"/>
      <c r="AE132" s="1133"/>
      <c r="AF132" s="1134">
        <v>10.18956569</v>
      </c>
      <c r="AG132" s="1132"/>
      <c r="AH132" s="1132"/>
      <c r="AI132" s="1132"/>
      <c r="AJ132" s="1133"/>
      <c r="AK132" s="1134">
        <v>8.4461833879999997</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477</v>
      </c>
      <c r="W133" s="1112"/>
      <c r="X133" s="1112"/>
      <c r="Y133" s="1112"/>
      <c r="Z133" s="1113"/>
      <c r="AA133" s="1114">
        <v>8.9</v>
      </c>
      <c r="AB133" s="1115"/>
      <c r="AC133" s="1115"/>
      <c r="AD133" s="1115"/>
      <c r="AE133" s="1116"/>
      <c r="AF133" s="1114">
        <v>9.5</v>
      </c>
      <c r="AG133" s="1115"/>
      <c r="AH133" s="1115"/>
      <c r="AI133" s="1115"/>
      <c r="AJ133" s="1116"/>
      <c r="AK133" s="1114">
        <v>9.6</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pP3bRgE40bXocu1CsX0/3mUOViwBDQFlTF6GU4DWmUm/oTsNeH0XxvRiNxKWCsgIqajdF6KFSwosod/KGIB9g==" saltValue="QJo2r8Cp8BoZo4V4kmZJ6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BQ57" zoomScale="90" zoomScaleNormal="85" zoomScaleSheetLayoutView="90" workbookViewId="0">
      <selection activeCell="BE27" sqref="BE27"/>
    </sheetView>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NugDNZJvuZlrggPusiYPu8DTh+VXABhpUKB1i92RUzjZM1pfVlIq4m7IDiC0kRR5U63ZLdipw5die4Scoo1PYQ==" saltValue="rRNgK0Zk3lKeEP1ECRvPs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0" zoomScaleNormal="100" zoomScaleSheetLayoutView="55" workbookViewId="0">
      <selection activeCell="DL80" sqref="DL80"/>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lIn87uUM3guXQ0in+f5hwHr63871VCoTsXauP4IwPymeA0paiGDqHx/BJ2zsiUs/ejuyEzwe9jXBWwJUTux4sQ==" saltValue="sWfz5XPxy0djs42EjuK7F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5" workbookViewId="0">
      <selection activeCell="AK40" sqref="AK40:AN40"/>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49" t="s">
        <v>481</v>
      </c>
      <c r="AP7" s="253"/>
      <c r="AQ7" s="254" t="s">
        <v>482</v>
      </c>
      <c r="AR7" s="255"/>
    </row>
    <row r="8" spans="1:46" ht="13" x14ac:dyDescent="0.2">
      <c r="A8" s="247"/>
      <c r="AK8" s="256"/>
      <c r="AL8" s="257"/>
      <c r="AM8" s="257"/>
      <c r="AN8" s="258"/>
      <c r="AO8" s="1150"/>
      <c r="AP8" s="259" t="s">
        <v>483</v>
      </c>
      <c r="AQ8" s="260" t="s">
        <v>484</v>
      </c>
      <c r="AR8" s="261" t="s">
        <v>485</v>
      </c>
    </row>
    <row r="9" spans="1:46" ht="13" x14ac:dyDescent="0.2">
      <c r="A9" s="247"/>
      <c r="AK9" s="1151" t="s">
        <v>486</v>
      </c>
      <c r="AL9" s="1152"/>
      <c r="AM9" s="1152"/>
      <c r="AN9" s="1153"/>
      <c r="AO9" s="262">
        <v>4890851</v>
      </c>
      <c r="AP9" s="262">
        <v>83077</v>
      </c>
      <c r="AQ9" s="263">
        <v>80646</v>
      </c>
      <c r="AR9" s="264">
        <v>3</v>
      </c>
    </row>
    <row r="10" spans="1:46" ht="13.5" customHeight="1" x14ac:dyDescent="0.2">
      <c r="A10" s="247"/>
      <c r="AK10" s="1151" t="s">
        <v>487</v>
      </c>
      <c r="AL10" s="1152"/>
      <c r="AM10" s="1152"/>
      <c r="AN10" s="1153"/>
      <c r="AO10" s="265">
        <v>838404</v>
      </c>
      <c r="AP10" s="265">
        <v>14241</v>
      </c>
      <c r="AQ10" s="266">
        <v>6637</v>
      </c>
      <c r="AR10" s="267">
        <v>114.6</v>
      </c>
    </row>
    <row r="11" spans="1:46" ht="13.5" customHeight="1" x14ac:dyDescent="0.2">
      <c r="A11" s="247"/>
      <c r="AK11" s="1151" t="s">
        <v>488</v>
      </c>
      <c r="AL11" s="1152"/>
      <c r="AM11" s="1152"/>
      <c r="AN11" s="1153"/>
      <c r="AO11" s="265">
        <v>106614</v>
      </c>
      <c r="AP11" s="265">
        <v>1811</v>
      </c>
      <c r="AQ11" s="266">
        <v>1119</v>
      </c>
      <c r="AR11" s="267">
        <v>61.8</v>
      </c>
    </row>
    <row r="12" spans="1:46" ht="13.5" customHeight="1" x14ac:dyDescent="0.2">
      <c r="A12" s="247"/>
      <c r="AK12" s="1151" t="s">
        <v>489</v>
      </c>
      <c r="AL12" s="1152"/>
      <c r="AM12" s="1152"/>
      <c r="AN12" s="1153"/>
      <c r="AO12" s="265" t="s">
        <v>490</v>
      </c>
      <c r="AP12" s="265" t="s">
        <v>490</v>
      </c>
      <c r="AQ12" s="266">
        <v>8</v>
      </c>
      <c r="AR12" s="267" t="s">
        <v>490</v>
      </c>
    </row>
    <row r="13" spans="1:46" ht="13.5" customHeight="1" x14ac:dyDescent="0.2">
      <c r="A13" s="247"/>
      <c r="AK13" s="1151" t="s">
        <v>491</v>
      </c>
      <c r="AL13" s="1152"/>
      <c r="AM13" s="1152"/>
      <c r="AN13" s="1153"/>
      <c r="AO13" s="265">
        <v>250991</v>
      </c>
      <c r="AP13" s="265">
        <v>4263</v>
      </c>
      <c r="AQ13" s="266">
        <v>2502</v>
      </c>
      <c r="AR13" s="267">
        <v>70.400000000000006</v>
      </c>
    </row>
    <row r="14" spans="1:46" ht="13.5" customHeight="1" x14ac:dyDescent="0.2">
      <c r="A14" s="247"/>
      <c r="AK14" s="1151" t="s">
        <v>492</v>
      </c>
      <c r="AL14" s="1152"/>
      <c r="AM14" s="1152"/>
      <c r="AN14" s="1153"/>
      <c r="AO14" s="265">
        <v>48767</v>
      </c>
      <c r="AP14" s="265">
        <v>828</v>
      </c>
      <c r="AQ14" s="266">
        <v>1863</v>
      </c>
      <c r="AR14" s="267">
        <v>-55.6</v>
      </c>
    </row>
    <row r="15" spans="1:46" ht="13.5" customHeight="1" x14ac:dyDescent="0.2">
      <c r="A15" s="247"/>
      <c r="AK15" s="1154" t="s">
        <v>493</v>
      </c>
      <c r="AL15" s="1155"/>
      <c r="AM15" s="1155"/>
      <c r="AN15" s="1156"/>
      <c r="AO15" s="265">
        <v>-586399</v>
      </c>
      <c r="AP15" s="265">
        <v>-9961</v>
      </c>
      <c r="AQ15" s="266">
        <v>-4800</v>
      </c>
      <c r="AR15" s="267">
        <v>107.5</v>
      </c>
    </row>
    <row r="16" spans="1:46" ht="13" x14ac:dyDescent="0.2">
      <c r="A16" s="247"/>
      <c r="AK16" s="1154" t="s">
        <v>177</v>
      </c>
      <c r="AL16" s="1155"/>
      <c r="AM16" s="1155"/>
      <c r="AN16" s="1156"/>
      <c r="AO16" s="265">
        <v>5549228</v>
      </c>
      <c r="AP16" s="265">
        <v>94261</v>
      </c>
      <c r="AQ16" s="266">
        <v>87975</v>
      </c>
      <c r="AR16" s="267">
        <v>7.1</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57" t="s">
        <v>498</v>
      </c>
      <c r="AL21" s="1158"/>
      <c r="AM21" s="1158"/>
      <c r="AN21" s="1159"/>
      <c r="AO21" s="277">
        <v>7.36</v>
      </c>
      <c r="AP21" s="278">
        <v>7.71</v>
      </c>
      <c r="AQ21" s="279">
        <v>-0.35</v>
      </c>
      <c r="AS21" s="280"/>
      <c r="AT21" s="276"/>
    </row>
    <row r="22" spans="1:46" s="248" customFormat="1" ht="13" x14ac:dyDescent="0.2">
      <c r="A22" s="276"/>
      <c r="AK22" s="1157" t="s">
        <v>499</v>
      </c>
      <c r="AL22" s="1158"/>
      <c r="AM22" s="1158"/>
      <c r="AN22" s="1159"/>
      <c r="AO22" s="281">
        <v>99.8</v>
      </c>
      <c r="AP22" s="282">
        <v>98.3</v>
      </c>
      <c r="AQ22" s="283">
        <v>1.5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8" t="s">
        <v>500</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49" t="s">
        <v>481</v>
      </c>
      <c r="AP30" s="253"/>
      <c r="AQ30" s="254" t="s">
        <v>482</v>
      </c>
      <c r="AR30" s="255"/>
    </row>
    <row r="31" spans="1:46" ht="13" x14ac:dyDescent="0.2">
      <c r="A31" s="247"/>
      <c r="AK31" s="256"/>
      <c r="AL31" s="257"/>
      <c r="AM31" s="257"/>
      <c r="AN31" s="258"/>
      <c r="AO31" s="1150"/>
      <c r="AP31" s="259" t="s">
        <v>483</v>
      </c>
      <c r="AQ31" s="260" t="s">
        <v>484</v>
      </c>
      <c r="AR31" s="261" t="s">
        <v>485</v>
      </c>
    </row>
    <row r="32" spans="1:46" ht="27" customHeight="1" x14ac:dyDescent="0.2">
      <c r="A32" s="247"/>
      <c r="AK32" s="1165" t="s">
        <v>503</v>
      </c>
      <c r="AL32" s="1166"/>
      <c r="AM32" s="1166"/>
      <c r="AN32" s="1167"/>
      <c r="AO32" s="291">
        <v>3581568</v>
      </c>
      <c r="AP32" s="291">
        <v>60838</v>
      </c>
      <c r="AQ32" s="292">
        <v>41451</v>
      </c>
      <c r="AR32" s="293">
        <v>46.8</v>
      </c>
    </row>
    <row r="33" spans="1:46" ht="13.5" customHeight="1" x14ac:dyDescent="0.2">
      <c r="A33" s="247"/>
      <c r="AK33" s="1165" t="s">
        <v>504</v>
      </c>
      <c r="AL33" s="1166"/>
      <c r="AM33" s="1166"/>
      <c r="AN33" s="1167"/>
      <c r="AO33" s="291" t="s">
        <v>490</v>
      </c>
      <c r="AP33" s="291" t="s">
        <v>490</v>
      </c>
      <c r="AQ33" s="292" t="s">
        <v>490</v>
      </c>
      <c r="AR33" s="293" t="s">
        <v>490</v>
      </c>
    </row>
    <row r="34" spans="1:46" ht="27" customHeight="1" x14ac:dyDescent="0.2">
      <c r="A34" s="247"/>
      <c r="AK34" s="1165" t="s">
        <v>505</v>
      </c>
      <c r="AL34" s="1166"/>
      <c r="AM34" s="1166"/>
      <c r="AN34" s="1167"/>
      <c r="AO34" s="291" t="s">
        <v>490</v>
      </c>
      <c r="AP34" s="291" t="s">
        <v>490</v>
      </c>
      <c r="AQ34" s="292">
        <v>35</v>
      </c>
      <c r="AR34" s="293" t="s">
        <v>490</v>
      </c>
    </row>
    <row r="35" spans="1:46" ht="27" customHeight="1" x14ac:dyDescent="0.2">
      <c r="A35" s="247"/>
      <c r="AK35" s="1165" t="s">
        <v>506</v>
      </c>
      <c r="AL35" s="1166"/>
      <c r="AM35" s="1166"/>
      <c r="AN35" s="1167"/>
      <c r="AO35" s="291">
        <v>986502</v>
      </c>
      <c r="AP35" s="291">
        <v>16757</v>
      </c>
      <c r="AQ35" s="292">
        <v>11775</v>
      </c>
      <c r="AR35" s="293">
        <v>42.3</v>
      </c>
    </row>
    <row r="36" spans="1:46" ht="27" customHeight="1" x14ac:dyDescent="0.2">
      <c r="A36" s="247"/>
      <c r="AK36" s="1165" t="s">
        <v>507</v>
      </c>
      <c r="AL36" s="1166"/>
      <c r="AM36" s="1166"/>
      <c r="AN36" s="1167"/>
      <c r="AO36" s="291">
        <v>52647</v>
      </c>
      <c r="AP36" s="291">
        <v>894</v>
      </c>
      <c r="AQ36" s="292">
        <v>2188</v>
      </c>
      <c r="AR36" s="293">
        <v>-59.1</v>
      </c>
    </row>
    <row r="37" spans="1:46" ht="13.5" customHeight="1" x14ac:dyDescent="0.2">
      <c r="A37" s="247"/>
      <c r="AK37" s="1165" t="s">
        <v>508</v>
      </c>
      <c r="AL37" s="1166"/>
      <c r="AM37" s="1166"/>
      <c r="AN37" s="1167"/>
      <c r="AO37" s="291">
        <v>17</v>
      </c>
      <c r="AP37" s="291">
        <v>0</v>
      </c>
      <c r="AQ37" s="292">
        <v>531</v>
      </c>
      <c r="AR37" s="293">
        <v>-100</v>
      </c>
    </row>
    <row r="38" spans="1:46" ht="27" customHeight="1" x14ac:dyDescent="0.2">
      <c r="A38" s="247"/>
      <c r="AK38" s="1168" t="s">
        <v>509</v>
      </c>
      <c r="AL38" s="1169"/>
      <c r="AM38" s="1169"/>
      <c r="AN38" s="1170"/>
      <c r="AO38" s="294" t="s">
        <v>490</v>
      </c>
      <c r="AP38" s="294" t="s">
        <v>490</v>
      </c>
      <c r="AQ38" s="295">
        <v>1</v>
      </c>
      <c r="AR38" s="283" t="s">
        <v>490</v>
      </c>
      <c r="AS38" s="290"/>
    </row>
    <row r="39" spans="1:46" ht="13" x14ac:dyDescent="0.2">
      <c r="A39" s="247"/>
      <c r="AK39" s="1168" t="s">
        <v>510</v>
      </c>
      <c r="AL39" s="1169"/>
      <c r="AM39" s="1169"/>
      <c r="AN39" s="1170"/>
      <c r="AO39" s="291">
        <v>-513276</v>
      </c>
      <c r="AP39" s="291">
        <v>-8719</v>
      </c>
      <c r="AQ39" s="292">
        <v>-5414</v>
      </c>
      <c r="AR39" s="293">
        <v>61</v>
      </c>
      <c r="AS39" s="290"/>
    </row>
    <row r="40" spans="1:46" ht="27" customHeight="1" x14ac:dyDescent="0.2">
      <c r="A40" s="247"/>
      <c r="AK40" s="1165" t="s">
        <v>511</v>
      </c>
      <c r="AL40" s="1166"/>
      <c r="AM40" s="1166"/>
      <c r="AN40" s="1167"/>
      <c r="AO40" s="291">
        <v>-2654069</v>
      </c>
      <c r="AP40" s="291">
        <v>-45083</v>
      </c>
      <c r="AQ40" s="292">
        <v>-35360</v>
      </c>
      <c r="AR40" s="293">
        <v>27.5</v>
      </c>
      <c r="AS40" s="290"/>
    </row>
    <row r="41" spans="1:46" ht="13" x14ac:dyDescent="0.2">
      <c r="A41" s="247"/>
      <c r="AK41" s="1171" t="s">
        <v>287</v>
      </c>
      <c r="AL41" s="1172"/>
      <c r="AM41" s="1172"/>
      <c r="AN41" s="1173"/>
      <c r="AO41" s="291">
        <v>1453389</v>
      </c>
      <c r="AP41" s="291">
        <v>24688</v>
      </c>
      <c r="AQ41" s="292">
        <v>15207</v>
      </c>
      <c r="AR41" s="293">
        <v>62.3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60" t="s">
        <v>481</v>
      </c>
      <c r="AN49" s="1162" t="s">
        <v>514</v>
      </c>
      <c r="AO49" s="1163"/>
      <c r="AP49" s="1163"/>
      <c r="AQ49" s="1163"/>
      <c r="AR49" s="1164"/>
    </row>
    <row r="50" spans="1:44" ht="13" x14ac:dyDescent="0.2">
      <c r="A50" s="247"/>
      <c r="AK50" s="305"/>
      <c r="AL50" s="306"/>
      <c r="AM50" s="1161"/>
      <c r="AN50" s="307" t="s">
        <v>515</v>
      </c>
      <c r="AO50" s="308" t="s">
        <v>516</v>
      </c>
      <c r="AP50" s="309" t="s">
        <v>517</v>
      </c>
      <c r="AQ50" s="310" t="s">
        <v>518</v>
      </c>
      <c r="AR50" s="311" t="s">
        <v>519</v>
      </c>
    </row>
    <row r="51" spans="1:44" ht="13" x14ac:dyDescent="0.2">
      <c r="A51" s="247"/>
      <c r="AK51" s="303" t="s">
        <v>520</v>
      </c>
      <c r="AL51" s="304"/>
      <c r="AM51" s="312">
        <v>2401526</v>
      </c>
      <c r="AN51" s="313">
        <v>39008</v>
      </c>
      <c r="AO51" s="314">
        <v>-48.5</v>
      </c>
      <c r="AP51" s="315">
        <v>63812</v>
      </c>
      <c r="AQ51" s="316">
        <v>2.2999999999999998</v>
      </c>
      <c r="AR51" s="317">
        <v>-50.8</v>
      </c>
    </row>
    <row r="52" spans="1:44" ht="13" x14ac:dyDescent="0.2">
      <c r="A52" s="247"/>
      <c r="AK52" s="318"/>
      <c r="AL52" s="319" t="s">
        <v>521</v>
      </c>
      <c r="AM52" s="320">
        <v>1845299</v>
      </c>
      <c r="AN52" s="321">
        <v>29973</v>
      </c>
      <c r="AO52" s="322">
        <v>-47.7</v>
      </c>
      <c r="AP52" s="323">
        <v>33848</v>
      </c>
      <c r="AQ52" s="324">
        <v>-4.2</v>
      </c>
      <c r="AR52" s="325">
        <v>-43.5</v>
      </c>
    </row>
    <row r="53" spans="1:44" ht="13" x14ac:dyDescent="0.2">
      <c r="A53" s="247"/>
      <c r="AK53" s="303" t="s">
        <v>522</v>
      </c>
      <c r="AL53" s="304"/>
      <c r="AM53" s="312">
        <v>2691174</v>
      </c>
      <c r="AN53" s="313">
        <v>44226</v>
      </c>
      <c r="AO53" s="314">
        <v>13.4</v>
      </c>
      <c r="AP53" s="315">
        <v>54225</v>
      </c>
      <c r="AQ53" s="316">
        <v>-15</v>
      </c>
      <c r="AR53" s="317">
        <v>28.4</v>
      </c>
    </row>
    <row r="54" spans="1:44" ht="13" x14ac:dyDescent="0.2">
      <c r="A54" s="247"/>
      <c r="AK54" s="318"/>
      <c r="AL54" s="319" t="s">
        <v>521</v>
      </c>
      <c r="AM54" s="320">
        <v>2071517</v>
      </c>
      <c r="AN54" s="321">
        <v>34043</v>
      </c>
      <c r="AO54" s="322">
        <v>13.6</v>
      </c>
      <c r="AP54" s="323">
        <v>27337</v>
      </c>
      <c r="AQ54" s="324">
        <v>-19.2</v>
      </c>
      <c r="AR54" s="325">
        <v>32.799999999999997</v>
      </c>
    </row>
    <row r="55" spans="1:44" ht="13" x14ac:dyDescent="0.2">
      <c r="A55" s="247"/>
      <c r="AK55" s="303" t="s">
        <v>523</v>
      </c>
      <c r="AL55" s="304"/>
      <c r="AM55" s="312">
        <v>2007435</v>
      </c>
      <c r="AN55" s="313">
        <v>33341</v>
      </c>
      <c r="AO55" s="314">
        <v>-24.6</v>
      </c>
      <c r="AP55" s="315">
        <v>54016</v>
      </c>
      <c r="AQ55" s="316">
        <v>-0.4</v>
      </c>
      <c r="AR55" s="317">
        <v>-24.2</v>
      </c>
    </row>
    <row r="56" spans="1:44" ht="13" x14ac:dyDescent="0.2">
      <c r="A56" s="247"/>
      <c r="AK56" s="318"/>
      <c r="AL56" s="319" t="s">
        <v>521</v>
      </c>
      <c r="AM56" s="320">
        <v>1092055</v>
      </c>
      <c r="AN56" s="321">
        <v>18138</v>
      </c>
      <c r="AO56" s="322">
        <v>-46.7</v>
      </c>
      <c r="AP56" s="323">
        <v>28078</v>
      </c>
      <c r="AQ56" s="324">
        <v>2.7</v>
      </c>
      <c r="AR56" s="325">
        <v>-49.4</v>
      </c>
    </row>
    <row r="57" spans="1:44" ht="13" x14ac:dyDescent="0.2">
      <c r="A57" s="247"/>
      <c r="AK57" s="303" t="s">
        <v>524</v>
      </c>
      <c r="AL57" s="304"/>
      <c r="AM57" s="312">
        <v>2427741</v>
      </c>
      <c r="AN57" s="313">
        <v>40831</v>
      </c>
      <c r="AO57" s="314">
        <v>22.5</v>
      </c>
      <c r="AP57" s="315">
        <v>52786</v>
      </c>
      <c r="AQ57" s="316">
        <v>-2.2999999999999998</v>
      </c>
      <c r="AR57" s="317">
        <v>24.8</v>
      </c>
    </row>
    <row r="58" spans="1:44" ht="13" x14ac:dyDescent="0.2">
      <c r="A58" s="247"/>
      <c r="AK58" s="318"/>
      <c r="AL58" s="319" t="s">
        <v>521</v>
      </c>
      <c r="AM58" s="320">
        <v>1518067</v>
      </c>
      <c r="AN58" s="321">
        <v>25531</v>
      </c>
      <c r="AO58" s="322">
        <v>40.799999999999997</v>
      </c>
      <c r="AP58" s="323">
        <v>28742</v>
      </c>
      <c r="AQ58" s="324">
        <v>2.4</v>
      </c>
      <c r="AR58" s="325">
        <v>38.4</v>
      </c>
    </row>
    <row r="59" spans="1:44" ht="13" x14ac:dyDescent="0.2">
      <c r="A59" s="247"/>
      <c r="AK59" s="303" t="s">
        <v>525</v>
      </c>
      <c r="AL59" s="304"/>
      <c r="AM59" s="312">
        <v>2279676</v>
      </c>
      <c r="AN59" s="313">
        <v>38723</v>
      </c>
      <c r="AO59" s="314">
        <v>-5.2</v>
      </c>
      <c r="AP59" s="315">
        <v>58465</v>
      </c>
      <c r="AQ59" s="316">
        <v>10.8</v>
      </c>
      <c r="AR59" s="317">
        <v>-16</v>
      </c>
    </row>
    <row r="60" spans="1:44" ht="13" x14ac:dyDescent="0.2">
      <c r="A60" s="247"/>
      <c r="AK60" s="318"/>
      <c r="AL60" s="319" t="s">
        <v>521</v>
      </c>
      <c r="AM60" s="320">
        <v>1727114</v>
      </c>
      <c r="AN60" s="321">
        <v>29337</v>
      </c>
      <c r="AO60" s="322">
        <v>14.9</v>
      </c>
      <c r="AP60" s="323">
        <v>34452</v>
      </c>
      <c r="AQ60" s="324">
        <v>19.899999999999999</v>
      </c>
      <c r="AR60" s="325">
        <v>-5</v>
      </c>
    </row>
    <row r="61" spans="1:44" ht="13" x14ac:dyDescent="0.2">
      <c r="A61" s="247"/>
      <c r="AK61" s="303" t="s">
        <v>526</v>
      </c>
      <c r="AL61" s="326"/>
      <c r="AM61" s="312">
        <v>2361510</v>
      </c>
      <c r="AN61" s="313">
        <v>39226</v>
      </c>
      <c r="AO61" s="314">
        <v>-8.5</v>
      </c>
      <c r="AP61" s="315">
        <v>56661</v>
      </c>
      <c r="AQ61" s="327">
        <v>-0.9</v>
      </c>
      <c r="AR61" s="317">
        <v>-7.6</v>
      </c>
    </row>
    <row r="62" spans="1:44" ht="13" x14ac:dyDescent="0.2">
      <c r="A62" s="247"/>
      <c r="AK62" s="318"/>
      <c r="AL62" s="319" t="s">
        <v>521</v>
      </c>
      <c r="AM62" s="320">
        <v>1650810</v>
      </c>
      <c r="AN62" s="321">
        <v>27404</v>
      </c>
      <c r="AO62" s="322">
        <v>-5</v>
      </c>
      <c r="AP62" s="323">
        <v>30491</v>
      </c>
      <c r="AQ62" s="324">
        <v>0.3</v>
      </c>
      <c r="AR62" s="325">
        <v>-5.3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KlDTuKTpH0mg5VmA/B0PMpmv5qEg02RwTksb+qhmSantBcCCtPDWAuFHoxo+SvGROd7H+fH7ugoPvIt/FBE/Sw==" saltValue="dhMVCT9iN7AtQ3m+qhdAx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S89" zoomScale="80" zoomScaleNormal="80" zoomScaleSheetLayoutView="55" workbookViewId="0">
      <selection activeCell="BK43" sqref="BK43"/>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nUlNwY1EgDhS/F095Yi2Qshy8gymhXyQqNci8nQRpUCjsIwjOTSeCJOgmpgqUGBZZQR2lZQEil+d5zUZn5UajQ==" saltValue="pScWdTvWqOpcwydmtRoyx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8" zoomScale="80" zoomScaleNormal="80" zoomScaleSheetLayoutView="55" workbookViewId="0">
      <selection activeCell="AE101" sqref="AE101"/>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9sTomLyZPvTqVv3Bb9y3tfCkvKkXAnhEJiScP8eEEwn93ue/NDgOA/PnWWevgcfzMcSJLLtkJmFqeYvKgxS7g==" saltValue="oxQCswfgJYUj9b1v+GSZz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E37" zoomScale="90" zoomScaleNormal="90" zoomScaleSheetLayoutView="100" workbookViewId="0">
      <selection activeCell="K49" sqref="K49"/>
    </sheetView>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74" t="s">
        <v>3</v>
      </c>
      <c r="D47" s="1174"/>
      <c r="E47" s="1175"/>
      <c r="F47" s="11">
        <v>24.05</v>
      </c>
      <c r="G47" s="12">
        <v>24.28</v>
      </c>
      <c r="H47" s="12">
        <v>25.53</v>
      </c>
      <c r="I47" s="12">
        <v>24.65</v>
      </c>
      <c r="J47" s="13">
        <v>23.32</v>
      </c>
    </row>
    <row r="48" spans="2:10" ht="57.75" customHeight="1" x14ac:dyDescent="0.2">
      <c r="B48" s="14"/>
      <c r="C48" s="1176" t="s">
        <v>4</v>
      </c>
      <c r="D48" s="1176"/>
      <c r="E48" s="1177"/>
      <c r="F48" s="15">
        <v>2.4700000000000002</v>
      </c>
      <c r="G48" s="16">
        <v>6.27</v>
      </c>
      <c r="H48" s="16">
        <v>3.44</v>
      </c>
      <c r="I48" s="16">
        <v>2.2799999999999998</v>
      </c>
      <c r="J48" s="17">
        <v>2.4</v>
      </c>
    </row>
    <row r="49" spans="2:10" ht="57.75" customHeight="1" thickBot="1" x14ac:dyDescent="0.25">
      <c r="B49" s="18"/>
      <c r="C49" s="1178" t="s">
        <v>5</v>
      </c>
      <c r="D49" s="1178"/>
      <c r="E49" s="1179"/>
      <c r="F49" s="19" t="s">
        <v>533</v>
      </c>
      <c r="G49" s="20">
        <v>4.95</v>
      </c>
      <c r="H49" s="20" t="s">
        <v>534</v>
      </c>
      <c r="I49" s="20" t="s">
        <v>535</v>
      </c>
      <c r="J49" s="21" t="s">
        <v>536</v>
      </c>
    </row>
    <row r="50" spans="2:10" ht="13" x14ac:dyDescent="0.2"/>
  </sheetData>
  <sheetProtection algorithmName="SHA-512" hashValue="oEfncy5pB3plzV6GjgJfBjxR9KJfjM/sxzrNMjAsx2sPGn1gLQsGVmTfJ6Kll2AGoPgLkQO5H2rKQGkH+VGh1w==" saltValue="Sp9OTIYfQ7PofuaBdW8NY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D29" zoomScale="90" zoomScaleNormal="90" zoomScaleSheetLayoutView="100" workbookViewId="0">
      <selection activeCell="K41" sqref="K41"/>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84" t="s">
        <v>537</v>
      </c>
      <c r="D34" s="1184"/>
      <c r="E34" s="1185"/>
      <c r="F34" s="32" t="s">
        <v>538</v>
      </c>
      <c r="G34" s="33" t="s">
        <v>539</v>
      </c>
      <c r="H34" s="33" t="s">
        <v>540</v>
      </c>
      <c r="I34" s="33" t="s">
        <v>541</v>
      </c>
      <c r="J34" s="34" t="s">
        <v>542</v>
      </c>
      <c r="K34" s="22"/>
      <c r="L34" s="22"/>
      <c r="M34" s="22"/>
      <c r="N34" s="22"/>
      <c r="O34" s="22"/>
      <c r="P34" s="22"/>
    </row>
    <row r="35" spans="1:16" ht="39" customHeight="1" x14ac:dyDescent="0.2">
      <c r="A35" s="22"/>
      <c r="B35" s="35"/>
      <c r="C35" s="1180" t="s">
        <v>543</v>
      </c>
      <c r="D35" s="1180"/>
      <c r="E35" s="1181"/>
      <c r="F35" s="36">
        <v>8.65</v>
      </c>
      <c r="G35" s="37">
        <v>8.68</v>
      </c>
      <c r="H35" s="37">
        <v>8.73</v>
      </c>
      <c r="I35" s="37">
        <v>8.6199999999999992</v>
      </c>
      <c r="J35" s="38">
        <v>7.57</v>
      </c>
      <c r="K35" s="22"/>
      <c r="L35" s="22"/>
      <c r="M35" s="22"/>
      <c r="N35" s="22"/>
      <c r="O35" s="22"/>
      <c r="P35" s="22"/>
    </row>
    <row r="36" spans="1:16" ht="39" customHeight="1" x14ac:dyDescent="0.2">
      <c r="A36" s="22"/>
      <c r="B36" s="35"/>
      <c r="C36" s="1180" t="s">
        <v>544</v>
      </c>
      <c r="D36" s="1180"/>
      <c r="E36" s="1181"/>
      <c r="F36" s="36">
        <v>4.58</v>
      </c>
      <c r="G36" s="37">
        <v>5.08</v>
      </c>
      <c r="H36" s="37">
        <v>5.36</v>
      </c>
      <c r="I36" s="37">
        <v>5.54</v>
      </c>
      <c r="J36" s="38">
        <v>5.69</v>
      </c>
      <c r="K36" s="22"/>
      <c r="L36" s="22"/>
      <c r="M36" s="22"/>
      <c r="N36" s="22"/>
      <c r="O36" s="22"/>
      <c r="P36" s="22"/>
    </row>
    <row r="37" spans="1:16" ht="39" customHeight="1" x14ac:dyDescent="0.2">
      <c r="A37" s="22"/>
      <c r="B37" s="35"/>
      <c r="C37" s="1180" t="s">
        <v>545</v>
      </c>
      <c r="D37" s="1180"/>
      <c r="E37" s="1181"/>
      <c r="F37" s="36">
        <v>1.44</v>
      </c>
      <c r="G37" s="37">
        <v>3.74</v>
      </c>
      <c r="H37" s="37">
        <v>5.91</v>
      </c>
      <c r="I37" s="37">
        <v>5.17</v>
      </c>
      <c r="J37" s="38">
        <v>4</v>
      </c>
      <c r="K37" s="22"/>
      <c r="L37" s="22"/>
      <c r="M37" s="22"/>
      <c r="N37" s="22"/>
      <c r="O37" s="22"/>
      <c r="P37" s="22"/>
    </row>
    <row r="38" spans="1:16" ht="39" customHeight="1" x14ac:dyDescent="0.2">
      <c r="A38" s="22"/>
      <c r="B38" s="35"/>
      <c r="C38" s="1180" t="s">
        <v>546</v>
      </c>
      <c r="D38" s="1180"/>
      <c r="E38" s="1181"/>
      <c r="F38" s="36">
        <v>2.4700000000000002</v>
      </c>
      <c r="G38" s="37">
        <v>6.27</v>
      </c>
      <c r="H38" s="37">
        <v>3.43</v>
      </c>
      <c r="I38" s="37">
        <v>2.2799999999999998</v>
      </c>
      <c r="J38" s="38">
        <v>2.39</v>
      </c>
      <c r="K38" s="22"/>
      <c r="L38" s="22"/>
      <c r="M38" s="22"/>
      <c r="N38" s="22"/>
      <c r="O38" s="22"/>
      <c r="P38" s="22"/>
    </row>
    <row r="39" spans="1:16" ht="39" customHeight="1" x14ac:dyDescent="0.2">
      <c r="A39" s="22"/>
      <c r="B39" s="35"/>
      <c r="C39" s="1180" t="s">
        <v>547</v>
      </c>
      <c r="D39" s="1180"/>
      <c r="E39" s="1181"/>
      <c r="F39" s="36">
        <v>0.81</v>
      </c>
      <c r="G39" s="37">
        <v>0.99</v>
      </c>
      <c r="H39" s="37">
        <v>1.1399999999999999</v>
      </c>
      <c r="I39" s="37">
        <v>1.34</v>
      </c>
      <c r="J39" s="38">
        <v>1.23</v>
      </c>
      <c r="K39" s="22"/>
      <c r="L39" s="22"/>
      <c r="M39" s="22"/>
      <c r="N39" s="22"/>
      <c r="O39" s="22"/>
      <c r="P39" s="22"/>
    </row>
    <row r="40" spans="1:16" ht="39" customHeight="1" x14ac:dyDescent="0.2">
      <c r="A40" s="22"/>
      <c r="B40" s="35"/>
      <c r="C40" s="1180" t="s">
        <v>548</v>
      </c>
      <c r="D40" s="1180"/>
      <c r="E40" s="1181"/>
      <c r="F40" s="36">
        <v>0.96</v>
      </c>
      <c r="G40" s="37">
        <v>0.9</v>
      </c>
      <c r="H40" s="37">
        <v>0.51</v>
      </c>
      <c r="I40" s="37">
        <v>0.48</v>
      </c>
      <c r="J40" s="38">
        <v>0.82</v>
      </c>
      <c r="K40" s="22"/>
      <c r="L40" s="22"/>
      <c r="M40" s="22"/>
      <c r="N40" s="22"/>
      <c r="O40" s="22"/>
      <c r="P40" s="22"/>
    </row>
    <row r="41" spans="1:16" ht="39" customHeight="1" x14ac:dyDescent="0.2">
      <c r="A41" s="22"/>
      <c r="B41" s="35"/>
      <c r="C41" s="1180" t="s">
        <v>549</v>
      </c>
      <c r="D41" s="1180"/>
      <c r="E41" s="1181"/>
      <c r="F41" s="36">
        <v>1.1299999999999999</v>
      </c>
      <c r="G41" s="37">
        <v>1.53</v>
      </c>
      <c r="H41" s="37">
        <v>1.46</v>
      </c>
      <c r="I41" s="37">
        <v>0.91</v>
      </c>
      <c r="J41" s="38">
        <v>0.51</v>
      </c>
      <c r="K41" s="22"/>
      <c r="L41" s="22"/>
      <c r="M41" s="22"/>
      <c r="N41" s="22"/>
      <c r="O41" s="22"/>
      <c r="P41" s="22"/>
    </row>
    <row r="42" spans="1:16" ht="39" customHeight="1" x14ac:dyDescent="0.2">
      <c r="A42" s="22"/>
      <c r="B42" s="39"/>
      <c r="C42" s="1180" t="s">
        <v>550</v>
      </c>
      <c r="D42" s="1180"/>
      <c r="E42" s="1181"/>
      <c r="F42" s="36" t="s">
        <v>490</v>
      </c>
      <c r="G42" s="37" t="s">
        <v>490</v>
      </c>
      <c r="H42" s="37" t="s">
        <v>490</v>
      </c>
      <c r="I42" s="37" t="s">
        <v>490</v>
      </c>
      <c r="J42" s="38" t="s">
        <v>490</v>
      </c>
      <c r="K42" s="22"/>
      <c r="L42" s="22"/>
      <c r="M42" s="22"/>
      <c r="N42" s="22"/>
      <c r="O42" s="22"/>
      <c r="P42" s="22"/>
    </row>
    <row r="43" spans="1:16" ht="39" customHeight="1" thickBot="1" x14ac:dyDescent="0.25">
      <c r="A43" s="22"/>
      <c r="B43" s="40"/>
      <c r="C43" s="1182" t="s">
        <v>551</v>
      </c>
      <c r="D43" s="1182"/>
      <c r="E43" s="1183"/>
      <c r="F43" s="41">
        <v>0.12</v>
      </c>
      <c r="G43" s="42">
        <v>0.13</v>
      </c>
      <c r="H43" s="42">
        <v>0.17</v>
      </c>
      <c r="I43" s="42">
        <v>0.23</v>
      </c>
      <c r="J43" s="43">
        <v>0.28999999999999998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vLuNaem2sQYcHahKlZ8BDQd7UuWbWTzh45ZdkJ6Km22k2NY4ALMI777DUer27yTOUp5d+4WTbrsxBHvJQhccig==" saltValue="nrqzhnMRzPNvQeWdyacT5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5"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F42" zoomScale="90" zoomScaleNormal="90" zoomScaleSheetLayoutView="55" workbookViewId="0">
      <selection activeCell="N55" sqref="N55"/>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3156</v>
      </c>
      <c r="L45" s="58">
        <v>3408</v>
      </c>
      <c r="M45" s="58">
        <v>3738</v>
      </c>
      <c r="N45" s="58">
        <v>3826</v>
      </c>
      <c r="O45" s="59">
        <v>3582</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490</v>
      </c>
      <c r="L46" s="62" t="s">
        <v>490</v>
      </c>
      <c r="M46" s="62" t="s">
        <v>490</v>
      </c>
      <c r="N46" s="62" t="s">
        <v>490</v>
      </c>
      <c r="O46" s="63" t="s">
        <v>490</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490</v>
      </c>
      <c r="L47" s="62" t="s">
        <v>490</v>
      </c>
      <c r="M47" s="62" t="s">
        <v>490</v>
      </c>
      <c r="N47" s="62" t="s">
        <v>490</v>
      </c>
      <c r="O47" s="63" t="s">
        <v>490</v>
      </c>
      <c r="P47" s="46"/>
      <c r="Q47" s="46"/>
      <c r="R47" s="46"/>
      <c r="S47" s="46"/>
      <c r="T47" s="46"/>
      <c r="U47" s="46"/>
    </row>
    <row r="48" spans="1:21" ht="30.75" customHeight="1" x14ac:dyDescent="0.2">
      <c r="A48" s="46"/>
      <c r="B48" s="1188"/>
      <c r="C48" s="1189"/>
      <c r="D48" s="60"/>
      <c r="E48" s="1194" t="s">
        <v>13</v>
      </c>
      <c r="F48" s="1194"/>
      <c r="G48" s="1194"/>
      <c r="H48" s="1194"/>
      <c r="I48" s="1194"/>
      <c r="J48" s="1195"/>
      <c r="K48" s="61">
        <v>1083</v>
      </c>
      <c r="L48" s="62">
        <v>1091</v>
      </c>
      <c r="M48" s="62">
        <v>1107</v>
      </c>
      <c r="N48" s="62">
        <v>1180</v>
      </c>
      <c r="O48" s="63">
        <v>987</v>
      </c>
      <c r="P48" s="46"/>
      <c r="Q48" s="46"/>
      <c r="R48" s="46"/>
      <c r="S48" s="46"/>
      <c r="T48" s="46"/>
      <c r="U48" s="46"/>
    </row>
    <row r="49" spans="1:21" ht="30.75" customHeight="1" x14ac:dyDescent="0.2">
      <c r="A49" s="46"/>
      <c r="B49" s="1188"/>
      <c r="C49" s="1189"/>
      <c r="D49" s="60"/>
      <c r="E49" s="1194" t="s">
        <v>14</v>
      </c>
      <c r="F49" s="1194"/>
      <c r="G49" s="1194"/>
      <c r="H49" s="1194"/>
      <c r="I49" s="1194"/>
      <c r="J49" s="1195"/>
      <c r="K49" s="61">
        <v>35</v>
      </c>
      <c r="L49" s="62">
        <v>35</v>
      </c>
      <c r="M49" s="62">
        <v>89</v>
      </c>
      <c r="N49" s="62">
        <v>55</v>
      </c>
      <c r="O49" s="63">
        <v>53</v>
      </c>
      <c r="P49" s="46"/>
      <c r="Q49" s="46"/>
      <c r="R49" s="46"/>
      <c r="S49" s="46"/>
      <c r="T49" s="46"/>
      <c r="U49" s="46"/>
    </row>
    <row r="50" spans="1:21" ht="30.75" customHeight="1" x14ac:dyDescent="0.2">
      <c r="A50" s="46"/>
      <c r="B50" s="1188"/>
      <c r="C50" s="1189"/>
      <c r="D50" s="60"/>
      <c r="E50" s="1194" t="s">
        <v>15</v>
      </c>
      <c r="F50" s="1194"/>
      <c r="G50" s="1194"/>
      <c r="H50" s="1194"/>
      <c r="I50" s="1194"/>
      <c r="J50" s="1195"/>
      <c r="K50" s="61">
        <v>131</v>
      </c>
      <c r="L50" s="62">
        <v>3</v>
      </c>
      <c r="M50" s="62">
        <v>1</v>
      </c>
      <c r="N50" s="62">
        <v>0</v>
      </c>
      <c r="O50" s="63">
        <v>0</v>
      </c>
      <c r="P50" s="46"/>
      <c r="Q50" s="46"/>
      <c r="R50" s="46"/>
      <c r="S50" s="46"/>
      <c r="T50" s="46"/>
      <c r="U50" s="46"/>
    </row>
    <row r="51" spans="1:21" ht="30.75" customHeight="1" x14ac:dyDescent="0.2">
      <c r="A51" s="46"/>
      <c r="B51" s="1190"/>
      <c r="C51" s="1191"/>
      <c r="D51" s="64"/>
      <c r="E51" s="1194" t="s">
        <v>16</v>
      </c>
      <c r="F51" s="1194"/>
      <c r="G51" s="1194"/>
      <c r="H51" s="1194"/>
      <c r="I51" s="1194"/>
      <c r="J51" s="1195"/>
      <c r="K51" s="61">
        <v>0</v>
      </c>
      <c r="L51" s="62" t="s">
        <v>490</v>
      </c>
      <c r="M51" s="62" t="s">
        <v>490</v>
      </c>
      <c r="N51" s="62" t="s">
        <v>490</v>
      </c>
      <c r="O51" s="63" t="s">
        <v>490</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3097</v>
      </c>
      <c r="L52" s="62">
        <v>3202</v>
      </c>
      <c r="M52" s="62">
        <v>3286</v>
      </c>
      <c r="N52" s="62">
        <v>3372</v>
      </c>
      <c r="O52" s="63">
        <v>3168</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1308</v>
      </c>
      <c r="L53" s="67">
        <v>1335</v>
      </c>
      <c r="M53" s="67">
        <v>1649</v>
      </c>
      <c r="N53" s="67">
        <v>1689</v>
      </c>
      <c r="O53" s="68">
        <v>1454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552</v>
      </c>
      <c r="L57" s="79" t="s">
        <v>553</v>
      </c>
      <c r="M57" s="79" t="s">
        <v>554</v>
      </c>
      <c r="N57" s="79" t="s">
        <v>555</v>
      </c>
      <c r="O57" s="80" t="s">
        <v>556</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xtdrb12+lXgSL9VesN2dKjHkbF7mXVaEECL/wUe703xYvZU27vBfDehvyULolgzvMFNJIWHobsL+qtGMuddmg==" saltValue="ka/DxbexYh1cx8ynpfhpz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C34" zoomScale="90" zoomScaleNormal="90" zoomScaleSheetLayoutView="100" workbookViewId="0">
      <selection activeCell="M50" sqref="M50:M52"/>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17" t="s">
        <v>30</v>
      </c>
      <c r="C41" s="1218"/>
      <c r="D41" s="103"/>
      <c r="E41" s="1223" t="s">
        <v>31</v>
      </c>
      <c r="F41" s="1223"/>
      <c r="G41" s="1223"/>
      <c r="H41" s="1224"/>
      <c r="I41" s="330">
        <v>40363</v>
      </c>
      <c r="J41" s="331">
        <v>40152</v>
      </c>
      <c r="K41" s="331">
        <v>38089</v>
      </c>
      <c r="L41" s="331">
        <v>35903</v>
      </c>
      <c r="M41" s="332">
        <v>33866</v>
      </c>
    </row>
    <row r="42" spans="2:13" ht="27.75" customHeight="1" x14ac:dyDescent="0.2">
      <c r="B42" s="1219"/>
      <c r="C42" s="1220"/>
      <c r="D42" s="104"/>
      <c r="E42" s="1225" t="s">
        <v>32</v>
      </c>
      <c r="F42" s="1225"/>
      <c r="G42" s="1225"/>
      <c r="H42" s="1226"/>
      <c r="I42" s="333">
        <v>4</v>
      </c>
      <c r="J42" s="334">
        <v>1</v>
      </c>
      <c r="K42" s="334" t="s">
        <v>490</v>
      </c>
      <c r="L42" s="334" t="s">
        <v>490</v>
      </c>
      <c r="M42" s="335" t="s">
        <v>490</v>
      </c>
    </row>
    <row r="43" spans="2:13" ht="27.75" customHeight="1" x14ac:dyDescent="0.2">
      <c r="B43" s="1219"/>
      <c r="C43" s="1220"/>
      <c r="D43" s="104"/>
      <c r="E43" s="1225" t="s">
        <v>33</v>
      </c>
      <c r="F43" s="1225"/>
      <c r="G43" s="1225"/>
      <c r="H43" s="1226"/>
      <c r="I43" s="333">
        <v>13466</v>
      </c>
      <c r="J43" s="334">
        <v>13445</v>
      </c>
      <c r="K43" s="334">
        <v>12686</v>
      </c>
      <c r="L43" s="334">
        <v>12154</v>
      </c>
      <c r="M43" s="335">
        <v>11662</v>
      </c>
    </row>
    <row r="44" spans="2:13" ht="27.75" customHeight="1" x14ac:dyDescent="0.2">
      <c r="B44" s="1219"/>
      <c r="C44" s="1220"/>
      <c r="D44" s="104"/>
      <c r="E44" s="1225" t="s">
        <v>34</v>
      </c>
      <c r="F44" s="1225"/>
      <c r="G44" s="1225"/>
      <c r="H44" s="1226"/>
      <c r="I44" s="333">
        <v>293</v>
      </c>
      <c r="J44" s="334">
        <v>258</v>
      </c>
      <c r="K44" s="334">
        <v>170</v>
      </c>
      <c r="L44" s="334">
        <v>139</v>
      </c>
      <c r="M44" s="335">
        <v>295</v>
      </c>
    </row>
    <row r="45" spans="2:13" ht="27.75" customHeight="1" x14ac:dyDescent="0.2">
      <c r="B45" s="1219"/>
      <c r="C45" s="1220"/>
      <c r="D45" s="104"/>
      <c r="E45" s="1225" t="s">
        <v>35</v>
      </c>
      <c r="F45" s="1225"/>
      <c r="G45" s="1225"/>
      <c r="H45" s="1226"/>
      <c r="I45" s="333">
        <v>4282</v>
      </c>
      <c r="J45" s="334">
        <v>4313</v>
      </c>
      <c r="K45" s="334">
        <v>4353</v>
      </c>
      <c r="L45" s="334">
        <v>4513</v>
      </c>
      <c r="M45" s="335">
        <v>4369</v>
      </c>
    </row>
    <row r="46" spans="2:13" ht="27.75" customHeight="1" x14ac:dyDescent="0.2">
      <c r="B46" s="1219"/>
      <c r="C46" s="1220"/>
      <c r="D46" s="105"/>
      <c r="E46" s="1225" t="s">
        <v>36</v>
      </c>
      <c r="F46" s="1225"/>
      <c r="G46" s="1225"/>
      <c r="H46" s="1226"/>
      <c r="I46" s="333">
        <v>119</v>
      </c>
      <c r="J46" s="334">
        <v>49</v>
      </c>
      <c r="K46" s="334">
        <v>79</v>
      </c>
      <c r="L46" s="334">
        <v>176</v>
      </c>
      <c r="M46" s="335">
        <v>48</v>
      </c>
    </row>
    <row r="47" spans="2:13" ht="27.75" customHeight="1" x14ac:dyDescent="0.2">
      <c r="B47" s="1219"/>
      <c r="C47" s="1220"/>
      <c r="D47" s="106"/>
      <c r="E47" s="1227" t="s">
        <v>37</v>
      </c>
      <c r="F47" s="1228"/>
      <c r="G47" s="1228"/>
      <c r="H47" s="1229"/>
      <c r="I47" s="333" t="s">
        <v>490</v>
      </c>
      <c r="J47" s="334" t="s">
        <v>490</v>
      </c>
      <c r="K47" s="334" t="s">
        <v>490</v>
      </c>
      <c r="L47" s="334" t="s">
        <v>490</v>
      </c>
      <c r="M47" s="335" t="s">
        <v>490</v>
      </c>
    </row>
    <row r="48" spans="2:13" ht="27.75" customHeight="1" x14ac:dyDescent="0.2">
      <c r="B48" s="1219"/>
      <c r="C48" s="1220"/>
      <c r="D48" s="104"/>
      <c r="E48" s="1225" t="s">
        <v>38</v>
      </c>
      <c r="F48" s="1225"/>
      <c r="G48" s="1225"/>
      <c r="H48" s="1226"/>
      <c r="I48" s="333" t="s">
        <v>490</v>
      </c>
      <c r="J48" s="334" t="s">
        <v>490</v>
      </c>
      <c r="K48" s="334" t="s">
        <v>490</v>
      </c>
      <c r="L48" s="334" t="s">
        <v>490</v>
      </c>
      <c r="M48" s="335" t="s">
        <v>490</v>
      </c>
    </row>
    <row r="49" spans="2:13" ht="27.75" customHeight="1" x14ac:dyDescent="0.2">
      <c r="B49" s="1221"/>
      <c r="C49" s="1222"/>
      <c r="D49" s="104"/>
      <c r="E49" s="1225" t="s">
        <v>39</v>
      </c>
      <c r="F49" s="1225"/>
      <c r="G49" s="1225"/>
      <c r="H49" s="1226"/>
      <c r="I49" s="333" t="s">
        <v>490</v>
      </c>
      <c r="J49" s="334" t="s">
        <v>490</v>
      </c>
      <c r="K49" s="334" t="s">
        <v>490</v>
      </c>
      <c r="L49" s="334" t="s">
        <v>490</v>
      </c>
      <c r="M49" s="335" t="s">
        <v>490</v>
      </c>
    </row>
    <row r="50" spans="2:13" ht="27.75" customHeight="1" x14ac:dyDescent="0.2">
      <c r="B50" s="1230" t="s">
        <v>40</v>
      </c>
      <c r="C50" s="1231"/>
      <c r="D50" s="107"/>
      <c r="E50" s="1225" t="s">
        <v>41</v>
      </c>
      <c r="F50" s="1225"/>
      <c r="G50" s="1225"/>
      <c r="H50" s="1226"/>
      <c r="I50" s="333">
        <v>9791</v>
      </c>
      <c r="J50" s="334">
        <v>10997</v>
      </c>
      <c r="K50" s="334">
        <v>12152</v>
      </c>
      <c r="L50" s="334">
        <v>12493</v>
      </c>
      <c r="M50" s="335">
        <v>12746</v>
      </c>
    </row>
    <row r="51" spans="2:13" ht="27.75" customHeight="1" x14ac:dyDescent="0.2">
      <c r="B51" s="1219"/>
      <c r="C51" s="1220"/>
      <c r="D51" s="104"/>
      <c r="E51" s="1225" t="s">
        <v>42</v>
      </c>
      <c r="F51" s="1225"/>
      <c r="G51" s="1225"/>
      <c r="H51" s="1226"/>
      <c r="I51" s="333">
        <v>5223</v>
      </c>
      <c r="J51" s="334">
        <v>5073</v>
      </c>
      <c r="K51" s="334">
        <v>4787</v>
      </c>
      <c r="L51" s="334">
        <v>4669</v>
      </c>
      <c r="M51" s="335">
        <v>4870</v>
      </c>
    </row>
    <row r="52" spans="2:13" ht="27.75" customHeight="1" x14ac:dyDescent="0.2">
      <c r="B52" s="1221"/>
      <c r="C52" s="1222"/>
      <c r="D52" s="104"/>
      <c r="E52" s="1225" t="s">
        <v>43</v>
      </c>
      <c r="F52" s="1225"/>
      <c r="G52" s="1225"/>
      <c r="H52" s="1226"/>
      <c r="I52" s="333">
        <v>34303</v>
      </c>
      <c r="J52" s="334">
        <v>33350</v>
      </c>
      <c r="K52" s="334">
        <v>31427</v>
      </c>
      <c r="L52" s="334">
        <v>29476</v>
      </c>
      <c r="M52" s="335">
        <v>27573</v>
      </c>
    </row>
    <row r="53" spans="2:13" ht="27.75" customHeight="1" thickBot="1" x14ac:dyDescent="0.25">
      <c r="B53" s="1232" t="s">
        <v>19</v>
      </c>
      <c r="C53" s="1233"/>
      <c r="D53" s="108"/>
      <c r="E53" s="1234" t="s">
        <v>44</v>
      </c>
      <c r="F53" s="1234"/>
      <c r="G53" s="1234"/>
      <c r="H53" s="1235"/>
      <c r="I53" s="336">
        <v>9209</v>
      </c>
      <c r="J53" s="337">
        <v>8798</v>
      </c>
      <c r="K53" s="337">
        <v>7012</v>
      </c>
      <c r="L53" s="337">
        <v>6247</v>
      </c>
      <c r="M53" s="338">
        <v>5051</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d+tPFt8A0SgWFWmThqSs77g7HaCdrRABzHgwbQF21syB4GVC+pslYhpMXkOkpvrhfryjQPgHm4VkYHMwAjBNDA==" saltValue="/h2pK5RxY3uWi4Kn7tomd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3" zoomScale="70" zoomScaleNormal="70" zoomScaleSheetLayoutView="100" workbookViewId="0">
      <selection activeCell="H53" sqref="H53"/>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244" t="s">
        <v>46</v>
      </c>
      <c r="D55" s="1244"/>
      <c r="E55" s="1245"/>
      <c r="F55" s="339">
        <v>4804</v>
      </c>
      <c r="G55" s="339">
        <v>4798</v>
      </c>
      <c r="H55" s="340">
        <v>4631</v>
      </c>
    </row>
    <row r="56" spans="2:8" ht="52.5" customHeight="1" x14ac:dyDescent="0.2">
      <c r="B56" s="120"/>
      <c r="C56" s="1246" t="s">
        <v>47</v>
      </c>
      <c r="D56" s="1246"/>
      <c r="E56" s="1247"/>
      <c r="F56" s="341">
        <v>1194</v>
      </c>
      <c r="G56" s="341">
        <v>1122</v>
      </c>
      <c r="H56" s="342">
        <v>1150</v>
      </c>
    </row>
    <row r="57" spans="2:8" ht="53.25" customHeight="1" x14ac:dyDescent="0.2">
      <c r="B57" s="120"/>
      <c r="C57" s="1248" t="s">
        <v>48</v>
      </c>
      <c r="D57" s="1248"/>
      <c r="E57" s="1249"/>
      <c r="F57" s="343">
        <v>4096</v>
      </c>
      <c r="G57" s="343">
        <v>4209</v>
      </c>
      <c r="H57" s="344">
        <v>3922</v>
      </c>
    </row>
    <row r="58" spans="2:8" ht="45.75" customHeight="1" x14ac:dyDescent="0.2">
      <c r="B58" s="121"/>
      <c r="C58" s="1236" t="s">
        <v>557</v>
      </c>
      <c r="D58" s="1237"/>
      <c r="E58" s="1238"/>
      <c r="F58" s="345">
        <v>747</v>
      </c>
      <c r="G58" s="345">
        <v>880</v>
      </c>
      <c r="H58" s="346">
        <v>1064</v>
      </c>
    </row>
    <row r="59" spans="2:8" ht="45.75" customHeight="1" x14ac:dyDescent="0.2">
      <c r="B59" s="121"/>
      <c r="C59" s="1236" t="s">
        <v>558</v>
      </c>
      <c r="D59" s="1237"/>
      <c r="E59" s="1238"/>
      <c r="F59" s="345">
        <v>1148</v>
      </c>
      <c r="G59" s="345">
        <v>1248</v>
      </c>
      <c r="H59" s="346">
        <v>938</v>
      </c>
    </row>
    <row r="60" spans="2:8" ht="45.75" customHeight="1" x14ac:dyDescent="0.2">
      <c r="B60" s="121"/>
      <c r="C60" s="1236" t="s">
        <v>559</v>
      </c>
      <c r="D60" s="1237"/>
      <c r="E60" s="1238"/>
      <c r="F60" s="345">
        <v>1086</v>
      </c>
      <c r="G60" s="345">
        <v>959</v>
      </c>
      <c r="H60" s="346">
        <v>800</v>
      </c>
    </row>
    <row r="61" spans="2:8" ht="45.75" customHeight="1" x14ac:dyDescent="0.2">
      <c r="B61" s="121"/>
      <c r="C61" s="1236" t="s">
        <v>560</v>
      </c>
      <c r="D61" s="1237"/>
      <c r="E61" s="1238"/>
      <c r="F61" s="345">
        <v>205</v>
      </c>
      <c r="G61" s="345">
        <v>305</v>
      </c>
      <c r="H61" s="346">
        <v>407</v>
      </c>
    </row>
    <row r="62" spans="2:8" ht="45.75" customHeight="1" thickBot="1" x14ac:dyDescent="0.25">
      <c r="B62" s="122"/>
      <c r="C62" s="1239" t="s">
        <v>561</v>
      </c>
      <c r="D62" s="1240"/>
      <c r="E62" s="1241"/>
      <c r="F62" s="347">
        <v>285</v>
      </c>
      <c r="G62" s="347">
        <v>275</v>
      </c>
      <c r="H62" s="348">
        <v>258</v>
      </c>
    </row>
    <row r="63" spans="2:8" ht="52.5" customHeight="1" thickBot="1" x14ac:dyDescent="0.25">
      <c r="B63" s="123"/>
      <c r="C63" s="1242" t="s">
        <v>49</v>
      </c>
      <c r="D63" s="1242"/>
      <c r="E63" s="1243"/>
      <c r="F63" s="349">
        <v>10093</v>
      </c>
      <c r="G63" s="349">
        <v>10130</v>
      </c>
      <c r="H63" s="350">
        <v>9704</v>
      </c>
    </row>
    <row r="64" spans="2:8" ht="13" x14ac:dyDescent="0.2"/>
  </sheetData>
  <sheetProtection algorithmName="SHA-512" hashValue="9DWf0ObfOrmCzhZzxPpJtkGQmk02iHe3v+nz2Ix2JipatNAurhN8Iov0l67ZFOtLskV5hcJKj9C5eD8gd/3cOg==" saltValue="gMjHhMyFKOCJyBKyKTJE1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791BD-C8C4-4206-863A-E7254E2CDD6F}">
  <sheetPr>
    <pageSetUpPr fitToPage="1"/>
  </sheetPr>
  <dimension ref="A1:DE85"/>
  <sheetViews>
    <sheetView showGridLines="0" zoomScaleNormal="100" zoomScaleSheetLayoutView="55" workbookViewId="0">
      <selection activeCell="AT15" sqref="AT15"/>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5" t="s">
        <v>587</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ht="13" x14ac:dyDescent="0.2">
      <c r="B44" s="247"/>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ht="13" x14ac:dyDescent="0.2">
      <c r="B45" s="247"/>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ht="13" x14ac:dyDescent="0.2">
      <c r="B46" s="247"/>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ht="13" x14ac:dyDescent="0.2">
      <c r="B47" s="247"/>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579</v>
      </c>
    </row>
    <row r="50" spans="1:109" ht="13" x14ac:dyDescent="0.2">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528</v>
      </c>
      <c r="BQ50" s="383"/>
      <c r="BR50" s="383"/>
      <c r="BS50" s="383"/>
      <c r="BT50" s="383"/>
      <c r="BU50" s="383"/>
      <c r="BV50" s="383"/>
      <c r="BW50" s="383"/>
      <c r="BX50" s="383" t="s">
        <v>529</v>
      </c>
      <c r="BY50" s="383"/>
      <c r="BZ50" s="383"/>
      <c r="CA50" s="383"/>
      <c r="CB50" s="383"/>
      <c r="CC50" s="383"/>
      <c r="CD50" s="383"/>
      <c r="CE50" s="383"/>
      <c r="CF50" s="383" t="s">
        <v>530</v>
      </c>
      <c r="CG50" s="383"/>
      <c r="CH50" s="383"/>
      <c r="CI50" s="383"/>
      <c r="CJ50" s="383"/>
      <c r="CK50" s="383"/>
      <c r="CL50" s="383"/>
      <c r="CM50" s="383"/>
      <c r="CN50" s="383" t="s">
        <v>531</v>
      </c>
      <c r="CO50" s="383"/>
      <c r="CP50" s="383"/>
      <c r="CQ50" s="383"/>
      <c r="CR50" s="383"/>
      <c r="CS50" s="383"/>
      <c r="CT50" s="383"/>
      <c r="CU50" s="383"/>
      <c r="CV50" s="383" t="s">
        <v>532</v>
      </c>
      <c r="CW50" s="383"/>
      <c r="CX50" s="383"/>
      <c r="CY50" s="383"/>
      <c r="CZ50" s="383"/>
      <c r="DA50" s="383"/>
      <c r="DB50" s="383"/>
      <c r="DC50" s="383"/>
    </row>
    <row r="51" spans="1:109" ht="13.5" customHeight="1" x14ac:dyDescent="0.2">
      <c r="B51" s="247"/>
      <c r="G51" s="394"/>
      <c r="H51" s="394"/>
      <c r="I51" s="398"/>
      <c r="J51" s="398"/>
      <c r="K51" s="384"/>
      <c r="L51" s="384"/>
      <c r="M51" s="384"/>
      <c r="N51" s="384"/>
      <c r="AM51" s="359"/>
      <c r="AN51" s="382" t="s">
        <v>580</v>
      </c>
      <c r="AO51" s="382"/>
      <c r="AP51" s="382"/>
      <c r="AQ51" s="382"/>
      <c r="AR51" s="382"/>
      <c r="AS51" s="382"/>
      <c r="AT51" s="382"/>
      <c r="AU51" s="382"/>
      <c r="AV51" s="382"/>
      <c r="AW51" s="382"/>
      <c r="AX51" s="382"/>
      <c r="AY51" s="382"/>
      <c r="AZ51" s="382"/>
      <c r="BA51" s="382"/>
      <c r="BB51" s="382" t="s">
        <v>581</v>
      </c>
      <c r="BC51" s="382"/>
      <c r="BD51" s="382"/>
      <c r="BE51" s="382"/>
      <c r="BF51" s="382"/>
      <c r="BG51" s="382"/>
      <c r="BH51" s="382"/>
      <c r="BI51" s="382"/>
      <c r="BJ51" s="382"/>
      <c r="BK51" s="382"/>
      <c r="BL51" s="382"/>
      <c r="BM51" s="382"/>
      <c r="BN51" s="382"/>
      <c r="BO51" s="382"/>
      <c r="BP51" s="379">
        <v>58.6</v>
      </c>
      <c r="BQ51" s="379"/>
      <c r="BR51" s="379"/>
      <c r="BS51" s="379"/>
      <c r="BT51" s="379"/>
      <c r="BU51" s="379"/>
      <c r="BV51" s="379"/>
      <c r="BW51" s="379"/>
      <c r="BX51" s="379">
        <v>54.1</v>
      </c>
      <c r="BY51" s="379"/>
      <c r="BZ51" s="379"/>
      <c r="CA51" s="379"/>
      <c r="CB51" s="379"/>
      <c r="CC51" s="379"/>
      <c r="CD51" s="379"/>
      <c r="CE51" s="379"/>
      <c r="CF51" s="379">
        <v>43.7</v>
      </c>
      <c r="CG51" s="379"/>
      <c r="CH51" s="379"/>
      <c r="CI51" s="379"/>
      <c r="CJ51" s="379"/>
      <c r="CK51" s="379"/>
      <c r="CL51" s="379"/>
      <c r="CM51" s="379"/>
      <c r="CN51" s="379">
        <v>37.6</v>
      </c>
      <c r="CO51" s="379"/>
      <c r="CP51" s="379"/>
      <c r="CQ51" s="379"/>
      <c r="CR51" s="379"/>
      <c r="CS51" s="379"/>
      <c r="CT51" s="379"/>
      <c r="CU51" s="379"/>
      <c r="CV51" s="379">
        <v>29.3</v>
      </c>
      <c r="CW51" s="379"/>
      <c r="CX51" s="379"/>
      <c r="CY51" s="379"/>
      <c r="CZ51" s="379"/>
      <c r="DA51" s="379"/>
      <c r="DB51" s="379"/>
      <c r="DC51" s="379"/>
    </row>
    <row r="52" spans="1:109" ht="13" x14ac:dyDescent="0.2">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 x14ac:dyDescent="0.2">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582</v>
      </c>
      <c r="BC53" s="382"/>
      <c r="BD53" s="382"/>
      <c r="BE53" s="382"/>
      <c r="BF53" s="382"/>
      <c r="BG53" s="382"/>
      <c r="BH53" s="382"/>
      <c r="BI53" s="382"/>
      <c r="BJ53" s="382"/>
      <c r="BK53" s="382"/>
      <c r="BL53" s="382"/>
      <c r="BM53" s="382"/>
      <c r="BN53" s="382"/>
      <c r="BO53" s="382"/>
      <c r="BP53" s="379">
        <v>57.9</v>
      </c>
      <c r="BQ53" s="379"/>
      <c r="BR53" s="379"/>
      <c r="BS53" s="379"/>
      <c r="BT53" s="379"/>
      <c r="BU53" s="379"/>
      <c r="BV53" s="379"/>
      <c r="BW53" s="379"/>
      <c r="BX53" s="379">
        <v>57.7</v>
      </c>
      <c r="BY53" s="379"/>
      <c r="BZ53" s="379"/>
      <c r="CA53" s="379"/>
      <c r="CB53" s="379"/>
      <c r="CC53" s="379"/>
      <c r="CD53" s="379"/>
      <c r="CE53" s="379"/>
      <c r="CF53" s="379">
        <v>59.1</v>
      </c>
      <c r="CG53" s="379"/>
      <c r="CH53" s="379"/>
      <c r="CI53" s="379"/>
      <c r="CJ53" s="379"/>
      <c r="CK53" s="379"/>
      <c r="CL53" s="379"/>
      <c r="CM53" s="379"/>
      <c r="CN53" s="379">
        <v>64.7</v>
      </c>
      <c r="CO53" s="379"/>
      <c r="CP53" s="379"/>
      <c r="CQ53" s="379"/>
      <c r="CR53" s="379"/>
      <c r="CS53" s="379"/>
      <c r="CT53" s="379"/>
      <c r="CU53" s="379"/>
      <c r="CV53" s="379">
        <v>70.5</v>
      </c>
      <c r="CW53" s="379"/>
      <c r="CX53" s="379"/>
      <c r="CY53" s="379"/>
      <c r="CZ53" s="379"/>
      <c r="DA53" s="379"/>
      <c r="DB53" s="379"/>
      <c r="DC53" s="379"/>
    </row>
    <row r="54" spans="1:109" ht="13" x14ac:dyDescent="0.2">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 x14ac:dyDescent="0.2">
      <c r="A55" s="358"/>
      <c r="B55" s="247"/>
      <c r="G55" s="377"/>
      <c r="H55" s="377"/>
      <c r="I55" s="377"/>
      <c r="J55" s="377"/>
      <c r="K55" s="384"/>
      <c r="L55" s="384"/>
      <c r="M55" s="384"/>
      <c r="N55" s="384"/>
      <c r="AN55" s="383" t="s">
        <v>583</v>
      </c>
      <c r="AO55" s="383"/>
      <c r="AP55" s="383"/>
      <c r="AQ55" s="383"/>
      <c r="AR55" s="383"/>
      <c r="AS55" s="383"/>
      <c r="AT55" s="383"/>
      <c r="AU55" s="383"/>
      <c r="AV55" s="383"/>
      <c r="AW55" s="383"/>
      <c r="AX55" s="383"/>
      <c r="AY55" s="383"/>
      <c r="AZ55" s="383"/>
      <c r="BA55" s="383"/>
      <c r="BB55" s="382" t="s">
        <v>581</v>
      </c>
      <c r="BC55" s="382"/>
      <c r="BD55" s="382"/>
      <c r="BE55" s="382"/>
      <c r="BF55" s="382"/>
      <c r="BG55" s="382"/>
      <c r="BH55" s="382"/>
      <c r="BI55" s="382"/>
      <c r="BJ55" s="382"/>
      <c r="BK55" s="382"/>
      <c r="BL55" s="382"/>
      <c r="BM55" s="382"/>
      <c r="BN55" s="382"/>
      <c r="BO55" s="382"/>
      <c r="BP55" s="379">
        <v>25.1</v>
      </c>
      <c r="BQ55" s="379"/>
      <c r="BR55" s="379"/>
      <c r="BS55" s="379"/>
      <c r="BT55" s="379"/>
      <c r="BU55" s="379"/>
      <c r="BV55" s="379"/>
      <c r="BW55" s="379"/>
      <c r="BX55" s="379">
        <v>18</v>
      </c>
      <c r="BY55" s="379"/>
      <c r="BZ55" s="379"/>
      <c r="CA55" s="379"/>
      <c r="CB55" s="379"/>
      <c r="CC55" s="379"/>
      <c r="CD55" s="379"/>
      <c r="CE55" s="379"/>
      <c r="CF55" s="379">
        <v>12.7</v>
      </c>
      <c r="CG55" s="379"/>
      <c r="CH55" s="379"/>
      <c r="CI55" s="379"/>
      <c r="CJ55" s="379"/>
      <c r="CK55" s="379"/>
      <c r="CL55" s="379"/>
      <c r="CM55" s="379"/>
      <c r="CN55" s="379">
        <v>10</v>
      </c>
      <c r="CO55" s="379"/>
      <c r="CP55" s="379"/>
      <c r="CQ55" s="379"/>
      <c r="CR55" s="379"/>
      <c r="CS55" s="379"/>
      <c r="CT55" s="379"/>
      <c r="CU55" s="379"/>
      <c r="CV55" s="379">
        <v>6</v>
      </c>
      <c r="CW55" s="379"/>
      <c r="CX55" s="379"/>
      <c r="CY55" s="379"/>
      <c r="CZ55" s="379"/>
      <c r="DA55" s="379"/>
      <c r="DB55" s="379"/>
      <c r="DC55" s="379"/>
    </row>
    <row r="56" spans="1:109" ht="13" x14ac:dyDescent="0.2">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3" x14ac:dyDescent="0.2">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582</v>
      </c>
      <c r="BC57" s="382"/>
      <c r="BD57" s="382"/>
      <c r="BE57" s="382"/>
      <c r="BF57" s="382"/>
      <c r="BG57" s="382"/>
      <c r="BH57" s="382"/>
      <c r="BI57" s="382"/>
      <c r="BJ57" s="382"/>
      <c r="BK57" s="382"/>
      <c r="BL57" s="382"/>
      <c r="BM57" s="382"/>
      <c r="BN57" s="382"/>
      <c r="BO57" s="382"/>
      <c r="BP57" s="379">
        <v>61</v>
      </c>
      <c r="BQ57" s="379"/>
      <c r="BR57" s="379"/>
      <c r="BS57" s="379"/>
      <c r="BT57" s="379"/>
      <c r="BU57" s="379"/>
      <c r="BV57" s="379"/>
      <c r="BW57" s="379"/>
      <c r="BX57" s="379">
        <v>62.2</v>
      </c>
      <c r="BY57" s="379"/>
      <c r="BZ57" s="379"/>
      <c r="CA57" s="379"/>
      <c r="CB57" s="379"/>
      <c r="CC57" s="379"/>
      <c r="CD57" s="379"/>
      <c r="CE57" s="379"/>
      <c r="CF57" s="379">
        <v>63.2</v>
      </c>
      <c r="CG57" s="379"/>
      <c r="CH57" s="379"/>
      <c r="CI57" s="379"/>
      <c r="CJ57" s="379"/>
      <c r="CK57" s="379"/>
      <c r="CL57" s="379"/>
      <c r="CM57" s="379"/>
      <c r="CN57" s="379">
        <v>64.599999999999994</v>
      </c>
      <c r="CO57" s="379"/>
      <c r="CP57" s="379"/>
      <c r="CQ57" s="379"/>
      <c r="CR57" s="379"/>
      <c r="CS57" s="379"/>
      <c r="CT57" s="379"/>
      <c r="CU57" s="379"/>
      <c r="CV57" s="379">
        <v>65.900000000000006</v>
      </c>
      <c r="CW57" s="379"/>
      <c r="CX57" s="379"/>
      <c r="CY57" s="379"/>
      <c r="CZ57" s="379"/>
      <c r="DA57" s="379"/>
      <c r="DB57" s="379"/>
      <c r="DC57" s="379"/>
      <c r="DD57" s="363"/>
      <c r="DE57" s="362"/>
    </row>
    <row r="58" spans="1:109" s="358" customFormat="1" ht="13" x14ac:dyDescent="0.2">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584</v>
      </c>
    </row>
    <row r="64" spans="1:109" ht="13" x14ac:dyDescent="0.2">
      <c r="B64" s="247"/>
      <c r="G64" s="357"/>
      <c r="I64" s="369"/>
      <c r="J64" s="369"/>
      <c r="K64" s="369"/>
      <c r="L64" s="369"/>
      <c r="M64" s="369"/>
      <c r="N64" s="370"/>
      <c r="AM64" s="357"/>
      <c r="AN64" s="357" t="s">
        <v>578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5" t="s">
        <v>586</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3" x14ac:dyDescent="0.2">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3" x14ac:dyDescent="0.2">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3" x14ac:dyDescent="0.2">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3" x14ac:dyDescent="0.2">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579</v>
      </c>
    </row>
    <row r="72" spans="2:107" ht="13" x14ac:dyDescent="0.2">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528</v>
      </c>
      <c r="BQ72" s="383"/>
      <c r="BR72" s="383"/>
      <c r="BS72" s="383"/>
      <c r="BT72" s="383"/>
      <c r="BU72" s="383"/>
      <c r="BV72" s="383"/>
      <c r="BW72" s="383"/>
      <c r="BX72" s="383" t="s">
        <v>529</v>
      </c>
      <c r="BY72" s="383"/>
      <c r="BZ72" s="383"/>
      <c r="CA72" s="383"/>
      <c r="CB72" s="383"/>
      <c r="CC72" s="383"/>
      <c r="CD72" s="383"/>
      <c r="CE72" s="383"/>
      <c r="CF72" s="383" t="s">
        <v>530</v>
      </c>
      <c r="CG72" s="383"/>
      <c r="CH72" s="383"/>
      <c r="CI72" s="383"/>
      <c r="CJ72" s="383"/>
      <c r="CK72" s="383"/>
      <c r="CL72" s="383"/>
      <c r="CM72" s="383"/>
      <c r="CN72" s="383" t="s">
        <v>531</v>
      </c>
      <c r="CO72" s="383"/>
      <c r="CP72" s="383"/>
      <c r="CQ72" s="383"/>
      <c r="CR72" s="383"/>
      <c r="CS72" s="383"/>
      <c r="CT72" s="383"/>
      <c r="CU72" s="383"/>
      <c r="CV72" s="383" t="s">
        <v>532</v>
      </c>
      <c r="CW72" s="383"/>
      <c r="CX72" s="383"/>
      <c r="CY72" s="383"/>
      <c r="CZ72" s="383"/>
      <c r="DA72" s="383"/>
      <c r="DB72" s="383"/>
      <c r="DC72" s="383"/>
    </row>
    <row r="73" spans="2:107" ht="13" x14ac:dyDescent="0.2">
      <c r="B73" s="247"/>
      <c r="G73" s="394"/>
      <c r="H73" s="394"/>
      <c r="I73" s="394"/>
      <c r="J73" s="394"/>
      <c r="K73" s="378"/>
      <c r="L73" s="378"/>
      <c r="M73" s="378"/>
      <c r="N73" s="378"/>
      <c r="AM73" s="359"/>
      <c r="AN73" s="382" t="s">
        <v>580</v>
      </c>
      <c r="AO73" s="382"/>
      <c r="AP73" s="382"/>
      <c r="AQ73" s="382"/>
      <c r="AR73" s="382"/>
      <c r="AS73" s="382"/>
      <c r="AT73" s="382"/>
      <c r="AU73" s="382"/>
      <c r="AV73" s="382"/>
      <c r="AW73" s="382"/>
      <c r="AX73" s="382"/>
      <c r="AY73" s="382"/>
      <c r="AZ73" s="382"/>
      <c r="BA73" s="382"/>
      <c r="BB73" s="382" t="s">
        <v>581</v>
      </c>
      <c r="BC73" s="382"/>
      <c r="BD73" s="382"/>
      <c r="BE73" s="382"/>
      <c r="BF73" s="382"/>
      <c r="BG73" s="382"/>
      <c r="BH73" s="382"/>
      <c r="BI73" s="382"/>
      <c r="BJ73" s="382"/>
      <c r="BK73" s="382"/>
      <c r="BL73" s="382"/>
      <c r="BM73" s="382"/>
      <c r="BN73" s="382"/>
      <c r="BO73" s="382"/>
      <c r="BP73" s="379">
        <v>58.6</v>
      </c>
      <c r="BQ73" s="379"/>
      <c r="BR73" s="379"/>
      <c r="BS73" s="379"/>
      <c r="BT73" s="379"/>
      <c r="BU73" s="379"/>
      <c r="BV73" s="379"/>
      <c r="BW73" s="379"/>
      <c r="BX73" s="379">
        <v>54.1</v>
      </c>
      <c r="BY73" s="379"/>
      <c r="BZ73" s="379"/>
      <c r="CA73" s="379"/>
      <c r="CB73" s="379"/>
      <c r="CC73" s="379"/>
      <c r="CD73" s="379"/>
      <c r="CE73" s="379"/>
      <c r="CF73" s="379">
        <v>43.7</v>
      </c>
      <c r="CG73" s="379"/>
      <c r="CH73" s="379"/>
      <c r="CI73" s="379"/>
      <c r="CJ73" s="379"/>
      <c r="CK73" s="379"/>
      <c r="CL73" s="379"/>
      <c r="CM73" s="379"/>
      <c r="CN73" s="379">
        <v>37.6</v>
      </c>
      <c r="CO73" s="379"/>
      <c r="CP73" s="379"/>
      <c r="CQ73" s="379"/>
      <c r="CR73" s="379"/>
      <c r="CS73" s="379"/>
      <c r="CT73" s="379"/>
      <c r="CU73" s="379"/>
      <c r="CV73" s="379">
        <v>29.3</v>
      </c>
      <c r="CW73" s="379"/>
      <c r="CX73" s="379"/>
      <c r="CY73" s="379"/>
      <c r="CZ73" s="379"/>
      <c r="DA73" s="379"/>
      <c r="DB73" s="379"/>
      <c r="DC73" s="379"/>
    </row>
    <row r="74" spans="2:107" ht="13" x14ac:dyDescent="0.2">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 x14ac:dyDescent="0.2">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585</v>
      </c>
      <c r="BC75" s="382"/>
      <c r="BD75" s="382"/>
      <c r="BE75" s="382"/>
      <c r="BF75" s="382"/>
      <c r="BG75" s="382"/>
      <c r="BH75" s="382"/>
      <c r="BI75" s="382"/>
      <c r="BJ75" s="382"/>
      <c r="BK75" s="382"/>
      <c r="BL75" s="382"/>
      <c r="BM75" s="382"/>
      <c r="BN75" s="382"/>
      <c r="BO75" s="382"/>
      <c r="BP75" s="379">
        <v>7.9</v>
      </c>
      <c r="BQ75" s="379"/>
      <c r="BR75" s="379"/>
      <c r="BS75" s="379"/>
      <c r="BT75" s="379"/>
      <c r="BU75" s="379"/>
      <c r="BV75" s="379"/>
      <c r="BW75" s="379"/>
      <c r="BX75" s="379">
        <v>7.8</v>
      </c>
      <c r="BY75" s="379"/>
      <c r="BZ75" s="379"/>
      <c r="CA75" s="379"/>
      <c r="CB75" s="379"/>
      <c r="CC75" s="379"/>
      <c r="CD75" s="379"/>
      <c r="CE75" s="379"/>
      <c r="CF75" s="379">
        <v>8.9</v>
      </c>
      <c r="CG75" s="379"/>
      <c r="CH75" s="379"/>
      <c r="CI75" s="379"/>
      <c r="CJ75" s="379"/>
      <c r="CK75" s="379"/>
      <c r="CL75" s="379"/>
      <c r="CM75" s="379"/>
      <c r="CN75" s="379">
        <v>9.5</v>
      </c>
      <c r="CO75" s="379"/>
      <c r="CP75" s="379"/>
      <c r="CQ75" s="379"/>
      <c r="CR75" s="379"/>
      <c r="CS75" s="379"/>
      <c r="CT75" s="379"/>
      <c r="CU75" s="379"/>
      <c r="CV75" s="379">
        <v>9.6</v>
      </c>
      <c r="CW75" s="379"/>
      <c r="CX75" s="379"/>
      <c r="CY75" s="379"/>
      <c r="CZ75" s="379"/>
      <c r="DA75" s="379"/>
      <c r="DB75" s="379"/>
      <c r="DC75" s="379"/>
    </row>
    <row r="76" spans="2:107" ht="13" x14ac:dyDescent="0.2">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 x14ac:dyDescent="0.2">
      <c r="B77" s="247"/>
      <c r="G77" s="377"/>
      <c r="H77" s="377"/>
      <c r="I77" s="377"/>
      <c r="J77" s="377"/>
      <c r="K77" s="378"/>
      <c r="L77" s="378"/>
      <c r="M77" s="378"/>
      <c r="N77" s="378"/>
      <c r="AN77" s="383" t="s">
        <v>583</v>
      </c>
      <c r="AO77" s="383"/>
      <c r="AP77" s="383"/>
      <c r="AQ77" s="383"/>
      <c r="AR77" s="383"/>
      <c r="AS77" s="383"/>
      <c r="AT77" s="383"/>
      <c r="AU77" s="383"/>
      <c r="AV77" s="383"/>
      <c r="AW77" s="383"/>
      <c r="AX77" s="383"/>
      <c r="AY77" s="383"/>
      <c r="AZ77" s="383"/>
      <c r="BA77" s="383"/>
      <c r="BB77" s="382" t="s">
        <v>581</v>
      </c>
      <c r="BC77" s="382"/>
      <c r="BD77" s="382"/>
      <c r="BE77" s="382"/>
      <c r="BF77" s="382"/>
      <c r="BG77" s="382"/>
      <c r="BH77" s="382"/>
      <c r="BI77" s="382"/>
      <c r="BJ77" s="382"/>
      <c r="BK77" s="382"/>
      <c r="BL77" s="382"/>
      <c r="BM77" s="382"/>
      <c r="BN77" s="382"/>
      <c r="BO77" s="382"/>
      <c r="BP77" s="379">
        <v>25.1</v>
      </c>
      <c r="BQ77" s="379"/>
      <c r="BR77" s="379"/>
      <c r="BS77" s="379"/>
      <c r="BT77" s="379"/>
      <c r="BU77" s="379"/>
      <c r="BV77" s="379"/>
      <c r="BW77" s="379"/>
      <c r="BX77" s="379">
        <v>18</v>
      </c>
      <c r="BY77" s="379"/>
      <c r="BZ77" s="379"/>
      <c r="CA77" s="379"/>
      <c r="CB77" s="379"/>
      <c r="CC77" s="379"/>
      <c r="CD77" s="379"/>
      <c r="CE77" s="379"/>
      <c r="CF77" s="379">
        <v>12.7</v>
      </c>
      <c r="CG77" s="379"/>
      <c r="CH77" s="379"/>
      <c r="CI77" s="379"/>
      <c r="CJ77" s="379"/>
      <c r="CK77" s="379"/>
      <c r="CL77" s="379"/>
      <c r="CM77" s="379"/>
      <c r="CN77" s="379">
        <v>10</v>
      </c>
      <c r="CO77" s="379"/>
      <c r="CP77" s="379"/>
      <c r="CQ77" s="379"/>
      <c r="CR77" s="379"/>
      <c r="CS77" s="379"/>
      <c r="CT77" s="379"/>
      <c r="CU77" s="379"/>
      <c r="CV77" s="379">
        <v>6</v>
      </c>
      <c r="CW77" s="379"/>
      <c r="CX77" s="379"/>
      <c r="CY77" s="379"/>
      <c r="CZ77" s="379"/>
      <c r="DA77" s="379"/>
      <c r="DB77" s="379"/>
      <c r="DC77" s="379"/>
    </row>
    <row r="78" spans="2:107" ht="13" x14ac:dyDescent="0.2">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 x14ac:dyDescent="0.2">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585</v>
      </c>
      <c r="BC79" s="382"/>
      <c r="BD79" s="382"/>
      <c r="BE79" s="382"/>
      <c r="BF79" s="382"/>
      <c r="BG79" s="382"/>
      <c r="BH79" s="382"/>
      <c r="BI79" s="382"/>
      <c r="BJ79" s="382"/>
      <c r="BK79" s="382"/>
      <c r="BL79" s="382"/>
      <c r="BM79" s="382"/>
      <c r="BN79" s="382"/>
      <c r="BO79" s="382"/>
      <c r="BP79" s="379">
        <v>6.4</v>
      </c>
      <c r="BQ79" s="379"/>
      <c r="BR79" s="379"/>
      <c r="BS79" s="379"/>
      <c r="BT79" s="379"/>
      <c r="BU79" s="379"/>
      <c r="BV79" s="379"/>
      <c r="BW79" s="379"/>
      <c r="BX79" s="379">
        <v>6.6</v>
      </c>
      <c r="BY79" s="379"/>
      <c r="BZ79" s="379"/>
      <c r="CA79" s="379"/>
      <c r="CB79" s="379"/>
      <c r="CC79" s="379"/>
      <c r="CD79" s="379"/>
      <c r="CE79" s="379"/>
      <c r="CF79" s="379">
        <v>6.6</v>
      </c>
      <c r="CG79" s="379"/>
      <c r="CH79" s="379"/>
      <c r="CI79" s="379"/>
      <c r="CJ79" s="379"/>
      <c r="CK79" s="379"/>
      <c r="CL79" s="379"/>
      <c r="CM79" s="379"/>
      <c r="CN79" s="379">
        <v>6.7</v>
      </c>
      <c r="CO79" s="379"/>
      <c r="CP79" s="379"/>
      <c r="CQ79" s="379"/>
      <c r="CR79" s="379"/>
      <c r="CS79" s="379"/>
      <c r="CT79" s="379"/>
      <c r="CU79" s="379"/>
      <c r="CV79" s="379">
        <v>6.5</v>
      </c>
      <c r="CW79" s="379"/>
      <c r="CX79" s="379"/>
      <c r="CY79" s="379"/>
      <c r="CZ79" s="379"/>
      <c r="DA79" s="379"/>
      <c r="DB79" s="379"/>
      <c r="DC79" s="379"/>
    </row>
    <row r="80" spans="2:107" ht="13" x14ac:dyDescent="0.2">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MJXo12rJ8q+VVA8XdMQktCe1DHkvnm2slGENgYrzB5JnxwzcBFFCemP0+0f+zBAjAyEgxpohTC2V5LPDx0u6Xg==" saltValue="AwvRAjxv1XJemTq3Rn82j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4370B-1A52-4385-9EDE-22637BE2D318}">
  <sheetPr>
    <pageSetUpPr fitToPage="1"/>
  </sheetPr>
  <dimension ref="A1:DR125"/>
  <sheetViews>
    <sheetView showGridLines="0" topLeftCell="BI1" zoomScaleNormal="100" zoomScaleSheetLayoutView="70" workbookViewId="0">
      <selection activeCell="AT15" sqref="AT15"/>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dXnGp0vyIHKjGUWJn7fqnxaX1wq6Qm0hZgC8LWvTXENqp/lI0XFnUjSaj8TW+9vy8Cl7XtcF3BTDEJz496YmRA==" saltValue="Lm81jTOhVVo4w3DADhm8m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A6C2B-7E57-4FEA-9722-EC9B82FEFB6F}">
  <sheetPr>
    <pageSetUpPr fitToPage="1"/>
  </sheetPr>
  <dimension ref="A1:DR125"/>
  <sheetViews>
    <sheetView showGridLines="0" topLeftCell="A103" zoomScaleNormal="100" zoomScaleSheetLayoutView="55" workbookViewId="0">
      <selection activeCell="AT15" sqref="AT15"/>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t+Ak1WJN8HRtbuqZgHhcN1b9egE/XRmwa7yvxIEwCWI2e8b1M08ES68rw/DpfYWYOMMqqe8WTJCFyyrGt3tbUg==" saltValue="1pOjUjRmcM/D4l8nVR5LP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39008</v>
      </c>
      <c r="E3" s="142"/>
      <c r="F3" s="143">
        <v>63812</v>
      </c>
      <c r="G3" s="144"/>
      <c r="H3" s="145"/>
    </row>
    <row r="4" spans="1:8" x14ac:dyDescent="0.2">
      <c r="A4" s="146"/>
      <c r="B4" s="147"/>
      <c r="C4" s="148"/>
      <c r="D4" s="149">
        <v>29973</v>
      </c>
      <c r="E4" s="150"/>
      <c r="F4" s="151">
        <v>33848</v>
      </c>
      <c r="G4" s="152"/>
      <c r="H4" s="153"/>
    </row>
    <row r="5" spans="1:8" x14ac:dyDescent="0.2">
      <c r="A5" s="134" t="s">
        <v>522</v>
      </c>
      <c r="B5" s="139"/>
      <c r="C5" s="140"/>
      <c r="D5" s="141">
        <v>44226</v>
      </c>
      <c r="E5" s="142"/>
      <c r="F5" s="143">
        <v>54225</v>
      </c>
      <c r="G5" s="144"/>
      <c r="H5" s="145"/>
    </row>
    <row r="6" spans="1:8" x14ac:dyDescent="0.2">
      <c r="A6" s="146"/>
      <c r="B6" s="147"/>
      <c r="C6" s="148"/>
      <c r="D6" s="149">
        <v>34043</v>
      </c>
      <c r="E6" s="150"/>
      <c r="F6" s="151">
        <v>27337</v>
      </c>
      <c r="G6" s="152"/>
      <c r="H6" s="153"/>
    </row>
    <row r="7" spans="1:8" x14ac:dyDescent="0.2">
      <c r="A7" s="134" t="s">
        <v>523</v>
      </c>
      <c r="B7" s="139"/>
      <c r="C7" s="140"/>
      <c r="D7" s="141">
        <v>33341</v>
      </c>
      <c r="E7" s="142"/>
      <c r="F7" s="143">
        <v>54016</v>
      </c>
      <c r="G7" s="144"/>
      <c r="H7" s="145"/>
    </row>
    <row r="8" spans="1:8" x14ac:dyDescent="0.2">
      <c r="A8" s="146"/>
      <c r="B8" s="147"/>
      <c r="C8" s="148"/>
      <c r="D8" s="149">
        <v>18138</v>
      </c>
      <c r="E8" s="150"/>
      <c r="F8" s="151">
        <v>28078</v>
      </c>
      <c r="G8" s="152"/>
      <c r="H8" s="153"/>
    </row>
    <row r="9" spans="1:8" x14ac:dyDescent="0.2">
      <c r="A9" s="134" t="s">
        <v>524</v>
      </c>
      <c r="B9" s="139"/>
      <c r="C9" s="140"/>
      <c r="D9" s="141">
        <v>40831</v>
      </c>
      <c r="E9" s="142"/>
      <c r="F9" s="143">
        <v>52786</v>
      </c>
      <c r="G9" s="144"/>
      <c r="H9" s="145"/>
    </row>
    <row r="10" spans="1:8" x14ac:dyDescent="0.2">
      <c r="A10" s="146"/>
      <c r="B10" s="147"/>
      <c r="C10" s="148"/>
      <c r="D10" s="149">
        <v>25531</v>
      </c>
      <c r="E10" s="150"/>
      <c r="F10" s="151">
        <v>28742</v>
      </c>
      <c r="G10" s="152"/>
      <c r="H10" s="153"/>
    </row>
    <row r="11" spans="1:8" x14ac:dyDescent="0.2">
      <c r="A11" s="134" t="s">
        <v>525</v>
      </c>
      <c r="B11" s="139"/>
      <c r="C11" s="140"/>
      <c r="D11" s="141">
        <v>38723</v>
      </c>
      <c r="E11" s="142"/>
      <c r="F11" s="143">
        <v>58465</v>
      </c>
      <c r="G11" s="144"/>
      <c r="H11" s="145"/>
    </row>
    <row r="12" spans="1:8" x14ac:dyDescent="0.2">
      <c r="A12" s="146"/>
      <c r="B12" s="147"/>
      <c r="C12" s="154"/>
      <c r="D12" s="149">
        <v>29337</v>
      </c>
      <c r="E12" s="150"/>
      <c r="F12" s="151">
        <v>34452</v>
      </c>
      <c r="G12" s="152"/>
      <c r="H12" s="153"/>
    </row>
    <row r="13" spans="1:8" x14ac:dyDescent="0.2">
      <c r="A13" s="134"/>
      <c r="B13" s="139"/>
      <c r="C13" s="140"/>
      <c r="D13" s="141">
        <v>39226</v>
      </c>
      <c r="E13" s="142"/>
      <c r="F13" s="143">
        <v>56661</v>
      </c>
      <c r="G13" s="155"/>
      <c r="H13" s="145"/>
    </row>
    <row r="14" spans="1:8" x14ac:dyDescent="0.2">
      <c r="A14" s="146"/>
      <c r="B14" s="147"/>
      <c r="C14" s="148"/>
      <c r="D14" s="149">
        <v>27404</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2.4700000000000002</v>
      </c>
      <c r="C19" s="156">
        <f>ROUND(VALUE(SUBSTITUTE(実質収支比率等に係る経年分析!G$48,"▲","-")),2)</f>
        <v>6.27</v>
      </c>
      <c r="D19" s="156">
        <f>ROUND(VALUE(SUBSTITUTE(実質収支比率等に係る経年分析!H$48,"▲","-")),2)</f>
        <v>3.44</v>
      </c>
      <c r="E19" s="156">
        <f>ROUND(VALUE(SUBSTITUTE(実質収支比率等に係る経年分析!I$48,"▲","-")),2)</f>
        <v>2.2799999999999998</v>
      </c>
      <c r="F19" s="156">
        <f>ROUND(VALUE(SUBSTITUTE(実質収支比率等に係る経年分析!J$48,"▲","-")),2)</f>
        <v>2.4</v>
      </c>
    </row>
    <row r="20" spans="1:11" x14ac:dyDescent="0.2">
      <c r="A20" s="156" t="s">
        <v>53</v>
      </c>
      <c r="B20" s="156">
        <f>ROUND(VALUE(SUBSTITUTE(実質収支比率等に係る経年分析!F$47,"▲","-")),2)</f>
        <v>24.05</v>
      </c>
      <c r="C20" s="156">
        <f>ROUND(VALUE(SUBSTITUTE(実質収支比率等に係る経年分析!G$47,"▲","-")),2)</f>
        <v>24.28</v>
      </c>
      <c r="D20" s="156">
        <f>ROUND(VALUE(SUBSTITUTE(実質収支比率等に係る経年分析!H$47,"▲","-")),2)</f>
        <v>25.53</v>
      </c>
      <c r="E20" s="156">
        <f>ROUND(VALUE(SUBSTITUTE(実質収支比率等に係る経年分析!I$47,"▲","-")),2)</f>
        <v>24.65</v>
      </c>
      <c r="F20" s="156">
        <f>ROUND(VALUE(SUBSTITUTE(実質収支比率等に係る経年分析!J$47,"▲","-")),2)</f>
        <v>23.32</v>
      </c>
    </row>
    <row r="21" spans="1:11" x14ac:dyDescent="0.2">
      <c r="A21" s="156" t="s">
        <v>54</v>
      </c>
      <c r="B21" s="156">
        <f>IF(ISNUMBER(VALUE(SUBSTITUTE(実質収支比率等に係る経年分析!F$49,"▲","-"))),ROUND(VALUE(SUBSTITUTE(実質収支比率等に係る経年分析!F$49,"▲","-")),2),NA())</f>
        <v>-0.26</v>
      </c>
      <c r="C21" s="156">
        <f>IF(ISNUMBER(VALUE(SUBSTITUTE(実質収支比率等に係る経年分析!G$49,"▲","-"))),ROUND(VALUE(SUBSTITUTE(実質収支比率等に係る経年分析!G$49,"▲","-")),2),NA())</f>
        <v>4.95</v>
      </c>
      <c r="D21" s="156">
        <f>IF(ISNUMBER(VALUE(SUBSTITUTE(実質収支比率等に係る経年分析!H$49,"▲","-"))),ROUND(VALUE(SUBSTITUTE(実質収支比率等に係る経年分析!H$49,"▲","-")),2),NA())</f>
        <v>-1.81</v>
      </c>
      <c r="E21" s="156">
        <f>IF(ISNUMBER(VALUE(SUBSTITUTE(実質収支比率等に係る経年分析!I$49,"▲","-"))),ROUND(VALUE(SUBSTITUTE(実質収支比率等に係る経年分析!I$49,"▲","-")),2),NA())</f>
        <v>-1.07</v>
      </c>
      <c r="F21" s="156">
        <f>IF(ISNUMBER(VALUE(SUBSTITUTE(実質収支比率等に係る経年分析!J$49,"▲","-"))),ROUND(VALUE(SUBSTITUTE(実質収支比率等に係る経年分析!J$49,"▲","-")),2),NA())</f>
        <v>-0.68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0.23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0.28999999999999998</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介護保険特別会計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1.1299999999999999</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1.53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1.46</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0.91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0.51</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0.96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0.51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0.48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0.82</v>
      </c>
    </row>
    <row r="31" spans="1:11" x14ac:dyDescent="0.2">
      <c r="A31" s="157" t="str">
        <f>IF(連結実質赤字比率に係る赤字・黒字の構成分析!C$39="",NA(),連結実質赤字比率に係る赤字・黒字の構成分析!C$39)</f>
        <v>下水道事業会計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0.81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0.99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1.1399999999999999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1.34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1.23</v>
      </c>
    </row>
    <row r="32" spans="1:11" x14ac:dyDescent="0.2">
      <c r="A32" s="157" t="str">
        <f>IF(連結実質赤字比率に係る赤字・黒字の構成分析!C$38="",NA(),連結実質赤字比率に係る赤字・黒字の構成分析!C$38)</f>
        <v>一般会計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2.4700000000000002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6.27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3.43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2.2799999999999998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2.39</v>
      </c>
    </row>
    <row r="33" spans="1:16" x14ac:dyDescent="0.2">
      <c r="A33" s="157" t="str">
        <f>IF(連結実質赤字比率に係る赤字・黒字の構成分析!C$37="",NA(),連結実質赤字比率に係る赤字・黒字の構成分析!C$37)</f>
        <v>病院事業会計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1.44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3.74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5.91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5.17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v>
      </c>
    </row>
    <row r="34" spans="1:16" x14ac:dyDescent="0.2">
      <c r="A34" s="157" t="str">
        <f>IF(連結実質赤字比率に係る赤字・黒字の構成分析!C$36="",NA(),連結実質赤字比率に係る赤字・黒字の構成分析!C$36)</f>
        <v>工業用水道事業会計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4.58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5.08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5.36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5.54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5.69</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8.65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8.68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8.73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8.6199999999999992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7.57</v>
      </c>
    </row>
    <row r="36" spans="1:16" x14ac:dyDescent="0.2">
      <c r="A36" s="157" t="str">
        <f>IF(連結実質赤字比率に係る赤字・黒字の構成分析!C$34="",NA(),連結実質赤字比率に係る赤字・黒字の構成分析!C$34)</f>
        <v>小型自動車競走事業特別会計</v>
      </c>
      <c r="B36" s="157">
        <f>IF(ROUND(VALUE(SUBSTITUTE(連結実質赤字比率に係る赤字・黒字の構成分析!F$34,"▲", "-")), 2) &lt; 0, ABS(ROUND(VALUE(SUBSTITUTE(連結実質赤字比率に係る赤字・黒字の構成分析!F$34,"▲", "-")), 2)), NA())</f>
        <v>6.45</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5.55</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4.8899999999999997</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4.05</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3.23</v>
      </c>
      <c r="K36" s="157" t="e">
        <f>IF(ROUND(VALUE(SUBSTITUTE(連結実質赤字比率に係る赤字・黒字の構成分析!J$34,"▲", "-")), 2) &gt;= 0, ABS(ROUND(VALUE(SUBSTITUTE(連結実質赤字比率に係る赤字・黒字の構成分析!J$34,"▲", "-")), 2)), NA())</f>
        <v>#N/A</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3097</v>
      </c>
      <c r="E42" s="158"/>
      <c r="F42" s="158"/>
      <c r="G42" s="158">
        <f>'実質公債費比率（分子）の構造'!L$52</f>
        <v>3202</v>
      </c>
      <c r="H42" s="158"/>
      <c r="I42" s="158"/>
      <c r="J42" s="158">
        <f>'実質公債費比率（分子）の構造'!M$52</f>
        <v>3286</v>
      </c>
      <c r="K42" s="158"/>
      <c r="L42" s="158"/>
      <c r="M42" s="158">
        <f>'実質公債費比率（分子）の構造'!N$52</f>
        <v>3372</v>
      </c>
      <c r="N42" s="158"/>
      <c r="O42" s="158"/>
      <c r="P42" s="158">
        <f>'実質公債費比率（分子）の構造'!O$52</f>
        <v>3168</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131</v>
      </c>
      <c r="C44" s="158"/>
      <c r="D44" s="158"/>
      <c r="E44" s="158">
        <f>'実質公債費比率（分子）の構造'!L$50</f>
        <v>3</v>
      </c>
      <c r="F44" s="158"/>
      <c r="G44" s="158"/>
      <c r="H44" s="158">
        <f>'実質公債費比率（分子）の構造'!M$50</f>
        <v>1</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35</v>
      </c>
      <c r="C45" s="158"/>
      <c r="D45" s="158"/>
      <c r="E45" s="158">
        <f>'実質公債費比率（分子）の構造'!L$49</f>
        <v>35</v>
      </c>
      <c r="F45" s="158"/>
      <c r="G45" s="158"/>
      <c r="H45" s="158">
        <f>'実質公債費比率（分子）の構造'!M$49</f>
        <v>89</v>
      </c>
      <c r="I45" s="158"/>
      <c r="J45" s="158"/>
      <c r="K45" s="158">
        <f>'実質公債費比率（分子）の構造'!N$49</f>
        <v>55</v>
      </c>
      <c r="L45" s="158"/>
      <c r="M45" s="158"/>
      <c r="N45" s="158">
        <f>'実質公債費比率（分子）の構造'!O$49</f>
        <v>53</v>
      </c>
      <c r="O45" s="158"/>
      <c r="P45" s="158"/>
    </row>
    <row r="46" spans="1:16" x14ac:dyDescent="0.2">
      <c r="A46" s="158" t="s">
        <v>64</v>
      </c>
      <c r="B46" s="158">
        <f>'実質公債費比率（分子）の構造'!K$48</f>
        <v>1083</v>
      </c>
      <c r="C46" s="158"/>
      <c r="D46" s="158"/>
      <c r="E46" s="158">
        <f>'実質公債費比率（分子）の構造'!L$48</f>
        <v>1091</v>
      </c>
      <c r="F46" s="158"/>
      <c r="G46" s="158"/>
      <c r="H46" s="158">
        <f>'実質公債費比率（分子）の構造'!M$48</f>
        <v>1107</v>
      </c>
      <c r="I46" s="158"/>
      <c r="J46" s="158"/>
      <c r="K46" s="158">
        <f>'実質公債費比率（分子）の構造'!N$48</f>
        <v>1180</v>
      </c>
      <c r="L46" s="158"/>
      <c r="M46" s="158"/>
      <c r="N46" s="158">
        <f>'実質公債費比率（分子）の構造'!O$48</f>
        <v>987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3156</v>
      </c>
      <c r="C49" s="158"/>
      <c r="D49" s="158"/>
      <c r="E49" s="158">
        <f>'実質公債費比率（分子）の構造'!L$45</f>
        <v>3408</v>
      </c>
      <c r="F49" s="158"/>
      <c r="G49" s="158"/>
      <c r="H49" s="158">
        <f>'実質公債費比率（分子）の構造'!M$45</f>
        <v>3738</v>
      </c>
      <c r="I49" s="158"/>
      <c r="J49" s="158"/>
      <c r="K49" s="158">
        <f>'実質公債費比率（分子）の構造'!N$45</f>
        <v>3826</v>
      </c>
      <c r="L49" s="158"/>
      <c r="M49" s="158"/>
      <c r="N49" s="158">
        <f>'実質公債費比率（分子）の構造'!O$45</f>
        <v>3582</v>
      </c>
      <c r="O49" s="158"/>
      <c r="P49" s="158"/>
    </row>
    <row r="50" spans="1:16" x14ac:dyDescent="0.2">
      <c r="A50" s="158" t="s">
        <v>67</v>
      </c>
      <c r="B50" s="158" t="e">
        <f>NA()</f>
        <v>#N/A</v>
      </c>
      <c r="C50" s="158">
        <f>IF(ISNUMBER('実質公債費比率（分子）の構造'!K$53),'実質公債費比率（分子）の構造'!K$53,NA())</f>
        <v>1308</v>
      </c>
      <c r="D50" s="158" t="e">
        <f>NA()</f>
        <v>#N/A</v>
      </c>
      <c r="E50" s="158" t="e">
        <f>NA()</f>
        <v>#N/A</v>
      </c>
      <c r="F50" s="158">
        <f>IF(ISNUMBER('実質公債費比率（分子）の構造'!L$53),'実質公債費比率（分子）の構造'!L$53,NA())</f>
        <v>1335</v>
      </c>
      <c r="G50" s="158" t="e">
        <f>NA()</f>
        <v>#N/A</v>
      </c>
      <c r="H50" s="158" t="e">
        <f>NA()</f>
        <v>#N/A</v>
      </c>
      <c r="I50" s="158">
        <f>IF(ISNUMBER('実質公債費比率（分子）の構造'!M$53),'実質公債費比率（分子）の構造'!M$53,NA())</f>
        <v>1649</v>
      </c>
      <c r="J50" s="158" t="e">
        <f>NA()</f>
        <v>#N/A</v>
      </c>
      <c r="K50" s="158" t="e">
        <f>NA()</f>
        <v>#N/A</v>
      </c>
      <c r="L50" s="158">
        <f>IF(ISNUMBER('実質公債費比率（分子）の構造'!N$53),'実質公債費比率（分子）の構造'!N$53,NA())</f>
        <v>1689</v>
      </c>
      <c r="M50" s="158" t="e">
        <f>NA()</f>
        <v>#N/A</v>
      </c>
      <c r="N50" s="158" t="e">
        <f>NA()</f>
        <v>#N/A</v>
      </c>
      <c r="O50" s="158">
        <f>IF(ISNUMBER('実質公債費比率（分子）の構造'!O$53),'実質公債費比率（分子）の構造'!O$53,NA())</f>
        <v>1454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34303</v>
      </c>
      <c r="E56" s="157"/>
      <c r="F56" s="157"/>
      <c r="G56" s="157">
        <f>'将来負担比率（分子）の構造'!J$52</f>
        <v>33350</v>
      </c>
      <c r="H56" s="157"/>
      <c r="I56" s="157"/>
      <c r="J56" s="157">
        <f>'将来負担比率（分子）の構造'!K$52</f>
        <v>31427</v>
      </c>
      <c r="K56" s="157"/>
      <c r="L56" s="157"/>
      <c r="M56" s="157">
        <f>'将来負担比率（分子）の構造'!L$52</f>
        <v>29476</v>
      </c>
      <c r="N56" s="157"/>
      <c r="O56" s="157"/>
      <c r="P56" s="157">
        <f>'将来負担比率（分子）の構造'!M$52</f>
        <v>27573</v>
      </c>
    </row>
    <row r="57" spans="1:16" x14ac:dyDescent="0.2">
      <c r="A57" s="157" t="s">
        <v>42</v>
      </c>
      <c r="B57" s="157"/>
      <c r="C57" s="157"/>
      <c r="D57" s="157">
        <f>'将来負担比率（分子）の構造'!I$51</f>
        <v>5223</v>
      </c>
      <c r="E57" s="157"/>
      <c r="F57" s="157"/>
      <c r="G57" s="157">
        <f>'将来負担比率（分子）の構造'!J$51</f>
        <v>5073</v>
      </c>
      <c r="H57" s="157"/>
      <c r="I57" s="157"/>
      <c r="J57" s="157">
        <f>'将来負担比率（分子）の構造'!K$51</f>
        <v>4787</v>
      </c>
      <c r="K57" s="157"/>
      <c r="L57" s="157"/>
      <c r="M57" s="157">
        <f>'将来負担比率（分子）の構造'!L$51</f>
        <v>4669</v>
      </c>
      <c r="N57" s="157"/>
      <c r="O57" s="157"/>
      <c r="P57" s="157">
        <f>'将来負担比率（分子）の構造'!M$51</f>
        <v>4870</v>
      </c>
    </row>
    <row r="58" spans="1:16" x14ac:dyDescent="0.2">
      <c r="A58" s="157" t="s">
        <v>41</v>
      </c>
      <c r="B58" s="157"/>
      <c r="C58" s="157"/>
      <c r="D58" s="157">
        <f>'将来負担比率（分子）の構造'!I$50</f>
        <v>9791</v>
      </c>
      <c r="E58" s="157"/>
      <c r="F58" s="157"/>
      <c r="G58" s="157">
        <f>'将来負担比率（分子）の構造'!J$50</f>
        <v>10997</v>
      </c>
      <c r="H58" s="157"/>
      <c r="I58" s="157"/>
      <c r="J58" s="157">
        <f>'将来負担比率（分子）の構造'!K$50</f>
        <v>12152</v>
      </c>
      <c r="K58" s="157"/>
      <c r="L58" s="157"/>
      <c r="M58" s="157">
        <f>'将来負担比率（分子）の構造'!L$50</f>
        <v>12493</v>
      </c>
      <c r="N58" s="157"/>
      <c r="O58" s="157"/>
      <c r="P58" s="157">
        <f>'将来負担比率（分子）の構造'!M$50</f>
        <v>12746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119</v>
      </c>
      <c r="C61" s="157"/>
      <c r="D61" s="157"/>
      <c r="E61" s="157">
        <f>'将来負担比率（分子）の構造'!J$46</f>
        <v>49</v>
      </c>
      <c r="F61" s="157"/>
      <c r="G61" s="157"/>
      <c r="H61" s="157">
        <f>'将来負担比率（分子）の構造'!K$46</f>
        <v>79</v>
      </c>
      <c r="I61" s="157"/>
      <c r="J61" s="157"/>
      <c r="K61" s="157">
        <f>'将来負担比率（分子）の構造'!L$46</f>
        <v>176</v>
      </c>
      <c r="L61" s="157"/>
      <c r="M61" s="157"/>
      <c r="N61" s="157">
        <f>'将来負担比率（分子）の構造'!M$46</f>
        <v>48</v>
      </c>
      <c r="O61" s="157"/>
      <c r="P61" s="157"/>
    </row>
    <row r="62" spans="1:16" x14ac:dyDescent="0.2">
      <c r="A62" s="157" t="s">
        <v>35</v>
      </c>
      <c r="B62" s="157">
        <f>'将来負担比率（分子）の構造'!I$45</f>
        <v>4282</v>
      </c>
      <c r="C62" s="157"/>
      <c r="D62" s="157"/>
      <c r="E62" s="157">
        <f>'将来負担比率（分子）の構造'!J$45</f>
        <v>4313</v>
      </c>
      <c r="F62" s="157"/>
      <c r="G62" s="157"/>
      <c r="H62" s="157">
        <f>'将来負担比率（分子）の構造'!K$45</f>
        <v>4353</v>
      </c>
      <c r="I62" s="157"/>
      <c r="J62" s="157"/>
      <c r="K62" s="157">
        <f>'将来負担比率（分子）の構造'!L$45</f>
        <v>4513</v>
      </c>
      <c r="L62" s="157"/>
      <c r="M62" s="157"/>
      <c r="N62" s="157">
        <f>'将来負担比率（分子）の構造'!M$45</f>
        <v>4369</v>
      </c>
      <c r="O62" s="157"/>
      <c r="P62" s="157"/>
    </row>
    <row r="63" spans="1:16" x14ac:dyDescent="0.2">
      <c r="A63" s="157" t="s">
        <v>34</v>
      </c>
      <c r="B63" s="157">
        <f>'将来負担比率（分子）の構造'!I$44</f>
        <v>293</v>
      </c>
      <c r="C63" s="157"/>
      <c r="D63" s="157"/>
      <c r="E63" s="157">
        <f>'将来負担比率（分子）の構造'!J$44</f>
        <v>258</v>
      </c>
      <c r="F63" s="157"/>
      <c r="G63" s="157"/>
      <c r="H63" s="157">
        <f>'将来負担比率（分子）の構造'!K$44</f>
        <v>170</v>
      </c>
      <c r="I63" s="157"/>
      <c r="J63" s="157"/>
      <c r="K63" s="157">
        <f>'将来負担比率（分子）の構造'!L$44</f>
        <v>139</v>
      </c>
      <c r="L63" s="157"/>
      <c r="M63" s="157"/>
      <c r="N63" s="157">
        <f>'将来負担比率（分子）の構造'!M$44</f>
        <v>295</v>
      </c>
      <c r="O63" s="157"/>
      <c r="P63" s="157"/>
    </row>
    <row r="64" spans="1:16" x14ac:dyDescent="0.2">
      <c r="A64" s="157" t="s">
        <v>33</v>
      </c>
      <c r="B64" s="157">
        <f>'将来負担比率（分子）の構造'!I$43</f>
        <v>13466</v>
      </c>
      <c r="C64" s="157"/>
      <c r="D64" s="157"/>
      <c r="E64" s="157">
        <f>'将来負担比率（分子）の構造'!J$43</f>
        <v>13445</v>
      </c>
      <c r="F64" s="157"/>
      <c r="G64" s="157"/>
      <c r="H64" s="157">
        <f>'将来負担比率（分子）の構造'!K$43</f>
        <v>12686</v>
      </c>
      <c r="I64" s="157"/>
      <c r="J64" s="157"/>
      <c r="K64" s="157">
        <f>'将来負担比率（分子）の構造'!L$43</f>
        <v>12154</v>
      </c>
      <c r="L64" s="157"/>
      <c r="M64" s="157"/>
      <c r="N64" s="157">
        <f>'将来負担比率（分子）の構造'!M$43</f>
        <v>11662</v>
      </c>
      <c r="O64" s="157"/>
      <c r="P64" s="157"/>
    </row>
    <row r="65" spans="1:16" x14ac:dyDescent="0.2">
      <c r="A65" s="157" t="s">
        <v>32</v>
      </c>
      <c r="B65" s="157">
        <f>'将来負担比率（分子）の構造'!I$42</f>
        <v>4</v>
      </c>
      <c r="C65" s="157"/>
      <c r="D65" s="157"/>
      <c r="E65" s="157">
        <f>'将来負担比率（分子）の構造'!J$42</f>
        <v>1</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40363</v>
      </c>
      <c r="C66" s="157"/>
      <c r="D66" s="157"/>
      <c r="E66" s="157">
        <f>'将来負担比率（分子）の構造'!J$41</f>
        <v>40152</v>
      </c>
      <c r="F66" s="157"/>
      <c r="G66" s="157"/>
      <c r="H66" s="157">
        <f>'将来負担比率（分子）の構造'!K$41</f>
        <v>38089</v>
      </c>
      <c r="I66" s="157"/>
      <c r="J66" s="157"/>
      <c r="K66" s="157">
        <f>'将来負担比率（分子）の構造'!L$41</f>
        <v>35903</v>
      </c>
      <c r="L66" s="157"/>
      <c r="M66" s="157"/>
      <c r="N66" s="157">
        <f>'将来負担比率（分子）の構造'!M$41</f>
        <v>33866</v>
      </c>
      <c r="O66" s="157"/>
      <c r="P66" s="157"/>
    </row>
    <row r="67" spans="1:16" x14ac:dyDescent="0.2">
      <c r="A67" s="157" t="s">
        <v>71</v>
      </c>
      <c r="B67" s="157" t="e">
        <f>NA()</f>
        <v>#N/A</v>
      </c>
      <c r="C67" s="157">
        <f>IF(ISNUMBER('将来負担比率（分子）の構造'!I$53), IF('将来負担比率（分子）の構造'!I$53 &lt; 0, 0, '将来負担比率（分子）の構造'!I$53), NA())</f>
        <v>9209</v>
      </c>
      <c r="D67" s="157" t="e">
        <f>NA()</f>
        <v>#N/A</v>
      </c>
      <c r="E67" s="157" t="e">
        <f>NA()</f>
        <v>#N/A</v>
      </c>
      <c r="F67" s="157">
        <f>IF(ISNUMBER('将来負担比率（分子）の構造'!J$53), IF('将来負担比率（分子）の構造'!J$53 &lt; 0, 0, '将来負担比率（分子）の構造'!J$53), NA())</f>
        <v>8798</v>
      </c>
      <c r="G67" s="157" t="e">
        <f>NA()</f>
        <v>#N/A</v>
      </c>
      <c r="H67" s="157" t="e">
        <f>NA()</f>
        <v>#N/A</v>
      </c>
      <c r="I67" s="157">
        <f>IF(ISNUMBER('将来負担比率（分子）の構造'!K$53), IF('将来負担比率（分子）の構造'!K$53 &lt; 0, 0, '将来負担比率（分子）の構造'!K$53), NA())</f>
        <v>7012</v>
      </c>
      <c r="J67" s="157" t="e">
        <f>NA()</f>
        <v>#N/A</v>
      </c>
      <c r="K67" s="157" t="e">
        <f>NA()</f>
        <v>#N/A</v>
      </c>
      <c r="L67" s="157">
        <f>IF(ISNUMBER('将来負担比率（分子）の構造'!L$53), IF('将来負担比率（分子）の構造'!L$53 &lt; 0, 0, '将来負担比率（分子）の構造'!L$53), NA())</f>
        <v>6247</v>
      </c>
      <c r="M67" s="157" t="e">
        <f>NA()</f>
        <v>#N/A</v>
      </c>
      <c r="N67" s="157" t="e">
        <f>NA()</f>
        <v>#N/A</v>
      </c>
      <c r="O67" s="157">
        <f>IF(ISNUMBER('将来負担比率（分子）の構造'!M$53), IF('将来負担比率（分子）の構造'!M$53 &lt; 0, 0, '将来負担比率（分子）の構造'!M$53), NA())</f>
        <v>5051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4804</v>
      </c>
      <c r="C72" s="161">
        <f>基金残高に係る経年分析!G55</f>
        <v>4798</v>
      </c>
      <c r="D72" s="161">
        <f>基金残高に係る経年分析!H55</f>
        <v>4631</v>
      </c>
    </row>
    <row r="73" spans="1:16" x14ac:dyDescent="0.2">
      <c r="A73" s="160" t="s">
        <v>74</v>
      </c>
      <c r="B73" s="161">
        <f>基金残高に係る経年分析!F56</f>
        <v>1194</v>
      </c>
      <c r="C73" s="161">
        <f>基金残高に係る経年分析!G56</f>
        <v>1122</v>
      </c>
      <c r="D73" s="161">
        <f>基金残高に係る経年分析!H56</f>
        <v>1150</v>
      </c>
    </row>
    <row r="74" spans="1:16" x14ac:dyDescent="0.2">
      <c r="A74" s="160" t="s">
        <v>75</v>
      </c>
      <c r="B74" s="161">
        <f>基金残高に係る経年分析!F57</f>
        <v>4096</v>
      </c>
      <c r="C74" s="161">
        <f>基金残高に係る経年分析!G57</f>
        <v>4209</v>
      </c>
      <c r="D74" s="161">
        <f>基金残高に係る経年分析!H57</f>
        <v>3922</v>
      </c>
    </row>
  </sheetData>
  <sheetProtection algorithmName="SHA-512" hashValue="zXVObJ3qnkTiwijXh06BOdY1p9ccSsTyQX/yPg4+SYZK3xqyIGOFR0+mhahfyidEHbftrb2bE8IWiobhZPJb1g==" saltValue="F6OikBl7BZsQoFgxDPRne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静村　貴文</cp:lastModifiedBy>
  <cp:lastPrinted>2026-09-24T06:54:21Z</cp:lastPrinted>
  <dcterms:created xsi:type="dcterms:W3CDTF">2026-02-23T08:36:43Z</dcterms:created>
  <dcterms:modified xsi:type="dcterms:W3CDTF">2026-10-01T10:13:54Z</dcterms:modified>
  <cp:category/>
</cp:coreProperties>
</file>