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10.17.41.28\share\03 財政班\★地方公会計\R08\07 【総務省財務調査課】令和６年度財政状況資料集の作成について（2回目・地方公会計関係）（9.25くらいにリマインドメールする。）\04 HP公表・総務省への完了報告\公表資料\"/>
    </mc:Choice>
  </mc:AlternateContent>
  <xr:revisionPtr revIDLastSave="0" documentId="13_ncr:1_{71AD5D72-E475-4B11-9E7C-3887600617F2}" xr6:coauthVersionLast="47" xr6:coauthVersionMax="47" xr10:uidLastSave="{00000000-0000-0000-0000-000000000000}"/>
  <bookViews>
    <workbookView xWindow="28680" yWindow="-120"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G34" i="10" l="1"/>
  <c r="AO38" i="10"/>
  <c r="AO37" i="10"/>
  <c r="AO36" i="10"/>
  <c r="AO35" i="10"/>
  <c r="AO34" i="10"/>
  <c r="W38"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BE43" i="10" l="1"/>
  <c r="AM43" i="10"/>
  <c r="U43" i="10"/>
  <c r="C43" i="10"/>
  <c r="BE42" i="10"/>
  <c r="AM42" i="10"/>
  <c r="U42" i="10"/>
  <c r="C42" i="10"/>
  <c r="BE41" i="10"/>
  <c r="AM41" i="10"/>
  <c r="U41" i="10"/>
  <c r="C41" i="10"/>
  <c r="BE40" i="10"/>
  <c r="AM40" i="10"/>
  <c r="U40" i="10"/>
  <c r="C40" i="10"/>
  <c r="BE39" i="10"/>
  <c r="AM39" i="10"/>
  <c r="U39" i="10"/>
  <c r="C39" i="10"/>
  <c r="BE38" i="10"/>
  <c r="C38" i="10"/>
  <c r="BW37" i="10"/>
  <c r="BW38" i="10" s="1"/>
  <c r="BW39" i="10" s="1"/>
  <c r="BW40" i="10" s="1"/>
  <c r="BW41" i="10" s="1"/>
  <c r="BW42" i="10" s="1"/>
  <c r="BW43" i="10" s="1"/>
  <c r="BE37" i="10"/>
  <c r="C37" i="10"/>
  <c r="BE36" i="10"/>
  <c r="C36" i="10"/>
  <c r="BE35" i="10"/>
  <c r="C35" i="10"/>
  <c r="BW34" i="10"/>
  <c r="C34" i="10"/>
  <c r="CO34" i="10" l="1"/>
  <c r="CO35" i="10" s="1"/>
  <c r="CO36" i="10" s="1"/>
  <c r="CO37" i="10" s="1"/>
  <c r="CO38" i="10" s="1"/>
  <c r="CO39" i="10" s="1"/>
  <c r="CO40" i="10" s="1"/>
  <c r="CO41" i="10" s="1"/>
  <c r="CO42" i="10" s="1"/>
  <c r="CO43" i="10" s="1"/>
  <c r="BW35" i="10"/>
  <c r="BW36" i="10" s="1"/>
  <c r="U34" i="10"/>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U35" i="10" l="1"/>
  <c r="U36" i="10" s="1"/>
  <c r="U37" i="10" s="1"/>
  <c r="U38" i="10" s="1"/>
  <c r="AM34" i="10"/>
  <c r="AM35" i="10" s="1"/>
  <c r="AM36" i="10" s="1"/>
  <c r="AM37" i="10" s="1"/>
  <c r="AM38" i="10" s="1"/>
  <c r="BE34" i="10" l="1"/>
</calcChain>
</file>

<file path=xl/sharedStrings.xml><?xml version="1.0" encoding="utf-8"?>
<sst xmlns="http://schemas.openxmlformats.org/spreadsheetml/2006/main" count="1145" uniqueCount="599">
  <si>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</si>
  <si>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</si>
  <si>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</si>
  <si>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</si>
  <si>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</si>
  <si>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</si>
  <si>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</si>
  <si>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</si>
  <si>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</si>
  <si>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</si>
  <si>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</si>
  <si>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</si>
  <si>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</si>
  <si>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</si>
  <si>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</si>
  <si>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</si>
  <si>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</si>
  <si>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</si>
  <si>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</si>
  <si>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</si>
  <si>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</si>
  <si>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</si>
  <si>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</si>
  <si>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</si>
  <si>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</si>
  <si>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</si>
  <si>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</si>
  <si>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</si>
  <si>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</si>
  <si>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</si>
  <si>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</si>
  <si>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</si>
  <si>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</si>
  <si>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</si>
  <si>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</si>
  <si>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</si>
  <si>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</si>
  <si>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</si>
  <si>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</si>
  <si>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</si>
  <si>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</si>
  <si>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</si>
  <si>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</si>
  <si>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</si>
  <si>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</si>
  <si>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</si>
  <si>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</si>
  <si>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</si>
  <si>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</si>
  <si>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</si>
  <si>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</si>
  <si>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</si>
  <si>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</si>
  <si>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</si>
  <si>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</si>
  <si>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</si>
  <si>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</si>
  <si>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</si>
  <si>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</si>
  <si>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</si>
  <si>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</si>
  <si>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</si>
  <si>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</si>
  <si>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</si>
  <si>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</si>
  <si>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</si>
  <si>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</si>
  <si>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</si>
  <si>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</si>
  <si>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</si>
  <si>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</si>
  <si>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</si>
  <si>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</si>
  <si>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</si>
  <si>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</si>
  <si>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</si>
  <si>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</si>
  <si>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</si>
  <si>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</si>
  <si>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山口県</t>
    <phoneticPr fontId="5"/>
  </si>
  <si>
    <t>市町村類型</t>
    <phoneticPr fontId="5"/>
  </si>
  <si>
    <t>Ⅲ－２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</si>
  <si>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</si>
  <si>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</si>
  <si>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</si>
  <si>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</si>
  <si>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</si>
  <si>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</si>
  <si>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</si>
  <si>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</si>
  <si>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</si>
  <si>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</si>
  <si>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</si>
  <si>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</si>
  <si>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周南市</t>
    <phoneticPr fontId="5"/>
  </si>
  <si>
    <t>地方交付税種地</t>
    <rPh sb="0" eb="2">
      <t>チホウ</t>
    </rPh>
    <rPh sb="2" eb="5">
      <t>コウフゼイ</t>
    </rPh>
    <rPh sb="5" eb="6">
      <t>シュ</t>
    </rPh>
    <rPh sb="6" eb="7">
      <t>チ</t>
    </rPh>
    <phoneticPr fontId="5"/>
  </si>
  <si>
    <t>1-4</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</si>
  <si>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</si>
  <si>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</si>
  <si>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</si>
  <si>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</si>
  <si>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</si>
  <si>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</si>
  <si>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</si>
  <si>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</si>
  <si>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</si>
  <si>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</si>
  <si>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</si>
  <si>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</si>
  <si>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</si>
  <si>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</si>
  <si>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</si>
  <si>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</si>
  <si>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</si>
  <si>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</si>
  <si>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</si>
  <si>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</si>
  <si>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-5.0</t>
    <phoneticPr fontId="5"/>
  </si>
  <si>
    <t>山振</t>
    <rPh sb="0" eb="1">
      <t>ヤマ</t>
    </rPh>
    <rPh sb="1" eb="2">
      <t>フ</t>
    </rPh>
    <phoneticPr fontId="5"/>
  </si>
  <si>
    <t>○</t>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</si>
  <si>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</si>
  <si>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</si>
  <si>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</si>
  <si>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</si>
  <si>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</si>
  <si>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</si>
  <si>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</si>
  <si>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</si>
  <si>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</si>
  <si>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</si>
  <si>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</si>
  <si>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</si>
  <si>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</si>
  <si>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</si>
  <si>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</si>
  <si>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</si>
  <si>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</si>
  <si>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</si>
  <si>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</si>
  <si>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</si>
  <si>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</si>
  <si>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-1.1</t>
    <phoneticPr fontId="5"/>
  </si>
  <si>
    <t>基準財政需要額</t>
    <phoneticPr fontId="25"/>
  </si>
  <si>
    <t>うち日本人(％)</t>
    <phoneticPr fontId="5"/>
  </si>
  <si>
    <t>-1.3</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</si>
  <si>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</si>
  <si>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</si>
  <si>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</si>
  <si>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</si>
  <si>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</si>
  <si>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</si>
  <si>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</si>
  <si>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</si>
  <si>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</si>
  <si>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</si>
  <si>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</si>
  <si>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</si>
  <si>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</si>
  <si>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</si>
  <si>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</si>
  <si>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</si>
  <si>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</si>
  <si>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</si>
  <si>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</si>
  <si>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</si>
  <si>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</si>
  <si>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</si>
  <si>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</si>
  <si>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</si>
  <si>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</si>
  <si>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</si>
  <si>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</si>
  <si>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</si>
  <si>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</si>
  <si>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</si>
  <si>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</si>
  <si>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</si>
  <si>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</si>
  <si>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</si>
  <si>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</si>
  <si>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</si>
  <si>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</si>
  <si>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</si>
  <si>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</si>
  <si>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</si>
  <si>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</si>
  <si>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</si>
  <si>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</si>
  <si>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</si>
  <si>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</si>
  <si>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</si>
  <si>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</si>
  <si>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</si>
  <si>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</si>
  <si>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</si>
  <si>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</si>
  <si>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</si>
  <si>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</si>
  <si>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</si>
  <si>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</si>
  <si>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</si>
  <si>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</si>
  <si>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</si>
  <si>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山口県周南市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</si>
  <si>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</si>
  <si>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</si>
  <si>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</si>
  <si>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</si>
  <si>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</si>
  <si>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</si>
  <si>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</si>
  <si>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</si>
  <si>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</si>
  <si>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</si>
  <si>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</si>
  <si>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</si>
  <si>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</si>
  <si>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</si>
  <si>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</si>
  <si>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</si>
  <si>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</si>
  <si>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</si>
  <si>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</si>
  <si>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</si>
  <si>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</si>
  <si>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</si>
  <si>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</si>
  <si>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</si>
  <si>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</si>
  <si>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</si>
  <si>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</si>
  <si>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</si>
  <si>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</si>
  <si>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</si>
  <si>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</si>
  <si>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</si>
  <si>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</si>
  <si>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</si>
  <si>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</si>
  <si>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</si>
  <si>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</si>
  <si>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</si>
  <si>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</si>
  <si>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</si>
  <si>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</si>
  <si>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</si>
  <si>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</si>
  <si>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</si>
  <si>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</si>
  <si>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</si>
  <si>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</si>
  <si>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</si>
  <si>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</si>
  <si>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</si>
  <si>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</si>
  <si>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</si>
  <si>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</si>
  <si>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</si>
  <si>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</si>
  <si>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</si>
  <si>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</si>
  <si>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</si>
  <si>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</si>
  <si>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</si>
  <si>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</si>
  <si>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</si>
  <si>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</si>
  <si>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</si>
  <si>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</si>
  <si>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</si>
  <si>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</si>
  <si>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</si>
  <si>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</si>
  <si>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</si>
  <si>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</si>
  <si>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</si>
  <si>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</si>
  <si>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</si>
  <si>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</si>
  <si>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</si>
  <si>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</si>
  <si>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</si>
  <si>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</si>
  <si>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</si>
  <si>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</si>
  <si>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</si>
  <si>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</si>
  <si>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</si>
  <si>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</si>
  <si>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</si>
  <si>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</si>
  <si>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</si>
  <si>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</si>
  <si>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</si>
  <si>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</si>
  <si>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</si>
  <si>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</si>
  <si>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</si>
  <si>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</si>
  <si>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</si>
  <si>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</si>
  <si>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</si>
  <si>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</si>
  <si>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</si>
  <si>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</si>
  <si>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</si>
  <si>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</si>
  <si>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</si>
  <si>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</si>
  <si>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</si>
  <si>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</si>
  <si>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</si>
  <si>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</si>
  <si>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</si>
  <si>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</si>
  <si>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</si>
  <si>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</si>
  <si>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</si>
  <si>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</si>
  <si>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</si>
  <si>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</si>
  <si>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</si>
  <si>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</si>
  <si>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</si>
  <si>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</si>
  <si>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</si>
  <si>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</si>
  <si>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病院</t>
    <phoneticPr fontId="5"/>
  </si>
  <si>
    <t>被保険者数(人)</t>
  </si>
  <si>
    <t>　積立金</t>
    <phoneticPr fontId="5"/>
  </si>
  <si>
    <t>　うち臨時財政対策債</t>
    <phoneticPr fontId="5"/>
  </si>
  <si>
    <t>市場</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</si>
  <si>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</si>
  <si>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</si>
  <si>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</si>
  <si>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</si>
  <si>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</si>
  <si>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</si>
  <si>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</si>
  <si>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</si>
  <si>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</si>
  <si>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</si>
  <si>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</si>
  <si>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</si>
  <si>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</si>
  <si>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</si>
  <si>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</si>
  <si>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</si>
  <si>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</si>
  <si>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</si>
  <si>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</si>
  <si>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</si>
  <si>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</si>
  <si>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</si>
  <si>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山口県周南市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</si>
  <si>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</si>
  <si>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</si>
  <si>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</si>
  <si>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</si>
  <si>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</si>
  <si>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</si>
  <si>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</si>
  <si>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</si>
  <si>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</si>
  <si>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</si>
  <si>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</si>
  <si>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</si>
  <si>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</si>
  <si>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</si>
  <si>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</si>
  <si>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</si>
  <si>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</si>
  <si>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</si>
  <si>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</si>
  <si>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</si>
  <si>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</si>
  <si>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</si>
  <si>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</si>
  <si>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</si>
  <si>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</si>
  <si>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</si>
  <si>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</si>
  <si>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</si>
  <si>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</si>
  <si>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</si>
  <si>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</si>
  <si>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</si>
  <si>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</si>
  <si>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</si>
  <si>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国民健康保険鹿野診療所特別会計</t>
    <phoneticPr fontId="5"/>
  </si>
  <si>
    <t>後期高齢者医療特別会計</t>
    <phoneticPr fontId="5"/>
  </si>
  <si>
    <t>介護保険特別会計</t>
    <phoneticPr fontId="5"/>
  </si>
  <si>
    <t>駐車場事業特別会計</t>
    <phoneticPr fontId="5"/>
  </si>
  <si>
    <t>水道事業会計</t>
    <phoneticPr fontId="5"/>
  </si>
  <si>
    <t>法適用企業</t>
    <phoneticPr fontId="5"/>
  </si>
  <si>
    <t>下水道事業会計</t>
    <phoneticPr fontId="5"/>
  </si>
  <si>
    <t>病院事業会計</t>
    <phoneticPr fontId="5"/>
  </si>
  <si>
    <t>介護老人保健施設事業会計</t>
    <phoneticPr fontId="5"/>
  </si>
  <si>
    <t>モーターボート競走事業会計</t>
    <phoneticPr fontId="5"/>
  </si>
  <si>
    <t>地方卸売市場事業特別会計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</si>
  <si>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</si>
  <si>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</si>
  <si>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</si>
  <si>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</si>
  <si>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</si>
  <si>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</si>
  <si>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</si>
  <si>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</si>
  <si>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</si>
  <si>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</si>
  <si>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</si>
  <si>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</si>
  <si>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</si>
  <si>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</si>
  <si>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</si>
  <si>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</si>
  <si>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</si>
  <si>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</si>
  <si>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</si>
  <si>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</si>
  <si>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</si>
  <si>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</si>
  <si>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</si>
  <si>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</si>
  <si>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</si>
  <si>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</si>
  <si>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</si>
  <si>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</si>
  <si>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</si>
  <si>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</si>
  <si>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</si>
  <si>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</si>
  <si>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</si>
  <si>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</si>
  <si>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</si>
  <si>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</si>
  <si>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</si>
  <si>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</si>
  <si>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</si>
  <si>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</si>
  <si>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</si>
  <si>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</si>
  <si>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</si>
  <si>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</si>
  <si>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</si>
  <si>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</si>
  <si>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</si>
  <si>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</si>
  <si>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</si>
  <si>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</si>
  <si>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</si>
  <si>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</si>
  <si>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</si>
  <si>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</si>
  <si>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</si>
  <si>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</si>
  <si>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</si>
  <si>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</si>
  <si>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</si>
  <si>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</si>
  <si>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</si>
  <si>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</si>
  <si>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</si>
  <si>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</si>
  <si>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</si>
  <si>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</si>
  <si>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</si>
  <si>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</si>
  <si>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</si>
  <si>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</si>
  <si>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</si>
  <si>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</si>
  <si>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</si>
  <si>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</si>
  <si>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</si>
  <si>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</si>
  <si>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</si>
  <si>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</si>
  <si>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</si>
  <si>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</si>
  <si>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</si>
  <si>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</si>
  <si>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</si>
  <si>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</si>
  <si>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</si>
  <si>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</si>
  <si>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</si>
  <si>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</si>
  <si>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</si>
  <si>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</si>
  <si>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</si>
  <si>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</si>
  <si>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</si>
  <si>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</si>
  <si>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</si>
  <si>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</si>
  <si>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</si>
  <si>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</si>
  <si>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</si>
  <si>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</si>
  <si>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</si>
  <si>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</si>
  <si>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</si>
  <si>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</si>
  <si>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</si>
  <si>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</si>
  <si>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</si>
  <si>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</si>
  <si>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</si>
  <si>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</si>
  <si>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</si>
  <si>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</si>
  <si>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</si>
  <si>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</si>
  <si>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</si>
  <si>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</si>
  <si>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</si>
  <si>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</si>
  <si>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</si>
  <si>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</si>
  <si>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</si>
  <si>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</si>
  <si>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</si>
  <si>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</si>
  <si>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</si>
  <si>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</si>
  <si>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</si>
  <si>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</si>
  <si>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</si>
  <si>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</si>
  <si>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</si>
  <si>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</si>
  <si>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</si>
  <si>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</si>
  <si>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</si>
  <si>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</si>
  <si>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0.71</t>
  </si>
  <si>
    <t>▲ 0.31</t>
  </si>
  <si>
    <t>▲ 2.75</t>
  </si>
  <si>
    <t>モーターボート競走事業会計</t>
  </si>
  <si>
    <t>水道事業会計</t>
  </si>
  <si>
    <t>下水道事業会計</t>
  </si>
  <si>
    <t>一般会計</t>
  </si>
  <si>
    <t>病院事業会計</t>
  </si>
  <si>
    <t>介護保険特別会計</t>
  </si>
  <si>
    <t>国民健康保険特別会計</t>
  </si>
  <si>
    <t>後期高齢者医療特別会計</t>
  </si>
  <si>
    <t>その他会計（赤字）</t>
  </si>
  <si>
    <t>▲ 0.06</t>
  </si>
  <si>
    <t>その他会計（黒字）</t>
  </si>
  <si>
    <t>R02</t>
    <phoneticPr fontId="5"/>
  </si>
  <si>
    <t>R03</t>
    <phoneticPr fontId="5"/>
  </si>
  <si>
    <t>R04</t>
    <phoneticPr fontId="5"/>
  </si>
  <si>
    <t>R05</t>
    <phoneticPr fontId="5"/>
  </si>
  <si>
    <t>R06</t>
    <phoneticPr fontId="5"/>
  </si>
  <si>
    <t>徳山地区漁業振興基金</t>
    <rPh sb="0" eb="4">
      <t>トクヤマチク</t>
    </rPh>
    <rPh sb="4" eb="10">
      <t>ギョギョウシンコウキキン</t>
    </rPh>
    <phoneticPr fontId="2"/>
  </si>
  <si>
    <t>周南市文化振興財団</t>
    <rPh sb="0" eb="9">
      <t>シュウナンシブンカシンコウザイダン</t>
    </rPh>
    <phoneticPr fontId="2"/>
  </si>
  <si>
    <t>周南市ふるさと振興財団</t>
    <rPh sb="0" eb="3">
      <t>シュウナンシ</t>
    </rPh>
    <rPh sb="7" eb="11">
      <t>シンコウザイダン</t>
    </rPh>
    <phoneticPr fontId="2"/>
  </si>
  <si>
    <t>周南市医療公社</t>
    <rPh sb="0" eb="7">
      <t>シュウナンシイリョウコウシャ</t>
    </rPh>
    <phoneticPr fontId="2"/>
  </si>
  <si>
    <t>周南地域地場産業振興センター</t>
    <rPh sb="0" eb="6">
      <t>シュウナンチイキジバサン</t>
    </rPh>
    <rPh sb="6" eb="8">
      <t>サンギョウ</t>
    </rPh>
    <rPh sb="8" eb="10">
      <t>シンコウ</t>
    </rPh>
    <phoneticPr fontId="2"/>
  </si>
  <si>
    <t>大津島巡航</t>
    <rPh sb="0" eb="4">
      <t>オオツシマジュンコウ</t>
    </rPh>
    <rPh sb="4" eb="5">
      <t>コウ</t>
    </rPh>
    <phoneticPr fontId="2"/>
  </si>
  <si>
    <t>かの高原開発</t>
    <rPh sb="2" eb="6">
      <t>コウゲンカイハツ</t>
    </rPh>
    <phoneticPr fontId="2"/>
  </si>
  <si>
    <t>新南陽地区漁業振興基金</t>
    <rPh sb="0" eb="3">
      <t>シンナンヨウチク</t>
    </rPh>
    <rPh sb="3" eb="5">
      <t>チク</t>
    </rPh>
    <rPh sb="5" eb="7">
      <t>ギョギョウ</t>
    </rPh>
    <rPh sb="7" eb="9">
      <t>シンコウ</t>
    </rPh>
    <rPh sb="9" eb="11">
      <t>キキン</t>
    </rPh>
    <phoneticPr fontId="2"/>
  </si>
  <si>
    <t>公立大学法人周南公立大学</t>
    <rPh sb="0" eb="4">
      <t>コウリツダイガク</t>
    </rPh>
    <rPh sb="4" eb="6">
      <t>ホウジン</t>
    </rPh>
    <rPh sb="6" eb="12">
      <t>シュウナンコウリツダイガク</t>
    </rPh>
    <phoneticPr fontId="2"/>
  </si>
  <si>
    <t>-</t>
    <phoneticPr fontId="2"/>
  </si>
  <si>
    <t>-</t>
    <phoneticPr fontId="2"/>
  </si>
  <si>
    <t>周南市スポーツ協会</t>
    <rPh sb="0" eb="3">
      <t>シュウナンシ</t>
    </rPh>
    <rPh sb="7" eb="9">
      <t>キョウカイ</t>
    </rPh>
    <phoneticPr fontId="2"/>
  </si>
  <si>
    <t>周南観光コンベンション協会</t>
    <rPh sb="0" eb="2">
      <t>シュウナン</t>
    </rPh>
    <rPh sb="2" eb="4">
      <t>カンコウ</t>
    </rPh>
    <rPh sb="11" eb="13">
      <t>キョウカイ</t>
    </rPh>
    <phoneticPr fontId="2"/>
  </si>
  <si>
    <t>周南地区福祉施設組合（一般会計）</t>
    <rPh sb="0" eb="4">
      <t>シュウナンチク</t>
    </rPh>
    <rPh sb="4" eb="10">
      <t>フクシシセツクミアイ</t>
    </rPh>
    <rPh sb="11" eb="15">
      <t>イッパンカイケイ</t>
    </rPh>
    <phoneticPr fontId="2"/>
  </si>
  <si>
    <t>周南地区衛生施設組合（一般会計）</t>
    <rPh sb="0" eb="4">
      <t>シュウナンチク</t>
    </rPh>
    <rPh sb="4" eb="10">
      <t>エイセイシセツクミアイ</t>
    </rPh>
    <rPh sb="11" eb="15">
      <t>イッパンカイケイ</t>
    </rPh>
    <phoneticPr fontId="2"/>
  </si>
  <si>
    <t>光地区消防組合（一般会計）</t>
    <rPh sb="0" eb="7">
      <t>ヒカリチクショウボウクミアイ</t>
    </rPh>
    <rPh sb="8" eb="12">
      <t>イッパンカイケイ</t>
    </rPh>
    <phoneticPr fontId="2"/>
  </si>
  <si>
    <t>山口県市町総合事務組合（一般会計）</t>
  </si>
  <si>
    <t>山口県市町総合事務組合退職手当（特別会計）</t>
  </si>
  <si>
    <t>山口県市町総合事務組合消防団員補償等（特別会計）</t>
  </si>
  <si>
    <t>山口県市町総合事務組合非常勤職員公務災害補償（特別会計）</t>
  </si>
  <si>
    <t>山口県市町総合事務組合山口県市町公平委員会（特別会計）</t>
  </si>
  <si>
    <t>山口県市町総合事務組合交通災害共済（特別会計）</t>
  </si>
  <si>
    <t>山口県市町総合事務組合山口県自治会館管理（特別会計）</t>
  </si>
  <si>
    <t>山口県後期高齢者広域連合（一般会計）</t>
  </si>
  <si>
    <t>山口県後期高齢者医療広域連合後期高齢者医療（特別会計）</t>
  </si>
  <si>
    <t>-</t>
    <phoneticPr fontId="2"/>
  </si>
  <si>
    <t>地域振興基金</t>
    <rPh sb="0" eb="6">
      <t>チイキシンコウキキン</t>
    </rPh>
    <phoneticPr fontId="5"/>
  </si>
  <si>
    <t>子ども未来夢基金</t>
    <rPh sb="0" eb="1">
      <t>コ</t>
    </rPh>
    <rPh sb="3" eb="8">
      <t>ミライユメキキン</t>
    </rPh>
    <phoneticPr fontId="5"/>
  </si>
  <si>
    <t>公共施設マネジメント基金</t>
    <rPh sb="0" eb="2">
      <t>コウキョウ</t>
    </rPh>
    <rPh sb="2" eb="4">
      <t>シセツ</t>
    </rPh>
    <rPh sb="10" eb="12">
      <t>キキン</t>
    </rPh>
    <phoneticPr fontId="5"/>
  </si>
  <si>
    <t>周南公立大学整備等基金</t>
    <rPh sb="0" eb="6">
      <t>シュウナンコウリツダイガク</t>
    </rPh>
    <rPh sb="6" eb="9">
      <t>セイビトウ</t>
    </rPh>
    <rPh sb="9" eb="11">
      <t>キキン</t>
    </rPh>
    <phoneticPr fontId="5"/>
  </si>
  <si>
    <t>職員定職手当基金</t>
    <rPh sb="0" eb="8">
      <t>ショクインテイショクテアテキキン</t>
    </rPh>
    <phoneticPr fontId="5"/>
  </si>
  <si>
    <t>徳山青果精算</t>
    <rPh sb="0" eb="2">
      <t>トクヤマセイカセイサン</t>
    </rPh>
    <rPh sb="2" eb="4">
      <t>セイカ</t>
    </rPh>
    <rPh sb="4" eb="6">
      <t>セイサン</t>
    </rPh>
    <phoneticPr fontId="2"/>
  </si>
  <si>
    <t>-</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</si>
  <si>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</si>
  <si>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</si>
  <si>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</si>
  <si>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</si>
  <si>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</si>
  <si>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</si>
  <si>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</si>
  <si>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</si>
  <si>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</si>
  <si>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令和5年度と比べて、令和6年度の将来負担比率は標準財政規模の増等により0.9ポイントの減、有形固定資産減価償却率は1.0ポイントの増となった。
地方債現在高が高いことなどから将来負担比率は類似団体と比べて高い水準を示しており、有形固定資産減価償却率についても類似団体をやや上回っている。
今後も公共施設再配置計画に基づいた施設の統廃合や更新整備を進めつつ、基金の活用等による地方債の借入抑制や財源の確保に努めていく必要がある。</t>
    <rPh sb="0" eb="2">
      <t>レイワ</t>
    </rPh>
    <rPh sb="10" eb="12">
      <t>レイワ</t>
    </rPh>
    <phoneticPr fontId="5"/>
  </si>
  <si>
    <t>単年度の実質公債費比率は標準財政規模の増や算入公債費等の減により分母が膨らんだことで前年度より0.2ポイント減少したが、3か年平均の実質公債費比率でみると、0.2ポイントの増加となった。
実質公債費比率、将来負担比率ともに依然として類似団体と比べて高い水準となっており、今後も地方債の借入抑制や、償還期間の見直し等による公債費負担の平準化を図っていく必要がある。</t>
    <rPh sb="0" eb="3">
      <t>タンネンド</t>
    </rPh>
    <rPh sb="12" eb="18">
      <t>ヒョウジュンザイセイキボ</t>
    </rPh>
    <rPh sb="32" eb="34">
      <t>ブンボ</t>
    </rPh>
    <rPh sb="35" eb="36">
      <t>フク</t>
    </rPh>
    <rPh sb="42" eb="45">
      <t>ゼンネンド</t>
    </rPh>
    <rPh sb="54" eb="56">
      <t>ゲンショウ</t>
    </rPh>
    <rPh sb="62" eb="63">
      <t>ネン</t>
    </rPh>
    <rPh sb="63" eb="65">
      <t>ヘイキン</t>
    </rPh>
    <rPh sb="66" eb="73">
      <t>ジッシツコウサイヒヒリツ</t>
    </rPh>
    <rPh sb="86" eb="88">
      <t>ゾウカ</t>
    </rPh>
    <rPh sb="94" eb="101">
      <t>ジッシツコウサイヒヒリツ</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</si>
</sst>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2">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66" xfId="8"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0" fontId="20" fillId="0" borderId="7" xfId="8" applyFont="1" applyBorder="1" applyAlignment="1">
      <alignment horizontal="left" vertical="center"/>
    </xf>
    <xf numFmtId="49" fontId="20" fillId="0" borderId="0" xfId="8" applyNumberFormat="1" applyFont="1" applyAlignment="1">
      <alignment horizontal="center" vertical="center"/>
    </xf>
    <xf numFmtId="0" fontId="20" fillId="0" borderId="74" xfId="8" applyFont="1" applyBorder="1" applyAlignment="1">
      <alignment horizontal="center"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4" fillId="0" borderId="71" xfId="9"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4" fillId="6" borderId="75" xfId="12" applyFont="1" applyFill="1" applyBorder="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31"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187" fontId="1" fillId="6" borderId="34" xfId="17" applyNumberFormat="1" applyFont="1" applyFill="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98" xfId="15" quotePrefix="1" applyNumberFormat="1" applyFont="1" applyBorder="1" applyAlignment="1" applyProtection="1">
      <alignment horizontal="righ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177" fontId="34" fillId="0" borderId="112" xfId="15" quotePrefix="1"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F6F1792F-9862-46C3-AD72-8B1A8A2E15AA}"/>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56416</c:v>
                </c:pt>
                <c:pt idx="1">
                  <c:v>49217</c:v>
                </c:pt>
                <c:pt idx="2">
                  <c:v>49211</c:v>
                </c:pt>
                <c:pt idx="3">
                  <c:v>51738</c:v>
                </c:pt>
                <c:pt idx="4">
                  <c:v>67158</c:v>
                </c:pt>
              </c:numCache>
            </c:numRef>
          </c:val>
          <c:smooth val="0"/>
          <c:extLst>
            <c:ext xmlns:c16="http://schemas.microsoft.com/office/drawing/2014/chart" uri="{C3380CC4-5D6E-409C-BE32-E72D297353CC}">
              <c16:uniqueId val="{00000000-1112-4E7E-AFEB-A5FD80469BF1}"/>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59074</c:v>
                </c:pt>
                <c:pt idx="1">
                  <c:v>33400</c:v>
                </c:pt>
                <c:pt idx="2">
                  <c:v>58302</c:v>
                </c:pt>
                <c:pt idx="3">
                  <c:v>81725</c:v>
                </c:pt>
                <c:pt idx="4">
                  <c:v>65002</c:v>
                </c:pt>
              </c:numCache>
            </c:numRef>
          </c:val>
          <c:smooth val="0"/>
          <c:extLst>
            <c:ext xmlns:c16="http://schemas.microsoft.com/office/drawing/2014/chart" uri="{C3380CC4-5D6E-409C-BE32-E72D297353CC}">
              <c16:uniqueId val="{00000001-1112-4E7E-AFEB-A5FD80469BF1}"/>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4.8600000000000003</c:v>
                </c:pt>
                <c:pt idx="1">
                  <c:v>10.3</c:v>
                </c:pt>
                <c:pt idx="2">
                  <c:v>9.16</c:v>
                </c:pt>
                <c:pt idx="3">
                  <c:v>9.7799999999999994</c:v>
                </c:pt>
                <c:pt idx="4">
                  <c:v>5.8</c:v>
                </c:pt>
              </c:numCache>
            </c:numRef>
          </c:val>
          <c:extLst>
            <c:ext xmlns:c16="http://schemas.microsoft.com/office/drawing/2014/chart" uri="{C3380CC4-5D6E-409C-BE32-E72D297353CC}">
              <c16:uniqueId val="{00000000-903F-4F19-827F-B2C6E86614E4}"/>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7.67</c:v>
                </c:pt>
                <c:pt idx="1">
                  <c:v>12.6</c:v>
                </c:pt>
                <c:pt idx="2">
                  <c:v>16.829999999999998</c:v>
                </c:pt>
                <c:pt idx="3">
                  <c:v>15.21</c:v>
                </c:pt>
                <c:pt idx="4">
                  <c:v>15.88</c:v>
                </c:pt>
              </c:numCache>
            </c:numRef>
          </c:val>
          <c:extLst>
            <c:ext xmlns:c16="http://schemas.microsoft.com/office/drawing/2014/chart" uri="{C3380CC4-5D6E-409C-BE32-E72D297353CC}">
              <c16:uniqueId val="{00000001-903F-4F19-827F-B2C6E86614E4}"/>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-0.71</c:v>
                </c:pt>
                <c:pt idx="1">
                  <c:v>10.75</c:v>
                </c:pt>
                <c:pt idx="2">
                  <c:v>2.54</c:v>
                </c:pt>
                <c:pt idx="3">
                  <c:v>-0.31</c:v>
                </c:pt>
                <c:pt idx="4">
                  <c:v>-2.75</c:v>
                </c:pt>
              </c:numCache>
            </c:numRef>
          </c:val>
          <c:smooth val="0"/>
          <c:extLst>
            <c:ext xmlns:c16="http://schemas.microsoft.com/office/drawing/2014/chart" uri="{C3380CC4-5D6E-409C-BE32-E72D297353CC}">
              <c16:uniqueId val="{00000002-903F-4F19-827F-B2C6E86614E4}"/>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0.24</c:v>
                </c:pt>
                <c:pt idx="2">
                  <c:v>#N/A</c:v>
                </c:pt>
                <c:pt idx="3">
                  <c:v>0.32</c:v>
                </c:pt>
                <c:pt idx="4">
                  <c:v>#N/A</c:v>
                </c:pt>
                <c:pt idx="5">
                  <c:v>0.32</c:v>
                </c:pt>
                <c:pt idx="6">
                  <c:v>#N/A</c:v>
                </c:pt>
                <c:pt idx="7">
                  <c:v>0.19</c:v>
                </c:pt>
                <c:pt idx="8">
                  <c:v>#N/A</c:v>
                </c:pt>
                <c:pt idx="9">
                  <c:v>0.11</c:v>
                </c:pt>
              </c:numCache>
            </c:numRef>
          </c:val>
          <c:extLst>
            <c:ext xmlns:c16="http://schemas.microsoft.com/office/drawing/2014/chart" uri="{C3380CC4-5D6E-409C-BE32-E72D297353CC}">
              <c16:uniqueId val="{00000000-6314-4B3F-9BCE-E021DFB5AE4E}"/>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0.06</c:v>
                </c:pt>
                <c:pt idx="1">
                  <c:v>#N/A</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6314-4B3F-9BCE-E021DFB5AE4E}"/>
            </c:ext>
          </c:extLst>
        </c:ser>
        <c:ser>
          <c:idx val="2"/>
          <c:order val="2"/>
          <c:tx>
            <c:strRef>
              <c:f>データシート!$A$29</c:f>
              <c:strCache>
                <c:ptCount val="1"/>
                <c:pt idx="0">
                  <c:v>後期高齢者医療特別会計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0.17</c:v>
                </c:pt>
                <c:pt idx="2">
                  <c:v>#N/A</c:v>
                </c:pt>
                <c:pt idx="3">
                  <c:v>0.17</c:v>
                </c:pt>
                <c:pt idx="4">
                  <c:v>#N/A</c:v>
                </c:pt>
                <c:pt idx="5">
                  <c:v>0.24</c:v>
                </c:pt>
                <c:pt idx="6">
                  <c:v>#N/A</c:v>
                </c:pt>
                <c:pt idx="7">
                  <c:v>0.19</c:v>
                </c:pt>
                <c:pt idx="8">
                  <c:v>#N/A</c:v>
                </c:pt>
                <c:pt idx="9">
                  <c:v>0.23</c:v>
                </c:pt>
              </c:numCache>
            </c:numRef>
          </c:val>
          <c:extLst>
            <c:ext xmlns:c16="http://schemas.microsoft.com/office/drawing/2014/chart" uri="{C3380CC4-5D6E-409C-BE32-E72D297353CC}">
              <c16:uniqueId val="{00000002-6314-4B3F-9BCE-E021DFB5AE4E}"/>
            </c:ext>
          </c:extLst>
        </c:ser>
        <c:ser>
          <c:idx val="3"/>
          <c:order val="3"/>
          <c:tx>
            <c:strRef>
              <c:f>データシート!$A$30</c:f>
              <c:strCache>
                <c:ptCount val="1"/>
                <c:pt idx="0">
                  <c:v>国民健康保険特別会計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0.72</c:v>
                </c:pt>
                <c:pt idx="2">
                  <c:v>#N/A</c:v>
                </c:pt>
                <c:pt idx="3">
                  <c:v>0.68</c:v>
                </c:pt>
                <c:pt idx="4">
                  <c:v>#N/A</c:v>
                </c:pt>
                <c:pt idx="5">
                  <c:v>0.6</c:v>
                </c:pt>
                <c:pt idx="6">
                  <c:v>#N/A</c:v>
                </c:pt>
                <c:pt idx="7">
                  <c:v>0.64</c:v>
                </c:pt>
                <c:pt idx="8">
                  <c:v>#N/A</c:v>
                </c:pt>
                <c:pt idx="9">
                  <c:v>0.56000000000000005</c:v>
                </c:pt>
              </c:numCache>
            </c:numRef>
          </c:val>
          <c:extLst>
            <c:ext xmlns:c16="http://schemas.microsoft.com/office/drawing/2014/chart" uri="{C3380CC4-5D6E-409C-BE32-E72D297353CC}">
              <c16:uniqueId val="{00000003-6314-4B3F-9BCE-E021DFB5AE4E}"/>
            </c:ext>
          </c:extLst>
        </c:ser>
        <c:ser>
          <c:idx val="4"/>
          <c:order val="4"/>
          <c:tx>
            <c:strRef>
              <c:f>データシート!$A$31</c:f>
              <c:strCache>
                <c:ptCount val="1"/>
                <c:pt idx="0">
                  <c:v>介護保険特別会計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0.61</c:v>
                </c:pt>
                <c:pt idx="2">
                  <c:v>#N/A</c:v>
                </c:pt>
                <c:pt idx="3">
                  <c:v>0.85</c:v>
                </c:pt>
                <c:pt idx="4">
                  <c:v>#N/A</c:v>
                </c:pt>
                <c:pt idx="5">
                  <c:v>1</c:v>
                </c:pt>
                <c:pt idx="6">
                  <c:v>#N/A</c:v>
                </c:pt>
                <c:pt idx="7">
                  <c:v>1.28</c:v>
                </c:pt>
                <c:pt idx="8">
                  <c:v>#N/A</c:v>
                </c:pt>
                <c:pt idx="9">
                  <c:v>1.07</c:v>
                </c:pt>
              </c:numCache>
            </c:numRef>
          </c:val>
          <c:extLst>
            <c:ext xmlns:c16="http://schemas.microsoft.com/office/drawing/2014/chart" uri="{C3380CC4-5D6E-409C-BE32-E72D297353CC}">
              <c16:uniqueId val="{00000004-6314-4B3F-9BCE-E021DFB5AE4E}"/>
            </c:ext>
          </c:extLst>
        </c:ser>
        <c:ser>
          <c:idx val="5"/>
          <c:order val="5"/>
          <c:tx>
            <c:strRef>
              <c:f>データシート!$A$32</c:f>
              <c:strCache>
                <c:ptCount val="1"/>
                <c:pt idx="0">
                  <c:v>病院事業会計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3.48</c:v>
                </c:pt>
                <c:pt idx="2">
                  <c:v>#N/A</c:v>
                </c:pt>
                <c:pt idx="3">
                  <c:v>4.46</c:v>
                </c:pt>
                <c:pt idx="4">
                  <c:v>#N/A</c:v>
                </c:pt>
                <c:pt idx="5">
                  <c:v>5.08</c:v>
                </c:pt>
                <c:pt idx="6">
                  <c:v>#N/A</c:v>
                </c:pt>
                <c:pt idx="7">
                  <c:v>4.6399999999999997</c:v>
                </c:pt>
                <c:pt idx="8">
                  <c:v>#N/A</c:v>
                </c:pt>
                <c:pt idx="9">
                  <c:v>3.61</c:v>
                </c:pt>
              </c:numCache>
            </c:numRef>
          </c:val>
          <c:extLst>
            <c:ext xmlns:c16="http://schemas.microsoft.com/office/drawing/2014/chart" uri="{C3380CC4-5D6E-409C-BE32-E72D297353CC}">
              <c16:uniqueId val="{00000005-6314-4B3F-9BCE-E021DFB5AE4E}"/>
            </c:ext>
          </c:extLst>
        </c:ser>
        <c:ser>
          <c:idx val="6"/>
          <c:order val="6"/>
          <c:tx>
            <c:strRef>
              <c:f>データシート!$A$33</c:f>
              <c:strCache>
                <c:ptCount val="1"/>
                <c:pt idx="0">
                  <c:v>一般会計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4.8600000000000003</c:v>
                </c:pt>
                <c:pt idx="2">
                  <c:v>#N/A</c:v>
                </c:pt>
                <c:pt idx="3">
                  <c:v>10.3</c:v>
                </c:pt>
                <c:pt idx="4">
                  <c:v>#N/A</c:v>
                </c:pt>
                <c:pt idx="5">
                  <c:v>9.16</c:v>
                </c:pt>
                <c:pt idx="6">
                  <c:v>#N/A</c:v>
                </c:pt>
                <c:pt idx="7">
                  <c:v>9.7799999999999994</c:v>
                </c:pt>
                <c:pt idx="8">
                  <c:v>#N/A</c:v>
                </c:pt>
                <c:pt idx="9">
                  <c:v>5.8</c:v>
                </c:pt>
              </c:numCache>
            </c:numRef>
          </c:val>
          <c:extLst>
            <c:ext xmlns:c16="http://schemas.microsoft.com/office/drawing/2014/chart" uri="{C3380CC4-5D6E-409C-BE32-E72D297353CC}">
              <c16:uniqueId val="{00000006-6314-4B3F-9BCE-E021DFB5AE4E}"/>
            </c:ext>
          </c:extLst>
        </c:ser>
        <c:ser>
          <c:idx val="7"/>
          <c:order val="7"/>
          <c:tx>
            <c:strRef>
              <c:f>データシート!$A$34</c:f>
              <c:strCache>
                <c:ptCount val="1"/>
                <c:pt idx="0">
                  <c:v>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5.46</c:v>
                </c:pt>
                <c:pt idx="2">
                  <c:v>#N/A</c:v>
                </c:pt>
                <c:pt idx="3">
                  <c:v>5.25</c:v>
                </c:pt>
                <c:pt idx="4">
                  <c:v>#N/A</c:v>
                </c:pt>
                <c:pt idx="5">
                  <c:v>6.27</c:v>
                </c:pt>
                <c:pt idx="6">
                  <c:v>#N/A</c:v>
                </c:pt>
                <c:pt idx="7">
                  <c:v>6.21</c:v>
                </c:pt>
                <c:pt idx="8">
                  <c:v>#N/A</c:v>
                </c:pt>
                <c:pt idx="9">
                  <c:v>6.28</c:v>
                </c:pt>
              </c:numCache>
            </c:numRef>
          </c:val>
          <c:extLst>
            <c:ext xmlns:c16="http://schemas.microsoft.com/office/drawing/2014/chart" uri="{C3380CC4-5D6E-409C-BE32-E72D297353CC}">
              <c16:uniqueId val="{00000007-6314-4B3F-9BCE-E021DFB5AE4E}"/>
            </c:ext>
          </c:extLst>
        </c:ser>
        <c:ser>
          <c:idx val="8"/>
          <c:order val="8"/>
          <c:tx>
            <c:strRef>
              <c:f>データシート!$A$35</c:f>
              <c:strCache>
                <c:ptCount val="1"/>
                <c:pt idx="0">
                  <c:v>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8.6</c:v>
                </c:pt>
                <c:pt idx="2">
                  <c:v>#N/A</c:v>
                </c:pt>
                <c:pt idx="3">
                  <c:v>9.1300000000000008</c:v>
                </c:pt>
                <c:pt idx="4">
                  <c:v>#N/A</c:v>
                </c:pt>
                <c:pt idx="5">
                  <c:v>9.8800000000000008</c:v>
                </c:pt>
                <c:pt idx="6">
                  <c:v>#N/A</c:v>
                </c:pt>
                <c:pt idx="7">
                  <c:v>8.89</c:v>
                </c:pt>
                <c:pt idx="8">
                  <c:v>#N/A</c:v>
                </c:pt>
                <c:pt idx="9">
                  <c:v>8.32</c:v>
                </c:pt>
              </c:numCache>
            </c:numRef>
          </c:val>
          <c:extLst>
            <c:ext xmlns:c16="http://schemas.microsoft.com/office/drawing/2014/chart" uri="{C3380CC4-5D6E-409C-BE32-E72D297353CC}">
              <c16:uniqueId val="{00000008-6314-4B3F-9BCE-E021DFB5AE4E}"/>
            </c:ext>
          </c:extLst>
        </c:ser>
        <c:ser>
          <c:idx val="9"/>
          <c:order val="9"/>
          <c:tx>
            <c:strRef>
              <c:f>データシート!$A$36</c:f>
              <c:strCache>
                <c:ptCount val="1"/>
                <c:pt idx="0">
                  <c:v>モーターボート競走事業会計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45.83</c:v>
                </c:pt>
                <c:pt idx="2">
                  <c:v>#N/A</c:v>
                </c:pt>
                <c:pt idx="3">
                  <c:v>52.87</c:v>
                </c:pt>
                <c:pt idx="4">
                  <c:v>#N/A</c:v>
                </c:pt>
                <c:pt idx="5">
                  <c:v>62.63</c:v>
                </c:pt>
                <c:pt idx="6">
                  <c:v>#N/A</c:v>
                </c:pt>
                <c:pt idx="7">
                  <c:v>63.68</c:v>
                </c:pt>
                <c:pt idx="8">
                  <c:v>#N/A</c:v>
                </c:pt>
                <c:pt idx="9">
                  <c:v>57.31</c:v>
                </c:pt>
              </c:numCache>
            </c:numRef>
          </c:val>
          <c:extLst>
            <c:ext xmlns:c16="http://schemas.microsoft.com/office/drawing/2014/chart" uri="{C3380CC4-5D6E-409C-BE32-E72D297353CC}">
              <c16:uniqueId val="{00000009-6314-4B3F-9BCE-E021DFB5AE4E}"/>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7738</c:v>
                </c:pt>
                <c:pt idx="5">
                  <c:v>7621</c:v>
                </c:pt>
                <c:pt idx="8">
                  <c:v>7401</c:v>
                </c:pt>
                <c:pt idx="11">
                  <c:v>7356</c:v>
                </c:pt>
                <c:pt idx="14">
                  <c:v>7215</c:v>
                </c:pt>
              </c:numCache>
            </c:numRef>
          </c:val>
          <c:extLst>
            <c:ext xmlns:c16="http://schemas.microsoft.com/office/drawing/2014/chart" uri="{C3380CC4-5D6E-409C-BE32-E72D297353CC}">
              <c16:uniqueId val="{00000000-C697-4BA6-B165-3EB0E63BA8BD}"/>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C697-4BA6-B165-3EB0E63BA8BD}"/>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75</c:v>
                </c:pt>
                <c:pt idx="3">
                  <c:v>38</c:v>
                </c:pt>
                <c:pt idx="6">
                  <c:v>37</c:v>
                </c:pt>
                <c:pt idx="9">
                  <c:v>66</c:v>
                </c:pt>
                <c:pt idx="12">
                  <c:v>52</c:v>
                </c:pt>
              </c:numCache>
            </c:numRef>
          </c:val>
          <c:extLst>
            <c:ext xmlns:c16="http://schemas.microsoft.com/office/drawing/2014/chart" uri="{C3380CC4-5D6E-409C-BE32-E72D297353CC}">
              <c16:uniqueId val="{00000002-C697-4BA6-B165-3EB0E63BA8BD}"/>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223</c:v>
                </c:pt>
                <c:pt idx="3">
                  <c:v>224</c:v>
                </c:pt>
                <c:pt idx="6">
                  <c:v>223</c:v>
                </c:pt>
                <c:pt idx="9">
                  <c:v>235</c:v>
                </c:pt>
                <c:pt idx="12">
                  <c:v>231</c:v>
                </c:pt>
              </c:numCache>
            </c:numRef>
          </c:val>
          <c:extLst>
            <c:ext xmlns:c16="http://schemas.microsoft.com/office/drawing/2014/chart" uri="{C3380CC4-5D6E-409C-BE32-E72D297353CC}">
              <c16:uniqueId val="{00000003-C697-4BA6-B165-3EB0E63BA8BD}"/>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1938</c:v>
                </c:pt>
                <c:pt idx="3">
                  <c:v>1834</c:v>
                </c:pt>
                <c:pt idx="6">
                  <c:v>1898</c:v>
                </c:pt>
                <c:pt idx="9">
                  <c:v>1937</c:v>
                </c:pt>
                <c:pt idx="12">
                  <c:v>1954</c:v>
                </c:pt>
              </c:numCache>
            </c:numRef>
          </c:val>
          <c:extLst>
            <c:ext xmlns:c16="http://schemas.microsoft.com/office/drawing/2014/chart" uri="{C3380CC4-5D6E-409C-BE32-E72D297353CC}">
              <c16:uniqueId val="{00000004-C697-4BA6-B165-3EB0E63BA8BD}"/>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C697-4BA6-B165-3EB0E63BA8BD}"/>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C697-4BA6-B165-3EB0E63BA8BD}"/>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8265</c:v>
                </c:pt>
                <c:pt idx="3">
                  <c:v>8297</c:v>
                </c:pt>
                <c:pt idx="6">
                  <c:v>8091</c:v>
                </c:pt>
                <c:pt idx="9">
                  <c:v>8227</c:v>
                </c:pt>
                <c:pt idx="12">
                  <c:v>8133</c:v>
                </c:pt>
              </c:numCache>
            </c:numRef>
          </c:val>
          <c:extLst>
            <c:ext xmlns:c16="http://schemas.microsoft.com/office/drawing/2014/chart" uri="{C3380CC4-5D6E-409C-BE32-E72D297353CC}">
              <c16:uniqueId val="{00000007-C697-4BA6-B165-3EB0E63BA8BD}"/>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2763</c:v>
                </c:pt>
                <c:pt idx="2">
                  <c:v>#N/A</c:v>
                </c:pt>
                <c:pt idx="3">
                  <c:v>#N/A</c:v>
                </c:pt>
                <c:pt idx="4">
                  <c:v>2772</c:v>
                </c:pt>
                <c:pt idx="5">
                  <c:v>#N/A</c:v>
                </c:pt>
                <c:pt idx="6">
                  <c:v>#N/A</c:v>
                </c:pt>
                <c:pt idx="7">
                  <c:v>2848</c:v>
                </c:pt>
                <c:pt idx="8">
                  <c:v>#N/A</c:v>
                </c:pt>
                <c:pt idx="9">
                  <c:v>#N/A</c:v>
                </c:pt>
                <c:pt idx="10">
                  <c:v>3109</c:v>
                </c:pt>
                <c:pt idx="11">
                  <c:v>#N/A</c:v>
                </c:pt>
                <c:pt idx="12">
                  <c:v>#N/A</c:v>
                </c:pt>
                <c:pt idx="13">
                  <c:v>3155</c:v>
                </c:pt>
                <c:pt idx="14">
                  <c:v>#N/A</c:v>
                </c:pt>
              </c:numCache>
            </c:numRef>
          </c:val>
          <c:smooth val="0"/>
          <c:extLst>
            <c:ext xmlns:c16="http://schemas.microsoft.com/office/drawing/2014/chart" uri="{C3380CC4-5D6E-409C-BE32-E72D297353CC}">
              <c16:uniqueId val="{00000008-C697-4BA6-B165-3EB0E63BA8BD}"/>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70048</c:v>
                </c:pt>
                <c:pt idx="5">
                  <c:v>67637</c:v>
                </c:pt>
                <c:pt idx="8">
                  <c:v>64001</c:v>
                </c:pt>
                <c:pt idx="11">
                  <c:v>59731</c:v>
                </c:pt>
                <c:pt idx="14">
                  <c:v>56388</c:v>
                </c:pt>
              </c:numCache>
            </c:numRef>
          </c:val>
          <c:extLst>
            <c:ext xmlns:c16="http://schemas.microsoft.com/office/drawing/2014/chart" uri="{C3380CC4-5D6E-409C-BE32-E72D297353CC}">
              <c16:uniqueId val="{00000000-75EE-42B2-87EE-388A68EE9F99}"/>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13093</c:v>
                </c:pt>
                <c:pt idx="5">
                  <c:v>12717</c:v>
                </c:pt>
                <c:pt idx="8">
                  <c:v>12695</c:v>
                </c:pt>
                <c:pt idx="11">
                  <c:v>12390</c:v>
                </c:pt>
                <c:pt idx="14">
                  <c:v>11955</c:v>
                </c:pt>
              </c:numCache>
            </c:numRef>
          </c:val>
          <c:extLst>
            <c:ext xmlns:c16="http://schemas.microsoft.com/office/drawing/2014/chart" uri="{C3380CC4-5D6E-409C-BE32-E72D297353CC}">
              <c16:uniqueId val="{00000001-75EE-42B2-87EE-388A68EE9F99}"/>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8626</c:v>
                </c:pt>
                <c:pt idx="5">
                  <c:v>12821</c:v>
                </c:pt>
                <c:pt idx="8">
                  <c:v>17363</c:v>
                </c:pt>
                <c:pt idx="11">
                  <c:v>18465</c:v>
                </c:pt>
                <c:pt idx="14">
                  <c:v>20381</c:v>
                </c:pt>
              </c:numCache>
            </c:numRef>
          </c:val>
          <c:extLst>
            <c:ext xmlns:c16="http://schemas.microsoft.com/office/drawing/2014/chart" uri="{C3380CC4-5D6E-409C-BE32-E72D297353CC}">
              <c16:uniqueId val="{00000002-75EE-42B2-87EE-388A68EE9F99}"/>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75EE-42B2-87EE-388A68EE9F99}"/>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75EE-42B2-87EE-388A68EE9F99}"/>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126</c:v>
                </c:pt>
                <c:pt idx="3">
                  <c:v>135</c:v>
                </c:pt>
                <c:pt idx="6">
                  <c:v>0</c:v>
                </c:pt>
                <c:pt idx="9">
                  <c:v>0</c:v>
                </c:pt>
                <c:pt idx="12">
                  <c:v>0</c:v>
                </c:pt>
              </c:numCache>
            </c:numRef>
          </c:val>
          <c:extLst>
            <c:ext xmlns:c16="http://schemas.microsoft.com/office/drawing/2014/chart" uri="{C3380CC4-5D6E-409C-BE32-E72D297353CC}">
              <c16:uniqueId val="{00000005-75EE-42B2-87EE-388A68EE9F99}"/>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9536</c:v>
                </c:pt>
                <c:pt idx="3">
                  <c:v>9665</c:v>
                </c:pt>
                <c:pt idx="6">
                  <c:v>9655</c:v>
                </c:pt>
                <c:pt idx="9">
                  <c:v>10004</c:v>
                </c:pt>
                <c:pt idx="12">
                  <c:v>10218</c:v>
                </c:pt>
              </c:numCache>
            </c:numRef>
          </c:val>
          <c:extLst>
            <c:ext xmlns:c16="http://schemas.microsoft.com/office/drawing/2014/chart" uri="{C3380CC4-5D6E-409C-BE32-E72D297353CC}">
              <c16:uniqueId val="{00000006-75EE-42B2-87EE-388A68EE9F99}"/>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2926</c:v>
                </c:pt>
                <c:pt idx="3">
                  <c:v>2705</c:v>
                </c:pt>
                <c:pt idx="6">
                  <c:v>2433</c:v>
                </c:pt>
                <c:pt idx="9">
                  <c:v>2196</c:v>
                </c:pt>
                <c:pt idx="12">
                  <c:v>3145</c:v>
                </c:pt>
              </c:numCache>
            </c:numRef>
          </c:val>
          <c:extLst>
            <c:ext xmlns:c16="http://schemas.microsoft.com/office/drawing/2014/chart" uri="{C3380CC4-5D6E-409C-BE32-E72D297353CC}">
              <c16:uniqueId val="{00000007-75EE-42B2-87EE-388A68EE9F99}"/>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16721</c:v>
                </c:pt>
                <c:pt idx="3">
                  <c:v>15980</c:v>
                </c:pt>
                <c:pt idx="6">
                  <c:v>15382</c:v>
                </c:pt>
                <c:pt idx="9">
                  <c:v>15263</c:v>
                </c:pt>
                <c:pt idx="12">
                  <c:v>15470</c:v>
                </c:pt>
              </c:numCache>
            </c:numRef>
          </c:val>
          <c:extLst>
            <c:ext xmlns:c16="http://schemas.microsoft.com/office/drawing/2014/chart" uri="{C3380CC4-5D6E-409C-BE32-E72D297353CC}">
              <c16:uniqueId val="{00000008-75EE-42B2-87EE-388A68EE9F99}"/>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2900</c:v>
                </c:pt>
                <c:pt idx="3">
                  <c:v>2782</c:v>
                </c:pt>
                <c:pt idx="6">
                  <c:v>7804</c:v>
                </c:pt>
                <c:pt idx="9">
                  <c:v>7760</c:v>
                </c:pt>
                <c:pt idx="12">
                  <c:v>8028</c:v>
                </c:pt>
              </c:numCache>
            </c:numRef>
          </c:val>
          <c:extLst>
            <c:ext xmlns:c16="http://schemas.microsoft.com/office/drawing/2014/chart" uri="{C3380CC4-5D6E-409C-BE32-E72D297353CC}">
              <c16:uniqueId val="{00000009-75EE-42B2-87EE-388A68EE9F99}"/>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86256</c:v>
                </c:pt>
                <c:pt idx="3">
                  <c:v>82788</c:v>
                </c:pt>
                <c:pt idx="6">
                  <c:v>79288</c:v>
                </c:pt>
                <c:pt idx="9">
                  <c:v>76472</c:v>
                </c:pt>
                <c:pt idx="12">
                  <c:v>73428</c:v>
                </c:pt>
              </c:numCache>
            </c:numRef>
          </c:val>
          <c:extLst>
            <c:ext xmlns:c16="http://schemas.microsoft.com/office/drawing/2014/chart" uri="{C3380CC4-5D6E-409C-BE32-E72D297353CC}">
              <c16:uniqueId val="{0000000A-75EE-42B2-87EE-388A68EE9F99}"/>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26698</c:v>
                </c:pt>
                <c:pt idx="2">
                  <c:v>#N/A</c:v>
                </c:pt>
                <c:pt idx="3">
                  <c:v>#N/A</c:v>
                </c:pt>
                <c:pt idx="4">
                  <c:v>20879</c:v>
                </c:pt>
                <c:pt idx="5">
                  <c:v>#N/A</c:v>
                </c:pt>
                <c:pt idx="6">
                  <c:v>#N/A</c:v>
                </c:pt>
                <c:pt idx="7">
                  <c:v>20503</c:v>
                </c:pt>
                <c:pt idx="8">
                  <c:v>#N/A</c:v>
                </c:pt>
                <c:pt idx="9">
                  <c:v>#N/A</c:v>
                </c:pt>
                <c:pt idx="10">
                  <c:v>21109</c:v>
                </c:pt>
                <c:pt idx="11">
                  <c:v>#N/A</c:v>
                </c:pt>
                <c:pt idx="12">
                  <c:v>#N/A</c:v>
                </c:pt>
                <c:pt idx="13">
                  <c:v>21564</c:v>
                </c:pt>
                <c:pt idx="14">
                  <c:v>#N/A</c:v>
                </c:pt>
              </c:numCache>
            </c:numRef>
          </c:val>
          <c:smooth val="0"/>
          <c:extLst>
            <c:ext xmlns:c16="http://schemas.microsoft.com/office/drawing/2014/chart" uri="{C3380CC4-5D6E-409C-BE32-E72D297353CC}">
              <c16:uniqueId val="{0000000B-75EE-42B2-87EE-388A68EE9F99}"/>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6262</c:v>
                </c:pt>
                <c:pt idx="1">
                  <c:v>5814</c:v>
                </c:pt>
                <c:pt idx="2">
                  <c:v>6211</c:v>
                </c:pt>
              </c:numCache>
            </c:numRef>
          </c:val>
          <c:extLst>
            <c:ext xmlns:c16="http://schemas.microsoft.com/office/drawing/2014/chart" uri="{C3380CC4-5D6E-409C-BE32-E72D297353CC}">
              <c16:uniqueId val="{00000000-5AE1-44D2-8B68-610F7B9F505A}"/>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1600</c:v>
                </c:pt>
                <c:pt idx="1">
                  <c:v>1603</c:v>
                </c:pt>
                <c:pt idx="2">
                  <c:v>1755</c:v>
                </c:pt>
              </c:numCache>
            </c:numRef>
          </c:val>
          <c:extLst>
            <c:ext xmlns:c16="http://schemas.microsoft.com/office/drawing/2014/chart" uri="{C3380CC4-5D6E-409C-BE32-E72D297353CC}">
              <c16:uniqueId val="{00000001-5AE1-44D2-8B68-610F7B9F505A}"/>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11960</c:v>
                </c:pt>
                <c:pt idx="1">
                  <c:v>11774</c:v>
                </c:pt>
                <c:pt idx="2">
                  <c:v>13059</c:v>
                </c:pt>
              </c:numCache>
            </c:numRef>
          </c:val>
          <c:extLst>
            <c:ext xmlns:c16="http://schemas.microsoft.com/office/drawing/2014/chart" uri="{C3380CC4-5D6E-409C-BE32-E72D297353CC}">
              <c16:uniqueId val="{00000002-5AE1-44D2-8B68-610F7B9F505A}"/>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{A7F17871-8635-42F9-A984-F88E9CFF8D4A}</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92B3-4B33-BDFB-5E93CBC8817D}"/>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{BA7AF1BA-9619-408D-AAB1-CA3E6B06A94C}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92B3-4B33-BDFB-5E93CBC8817D}"/>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{669935EF-28A5-4CD8-9330-B4AC4F1D1EFD}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92B3-4B33-BDFB-5E93CBC8817D}"/>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{518346BD-71B7-4B08-8246-4031222850BD}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92B3-4B33-BDFB-5E93CBC8817D}"/>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{BC5E4033-9A2B-4741-A996-B4E8CD69EA2D}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92B3-4B33-BDFB-5E93CBC8817D}"/>
                </c:ext>
              </c:extLst>
            </c:dLbl>
            <c:dLbl>
              <c:idx val="8"/>
              <c:layout>
                <c:manualLayout>
                  <c:x val="-2.5640820289577419E-2"/>
                  <c:y val="-8.3389370996326637E-2"/>
                </c:manualLayout>
              </c:layout>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{6FEAF296-D42E-4BD8-9B5B-A1AFBF9AE382}</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92B3-4B33-BDFB-5E93CBC8817D}"/>
                </c:ext>
              </c:extLst>
            </c:dLbl>
            <c:dLbl>
              <c:idx val="16"/>
              <c:layout>
                <c:manualLayout>
                  <c:x val="-3.8390681010890965E-2"/>
                  <c:y val="-4.6088713215403802E-2"/>
                </c:manualLayout>
              </c:layout>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{A2D8C21A-1967-488F-8599-D501BF5C49AA}</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92B3-4B33-BDFB-5E93CBC8817D}"/>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{F3ACB523-5AD7-4344-8E86-9672C440C2F1}</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92B3-4B33-BDFB-5E93CBC8817D}"/>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{8C92B992-DC0A-4689-A450-22F00C03D441}</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92B3-4B33-BDFB-5E93CBC8817D}"/>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62.6</c:v>
                </c:pt>
                <c:pt idx="8">
                  <c:v>64</c:v>
                </c:pt>
                <c:pt idx="16">
                  <c:v>64.099999999999994</c:v>
                </c:pt>
                <c:pt idx="24">
                  <c:v>65</c:v>
                </c:pt>
                <c:pt idx="32">
                  <c:v>66</c:v>
                </c:pt>
              </c:numCache>
            </c:numRef>
          </c:xVal>
          <c:yVal>
            <c:numRef>
              <c:f>公会計指標分析・財政指標組合せ分析表!$BP$51:$DC$51</c:f>
              <c:numCache>
                <c:formatCode>#,##0.0;"▲ "#,##0.0</c:formatCode>
                <c:ptCount val="40"/>
                <c:pt idx="0">
                  <c:v>87.9</c:v>
                </c:pt>
                <c:pt idx="8">
                  <c:v>66</c:v>
                </c:pt>
                <c:pt idx="16">
                  <c:v>66.3</c:v>
                </c:pt>
                <c:pt idx="24">
                  <c:v>66</c:v>
                </c:pt>
                <c:pt idx="32">
                  <c:v>65.099999999999994</c:v>
                </c:pt>
              </c:numCache>
            </c:numRef>
          </c:yVal>
          <c:smooth val="0"/>
          <c:extLst>
            <c:ext xmlns:c16="http://schemas.microsoft.com/office/drawing/2014/chart" uri="{C3380CC4-5D6E-409C-BE32-E72D297353CC}">
              <c16:uniqueId val="{00000009-92B3-4B33-BDFB-5E93CBC8817D}"/>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{B4D0DE3B-A239-4012-B374-22A6220B8ADC}</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92B3-4B33-BDFB-5E93CBC8817D}"/>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{D9CC28AA-4D5D-4A1B-8769-0FED049D3DA8}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92B3-4B33-BDFB-5E93CBC8817D}"/>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{BDADD3E0-3CAD-4564-BCA7-4A2F42F89977}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92B3-4B33-BDFB-5E93CBC8817D}"/>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{F10B8FAE-9D80-433B-8045-A4B110E891DD}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92B3-4B33-BDFB-5E93CBC8817D}"/>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{B69BF3F9-1B16-48E7-9BAD-BB650CD6BE78}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92B3-4B33-BDFB-5E93CBC8817D}"/>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{B800FE5E-FF3F-4022-B980-9B20CB393E00}</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92B3-4B33-BDFB-5E93CBC8817D}"/>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{341B02F9-17EE-4DC2-9174-737EB5F3DDBE}</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92B3-4B33-BDFB-5E93CBC8817D}"/>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{1E582CCA-89FC-4C65-BE8C-D5DED3D69369}</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92B3-4B33-BDFB-5E93CBC8817D}"/>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{70AB9E2E-47C4-4831-AF4D-747C9CEB1B63}</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92B3-4B33-BDFB-5E93CBC8817D}"/>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61.9</c:v>
                </c:pt>
                <c:pt idx="8">
                  <c:v>62.8</c:v>
                </c:pt>
                <c:pt idx="16">
                  <c:v>64</c:v>
                </c:pt>
                <c:pt idx="24">
                  <c:v>65.3</c:v>
                </c:pt>
                <c:pt idx="32">
                  <c:v>65.099999999999994</c:v>
                </c:pt>
              </c:numCache>
            </c:numRef>
          </c:xVal>
          <c:yVal>
            <c:numRef>
              <c:f>公会計指標分析・財政指標組合せ分析表!$BP$55:$DC$55</c:f>
              <c:numCache>
                <c:formatCode>#,##0.0;"▲ "#,##0.0</c:formatCode>
                <c:ptCount val="40"/>
                <c:pt idx="0">
                  <c:v>5.9</c:v>
                </c:pt>
                <c:pt idx="8">
                  <c:v>4.0999999999999996</c:v>
                </c:pt>
                <c:pt idx="16">
                  <c:v>0</c:v>
                </c:pt>
                <c:pt idx="24">
                  <c:v>0</c:v>
                </c:pt>
                <c:pt idx="32">
                  <c:v>0.4</c:v>
                </c:pt>
              </c:numCache>
            </c:numRef>
          </c:yVal>
          <c:smooth val="0"/>
          <c:extLst>
            <c:ext xmlns:c16="http://schemas.microsoft.com/office/drawing/2014/chart" uri="{C3380CC4-5D6E-409C-BE32-E72D297353CC}">
              <c16:uniqueId val="{00000013-92B3-4B33-BDFB-5E93CBC8817D}"/>
            </c:ext>
          </c:extLst>
        </c:ser>
        <c:dLbls>
          <c:showLegendKey val="0"/>
          <c:showVal val="1"/>
          <c:showCatName val="0"/>
          <c:showSerName val="0"/>
          <c:showPercent val="0"/>
          <c:showBubbleSize val="0"/>
        </c:dLbls>
        <c:axId val="46179840"/>
        <c:axId val="46181760"/>
      </c:scatterChart>
      <c:valAx>
        <c:axId val="46179840"/>
        <c:scaling>
          <c:orientation val="maxMin"/>
          <c:max val="67"/>
          <c:min val="61"/>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0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2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{C3E8C95E-5C67-438D-A45E-FF374544C33B}</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9DEF-4A03-8BE4-78F71A7E805E}"/>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{6553A9F9-0507-496E-A86C-28F05906FDF6}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9DEF-4A03-8BE4-78F71A7E805E}"/>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{22A33358-6D05-4C81-8993-A6E034A048EC}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9DEF-4A03-8BE4-78F71A7E805E}"/>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{6B79F924-D388-455B-AF28-0D1A3269749C}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9DEF-4A03-8BE4-78F71A7E805E}"/>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{CA5909F5-D149-435E-8E77-3752E2857779}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9DEF-4A03-8BE4-78F71A7E805E}"/>
                </c:ext>
              </c:extLst>
            </c:dLbl>
            <c:dLbl>
              <c:idx val="8"/>
              <c:layout>
                <c:manualLayout>
                  <c:x val="0"/>
                  <c:y val="-1.7946862368630252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{DA78C312-3501-4842-AE6D-8A1693C6DA5D}</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9DEF-4A03-8BE4-78F71A7E805E}"/>
                </c:ext>
              </c:extLst>
            </c:dLbl>
            <c:dLbl>
              <c:idx val="16"/>
              <c:layout>
                <c:manualLayout>
                  <c:x val="0"/>
                  <c:y val="1.7946862368630412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{167BCE39-5CE6-4179-9B10-65DAF0DABD9C}</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9DEF-4A03-8BE4-78F71A7E805E}"/>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{3613363F-0D12-4EC6-B74D-1B7FB4B9AFB2}</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9DEF-4A03-8BE4-78F71A7E805E}"/>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{E7A74CFF-C521-4F51-95C8-1608DD6837A3}</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9DEF-4A03-8BE4-78F71A7E805E}"/>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8.9</c:v>
                </c:pt>
                <c:pt idx="8">
                  <c:v>9</c:v>
                </c:pt>
                <c:pt idx="16">
                  <c:v>9</c:v>
                </c:pt>
                <c:pt idx="24">
                  <c:v>9.1999999999999993</c:v>
                </c:pt>
                <c:pt idx="32">
                  <c:v>9.4</c:v>
                </c:pt>
              </c:numCache>
            </c:numRef>
          </c:xVal>
          <c:yVal>
            <c:numRef>
              <c:f>公会計指標分析・財政指標組合せ分析表!$BP$73:$DC$73</c:f>
              <c:numCache>
                <c:formatCode>#,##0.0;"▲ "#,##0.0</c:formatCode>
                <c:ptCount val="40"/>
                <c:pt idx="0">
                  <c:v>87.9</c:v>
                </c:pt>
                <c:pt idx="8">
                  <c:v>66</c:v>
                </c:pt>
                <c:pt idx="16">
                  <c:v>66.3</c:v>
                </c:pt>
                <c:pt idx="24">
                  <c:v>66</c:v>
                </c:pt>
                <c:pt idx="32">
                  <c:v>65.099999999999994</c:v>
                </c:pt>
              </c:numCache>
            </c:numRef>
          </c:yVal>
          <c:smooth val="0"/>
          <c:extLst>
            <c:ext xmlns:c16="http://schemas.microsoft.com/office/drawing/2014/chart" uri="{C3380CC4-5D6E-409C-BE32-E72D297353CC}">
              <c16:uniqueId val="{00000009-9DEF-4A03-8BE4-78F71A7E805E}"/>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manualLayout>
                  <c:x val="-3.7842225392624586E-2"/>
                  <c:y val="-3.3486893343206127E-2"/>
                </c:manualLayout>
              </c:layout>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{53BB3346-9E42-45EE-ACD4-5F7E11E34BAB}</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9DEF-4A03-8BE4-78F71A7E805E}"/>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{1A90A7E8-7A14-4DD6-8AB4-58DD86175C02}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9DEF-4A03-8BE4-78F71A7E805E}"/>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{D5AD14CC-2D7A-4A71-B4F2-11E59F1F7C59}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9DEF-4A03-8BE4-78F71A7E805E}"/>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{FD9EDA3A-5894-4FAB-98D4-D41DFEF52C00}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9DEF-4A03-8BE4-78F71A7E805E}"/>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{C39BDAB4-341E-49CB-993C-3C57E9A32DD4}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9DEF-4A03-8BE4-78F71A7E805E}"/>
                </c:ext>
              </c:extLst>
            </c:dLbl>
            <c:dLbl>
              <c:idx val="8"/>
              <c:layout>
                <c:manualLayout>
                  <c:x val="-2.5298460057526718E-2"/>
                  <c:y val="-5.8569141733000804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{1B1C8B74-7CD4-4132-9263-965752BA67FF}</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9DEF-4A03-8BE4-78F71A7E805E}"/>
                </c:ext>
              </c:extLst>
            </c:dLbl>
            <c:dLbl>
              <c:idx val="16"/>
              <c:layout>
                <c:manualLayout>
                  <c:x val="-3.1570342725075584E-2"/>
                  <c:y val="-0.1070953492242999"/>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{465BDBF8-2C42-46D6-9F55-E233E1F31316}</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9DEF-4A03-8BE4-78F71A7E805E}"/>
                </c:ext>
              </c:extLst>
            </c:dLbl>
            <c:dLbl>
              <c:idx val="24"/>
              <c:layout>
                <c:manualLayout>
                  <c:x val="-3.1570342725075584E-2"/>
                  <c:y val="-7.4087424746918817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{853EFB76-1743-40F1-92F4-D8EA1B44FF7F}</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9DEF-4A03-8BE4-78F71A7E805E}"/>
                </c:ext>
              </c:extLst>
            </c:dLbl>
            <c:dLbl>
              <c:idx val="32"/>
              <c:layout>
                <c:manualLayout>
                  <c:x val="-3.1570342725075584E-2"/>
                  <c:y val="-3.8843056441266462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{0DC24D67-F8B8-4E99-94FA-FD46B4A2C4D4}</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9DEF-4A03-8BE4-78F71A7E805E}"/>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5.2</c:v>
                </c:pt>
                <c:pt idx="8">
                  <c:v>5.0999999999999996</c:v>
                </c:pt>
                <c:pt idx="16">
                  <c:v>5.2</c:v>
                </c:pt>
                <c:pt idx="24">
                  <c:v>5.2</c:v>
                </c:pt>
                <c:pt idx="32">
                  <c:v>5.3</c:v>
                </c:pt>
              </c:numCache>
            </c:numRef>
          </c:xVal>
          <c:yVal>
            <c:numRef>
              <c:f>公会計指標分析・財政指標組合せ分析表!$BP$77:$DC$77</c:f>
              <c:numCache>
                <c:formatCode>#,##0.0;"▲ "#,##0.0</c:formatCode>
                <c:ptCount val="40"/>
                <c:pt idx="0">
                  <c:v>5.9</c:v>
                </c:pt>
                <c:pt idx="8">
                  <c:v>4.0999999999999996</c:v>
                </c:pt>
                <c:pt idx="16">
                  <c:v>0</c:v>
                </c:pt>
                <c:pt idx="24">
                  <c:v>0</c:v>
                </c:pt>
                <c:pt idx="32">
                  <c:v>0.4</c:v>
                </c:pt>
              </c:numCache>
            </c:numRef>
          </c:yVal>
          <c:smooth val="0"/>
          <c:extLst>
            <c:ext xmlns:c16="http://schemas.microsoft.com/office/drawing/2014/chart" uri="{C3380CC4-5D6E-409C-BE32-E72D297353CC}">
              <c16:uniqueId val="{00000013-9DEF-4A03-8BE4-78F71A7E805E}"/>
            </c:ext>
          </c:extLst>
        </c:ser>
        <c:dLbls>
          <c:showLegendKey val="0"/>
          <c:showVal val="1"/>
          <c:showCatName val="0"/>
          <c:showSerName val="0"/>
          <c:showPercent val="0"/>
          <c:showBubbleSize val="0"/>
        </c:dLbls>
        <c:axId val="84219776"/>
        <c:axId val="84234240"/>
      </c:scatterChart>
      <c:valAx>
        <c:axId val="84219776"/>
        <c:scaling>
          <c:orientation val="maxMin"/>
          <c:max val="10"/>
          <c:min val="4"/>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0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2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山口県周南市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134,733
132,774
656.29
82,707,683
79,985,777
2,268,610
39,110,469
73,428,356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9.4
65.1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[0.77]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本市の財政構造上、周南コンビナートを形成する大企業の収益動向により税収が大きく左右されるという特徴がある。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基準財政収入額が法人税割の減などにより約</a:t>
          </a:r>
          <a:r>
            <a:rPr kumimoji="1" lang="en-US" altLang="ja-JP" sz="1300">
              <a:latin typeface="ＭＳ Ｐゴシック" panose="020B0600070205080204" pitchFamily="50" charset="-128"/>
              <a:ea typeface="ＭＳ Ｐゴシック" panose="020B0600070205080204" pitchFamily="50" charset="-128"/>
            </a:rPr>
            <a:t>0.6</a:t>
          </a:r>
          <a:r>
            <a:rPr kumimoji="1" lang="ja-JP" altLang="en-US" sz="1300">
              <a:latin typeface="ＭＳ Ｐゴシック" panose="020B0600070205080204" pitchFamily="50" charset="-128"/>
              <a:ea typeface="ＭＳ Ｐゴシック" panose="020B0600070205080204" pitchFamily="50" charset="-128"/>
            </a:rPr>
            <a:t>億円減少した一方で、基準財政需要額は、周南公立大学に係る需要額などの増加や給与改定費の創設など再算定の影響もあり、約</a:t>
          </a:r>
          <a:r>
            <a:rPr kumimoji="1" lang="en-US" altLang="ja-JP" sz="1300">
              <a:latin typeface="ＭＳ Ｐゴシック" panose="020B0600070205080204" pitchFamily="50" charset="-128"/>
              <a:ea typeface="ＭＳ Ｐゴシック" panose="020B0600070205080204" pitchFamily="50" charset="-128"/>
            </a:rPr>
            <a:t>10.4</a:t>
          </a:r>
          <a:r>
            <a:rPr kumimoji="1" lang="ja-JP" altLang="en-US" sz="1300">
              <a:latin typeface="ＭＳ Ｐゴシック" panose="020B0600070205080204" pitchFamily="50" charset="-128"/>
              <a:ea typeface="ＭＳ Ｐゴシック" panose="020B0600070205080204" pitchFamily="50" charset="-128"/>
            </a:rPr>
            <a:t>億円の増加となった。そのため単年度の財政力指数としては</a:t>
          </a:r>
          <a:r>
            <a:rPr kumimoji="1" lang="en-US" altLang="ja-JP" sz="1300">
              <a:latin typeface="ＭＳ Ｐゴシック" panose="020B0600070205080204" pitchFamily="50" charset="-128"/>
              <a:ea typeface="ＭＳ Ｐゴシック" panose="020B0600070205080204" pitchFamily="50" charset="-128"/>
            </a:rPr>
            <a:t>0.03</a:t>
          </a:r>
          <a:r>
            <a:rPr kumimoji="1" lang="ja-JP" altLang="en-US" sz="1300">
              <a:latin typeface="ＭＳ Ｐゴシック" panose="020B0600070205080204" pitchFamily="50" charset="-128"/>
              <a:ea typeface="ＭＳ Ｐゴシック" panose="020B0600070205080204" pitchFamily="50" charset="-128"/>
            </a:rPr>
            <a:t>ポイントの減となったが、</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か年の指数は</a:t>
          </a:r>
          <a:r>
            <a:rPr kumimoji="1" lang="en-US" altLang="ja-JP" sz="1300">
              <a:latin typeface="ＭＳ Ｐゴシック" panose="020B0600070205080204" pitchFamily="50" charset="-128"/>
              <a:ea typeface="ＭＳ Ｐゴシック" panose="020B0600070205080204" pitchFamily="50" charset="-128"/>
            </a:rPr>
            <a:t>0.01</a:t>
          </a:r>
          <a:r>
            <a:rPr kumimoji="1" lang="ja-JP" altLang="en-US" sz="1300">
              <a:latin typeface="ＭＳ Ｐゴシック" panose="020B0600070205080204" pitchFamily="50" charset="-128"/>
              <a:ea typeface="ＭＳ Ｐゴシック" panose="020B0600070205080204" pitchFamily="50" charset="-128"/>
            </a:rPr>
            <a:t>ポイントの増となっている。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131535</xdr:rowOff>
    </xdr:from>
    <xdr:to>
      <xdr:col>27</xdr:col>
      <xdr:colOff>184150</xdr:colOff>
      <xdr:row>45</xdr:row>
      <xdr:rowOff>131535</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4" name="テキスト ボックス 63">
          <a:extLst>
            <a:ext uri="{FF2B5EF4-FFF2-40B4-BE49-F238E27FC236}">
              <a16:creationId xmlns:a16="http://schemas.microsoft.com/office/drawing/2014/main" id="{00000000-0008-0000-0300-000040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5" name="財政力グラフ枠">
          <a:extLst>
            <a:ext uri="{FF2B5EF4-FFF2-40B4-BE49-F238E27FC236}">
              <a16:creationId xmlns:a16="http://schemas.microsoft.com/office/drawing/2014/main" id="{00000000-0008-0000-0300-000041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140607</xdr:rowOff>
    </xdr:from>
    <xdr:to>
      <xdr:col>23</xdr:col>
      <xdr:colOff>133350</xdr:colOff>
      <xdr:row>44</xdr:row>
      <xdr:rowOff>147865</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flipV="1">
          <a:off x="4953000" y="6312807"/>
          <a:ext cx="0" cy="137885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119942</xdr:rowOff>
    </xdr:from>
    <xdr:ext cx="762000" cy="259045"/>
    <xdr:sp macro="" textlink="">
      <xdr:nvSpPr>
        <xdr:cNvPr id="67" name="財政力最小値テキスト">
          <a:extLst>
            <a:ext uri="{FF2B5EF4-FFF2-40B4-BE49-F238E27FC236}">
              <a16:creationId xmlns:a16="http://schemas.microsoft.com/office/drawing/2014/main" id="{00000000-0008-0000-0300-000043000000}"/>
            </a:ext>
          </a:extLst>
        </xdr:cNvPr>
        <xdr:cNvSpPr txBox="1"/>
      </xdr:nvSpPr>
      <xdr:spPr>
        <a:xfrm>
          <a:off x="5041900" y="76637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147865</xdr:rowOff>
    </xdr:from>
    <xdr:to>
      <xdr:col>24</xdr:col>
      <xdr:colOff>12700</xdr:colOff>
      <xdr:row>44</xdr:row>
      <xdr:rowOff>147865</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7691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55534</xdr:rowOff>
    </xdr:from>
    <xdr:ext cx="762000" cy="259045"/>
    <xdr:sp macro="" textlink="">
      <xdr:nvSpPr>
        <xdr:cNvPr id="69" name="財政力最大値テキスト">
          <a:extLst>
            <a:ext uri="{FF2B5EF4-FFF2-40B4-BE49-F238E27FC236}">
              <a16:creationId xmlns:a16="http://schemas.microsoft.com/office/drawing/2014/main" id="{00000000-0008-0000-0300-000045000000}"/>
            </a:ext>
          </a:extLst>
        </xdr:cNvPr>
        <xdr:cNvSpPr txBox="1"/>
      </xdr:nvSpPr>
      <xdr:spPr>
        <a:xfrm>
          <a:off x="5041900" y="60562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140607</xdr:rowOff>
    </xdr:from>
    <xdr:to>
      <xdr:col>24</xdr:col>
      <xdr:colOff>12700</xdr:colOff>
      <xdr:row>36</xdr:row>
      <xdr:rowOff>140607</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864100" y="6312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8165</xdr:rowOff>
    </xdr:from>
    <xdr:to>
      <xdr:col>23</xdr:col>
      <xdr:colOff>133350</xdr:colOff>
      <xdr:row>42</xdr:row>
      <xdr:rowOff>25400</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flipV="1">
          <a:off x="4114800" y="7209065"/>
          <a:ext cx="8382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135362</xdr:rowOff>
    </xdr:from>
    <xdr:ext cx="762000" cy="259045"/>
    <xdr:sp macro="" textlink="">
      <xdr:nvSpPr>
        <xdr:cNvPr id="72" name="財政力平均値テキスト">
          <a:extLst>
            <a:ext uri="{FF2B5EF4-FFF2-40B4-BE49-F238E27FC236}">
              <a16:creationId xmlns:a16="http://schemas.microsoft.com/office/drawing/2014/main" id="{00000000-0008-0000-0300-000048000000}"/>
            </a:ext>
          </a:extLst>
        </xdr:cNvPr>
        <xdr:cNvSpPr txBox="1"/>
      </xdr:nvSpPr>
      <xdr:spPr>
        <a:xfrm>
          <a:off x="5041900" y="716481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163285</xdr:rowOff>
    </xdr:from>
    <xdr:to>
      <xdr:col>23</xdr:col>
      <xdr:colOff>184150</xdr:colOff>
      <xdr:row>42</xdr:row>
      <xdr:rowOff>93435</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902200" y="7192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42</xdr:row>
      <xdr:rowOff>25400</xdr:rowOff>
    </xdr:from>
    <xdr:to>
      <xdr:col>19</xdr:col>
      <xdr:colOff>133350</xdr:colOff>
      <xdr:row>42</xdr:row>
      <xdr:rowOff>25400</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3225800" y="72263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163285</xdr:rowOff>
    </xdr:from>
    <xdr:to>
      <xdr:col>19</xdr:col>
      <xdr:colOff>184150</xdr:colOff>
      <xdr:row>42</xdr:row>
      <xdr:rowOff>93435</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4064000" y="7192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78212</xdr:rowOff>
    </xdr:from>
    <xdr:ext cx="7366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3733800" y="727911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41</xdr:row>
      <xdr:rowOff>162378</xdr:rowOff>
    </xdr:from>
    <xdr:to>
      <xdr:col>15</xdr:col>
      <xdr:colOff>82550</xdr:colOff>
      <xdr:row>42</xdr:row>
      <xdr:rowOff>25400</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2336800" y="7191828"/>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128815</xdr:rowOff>
    </xdr:from>
    <xdr:to>
      <xdr:col>15</xdr:col>
      <xdr:colOff>133350</xdr:colOff>
      <xdr:row>42</xdr:row>
      <xdr:rowOff>58965</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3175000" y="7158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69142</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2844800" y="69271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41</xdr:row>
      <xdr:rowOff>127907</xdr:rowOff>
    </xdr:from>
    <xdr:to>
      <xdr:col>11</xdr:col>
      <xdr:colOff>31750</xdr:colOff>
      <xdr:row>41</xdr:row>
      <xdr:rowOff>162378</xdr:rowOff>
    </xdr:to>
    <xdr:cxnSp macro="">
      <xdr:nvCxnSpPr>
        <xdr:cNvPr id="80" name="直線コネクタ 79">
          <a:extLst>
            <a:ext uri="{FF2B5EF4-FFF2-40B4-BE49-F238E27FC236}">
              <a16:creationId xmlns:a16="http://schemas.microsoft.com/office/drawing/2014/main" id="{00000000-0008-0000-0300-000050000000}"/>
            </a:ext>
          </a:extLst>
        </xdr:cNvPr>
        <xdr:cNvCxnSpPr/>
      </xdr:nvCxnSpPr>
      <xdr:spPr>
        <a:xfrm>
          <a:off x="1447800" y="7157357"/>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111578</xdr:rowOff>
    </xdr:from>
    <xdr:to>
      <xdr:col>11</xdr:col>
      <xdr:colOff>82550</xdr:colOff>
      <xdr:row>42</xdr:row>
      <xdr:rowOff>41728</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2286000" y="7141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26505</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955800" y="7227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42635</xdr:rowOff>
    </xdr:from>
    <xdr:to>
      <xdr:col>7</xdr:col>
      <xdr:colOff>31750</xdr:colOff>
      <xdr:row>41</xdr:row>
      <xdr:rowOff>144235</xdr:rowOff>
    </xdr:to>
    <xdr:sp macro="" textlink="">
      <xdr:nvSpPr>
        <xdr:cNvPr id="83" name="フローチャート: 判断 82">
          <a:extLst>
            <a:ext uri="{FF2B5EF4-FFF2-40B4-BE49-F238E27FC236}">
              <a16:creationId xmlns:a16="http://schemas.microsoft.com/office/drawing/2014/main" id="{00000000-0008-0000-0300-000053000000}"/>
            </a:ext>
          </a:extLst>
        </xdr:cNvPr>
        <xdr:cNvSpPr/>
      </xdr:nvSpPr>
      <xdr:spPr>
        <a:xfrm>
          <a:off x="1397000" y="707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154412</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1066800" y="6840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128815</xdr:rowOff>
    </xdr:from>
    <xdr:to>
      <xdr:col>23</xdr:col>
      <xdr:colOff>184150</xdr:colOff>
      <xdr:row>42</xdr:row>
      <xdr:rowOff>58965</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902200" y="7158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40</xdr:row>
      <xdr:rowOff>145342</xdr:rowOff>
    </xdr:from>
    <xdr:ext cx="762000" cy="259045"/>
    <xdr:sp macro="" textlink="">
      <xdr:nvSpPr>
        <xdr:cNvPr id="91" name="財政力該当値テキスト">
          <a:extLst>
            <a:ext uri="{FF2B5EF4-FFF2-40B4-BE49-F238E27FC236}">
              <a16:creationId xmlns:a16="http://schemas.microsoft.com/office/drawing/2014/main" id="{00000000-0008-0000-0300-00005B000000}"/>
            </a:ext>
          </a:extLst>
        </xdr:cNvPr>
        <xdr:cNvSpPr txBox="1"/>
      </xdr:nvSpPr>
      <xdr:spPr>
        <a:xfrm>
          <a:off x="5041900" y="70033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41</xdr:row>
      <xdr:rowOff>146050</xdr:rowOff>
    </xdr:from>
    <xdr:to>
      <xdr:col>19</xdr:col>
      <xdr:colOff>184150</xdr:colOff>
      <xdr:row>42</xdr:row>
      <xdr:rowOff>76200</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4064000" y="717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86377</xdr:rowOff>
    </xdr:from>
    <xdr:ext cx="7366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3733800" y="6944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41</xdr:row>
      <xdr:rowOff>146050</xdr:rowOff>
    </xdr:from>
    <xdr:to>
      <xdr:col>15</xdr:col>
      <xdr:colOff>133350</xdr:colOff>
      <xdr:row>42</xdr:row>
      <xdr:rowOff>76200</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3175000" y="717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60977</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2844800" y="726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41</xdr:row>
      <xdr:rowOff>111578</xdr:rowOff>
    </xdr:from>
    <xdr:to>
      <xdr:col>11</xdr:col>
      <xdr:colOff>82550</xdr:colOff>
      <xdr:row>42</xdr:row>
      <xdr:rowOff>41728</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2286000" y="7141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51905</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955800" y="6909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77107</xdr:rowOff>
    </xdr:from>
    <xdr:to>
      <xdr:col>7</xdr:col>
      <xdr:colOff>31750</xdr:colOff>
      <xdr:row>42</xdr:row>
      <xdr:rowOff>7257</xdr:rowOff>
    </xdr:to>
    <xdr:sp macro="" textlink="">
      <xdr:nvSpPr>
        <xdr:cNvPr id="98" name="楕円 97">
          <a:extLst>
            <a:ext uri="{FF2B5EF4-FFF2-40B4-BE49-F238E27FC236}">
              <a16:creationId xmlns:a16="http://schemas.microsoft.com/office/drawing/2014/main" id="{00000000-0008-0000-0300-000062000000}"/>
            </a:ext>
          </a:extLst>
        </xdr:cNvPr>
        <xdr:cNvSpPr/>
      </xdr:nvSpPr>
      <xdr:spPr>
        <a:xfrm>
          <a:off x="1397000" y="7106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163484</xdr:rowOff>
    </xdr:from>
    <xdr:ext cx="762000" cy="259045"/>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066800" y="7192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[94.3%]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臨時財政対策債が約</a:t>
          </a:r>
          <a:r>
            <a:rPr kumimoji="1" lang="en-US" altLang="ja-JP" sz="1300">
              <a:latin typeface="ＭＳ Ｐゴシック" panose="020B0600070205080204" pitchFamily="50" charset="-128"/>
              <a:ea typeface="ＭＳ Ｐゴシック" panose="020B0600070205080204" pitchFamily="50" charset="-128"/>
            </a:rPr>
            <a:t>1.5</a:t>
          </a:r>
          <a:r>
            <a:rPr kumimoji="1" lang="ja-JP" altLang="en-US" sz="1300">
              <a:latin typeface="ＭＳ Ｐゴシック" panose="020B0600070205080204" pitchFamily="50" charset="-128"/>
              <a:ea typeface="ＭＳ Ｐゴシック" panose="020B0600070205080204" pitchFamily="50" charset="-128"/>
            </a:rPr>
            <a:t>億円の減となったものの、普通交付税の増などによる経常一般財源収入額の増加が影響し、分母が計</a:t>
          </a:r>
          <a:r>
            <a:rPr kumimoji="1" lang="en-US" altLang="ja-JP" sz="1300">
              <a:latin typeface="ＭＳ Ｐゴシック" panose="020B0600070205080204" pitchFamily="50" charset="-128"/>
              <a:ea typeface="ＭＳ Ｐゴシック" panose="020B0600070205080204" pitchFamily="50" charset="-128"/>
            </a:rPr>
            <a:t>17.6</a:t>
          </a:r>
          <a:r>
            <a:rPr kumimoji="1" lang="ja-JP" altLang="en-US" sz="1300">
              <a:latin typeface="ＭＳ Ｐゴシック" panose="020B0600070205080204" pitchFamily="50" charset="-128"/>
              <a:ea typeface="ＭＳ Ｐゴシック" panose="020B0600070205080204" pitchFamily="50" charset="-128"/>
            </a:rPr>
            <a:t>億円の増となったため、経常収支比率が低下した。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今後も事業の選択と集中、事務事業の見直しなどにより事業費の抑制に努めていく。</a:t>
          </a:r>
        </a:p>
      </xdr:txBody>
    </xdr:sp>
    <xdr:clientData/>
  </xdr:twoCellAnchor>
  <xdr:oneCellAnchor>
    <xdr:from>
      <xdr:col>3</xdr:col>
      <xdr:colOff>95250</xdr:colOff>
      <xdr:row>54</xdr:row>
      <xdr:rowOff>139700</xdr:rowOff>
    </xdr:from>
    <xdr:ext cx="298543" cy="225703"/>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6" name="財政構造の弾力性グラフ枠">
          <a:extLst>
            <a:ext uri="{FF2B5EF4-FFF2-40B4-BE49-F238E27FC236}">
              <a16:creationId xmlns:a16="http://schemas.microsoft.com/office/drawing/2014/main" id="{00000000-0008-0000-0300-00007E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69088</xdr:rowOff>
    </xdr:from>
    <xdr:to>
      <xdr:col>23</xdr:col>
      <xdr:colOff>133350</xdr:colOff>
      <xdr:row>67</xdr:row>
      <xdr:rowOff>12446</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flipV="1">
          <a:off x="4953000" y="10013188"/>
          <a:ext cx="0" cy="148640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155973</xdr:rowOff>
    </xdr:from>
    <xdr:ext cx="762000" cy="259045"/>
    <xdr:sp macro="" textlink="">
      <xdr:nvSpPr>
        <xdr:cNvPr id="128" name="財政構造の弾力性最小値テキスト">
          <a:extLst>
            <a:ext uri="{FF2B5EF4-FFF2-40B4-BE49-F238E27FC236}">
              <a16:creationId xmlns:a16="http://schemas.microsoft.com/office/drawing/2014/main" id="{00000000-0008-0000-0300-000080000000}"/>
            </a:ext>
          </a:extLst>
        </xdr:cNvPr>
        <xdr:cNvSpPr txBox="1"/>
      </xdr:nvSpPr>
      <xdr:spPr>
        <a:xfrm>
          <a:off x="5041900" y="11471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12446</xdr:rowOff>
    </xdr:from>
    <xdr:to>
      <xdr:col>24</xdr:col>
      <xdr:colOff>12700</xdr:colOff>
      <xdr:row>67</xdr:row>
      <xdr:rowOff>12446</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114995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155465</xdr:rowOff>
    </xdr:from>
    <xdr:ext cx="762000" cy="259045"/>
    <xdr:sp macro="" textlink="">
      <xdr:nvSpPr>
        <xdr:cNvPr id="130" name="財政構造の弾力性最大値テキスト">
          <a:extLst>
            <a:ext uri="{FF2B5EF4-FFF2-40B4-BE49-F238E27FC236}">
              <a16:creationId xmlns:a16="http://schemas.microsoft.com/office/drawing/2014/main" id="{00000000-0008-0000-0300-000082000000}"/>
            </a:ext>
          </a:extLst>
        </xdr:cNvPr>
        <xdr:cNvSpPr txBox="1"/>
      </xdr:nvSpPr>
      <xdr:spPr>
        <a:xfrm>
          <a:off x="5041900" y="97566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69088</xdr:rowOff>
    </xdr:from>
    <xdr:to>
      <xdr:col>24</xdr:col>
      <xdr:colOff>12700</xdr:colOff>
      <xdr:row>58</xdr:row>
      <xdr:rowOff>69088</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100131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63</xdr:row>
      <xdr:rowOff>167386</xdr:rowOff>
    </xdr:from>
    <xdr:to>
      <xdr:col>23</xdr:col>
      <xdr:colOff>133350</xdr:colOff>
      <xdr:row>64</xdr:row>
      <xdr:rowOff>34544</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flipV="1">
          <a:off x="4114800" y="10968736"/>
          <a:ext cx="838200" cy="38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61</xdr:row>
      <xdr:rowOff>130827</xdr:rowOff>
    </xdr:from>
    <xdr:ext cx="762000" cy="259045"/>
    <xdr:sp macro="" textlink="">
      <xdr:nvSpPr>
        <xdr:cNvPr id="133" name="財政構造の弾力性平均値テキスト">
          <a:extLst>
            <a:ext uri="{FF2B5EF4-FFF2-40B4-BE49-F238E27FC236}">
              <a16:creationId xmlns:a16="http://schemas.microsoft.com/office/drawing/2014/main" id="{00000000-0008-0000-0300-000085000000}"/>
            </a:ext>
          </a:extLst>
        </xdr:cNvPr>
        <xdr:cNvSpPr txBox="1"/>
      </xdr:nvSpPr>
      <xdr:spPr>
        <a:xfrm>
          <a:off x="5041900" y="10589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114300</xdr:rowOff>
    </xdr:from>
    <xdr:to>
      <xdr:col>23</xdr:col>
      <xdr:colOff>184150</xdr:colOff>
      <xdr:row>63</xdr:row>
      <xdr:rowOff>44450</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902200" y="1074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62</xdr:row>
      <xdr:rowOff>145796</xdr:rowOff>
    </xdr:from>
    <xdr:to>
      <xdr:col>19</xdr:col>
      <xdr:colOff>133350</xdr:colOff>
      <xdr:row>64</xdr:row>
      <xdr:rowOff>34544</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3225800" y="10775696"/>
          <a:ext cx="889000" cy="2316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62</xdr:row>
      <xdr:rowOff>17780</xdr:rowOff>
    </xdr:from>
    <xdr:to>
      <xdr:col>19</xdr:col>
      <xdr:colOff>184150</xdr:colOff>
      <xdr:row>62</xdr:row>
      <xdr:rowOff>119380</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064000" y="1064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129557</xdr:rowOff>
    </xdr:from>
    <xdr:ext cx="7366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3733800" y="104165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59</xdr:row>
      <xdr:rowOff>119634</xdr:rowOff>
    </xdr:from>
    <xdr:to>
      <xdr:col>15</xdr:col>
      <xdr:colOff>82550</xdr:colOff>
      <xdr:row>62</xdr:row>
      <xdr:rowOff>145796</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a:off x="2336800" y="10235184"/>
          <a:ext cx="889000" cy="5405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61</xdr:row>
      <xdr:rowOff>63754</xdr:rowOff>
    </xdr:from>
    <xdr:to>
      <xdr:col>15</xdr:col>
      <xdr:colOff>133350</xdr:colOff>
      <xdr:row>61</xdr:row>
      <xdr:rowOff>165354</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3175000" y="10522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4081</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2844800" y="10291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59</xdr:row>
      <xdr:rowOff>119634</xdr:rowOff>
    </xdr:from>
    <xdr:to>
      <xdr:col>11</xdr:col>
      <xdr:colOff>31750</xdr:colOff>
      <xdr:row>65</xdr:row>
      <xdr:rowOff>123698</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flipV="1">
          <a:off x="1447800" y="10235184"/>
          <a:ext cx="889000" cy="1032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59</xdr:row>
      <xdr:rowOff>30226</xdr:rowOff>
    </xdr:from>
    <xdr:to>
      <xdr:col>11</xdr:col>
      <xdr:colOff>82550</xdr:colOff>
      <xdr:row>59</xdr:row>
      <xdr:rowOff>131826</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2286000" y="10145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57</xdr:row>
      <xdr:rowOff>142003</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955800" y="99146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8128</xdr:rowOff>
    </xdr:from>
    <xdr:to>
      <xdr:col>7</xdr:col>
      <xdr:colOff>31750</xdr:colOff>
      <xdr:row>62</xdr:row>
      <xdr:rowOff>109728</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1397000" y="10638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119905</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066800" y="10406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116586</xdr:rowOff>
    </xdr:from>
    <xdr:to>
      <xdr:col>23</xdr:col>
      <xdr:colOff>184150</xdr:colOff>
      <xdr:row>64</xdr:row>
      <xdr:rowOff>46736</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902200" y="10917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63</xdr:row>
      <xdr:rowOff>88663</xdr:rowOff>
    </xdr:from>
    <xdr:ext cx="762000" cy="259045"/>
    <xdr:sp macro="" textlink="">
      <xdr:nvSpPr>
        <xdr:cNvPr id="152" name="財政構造の弾力性該当値テキスト">
          <a:extLst>
            <a:ext uri="{FF2B5EF4-FFF2-40B4-BE49-F238E27FC236}">
              <a16:creationId xmlns:a16="http://schemas.microsoft.com/office/drawing/2014/main" id="{00000000-0008-0000-0300-000098000000}"/>
            </a:ext>
          </a:extLst>
        </xdr:cNvPr>
        <xdr:cNvSpPr txBox="1"/>
      </xdr:nvSpPr>
      <xdr:spPr>
        <a:xfrm>
          <a:off x="5041900" y="108900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155194</xdr:rowOff>
    </xdr:from>
    <xdr:to>
      <xdr:col>19</xdr:col>
      <xdr:colOff>184150</xdr:colOff>
      <xdr:row>64</xdr:row>
      <xdr:rowOff>85344</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064000" y="10956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70121</xdr:rowOff>
    </xdr:from>
    <xdr:ext cx="7366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3733800" y="110429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62</xdr:row>
      <xdr:rowOff>94996</xdr:rowOff>
    </xdr:from>
    <xdr:to>
      <xdr:col>15</xdr:col>
      <xdr:colOff>133350</xdr:colOff>
      <xdr:row>63</xdr:row>
      <xdr:rowOff>25146</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3175000" y="10724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9923</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2844800" y="10811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59</xdr:row>
      <xdr:rowOff>68834</xdr:rowOff>
    </xdr:from>
    <xdr:to>
      <xdr:col>11</xdr:col>
      <xdr:colOff>82550</xdr:colOff>
      <xdr:row>59</xdr:row>
      <xdr:rowOff>170434</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2286000" y="10184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155211</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955800" y="102707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72898</xdr:rowOff>
    </xdr:from>
    <xdr:to>
      <xdr:col>7</xdr:col>
      <xdr:colOff>31750</xdr:colOff>
      <xdr:row>66</xdr:row>
      <xdr:rowOff>3048</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1397000" y="11217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65</xdr:row>
      <xdr:rowOff>159275</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066800" y="11303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[169,354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167,495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消防業務について、広い市域の多くを一部事務組合によらず直接運営しているため、人件費が類似団体平均を大きく上回っている。また、重層的支援体制整備事業に係る費用の増等により物件費は増加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今後も引き続き、適正な職員配置による人件費の抑制に努めるとともに、事業の選択や公共施設の統廃合の推進などにより物件費の削減を図っていく。</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8" name="テキスト ボックス 187">
          <a:extLst>
            <a:ext uri="{FF2B5EF4-FFF2-40B4-BE49-F238E27FC236}">
              <a16:creationId xmlns:a16="http://schemas.microsoft.com/office/drawing/2014/main" id="{00000000-0008-0000-0300-0000BC000000}"/>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90" name="テキスト ボックス 189">
          <a:extLst>
            <a:ext uri="{FF2B5EF4-FFF2-40B4-BE49-F238E27FC236}">
              <a16:creationId xmlns:a16="http://schemas.microsoft.com/office/drawing/2014/main" id="{00000000-0008-0000-0300-0000BE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1" name="人件費・物件費等の状況グラフ枠">
          <a:extLst>
            <a:ext uri="{FF2B5EF4-FFF2-40B4-BE49-F238E27FC236}">
              <a16:creationId xmlns:a16="http://schemas.microsoft.com/office/drawing/2014/main" id="{00000000-0008-0000-0300-0000BF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38066</xdr:rowOff>
    </xdr:from>
    <xdr:to>
      <xdr:col>23</xdr:col>
      <xdr:colOff>133350</xdr:colOff>
      <xdr:row>89</xdr:row>
      <xdr:rowOff>17608</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flipV="1">
          <a:off x="4953000" y="13925516"/>
          <a:ext cx="0" cy="135114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161135</xdr:rowOff>
    </xdr:from>
    <xdr:ext cx="762000" cy="259045"/>
    <xdr:sp macro="" textlink="">
      <xdr:nvSpPr>
        <xdr:cNvPr id="193" name="人件費・物件費等の状況最小値テキスト">
          <a:extLst>
            <a:ext uri="{FF2B5EF4-FFF2-40B4-BE49-F238E27FC236}">
              <a16:creationId xmlns:a16="http://schemas.microsoft.com/office/drawing/2014/main" id="{00000000-0008-0000-0300-0000C1000000}"/>
            </a:ext>
          </a:extLst>
        </xdr:cNvPr>
        <xdr:cNvSpPr txBox="1"/>
      </xdr:nvSpPr>
      <xdr:spPr>
        <a:xfrm>
          <a:off x="5041900" y="152487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188,969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17608</xdr:rowOff>
    </xdr:from>
    <xdr:to>
      <xdr:col>24</xdr:col>
      <xdr:colOff>12700</xdr:colOff>
      <xdr:row>89</xdr:row>
      <xdr:rowOff>17608</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52766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124443</xdr:rowOff>
    </xdr:from>
    <xdr:ext cx="762000" cy="259045"/>
    <xdr:sp macro="" textlink="">
      <xdr:nvSpPr>
        <xdr:cNvPr id="195" name="人件費・物件費等の状況最大値テキスト">
          <a:extLst>
            <a:ext uri="{FF2B5EF4-FFF2-40B4-BE49-F238E27FC236}">
              <a16:creationId xmlns:a16="http://schemas.microsoft.com/office/drawing/2014/main" id="{00000000-0008-0000-0300-0000C3000000}"/>
            </a:ext>
          </a:extLst>
        </xdr:cNvPr>
        <xdr:cNvSpPr txBox="1"/>
      </xdr:nvSpPr>
      <xdr:spPr>
        <a:xfrm>
          <a:off x="5041900" y="136689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110,577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38066</xdr:rowOff>
    </xdr:from>
    <xdr:to>
      <xdr:col>24</xdr:col>
      <xdr:colOff>12700</xdr:colOff>
      <xdr:row>81</xdr:row>
      <xdr:rowOff>38066</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864100" y="139255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86</xdr:row>
      <xdr:rowOff>5424</xdr:rowOff>
    </xdr:from>
    <xdr:to>
      <xdr:col>23</xdr:col>
      <xdr:colOff>133350</xdr:colOff>
      <xdr:row>87</xdr:row>
      <xdr:rowOff>22430</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4114800" y="14750124"/>
          <a:ext cx="838200" cy="1884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117288</xdr:rowOff>
    </xdr:from>
    <xdr:ext cx="762000" cy="259045"/>
    <xdr:sp macro="" textlink="">
      <xdr:nvSpPr>
        <xdr:cNvPr id="198" name="人件費・物件費等の状況平均値テキスト">
          <a:extLst>
            <a:ext uri="{FF2B5EF4-FFF2-40B4-BE49-F238E27FC236}">
              <a16:creationId xmlns:a16="http://schemas.microsoft.com/office/drawing/2014/main" id="{00000000-0008-0000-0300-0000C6000000}"/>
            </a:ext>
          </a:extLst>
        </xdr:cNvPr>
        <xdr:cNvSpPr txBox="1"/>
      </xdr:nvSpPr>
      <xdr:spPr>
        <a:xfrm>
          <a:off x="5041900" y="143476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100761</xdr:rowOff>
    </xdr:from>
    <xdr:to>
      <xdr:col>23</xdr:col>
      <xdr:colOff>184150</xdr:colOff>
      <xdr:row>85</xdr:row>
      <xdr:rowOff>30911</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902200" y="14502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85</xdr:row>
      <xdr:rowOff>116239</xdr:rowOff>
    </xdr:from>
    <xdr:to>
      <xdr:col>19</xdr:col>
      <xdr:colOff>133350</xdr:colOff>
      <xdr:row>86</xdr:row>
      <xdr:rowOff>5424</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a:off x="3225800" y="14689489"/>
          <a:ext cx="889000" cy="606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96856</xdr:rowOff>
    </xdr:from>
    <xdr:to>
      <xdr:col>19</xdr:col>
      <xdr:colOff>184150</xdr:colOff>
      <xdr:row>84</xdr:row>
      <xdr:rowOff>27006</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4064000" y="14327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37183</xdr:rowOff>
    </xdr:from>
    <xdr:ext cx="7366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3733800" y="140960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136,830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85</xdr:row>
      <xdr:rowOff>36835</xdr:rowOff>
    </xdr:from>
    <xdr:to>
      <xdr:col>15</xdr:col>
      <xdr:colOff>82550</xdr:colOff>
      <xdr:row>85</xdr:row>
      <xdr:rowOff>116239</xdr:rowOff>
    </xdr:to>
    <xdr:cxnSp macro="">
      <xdr:nvCxnSpPr>
        <xdr:cNvPr id="203" name="直線コネクタ 202">
          <a:extLst>
            <a:ext uri="{FF2B5EF4-FFF2-40B4-BE49-F238E27FC236}">
              <a16:creationId xmlns:a16="http://schemas.microsoft.com/office/drawing/2014/main" id="{00000000-0008-0000-0300-0000CB000000}"/>
            </a:ext>
          </a:extLst>
        </xdr:cNvPr>
        <xdr:cNvCxnSpPr/>
      </xdr:nvCxnSpPr>
      <xdr:spPr>
        <a:xfrm>
          <a:off x="2336800" y="14610085"/>
          <a:ext cx="889000" cy="794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81722</xdr:rowOff>
    </xdr:from>
    <xdr:to>
      <xdr:col>15</xdr:col>
      <xdr:colOff>133350</xdr:colOff>
      <xdr:row>84</xdr:row>
      <xdr:rowOff>11872</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3175000" y="14312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22049</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2844800" y="14080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84</xdr:row>
      <xdr:rowOff>101234</xdr:rowOff>
    </xdr:from>
    <xdr:to>
      <xdr:col>11</xdr:col>
      <xdr:colOff>31750</xdr:colOff>
      <xdr:row>85</xdr:row>
      <xdr:rowOff>36835</xdr:rowOff>
    </xdr:to>
    <xdr:cxnSp macro="">
      <xdr:nvCxnSpPr>
        <xdr:cNvPr id="206" name="直線コネクタ 205">
          <a:extLst>
            <a:ext uri="{FF2B5EF4-FFF2-40B4-BE49-F238E27FC236}">
              <a16:creationId xmlns:a16="http://schemas.microsoft.com/office/drawing/2014/main" id="{00000000-0008-0000-0300-0000CE000000}"/>
            </a:ext>
          </a:extLst>
        </xdr:cNvPr>
        <xdr:cNvCxnSpPr/>
      </xdr:nvCxnSpPr>
      <xdr:spPr>
        <a:xfrm>
          <a:off x="1447800" y="14503034"/>
          <a:ext cx="889000" cy="1070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16140</xdr:rowOff>
    </xdr:from>
    <xdr:to>
      <xdr:col>11</xdr:col>
      <xdr:colOff>82550</xdr:colOff>
      <xdr:row>83</xdr:row>
      <xdr:rowOff>117740</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2286000" y="14246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127917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955800" y="14015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50774</xdr:rowOff>
    </xdr:from>
    <xdr:to>
      <xdr:col>7</xdr:col>
      <xdr:colOff>31750</xdr:colOff>
      <xdr:row>82</xdr:row>
      <xdr:rowOff>152374</xdr:rowOff>
    </xdr:to>
    <xdr:sp macro="" textlink="">
      <xdr:nvSpPr>
        <xdr:cNvPr id="209" name="フローチャート: 判断 208">
          <a:extLst>
            <a:ext uri="{FF2B5EF4-FFF2-40B4-BE49-F238E27FC236}">
              <a16:creationId xmlns:a16="http://schemas.microsoft.com/office/drawing/2014/main" id="{00000000-0008-0000-0300-0000D1000000}"/>
            </a:ext>
          </a:extLst>
        </xdr:cNvPr>
        <xdr:cNvSpPr/>
      </xdr:nvSpPr>
      <xdr:spPr>
        <a:xfrm>
          <a:off x="1397000" y="14109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162551</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066800" y="138785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86</xdr:row>
      <xdr:rowOff>143080</xdr:rowOff>
    </xdr:from>
    <xdr:to>
      <xdr:col>23</xdr:col>
      <xdr:colOff>184150</xdr:colOff>
      <xdr:row>87</xdr:row>
      <xdr:rowOff>73230</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902200" y="14887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86</xdr:row>
      <xdr:rowOff>115157</xdr:rowOff>
    </xdr:from>
    <xdr:ext cx="762000" cy="259045"/>
    <xdr:sp macro="" textlink="">
      <xdr:nvSpPr>
        <xdr:cNvPr id="217" name="人件費・物件費等の状況該当値テキスト">
          <a:extLst>
            <a:ext uri="{FF2B5EF4-FFF2-40B4-BE49-F238E27FC236}">
              <a16:creationId xmlns:a16="http://schemas.microsoft.com/office/drawing/2014/main" id="{00000000-0008-0000-0300-0000D9000000}"/>
            </a:ext>
          </a:extLst>
        </xdr:cNvPr>
        <xdr:cNvSpPr txBox="1"/>
      </xdr:nvSpPr>
      <xdr:spPr>
        <a:xfrm>
          <a:off x="5041900" y="14859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169,354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85</xdr:row>
      <xdr:rowOff>126074</xdr:rowOff>
    </xdr:from>
    <xdr:to>
      <xdr:col>19</xdr:col>
      <xdr:colOff>184150</xdr:colOff>
      <xdr:row>86</xdr:row>
      <xdr:rowOff>56224</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4064000" y="14699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86</xdr:row>
      <xdr:rowOff>41001</xdr:rowOff>
    </xdr:from>
    <xdr:ext cx="7366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3733800" y="147857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85</xdr:row>
      <xdr:rowOff>65439</xdr:rowOff>
    </xdr:from>
    <xdr:to>
      <xdr:col>15</xdr:col>
      <xdr:colOff>133350</xdr:colOff>
      <xdr:row>85</xdr:row>
      <xdr:rowOff>167039</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3175000" y="14638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85</xdr:row>
      <xdr:rowOff>151816</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2844800" y="147250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84</xdr:row>
      <xdr:rowOff>157485</xdr:rowOff>
    </xdr:from>
    <xdr:to>
      <xdr:col>11</xdr:col>
      <xdr:colOff>82550</xdr:colOff>
      <xdr:row>85</xdr:row>
      <xdr:rowOff>87635</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2286000" y="14559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85</xdr:row>
      <xdr:rowOff>72412</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955800" y="14645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84</xdr:row>
      <xdr:rowOff>50434</xdr:rowOff>
    </xdr:from>
    <xdr:to>
      <xdr:col>7</xdr:col>
      <xdr:colOff>31750</xdr:colOff>
      <xdr:row>84</xdr:row>
      <xdr:rowOff>152034</xdr:rowOff>
    </xdr:to>
    <xdr:sp macro="" textlink="">
      <xdr:nvSpPr>
        <xdr:cNvPr id="224" name="楕円 223">
          <a:extLst>
            <a:ext uri="{FF2B5EF4-FFF2-40B4-BE49-F238E27FC236}">
              <a16:creationId xmlns:a16="http://schemas.microsoft.com/office/drawing/2014/main" id="{00000000-0008-0000-0300-0000E0000000}"/>
            </a:ext>
          </a:extLst>
        </xdr:cNvPr>
        <xdr:cNvSpPr/>
      </xdr:nvSpPr>
      <xdr:spPr>
        <a:xfrm>
          <a:off x="1397000" y="14452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84</xdr:row>
      <xdr:rowOff>136811</xdr:rowOff>
    </xdr:from>
    <xdr:ext cx="762000" cy="259045"/>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066800" y="14538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8" name="テキスト ボックス 227">
          <a:extLst>
            <a:ext uri="{FF2B5EF4-FFF2-40B4-BE49-F238E27FC236}">
              <a16:creationId xmlns:a16="http://schemas.microsoft.com/office/drawing/2014/main" id="{00000000-0008-0000-0300-0000E4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[101.0]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職員の階層変動等により、今後も指数が変動していくことが予想されるが、人事院勧告、地域の民間企業および類似団体の状況を勘案した水準となるよう制度設計するとともに、組織全体の役職等の見直しにより給与の適正化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3" name="給与水準   （国との比較）グラフ枠">
          <a:extLst>
            <a:ext uri="{FF2B5EF4-FFF2-40B4-BE49-F238E27FC236}">
              <a16:creationId xmlns:a16="http://schemas.microsoft.com/office/drawing/2014/main" id="{00000000-0008-0000-0300-0000FD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53975</xdr:rowOff>
    </xdr:from>
    <xdr:to>
      <xdr:col>81</xdr:col>
      <xdr:colOff>44450</xdr:colOff>
      <xdr:row>89</xdr:row>
      <xdr:rowOff>49741</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flipV="1">
          <a:off x="17018000" y="13941425"/>
          <a:ext cx="0" cy="136736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21818</xdr:rowOff>
    </xdr:from>
    <xdr:ext cx="762000" cy="259045"/>
    <xdr:sp macro="" textlink="">
      <xdr:nvSpPr>
        <xdr:cNvPr id="255" name="給与水準   （国との比較）最小値テキスト">
          <a:extLst>
            <a:ext uri="{FF2B5EF4-FFF2-40B4-BE49-F238E27FC236}">
              <a16:creationId xmlns:a16="http://schemas.microsoft.com/office/drawing/2014/main" id="{00000000-0008-0000-0300-0000FF000000}"/>
            </a:ext>
          </a:extLst>
        </xdr:cNvPr>
        <xdr:cNvSpPr txBox="1"/>
      </xdr:nvSpPr>
      <xdr:spPr>
        <a:xfrm>
          <a:off x="17106900" y="152808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49741</xdr:rowOff>
    </xdr:from>
    <xdr:to>
      <xdr:col>81</xdr:col>
      <xdr:colOff>133350</xdr:colOff>
      <xdr:row>89</xdr:row>
      <xdr:rowOff>49741</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53087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140352</xdr:rowOff>
    </xdr:from>
    <xdr:ext cx="762000" cy="259045"/>
    <xdr:sp macro="" textlink="">
      <xdr:nvSpPr>
        <xdr:cNvPr id="257" name="給与水準   （国との比較）最大値テキスト">
          <a:extLst>
            <a:ext uri="{FF2B5EF4-FFF2-40B4-BE49-F238E27FC236}">
              <a16:creationId xmlns:a16="http://schemas.microsoft.com/office/drawing/2014/main" id="{00000000-0008-0000-0300-000001010000}"/>
            </a:ext>
          </a:extLst>
        </xdr:cNvPr>
        <xdr:cNvSpPr txBox="1"/>
      </xdr:nvSpPr>
      <xdr:spPr>
        <a:xfrm>
          <a:off x="17106900" y="13684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53975</xdr:rowOff>
    </xdr:from>
    <xdr:to>
      <xdr:col>81</xdr:col>
      <xdr:colOff>133350</xdr:colOff>
      <xdr:row>81</xdr:row>
      <xdr:rowOff>53975</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6929100" y="139414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88</xdr:row>
      <xdr:rowOff>40216</xdr:rowOff>
    </xdr:from>
    <xdr:to>
      <xdr:col>81</xdr:col>
      <xdr:colOff>44450</xdr:colOff>
      <xdr:row>88</xdr:row>
      <xdr:rowOff>120650</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a:off x="16179800" y="15127816"/>
          <a:ext cx="838200" cy="80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47218</xdr:rowOff>
    </xdr:from>
    <xdr:ext cx="762000" cy="259045"/>
    <xdr:sp macro="" textlink="">
      <xdr:nvSpPr>
        <xdr:cNvPr id="260" name="給与水準   （国との比較）平均値テキスト">
          <a:extLst>
            <a:ext uri="{FF2B5EF4-FFF2-40B4-BE49-F238E27FC236}">
              <a16:creationId xmlns:a16="http://schemas.microsoft.com/office/drawing/2014/main" id="{00000000-0008-0000-0300-000004010000}"/>
            </a:ext>
          </a:extLst>
        </xdr:cNvPr>
        <xdr:cNvSpPr txBox="1"/>
      </xdr:nvSpPr>
      <xdr:spPr>
        <a:xfrm>
          <a:off x="17106900" y="1462046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30691</xdr:rowOff>
    </xdr:from>
    <xdr:to>
      <xdr:col>81</xdr:col>
      <xdr:colOff>95250</xdr:colOff>
      <xdr:row>86</xdr:row>
      <xdr:rowOff>132291</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967200" y="147753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88</xdr:row>
      <xdr:rowOff>40216</xdr:rowOff>
    </xdr:from>
    <xdr:to>
      <xdr:col>77</xdr:col>
      <xdr:colOff>44450</xdr:colOff>
      <xdr:row>88</xdr:row>
      <xdr:rowOff>140759</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flipV="1">
          <a:off x="15290800" y="15127816"/>
          <a:ext cx="889000" cy="100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86</xdr:row>
      <xdr:rowOff>50800</xdr:rowOff>
    </xdr:from>
    <xdr:to>
      <xdr:col>77</xdr:col>
      <xdr:colOff>95250</xdr:colOff>
      <xdr:row>86</xdr:row>
      <xdr:rowOff>152400</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6129000" y="1479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162577</xdr:rowOff>
    </xdr:from>
    <xdr:ext cx="7366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5798800" y="14564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88</xdr:row>
      <xdr:rowOff>140759</xdr:rowOff>
    </xdr:from>
    <xdr:to>
      <xdr:col>72</xdr:col>
      <xdr:colOff>203200</xdr:colOff>
      <xdr:row>89</xdr:row>
      <xdr:rowOff>69850</xdr:rowOff>
    </xdr:to>
    <xdr:cxnSp macro="">
      <xdr:nvCxnSpPr>
        <xdr:cNvPr id="265" name="直線コネクタ 264">
          <a:extLst>
            <a:ext uri="{FF2B5EF4-FFF2-40B4-BE49-F238E27FC236}">
              <a16:creationId xmlns:a16="http://schemas.microsoft.com/office/drawing/2014/main" id="{00000000-0008-0000-0300-000009010000}"/>
            </a:ext>
          </a:extLst>
        </xdr:cNvPr>
        <xdr:cNvCxnSpPr/>
      </xdr:nvCxnSpPr>
      <xdr:spPr>
        <a:xfrm flipV="1">
          <a:off x="14401800" y="15228359"/>
          <a:ext cx="889000" cy="100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91016</xdr:rowOff>
    </xdr:from>
    <xdr:to>
      <xdr:col>73</xdr:col>
      <xdr:colOff>44450</xdr:colOff>
      <xdr:row>87</xdr:row>
      <xdr:rowOff>21166</xdr:rowOff>
    </xdr:to>
    <xdr:sp macro="" textlink="">
      <xdr:nvSpPr>
        <xdr:cNvPr id="266" name="フローチャート: 判断 265">
          <a:extLst>
            <a:ext uri="{FF2B5EF4-FFF2-40B4-BE49-F238E27FC236}">
              <a16:creationId xmlns:a16="http://schemas.microsoft.com/office/drawing/2014/main" id="{00000000-0008-0000-0300-00000A010000}"/>
            </a:ext>
          </a:extLst>
        </xdr:cNvPr>
        <xdr:cNvSpPr/>
      </xdr:nvSpPr>
      <xdr:spPr>
        <a:xfrm>
          <a:off x="15240000" y="14835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31343</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4909800" y="146045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89</xdr:row>
      <xdr:rowOff>69850</xdr:rowOff>
    </xdr:from>
    <xdr:to>
      <xdr:col>68</xdr:col>
      <xdr:colOff>152400</xdr:colOff>
      <xdr:row>89</xdr:row>
      <xdr:rowOff>170391</xdr:rowOff>
    </xdr:to>
    <xdr:cxnSp macro="">
      <xdr:nvCxnSpPr>
        <xdr:cNvPr id="268" name="直線コネクタ 267">
          <a:extLst>
            <a:ext uri="{FF2B5EF4-FFF2-40B4-BE49-F238E27FC236}">
              <a16:creationId xmlns:a16="http://schemas.microsoft.com/office/drawing/2014/main" id="{00000000-0008-0000-0300-00000C010000}"/>
            </a:ext>
          </a:extLst>
        </xdr:cNvPr>
        <xdr:cNvCxnSpPr/>
      </xdr:nvCxnSpPr>
      <xdr:spPr>
        <a:xfrm flipV="1">
          <a:off x="13512800" y="15328900"/>
          <a:ext cx="889000" cy="100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111125</xdr:rowOff>
    </xdr:from>
    <xdr:to>
      <xdr:col>68</xdr:col>
      <xdr:colOff>203200</xdr:colOff>
      <xdr:row>87</xdr:row>
      <xdr:rowOff>41275</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4351000" y="14855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51452</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4020800" y="14624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151341</xdr:rowOff>
    </xdr:from>
    <xdr:to>
      <xdr:col>64</xdr:col>
      <xdr:colOff>152400</xdr:colOff>
      <xdr:row>87</xdr:row>
      <xdr:rowOff>81491</xdr:rowOff>
    </xdr:to>
    <xdr:sp macro="" textlink="">
      <xdr:nvSpPr>
        <xdr:cNvPr id="271" name="フローチャート: 判断 270">
          <a:extLst>
            <a:ext uri="{FF2B5EF4-FFF2-40B4-BE49-F238E27FC236}">
              <a16:creationId xmlns:a16="http://schemas.microsoft.com/office/drawing/2014/main" id="{00000000-0008-0000-0300-00000F010000}"/>
            </a:ext>
          </a:extLst>
        </xdr:cNvPr>
        <xdr:cNvSpPr/>
      </xdr:nvSpPr>
      <xdr:spPr>
        <a:xfrm>
          <a:off x="13462000" y="148960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91668</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3131800" y="146649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88</xdr:row>
      <xdr:rowOff>69850</xdr:rowOff>
    </xdr:from>
    <xdr:to>
      <xdr:col>81</xdr:col>
      <xdr:colOff>95250</xdr:colOff>
      <xdr:row>89</xdr:row>
      <xdr:rowOff>0</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967200" y="15157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87</xdr:row>
      <xdr:rowOff>137177</xdr:rowOff>
    </xdr:from>
    <xdr:ext cx="762000" cy="259045"/>
    <xdr:sp macro="" textlink="">
      <xdr:nvSpPr>
        <xdr:cNvPr id="279" name="給与水準   （国との比較）該当値テキスト">
          <a:extLst>
            <a:ext uri="{FF2B5EF4-FFF2-40B4-BE49-F238E27FC236}">
              <a16:creationId xmlns:a16="http://schemas.microsoft.com/office/drawing/2014/main" id="{00000000-0008-0000-0300-000017010000}"/>
            </a:ext>
          </a:extLst>
        </xdr:cNvPr>
        <xdr:cNvSpPr txBox="1"/>
      </xdr:nvSpPr>
      <xdr:spPr>
        <a:xfrm>
          <a:off x="17106900" y="15053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87</xdr:row>
      <xdr:rowOff>160866</xdr:rowOff>
    </xdr:from>
    <xdr:to>
      <xdr:col>77</xdr:col>
      <xdr:colOff>95250</xdr:colOff>
      <xdr:row>88</xdr:row>
      <xdr:rowOff>91016</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6129000" y="15077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88</xdr:row>
      <xdr:rowOff>75793</xdr:rowOff>
    </xdr:from>
    <xdr:ext cx="7366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5798800" y="151633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88</xdr:row>
      <xdr:rowOff>89959</xdr:rowOff>
    </xdr:from>
    <xdr:to>
      <xdr:col>73</xdr:col>
      <xdr:colOff>44450</xdr:colOff>
      <xdr:row>89</xdr:row>
      <xdr:rowOff>20109</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5240000" y="151775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89</xdr:row>
      <xdr:rowOff>4886</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909800" y="152639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89</xdr:row>
      <xdr:rowOff>19050</xdr:rowOff>
    </xdr:from>
    <xdr:to>
      <xdr:col>68</xdr:col>
      <xdr:colOff>203200</xdr:colOff>
      <xdr:row>89</xdr:row>
      <xdr:rowOff>120650</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4351000" y="1527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89</xdr:row>
      <xdr:rowOff>105427</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4020800" y="1536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89</xdr:row>
      <xdr:rowOff>119591</xdr:rowOff>
    </xdr:from>
    <xdr:to>
      <xdr:col>64</xdr:col>
      <xdr:colOff>152400</xdr:colOff>
      <xdr:row>90</xdr:row>
      <xdr:rowOff>49741</xdr:rowOff>
    </xdr:to>
    <xdr:sp macro="" textlink="">
      <xdr:nvSpPr>
        <xdr:cNvPr id="286" name="楕円 285">
          <a:extLst>
            <a:ext uri="{FF2B5EF4-FFF2-40B4-BE49-F238E27FC236}">
              <a16:creationId xmlns:a16="http://schemas.microsoft.com/office/drawing/2014/main" id="{00000000-0008-0000-0300-00001E010000}"/>
            </a:ext>
          </a:extLst>
        </xdr:cNvPr>
        <xdr:cNvSpPr/>
      </xdr:nvSpPr>
      <xdr:spPr>
        <a:xfrm>
          <a:off x="13462000" y="153786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90</xdr:row>
      <xdr:rowOff>34518</xdr:rowOff>
    </xdr:from>
    <xdr:ext cx="762000" cy="259045"/>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131800" y="154650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0" name="テキスト ボックス 289">
          <a:extLst>
            <a:ext uri="{FF2B5EF4-FFF2-40B4-BE49-F238E27FC236}">
              <a16:creationId xmlns:a16="http://schemas.microsoft.com/office/drawing/2014/main" id="{00000000-0008-0000-0300-000022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[8.87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新規採用者数については、中長期的な退職者補充の考え方に基づき、必要な人数を採用している。近年は退職者補充等による職員の積極的採用、業務量の増加等により、人口当たりの職員数は増えている。また、定年延長制度の開始により、定年年齢の延長の過渡期であることから、令和</a:t>
          </a:r>
          <a:r>
            <a:rPr kumimoji="1" lang="en-US" altLang="ja-JP" sz="1300">
              <a:latin typeface="ＭＳ Ｐゴシック" panose="020B0600070205080204" pitchFamily="50" charset="-128"/>
              <a:ea typeface="ＭＳ Ｐゴシック" panose="020B0600070205080204" pitchFamily="50" charset="-128"/>
            </a:rPr>
            <a:t>13</a:t>
          </a:r>
          <a:r>
            <a:rPr kumimoji="1" lang="ja-JP" altLang="en-US" sz="1300">
              <a:latin typeface="ＭＳ Ｐゴシック" panose="020B0600070205080204" pitchFamily="50" charset="-128"/>
              <a:ea typeface="ＭＳ Ｐゴシック" panose="020B0600070205080204" pitchFamily="50" charset="-128"/>
            </a:rPr>
            <a:t>年度の制度完成までは一時的に職員数が増えることも見込まれる。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今後についても、業務が適正に行われる人員配置を目指した定員管理となるよう努める。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7" name="テキスト ボックス 316">
          <a:extLst>
            <a:ext uri="{FF2B5EF4-FFF2-40B4-BE49-F238E27FC236}">
              <a16:creationId xmlns:a16="http://schemas.microsoft.com/office/drawing/2014/main" id="{00000000-0008-0000-0300-00003D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8" name="定員管理の状況グラフ枠">
          <a:extLst>
            <a:ext uri="{FF2B5EF4-FFF2-40B4-BE49-F238E27FC236}">
              <a16:creationId xmlns:a16="http://schemas.microsoft.com/office/drawing/2014/main" id="{00000000-0008-0000-0300-00003E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51163</xdr:rowOff>
    </xdr:from>
    <xdr:to>
      <xdr:col>81</xdr:col>
      <xdr:colOff>44450</xdr:colOff>
      <xdr:row>67</xdr:row>
      <xdr:rowOff>7620</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flipV="1">
          <a:off x="17018000" y="9995263"/>
          <a:ext cx="0" cy="149950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151147</xdr:rowOff>
    </xdr:from>
    <xdr:ext cx="762000" cy="259045"/>
    <xdr:sp macro="" textlink="">
      <xdr:nvSpPr>
        <xdr:cNvPr id="320" name="定員管理の状況最小値テキスト">
          <a:extLst>
            <a:ext uri="{FF2B5EF4-FFF2-40B4-BE49-F238E27FC236}">
              <a16:creationId xmlns:a16="http://schemas.microsoft.com/office/drawing/2014/main" id="{00000000-0008-0000-0300-000040010000}"/>
            </a:ext>
          </a:extLst>
        </xdr:cNvPr>
        <xdr:cNvSpPr txBox="1"/>
      </xdr:nvSpPr>
      <xdr:spPr>
        <a:xfrm>
          <a:off x="17106900" y="114668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7620</xdr:rowOff>
    </xdr:from>
    <xdr:to>
      <xdr:col>81</xdr:col>
      <xdr:colOff>133350</xdr:colOff>
      <xdr:row>67</xdr:row>
      <xdr:rowOff>7620</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6929100" y="11494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137540</xdr:rowOff>
    </xdr:from>
    <xdr:ext cx="762000" cy="259045"/>
    <xdr:sp macro="" textlink="">
      <xdr:nvSpPr>
        <xdr:cNvPr id="322" name="定員管理の状況最大値テキスト">
          <a:extLst>
            <a:ext uri="{FF2B5EF4-FFF2-40B4-BE49-F238E27FC236}">
              <a16:creationId xmlns:a16="http://schemas.microsoft.com/office/drawing/2014/main" id="{00000000-0008-0000-0300-000042010000}"/>
            </a:ext>
          </a:extLst>
        </xdr:cNvPr>
        <xdr:cNvSpPr txBox="1"/>
      </xdr:nvSpPr>
      <xdr:spPr>
        <a:xfrm>
          <a:off x="17106900" y="97387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51163</xdr:rowOff>
    </xdr:from>
    <xdr:to>
      <xdr:col>81</xdr:col>
      <xdr:colOff>133350</xdr:colOff>
      <xdr:row>58</xdr:row>
      <xdr:rowOff>51163</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6929100" y="99952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65</xdr:row>
      <xdr:rowOff>71301</xdr:rowOff>
    </xdr:from>
    <xdr:to>
      <xdr:col>81</xdr:col>
      <xdr:colOff>44450</xdr:colOff>
      <xdr:row>65</xdr:row>
      <xdr:rowOff>123009</xdr:rowOff>
    </xdr:to>
    <xdr:cxnSp macro="">
      <xdr:nvCxnSpPr>
        <xdr:cNvPr id="324" name="直線コネクタ 323">
          <a:extLst>
            <a:ext uri="{FF2B5EF4-FFF2-40B4-BE49-F238E27FC236}">
              <a16:creationId xmlns:a16="http://schemas.microsoft.com/office/drawing/2014/main" id="{00000000-0008-0000-0300-000044010000}"/>
            </a:ext>
          </a:extLst>
        </xdr:cNvPr>
        <xdr:cNvCxnSpPr/>
      </xdr:nvCxnSpPr>
      <xdr:spPr>
        <a:xfrm>
          <a:off x="16179800" y="11215551"/>
          <a:ext cx="838200" cy="51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160944</xdr:rowOff>
    </xdr:from>
    <xdr:ext cx="762000" cy="259045"/>
    <xdr:sp macro="" textlink="">
      <xdr:nvSpPr>
        <xdr:cNvPr id="325" name="定員管理の状況平均値テキスト">
          <a:extLst>
            <a:ext uri="{FF2B5EF4-FFF2-40B4-BE49-F238E27FC236}">
              <a16:creationId xmlns:a16="http://schemas.microsoft.com/office/drawing/2014/main" id="{00000000-0008-0000-0300-000045010000}"/>
            </a:ext>
          </a:extLst>
        </xdr:cNvPr>
        <xdr:cNvSpPr txBox="1"/>
      </xdr:nvSpPr>
      <xdr:spPr>
        <a:xfrm>
          <a:off x="17106900" y="104479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144417</xdr:rowOff>
    </xdr:from>
    <xdr:to>
      <xdr:col>81</xdr:col>
      <xdr:colOff>95250</xdr:colOff>
      <xdr:row>62</xdr:row>
      <xdr:rowOff>74567</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6967200" y="10602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65</xdr:row>
      <xdr:rowOff>71301</xdr:rowOff>
    </xdr:from>
    <xdr:to>
      <xdr:col>77</xdr:col>
      <xdr:colOff>44450</xdr:colOff>
      <xdr:row>65</xdr:row>
      <xdr:rowOff>74749</xdr:rowOff>
    </xdr:to>
    <xdr:cxnSp macro="">
      <xdr:nvCxnSpPr>
        <xdr:cNvPr id="327" name="直線コネクタ 326">
          <a:extLst>
            <a:ext uri="{FF2B5EF4-FFF2-40B4-BE49-F238E27FC236}">
              <a16:creationId xmlns:a16="http://schemas.microsoft.com/office/drawing/2014/main" id="{00000000-0008-0000-0300-000047010000}"/>
            </a:ext>
          </a:extLst>
        </xdr:cNvPr>
        <xdr:cNvCxnSpPr/>
      </xdr:nvCxnSpPr>
      <xdr:spPr>
        <a:xfrm flipV="1">
          <a:off x="15290800" y="11215551"/>
          <a:ext cx="889000" cy="3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82369</xdr:rowOff>
    </xdr:from>
    <xdr:to>
      <xdr:col>77</xdr:col>
      <xdr:colOff>95250</xdr:colOff>
      <xdr:row>62</xdr:row>
      <xdr:rowOff>12519</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6129000" y="10540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22696</xdr:rowOff>
    </xdr:from>
    <xdr:ext cx="7366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5798800" y="1030969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65</xdr:row>
      <xdr:rowOff>9253</xdr:rowOff>
    </xdr:from>
    <xdr:to>
      <xdr:col>72</xdr:col>
      <xdr:colOff>203200</xdr:colOff>
      <xdr:row>65</xdr:row>
      <xdr:rowOff>74749</xdr:rowOff>
    </xdr:to>
    <xdr:cxnSp macro="">
      <xdr:nvCxnSpPr>
        <xdr:cNvPr id="330" name="直線コネクタ 329">
          <a:extLst>
            <a:ext uri="{FF2B5EF4-FFF2-40B4-BE49-F238E27FC236}">
              <a16:creationId xmlns:a16="http://schemas.microsoft.com/office/drawing/2014/main" id="{00000000-0008-0000-0300-00004A010000}"/>
            </a:ext>
          </a:extLst>
        </xdr:cNvPr>
        <xdr:cNvCxnSpPr/>
      </xdr:nvCxnSpPr>
      <xdr:spPr>
        <a:xfrm>
          <a:off x="14401800" y="11153503"/>
          <a:ext cx="889000" cy="654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51344</xdr:rowOff>
    </xdr:from>
    <xdr:to>
      <xdr:col>73</xdr:col>
      <xdr:colOff>44450</xdr:colOff>
      <xdr:row>61</xdr:row>
      <xdr:rowOff>152944</xdr:rowOff>
    </xdr:to>
    <xdr:sp macro="" textlink="">
      <xdr:nvSpPr>
        <xdr:cNvPr id="331" name="フローチャート: 判断 330">
          <a:extLst>
            <a:ext uri="{FF2B5EF4-FFF2-40B4-BE49-F238E27FC236}">
              <a16:creationId xmlns:a16="http://schemas.microsoft.com/office/drawing/2014/main" id="{00000000-0008-0000-0300-00004B010000}"/>
            </a:ext>
          </a:extLst>
        </xdr:cNvPr>
        <xdr:cNvSpPr/>
      </xdr:nvSpPr>
      <xdr:spPr>
        <a:xfrm>
          <a:off x="15240000" y="10509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163121</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4909800" y="102786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64</xdr:row>
      <xdr:rowOff>149678</xdr:rowOff>
    </xdr:from>
    <xdr:to>
      <xdr:col>68</xdr:col>
      <xdr:colOff>152400</xdr:colOff>
      <xdr:row>65</xdr:row>
      <xdr:rowOff>9253</xdr:rowOff>
    </xdr:to>
    <xdr:cxnSp macro="">
      <xdr:nvCxnSpPr>
        <xdr:cNvPr id="333" name="直線コネクタ 332">
          <a:extLst>
            <a:ext uri="{FF2B5EF4-FFF2-40B4-BE49-F238E27FC236}">
              <a16:creationId xmlns:a16="http://schemas.microsoft.com/office/drawing/2014/main" id="{00000000-0008-0000-0300-00004D010000}"/>
            </a:ext>
          </a:extLst>
        </xdr:cNvPr>
        <xdr:cNvCxnSpPr/>
      </xdr:nvCxnSpPr>
      <xdr:spPr>
        <a:xfrm>
          <a:off x="13512800" y="11122478"/>
          <a:ext cx="88900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41003</xdr:rowOff>
    </xdr:from>
    <xdr:to>
      <xdr:col>68</xdr:col>
      <xdr:colOff>203200</xdr:colOff>
      <xdr:row>61</xdr:row>
      <xdr:rowOff>142603</xdr:rowOff>
    </xdr:to>
    <xdr:sp macro="" textlink="">
      <xdr:nvSpPr>
        <xdr:cNvPr id="334" name="フローチャート: 判断 333">
          <a:extLst>
            <a:ext uri="{FF2B5EF4-FFF2-40B4-BE49-F238E27FC236}">
              <a16:creationId xmlns:a16="http://schemas.microsoft.com/office/drawing/2014/main" id="{00000000-0008-0000-0300-00004E010000}"/>
            </a:ext>
          </a:extLst>
        </xdr:cNvPr>
        <xdr:cNvSpPr/>
      </xdr:nvSpPr>
      <xdr:spPr>
        <a:xfrm>
          <a:off x="14351000" y="10499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152780</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4020800" y="102683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129722</xdr:rowOff>
    </xdr:from>
    <xdr:to>
      <xdr:col>64</xdr:col>
      <xdr:colOff>152400</xdr:colOff>
      <xdr:row>61</xdr:row>
      <xdr:rowOff>59872</xdr:rowOff>
    </xdr:to>
    <xdr:sp macro="" textlink="">
      <xdr:nvSpPr>
        <xdr:cNvPr id="336" name="フローチャート: 判断 335">
          <a:extLst>
            <a:ext uri="{FF2B5EF4-FFF2-40B4-BE49-F238E27FC236}">
              <a16:creationId xmlns:a16="http://schemas.microsoft.com/office/drawing/2014/main" id="{00000000-0008-0000-0300-000050010000}"/>
            </a:ext>
          </a:extLst>
        </xdr:cNvPr>
        <xdr:cNvSpPr/>
      </xdr:nvSpPr>
      <xdr:spPr>
        <a:xfrm>
          <a:off x="13462000" y="104167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70049</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3131800" y="101855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65</xdr:row>
      <xdr:rowOff>72209</xdr:rowOff>
    </xdr:from>
    <xdr:to>
      <xdr:col>81</xdr:col>
      <xdr:colOff>95250</xdr:colOff>
      <xdr:row>66</xdr:row>
      <xdr:rowOff>2359</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6967200" y="112164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65</xdr:row>
      <xdr:rowOff>44286</xdr:rowOff>
    </xdr:from>
    <xdr:ext cx="762000" cy="259045"/>
    <xdr:sp macro="" textlink="">
      <xdr:nvSpPr>
        <xdr:cNvPr id="344" name="定員管理の状況該当値テキスト">
          <a:extLst>
            <a:ext uri="{FF2B5EF4-FFF2-40B4-BE49-F238E27FC236}">
              <a16:creationId xmlns:a16="http://schemas.microsoft.com/office/drawing/2014/main" id="{00000000-0008-0000-0300-000058010000}"/>
            </a:ext>
          </a:extLst>
        </xdr:cNvPr>
        <xdr:cNvSpPr txBox="1"/>
      </xdr:nvSpPr>
      <xdr:spPr>
        <a:xfrm>
          <a:off x="17106900" y="111885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65</xdr:row>
      <xdr:rowOff>20501</xdr:rowOff>
    </xdr:from>
    <xdr:to>
      <xdr:col>77</xdr:col>
      <xdr:colOff>95250</xdr:colOff>
      <xdr:row>65</xdr:row>
      <xdr:rowOff>122101</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6129000" y="11164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65</xdr:row>
      <xdr:rowOff>106878</xdr:rowOff>
    </xdr:from>
    <xdr:ext cx="7366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5798800" y="1125112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65</xdr:row>
      <xdr:rowOff>23949</xdr:rowOff>
    </xdr:from>
    <xdr:to>
      <xdr:col>73</xdr:col>
      <xdr:colOff>44450</xdr:colOff>
      <xdr:row>65</xdr:row>
      <xdr:rowOff>125549</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5240000" y="111681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65</xdr:row>
      <xdr:rowOff>110326</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4909800" y="112545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64</xdr:row>
      <xdr:rowOff>129903</xdr:rowOff>
    </xdr:from>
    <xdr:to>
      <xdr:col>68</xdr:col>
      <xdr:colOff>203200</xdr:colOff>
      <xdr:row>65</xdr:row>
      <xdr:rowOff>60053</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4351000" y="111027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65</xdr:row>
      <xdr:rowOff>44830</xdr:rowOff>
    </xdr:from>
    <xdr:ext cx="7620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4020800" y="111890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64</xdr:row>
      <xdr:rowOff>98878</xdr:rowOff>
    </xdr:from>
    <xdr:to>
      <xdr:col>64</xdr:col>
      <xdr:colOff>152400</xdr:colOff>
      <xdr:row>65</xdr:row>
      <xdr:rowOff>29028</xdr:rowOff>
    </xdr:to>
    <xdr:sp macro="" textlink="">
      <xdr:nvSpPr>
        <xdr:cNvPr id="351" name="楕円 350">
          <a:extLst>
            <a:ext uri="{FF2B5EF4-FFF2-40B4-BE49-F238E27FC236}">
              <a16:creationId xmlns:a16="http://schemas.microsoft.com/office/drawing/2014/main" id="{00000000-0008-0000-0300-00005F010000}"/>
            </a:ext>
          </a:extLst>
        </xdr:cNvPr>
        <xdr:cNvSpPr/>
      </xdr:nvSpPr>
      <xdr:spPr>
        <a:xfrm>
          <a:off x="13462000" y="11071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65</xdr:row>
      <xdr:rowOff>13805</xdr:rowOff>
    </xdr:from>
    <xdr:ext cx="762000" cy="259045"/>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3131800" y="111580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4" name="テキスト ボックス 353">
          <a:extLst>
            <a:ext uri="{FF2B5EF4-FFF2-40B4-BE49-F238E27FC236}">
              <a16:creationId xmlns:a16="http://schemas.microsoft.com/office/drawing/2014/main" id="{00000000-0008-0000-0300-000062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5" name="テキスト ボックス 354">
          <a:extLst>
            <a:ext uri="{FF2B5EF4-FFF2-40B4-BE49-F238E27FC236}">
              <a16:creationId xmlns:a16="http://schemas.microsoft.com/office/drawing/2014/main" id="{00000000-0008-0000-0300-000063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3" name="正方形/長方形 362">
          <a:extLst>
            <a:ext uri="{FF2B5EF4-FFF2-40B4-BE49-F238E27FC236}">
              <a16:creationId xmlns:a16="http://schemas.microsoft.com/office/drawing/2014/main" id="{00000000-0008-0000-0300-00006B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4" name="正方形/長方形 363">
          <a:extLst>
            <a:ext uri="{FF2B5EF4-FFF2-40B4-BE49-F238E27FC236}">
              <a16:creationId xmlns:a16="http://schemas.microsoft.com/office/drawing/2014/main" id="{00000000-0008-0000-0300-00006C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地方債元利償還金について、令和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年度から償還開始となったものに対し、償還が終了したものが大きいため減となったが、災害復旧費等に係る基準財政需要額の減による基準財政需要額算入額の減の方が上回ったため、分子全体では</a:t>
          </a:r>
          <a:r>
            <a:rPr kumimoji="1" lang="en-US" altLang="ja-JP" sz="1300">
              <a:latin typeface="ＭＳ Ｐゴシック" panose="020B0600070205080204" pitchFamily="50" charset="-128"/>
              <a:ea typeface="ＭＳ Ｐゴシック" panose="020B0600070205080204" pitchFamily="50" charset="-128"/>
            </a:rPr>
            <a:t>0.5</a:t>
          </a:r>
          <a:r>
            <a:rPr kumimoji="1" lang="ja-JP" altLang="en-US" sz="1300">
              <a:latin typeface="ＭＳ Ｐゴシック" panose="020B0600070205080204" pitchFamily="50" charset="-128"/>
              <a:ea typeface="ＭＳ Ｐゴシック" panose="020B0600070205080204" pitchFamily="50" charset="-128"/>
            </a:rPr>
            <a:t>億円の増となった。分母全体は、普通交付税の増による標準財政規模の増に伴い</a:t>
          </a:r>
          <a:r>
            <a:rPr kumimoji="1" lang="en-US" altLang="ja-JP" sz="1300">
              <a:latin typeface="ＭＳ Ｐゴシック" panose="020B0600070205080204" pitchFamily="50" charset="-128"/>
              <a:ea typeface="ＭＳ Ｐゴシック" panose="020B0600070205080204" pitchFamily="50" charset="-128"/>
            </a:rPr>
            <a:t>11.3</a:t>
          </a:r>
          <a:r>
            <a:rPr kumimoji="1" lang="ja-JP" altLang="en-US" sz="1300">
              <a:latin typeface="ＭＳ Ｐゴシック" panose="020B0600070205080204" pitchFamily="50" charset="-128"/>
              <a:ea typeface="ＭＳ Ｐゴシック" panose="020B0600070205080204" pitchFamily="50" charset="-128"/>
            </a:rPr>
            <a:t>億円の増となった。分子よりも分母の増え幅が大きかったため単年度の実質公債費比率は</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ポイント減となったものの、</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か年平均では</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ポイント増となった。</a:t>
          </a:r>
        </a:p>
      </xdr:txBody>
    </xdr:sp>
    <xdr:clientData/>
  </xdr:twoCellAnchor>
  <xdr:oneCellAnchor>
    <xdr:from>
      <xdr:col>61</xdr:col>
      <xdr:colOff>6350</xdr:colOff>
      <xdr:row>32</xdr:row>
      <xdr:rowOff>101600</xdr:rowOff>
    </xdr:from>
    <xdr:ext cx="298543" cy="225703"/>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8" name="テキスト ボックス 377">
          <a:extLst>
            <a:ext uri="{FF2B5EF4-FFF2-40B4-BE49-F238E27FC236}">
              <a16:creationId xmlns:a16="http://schemas.microsoft.com/office/drawing/2014/main" id="{00000000-0008-0000-0300-00007A010000}"/>
            </a:ext>
          </a:extLst>
        </xdr:cNvPr>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80" name="公債費負担の状況グラフ枠">
          <a:extLst>
            <a:ext uri="{FF2B5EF4-FFF2-40B4-BE49-F238E27FC236}">
              <a16:creationId xmlns:a16="http://schemas.microsoft.com/office/drawing/2014/main" id="{00000000-0008-0000-0300-00007C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166511</xdr:rowOff>
    </xdr:from>
    <xdr:to>
      <xdr:col>81</xdr:col>
      <xdr:colOff>44450</xdr:colOff>
      <xdr:row>44</xdr:row>
      <xdr:rowOff>111478</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flipV="1">
          <a:off x="17018000" y="6167261"/>
          <a:ext cx="0" cy="148801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83555</xdr:rowOff>
    </xdr:from>
    <xdr:ext cx="762000" cy="259045"/>
    <xdr:sp macro="" textlink="">
      <xdr:nvSpPr>
        <xdr:cNvPr id="382" name="公債費負担の状況最小値テキスト">
          <a:extLst>
            <a:ext uri="{FF2B5EF4-FFF2-40B4-BE49-F238E27FC236}">
              <a16:creationId xmlns:a16="http://schemas.microsoft.com/office/drawing/2014/main" id="{00000000-0008-0000-0300-00007E010000}"/>
            </a:ext>
          </a:extLst>
        </xdr:cNvPr>
        <xdr:cNvSpPr txBox="1"/>
      </xdr:nvSpPr>
      <xdr:spPr>
        <a:xfrm>
          <a:off x="17106900" y="76273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111478</xdr:rowOff>
    </xdr:from>
    <xdr:to>
      <xdr:col>81</xdr:col>
      <xdr:colOff>133350</xdr:colOff>
      <xdr:row>44</xdr:row>
      <xdr:rowOff>111478</xdr:rowOff>
    </xdr:to>
    <xdr:cxnSp macro="">
      <xdr:nvCxnSpPr>
        <xdr:cNvPr id="383" name="直線コネクタ 382">
          <a:extLst>
            <a:ext uri="{FF2B5EF4-FFF2-40B4-BE49-F238E27FC236}">
              <a16:creationId xmlns:a16="http://schemas.microsoft.com/office/drawing/2014/main" id="{00000000-0008-0000-0300-00007F010000}"/>
            </a:ext>
          </a:extLst>
        </xdr:cNvPr>
        <xdr:cNvCxnSpPr/>
      </xdr:nvCxnSpPr>
      <xdr:spPr>
        <a:xfrm>
          <a:off x="16929100" y="76552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81438</xdr:rowOff>
    </xdr:from>
    <xdr:ext cx="762000" cy="259045"/>
    <xdr:sp macro="" textlink="">
      <xdr:nvSpPr>
        <xdr:cNvPr id="384" name="公債費負担の状況最大値テキスト">
          <a:extLst>
            <a:ext uri="{FF2B5EF4-FFF2-40B4-BE49-F238E27FC236}">
              <a16:creationId xmlns:a16="http://schemas.microsoft.com/office/drawing/2014/main" id="{00000000-0008-0000-0300-000080010000}"/>
            </a:ext>
          </a:extLst>
        </xdr:cNvPr>
        <xdr:cNvSpPr txBox="1"/>
      </xdr:nvSpPr>
      <xdr:spPr>
        <a:xfrm>
          <a:off x="17106900" y="59107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166511</xdr:rowOff>
    </xdr:from>
    <xdr:to>
      <xdr:col>81</xdr:col>
      <xdr:colOff>133350</xdr:colOff>
      <xdr:row>35</xdr:row>
      <xdr:rowOff>166511</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a:off x="16929100" y="61672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43</xdr:row>
      <xdr:rowOff>41628</xdr:rowOff>
    </xdr:from>
    <xdr:to>
      <xdr:col>81</xdr:col>
      <xdr:colOff>44450</xdr:colOff>
      <xdr:row>43</xdr:row>
      <xdr:rowOff>68439</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a:off x="16179800" y="7413978"/>
          <a:ext cx="8382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38</xdr:row>
      <xdr:rowOff>170338</xdr:rowOff>
    </xdr:from>
    <xdr:ext cx="762000" cy="259045"/>
    <xdr:sp macro="" textlink="">
      <xdr:nvSpPr>
        <xdr:cNvPr id="387" name="公債費負担の状況平均値テキスト">
          <a:extLst>
            <a:ext uri="{FF2B5EF4-FFF2-40B4-BE49-F238E27FC236}">
              <a16:creationId xmlns:a16="http://schemas.microsoft.com/office/drawing/2014/main" id="{00000000-0008-0000-0300-000083010000}"/>
            </a:ext>
          </a:extLst>
        </xdr:cNvPr>
        <xdr:cNvSpPr txBox="1"/>
      </xdr:nvSpPr>
      <xdr:spPr>
        <a:xfrm>
          <a:off x="17106900" y="66854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153811</xdr:rowOff>
    </xdr:from>
    <xdr:to>
      <xdr:col>81</xdr:col>
      <xdr:colOff>95250</xdr:colOff>
      <xdr:row>40</xdr:row>
      <xdr:rowOff>83961</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6967200" y="6840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43</xdr:row>
      <xdr:rowOff>14817</xdr:rowOff>
    </xdr:from>
    <xdr:to>
      <xdr:col>77</xdr:col>
      <xdr:colOff>44450</xdr:colOff>
      <xdr:row>43</xdr:row>
      <xdr:rowOff>41628</xdr:rowOff>
    </xdr:to>
    <xdr:cxnSp macro="">
      <xdr:nvCxnSpPr>
        <xdr:cNvPr id="389" name="直線コネクタ 388">
          <a:extLst>
            <a:ext uri="{FF2B5EF4-FFF2-40B4-BE49-F238E27FC236}">
              <a16:creationId xmlns:a16="http://schemas.microsoft.com/office/drawing/2014/main" id="{00000000-0008-0000-0300-000085010000}"/>
            </a:ext>
          </a:extLst>
        </xdr:cNvPr>
        <xdr:cNvCxnSpPr/>
      </xdr:nvCxnSpPr>
      <xdr:spPr>
        <a:xfrm>
          <a:off x="15290800" y="7387167"/>
          <a:ext cx="8890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39</xdr:row>
      <xdr:rowOff>140405</xdr:rowOff>
    </xdr:from>
    <xdr:to>
      <xdr:col>77</xdr:col>
      <xdr:colOff>95250</xdr:colOff>
      <xdr:row>40</xdr:row>
      <xdr:rowOff>70555</xdr:rowOff>
    </xdr:to>
    <xdr:sp macro="" textlink="">
      <xdr:nvSpPr>
        <xdr:cNvPr id="390" name="フローチャート: 判断 389">
          <a:extLst>
            <a:ext uri="{FF2B5EF4-FFF2-40B4-BE49-F238E27FC236}">
              <a16:creationId xmlns:a16="http://schemas.microsoft.com/office/drawing/2014/main" id="{00000000-0008-0000-0300-000086010000}"/>
            </a:ext>
          </a:extLst>
        </xdr:cNvPr>
        <xdr:cNvSpPr/>
      </xdr:nvSpPr>
      <xdr:spPr>
        <a:xfrm>
          <a:off x="16129000" y="6826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80732</xdr:rowOff>
    </xdr:from>
    <xdr:ext cx="7366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5798800" y="659583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43</xdr:row>
      <xdr:rowOff>14817</xdr:rowOff>
    </xdr:from>
    <xdr:to>
      <xdr:col>72</xdr:col>
      <xdr:colOff>203200</xdr:colOff>
      <xdr:row>43</xdr:row>
      <xdr:rowOff>14817</xdr:rowOff>
    </xdr:to>
    <xdr:cxnSp macro="">
      <xdr:nvCxnSpPr>
        <xdr:cNvPr id="392" name="直線コネクタ 391">
          <a:extLst>
            <a:ext uri="{FF2B5EF4-FFF2-40B4-BE49-F238E27FC236}">
              <a16:creationId xmlns:a16="http://schemas.microsoft.com/office/drawing/2014/main" id="{00000000-0008-0000-0300-000088010000}"/>
            </a:ext>
          </a:extLst>
        </xdr:cNvPr>
        <xdr:cNvCxnSpPr/>
      </xdr:nvCxnSpPr>
      <xdr:spPr>
        <a:xfrm>
          <a:off x="14401800" y="738716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140405</xdr:rowOff>
    </xdr:from>
    <xdr:to>
      <xdr:col>73</xdr:col>
      <xdr:colOff>44450</xdr:colOff>
      <xdr:row>40</xdr:row>
      <xdr:rowOff>70555</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5240000" y="6826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80732</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4909800" y="65958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43</xdr:row>
      <xdr:rowOff>1411</xdr:rowOff>
    </xdr:from>
    <xdr:to>
      <xdr:col>68</xdr:col>
      <xdr:colOff>152400</xdr:colOff>
      <xdr:row>43</xdr:row>
      <xdr:rowOff>14817</xdr:rowOff>
    </xdr:to>
    <xdr:cxnSp macro="">
      <xdr:nvCxnSpPr>
        <xdr:cNvPr id="395" name="直線コネクタ 394">
          <a:extLst>
            <a:ext uri="{FF2B5EF4-FFF2-40B4-BE49-F238E27FC236}">
              <a16:creationId xmlns:a16="http://schemas.microsoft.com/office/drawing/2014/main" id="{00000000-0008-0000-0300-00008B010000}"/>
            </a:ext>
          </a:extLst>
        </xdr:cNvPr>
        <xdr:cNvCxnSpPr/>
      </xdr:nvCxnSpPr>
      <xdr:spPr>
        <a:xfrm>
          <a:off x="13512800" y="7373761"/>
          <a:ext cx="889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39</xdr:row>
      <xdr:rowOff>127000</xdr:rowOff>
    </xdr:from>
    <xdr:to>
      <xdr:col>68</xdr:col>
      <xdr:colOff>203200</xdr:colOff>
      <xdr:row>40</xdr:row>
      <xdr:rowOff>57150</xdr:rowOff>
    </xdr:to>
    <xdr:sp macro="" textlink="">
      <xdr:nvSpPr>
        <xdr:cNvPr id="396" name="フローチャート: 判断 395">
          <a:extLst>
            <a:ext uri="{FF2B5EF4-FFF2-40B4-BE49-F238E27FC236}">
              <a16:creationId xmlns:a16="http://schemas.microsoft.com/office/drawing/2014/main" id="{00000000-0008-0000-0300-00008C010000}"/>
            </a:ext>
          </a:extLst>
        </xdr:cNvPr>
        <xdr:cNvSpPr/>
      </xdr:nvSpPr>
      <xdr:spPr>
        <a:xfrm>
          <a:off x="14351000" y="681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67327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4020800" y="658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140405</xdr:rowOff>
    </xdr:from>
    <xdr:to>
      <xdr:col>64</xdr:col>
      <xdr:colOff>152400</xdr:colOff>
      <xdr:row>40</xdr:row>
      <xdr:rowOff>70555</xdr:rowOff>
    </xdr:to>
    <xdr:sp macro="" textlink="">
      <xdr:nvSpPr>
        <xdr:cNvPr id="398" name="フローチャート: 判断 397">
          <a:extLst>
            <a:ext uri="{FF2B5EF4-FFF2-40B4-BE49-F238E27FC236}">
              <a16:creationId xmlns:a16="http://schemas.microsoft.com/office/drawing/2014/main" id="{00000000-0008-0000-0300-00008E010000}"/>
            </a:ext>
          </a:extLst>
        </xdr:cNvPr>
        <xdr:cNvSpPr/>
      </xdr:nvSpPr>
      <xdr:spPr>
        <a:xfrm>
          <a:off x="13462000" y="6826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80732</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131800" y="65958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43</xdr:row>
      <xdr:rowOff>17639</xdr:rowOff>
    </xdr:from>
    <xdr:to>
      <xdr:col>81</xdr:col>
      <xdr:colOff>95250</xdr:colOff>
      <xdr:row>43</xdr:row>
      <xdr:rowOff>119239</xdr:rowOff>
    </xdr:to>
    <xdr:sp macro="" textlink="">
      <xdr:nvSpPr>
        <xdr:cNvPr id="405" name="楕円 404">
          <a:extLst>
            <a:ext uri="{FF2B5EF4-FFF2-40B4-BE49-F238E27FC236}">
              <a16:creationId xmlns:a16="http://schemas.microsoft.com/office/drawing/2014/main" id="{00000000-0008-0000-0300-000095010000}"/>
            </a:ext>
          </a:extLst>
        </xdr:cNvPr>
        <xdr:cNvSpPr/>
      </xdr:nvSpPr>
      <xdr:spPr>
        <a:xfrm>
          <a:off x="16967200" y="7389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42</xdr:row>
      <xdr:rowOff>161166</xdr:rowOff>
    </xdr:from>
    <xdr:ext cx="762000" cy="259045"/>
    <xdr:sp macro="" textlink="">
      <xdr:nvSpPr>
        <xdr:cNvPr id="406" name="公債費負担の状況該当値テキスト">
          <a:extLst>
            <a:ext uri="{FF2B5EF4-FFF2-40B4-BE49-F238E27FC236}">
              <a16:creationId xmlns:a16="http://schemas.microsoft.com/office/drawing/2014/main" id="{00000000-0008-0000-0300-000096010000}"/>
            </a:ext>
          </a:extLst>
        </xdr:cNvPr>
        <xdr:cNvSpPr txBox="1"/>
      </xdr:nvSpPr>
      <xdr:spPr>
        <a:xfrm>
          <a:off x="17106900" y="73620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42</xdr:row>
      <xdr:rowOff>162278</xdr:rowOff>
    </xdr:from>
    <xdr:to>
      <xdr:col>77</xdr:col>
      <xdr:colOff>95250</xdr:colOff>
      <xdr:row>43</xdr:row>
      <xdr:rowOff>92428</xdr:rowOff>
    </xdr:to>
    <xdr:sp macro="" textlink="">
      <xdr:nvSpPr>
        <xdr:cNvPr id="407" name="楕円 406">
          <a:extLst>
            <a:ext uri="{FF2B5EF4-FFF2-40B4-BE49-F238E27FC236}">
              <a16:creationId xmlns:a16="http://schemas.microsoft.com/office/drawing/2014/main" id="{00000000-0008-0000-0300-000097010000}"/>
            </a:ext>
          </a:extLst>
        </xdr:cNvPr>
        <xdr:cNvSpPr/>
      </xdr:nvSpPr>
      <xdr:spPr>
        <a:xfrm>
          <a:off x="16129000" y="7363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43</xdr:row>
      <xdr:rowOff>77205</xdr:rowOff>
    </xdr:from>
    <xdr:ext cx="736600" cy="259045"/>
    <xdr:sp macro="" textlink="">
      <xdr:nvSpPr>
        <xdr:cNvPr id="408" name="テキスト ボックス 407">
          <a:extLst>
            <a:ext uri="{FF2B5EF4-FFF2-40B4-BE49-F238E27FC236}">
              <a16:creationId xmlns:a16="http://schemas.microsoft.com/office/drawing/2014/main" id="{00000000-0008-0000-0300-000098010000}"/>
            </a:ext>
          </a:extLst>
        </xdr:cNvPr>
        <xdr:cNvSpPr txBox="1"/>
      </xdr:nvSpPr>
      <xdr:spPr>
        <a:xfrm>
          <a:off x="15798800" y="74495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42</xdr:row>
      <xdr:rowOff>135467</xdr:rowOff>
    </xdr:from>
    <xdr:to>
      <xdr:col>73</xdr:col>
      <xdr:colOff>44450</xdr:colOff>
      <xdr:row>43</xdr:row>
      <xdr:rowOff>65617</xdr:rowOff>
    </xdr:to>
    <xdr:sp macro="" textlink="">
      <xdr:nvSpPr>
        <xdr:cNvPr id="409" name="楕円 408">
          <a:extLst>
            <a:ext uri="{FF2B5EF4-FFF2-40B4-BE49-F238E27FC236}">
              <a16:creationId xmlns:a16="http://schemas.microsoft.com/office/drawing/2014/main" id="{00000000-0008-0000-0300-000099010000}"/>
            </a:ext>
          </a:extLst>
        </xdr:cNvPr>
        <xdr:cNvSpPr/>
      </xdr:nvSpPr>
      <xdr:spPr>
        <a:xfrm>
          <a:off x="15240000" y="7336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43</xdr:row>
      <xdr:rowOff>50394</xdr:rowOff>
    </xdr:from>
    <xdr:ext cx="762000" cy="259045"/>
    <xdr:sp macro="" textlink="">
      <xdr:nvSpPr>
        <xdr:cNvPr id="410" name="テキスト ボックス 409">
          <a:extLst>
            <a:ext uri="{FF2B5EF4-FFF2-40B4-BE49-F238E27FC236}">
              <a16:creationId xmlns:a16="http://schemas.microsoft.com/office/drawing/2014/main" id="{00000000-0008-0000-0300-00009A010000}"/>
            </a:ext>
          </a:extLst>
        </xdr:cNvPr>
        <xdr:cNvSpPr txBox="1"/>
      </xdr:nvSpPr>
      <xdr:spPr>
        <a:xfrm>
          <a:off x="14909800" y="7422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42</xdr:row>
      <xdr:rowOff>135467</xdr:rowOff>
    </xdr:from>
    <xdr:to>
      <xdr:col>68</xdr:col>
      <xdr:colOff>203200</xdr:colOff>
      <xdr:row>43</xdr:row>
      <xdr:rowOff>65617</xdr:rowOff>
    </xdr:to>
    <xdr:sp macro="" textlink="">
      <xdr:nvSpPr>
        <xdr:cNvPr id="411" name="楕円 410">
          <a:extLst>
            <a:ext uri="{FF2B5EF4-FFF2-40B4-BE49-F238E27FC236}">
              <a16:creationId xmlns:a16="http://schemas.microsoft.com/office/drawing/2014/main" id="{00000000-0008-0000-0300-00009B010000}"/>
            </a:ext>
          </a:extLst>
        </xdr:cNvPr>
        <xdr:cNvSpPr/>
      </xdr:nvSpPr>
      <xdr:spPr>
        <a:xfrm>
          <a:off x="14351000" y="7336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43</xdr:row>
      <xdr:rowOff>50394</xdr:rowOff>
    </xdr:from>
    <xdr:ext cx="762000" cy="259045"/>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4020800" y="7422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42</xdr:row>
      <xdr:rowOff>122061</xdr:rowOff>
    </xdr:from>
    <xdr:to>
      <xdr:col>64</xdr:col>
      <xdr:colOff>152400</xdr:colOff>
      <xdr:row>43</xdr:row>
      <xdr:rowOff>52211</xdr:rowOff>
    </xdr:to>
    <xdr:sp macro="" textlink="">
      <xdr:nvSpPr>
        <xdr:cNvPr id="413" name="楕円 412">
          <a:extLst>
            <a:ext uri="{FF2B5EF4-FFF2-40B4-BE49-F238E27FC236}">
              <a16:creationId xmlns:a16="http://schemas.microsoft.com/office/drawing/2014/main" id="{00000000-0008-0000-0300-00009D010000}"/>
            </a:ext>
          </a:extLst>
        </xdr:cNvPr>
        <xdr:cNvSpPr/>
      </xdr:nvSpPr>
      <xdr:spPr>
        <a:xfrm>
          <a:off x="13462000" y="7322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43</xdr:row>
      <xdr:rowOff>36988</xdr:rowOff>
    </xdr:from>
    <xdr:ext cx="762000" cy="259045"/>
    <xdr:sp macro="" textlink="">
      <xdr:nvSpPr>
        <xdr:cNvPr id="414" name="テキスト ボックス 413">
          <a:extLst>
            <a:ext uri="{FF2B5EF4-FFF2-40B4-BE49-F238E27FC236}">
              <a16:creationId xmlns:a16="http://schemas.microsoft.com/office/drawing/2014/main" id="{00000000-0008-0000-0300-00009E010000}"/>
            </a:ext>
          </a:extLst>
        </xdr:cNvPr>
        <xdr:cNvSpPr txBox="1"/>
      </xdr:nvSpPr>
      <xdr:spPr>
        <a:xfrm>
          <a:off x="13131800" y="74093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[65.1%]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6" name="正方形/長方形 425">
          <a:extLst>
            <a:ext uri="{FF2B5EF4-FFF2-40B4-BE49-F238E27FC236}">
              <a16:creationId xmlns:a16="http://schemas.microsoft.com/office/drawing/2014/main" id="{00000000-0008-0000-0300-0000AA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地方債現在高の減により将来負担額は減少している。充当可能基金額は増加しているものの、基準財政需要額算入見込額の減少額が多く、充当可能財源等の合計も減少となっている。充当可能財源等の計の減少額が将来負担額の減少額を上回っており、分子全体は前年度比で</a:t>
          </a:r>
          <a:r>
            <a:rPr kumimoji="1" lang="en-US" altLang="ja-JP" sz="1300">
              <a:latin typeface="ＭＳ Ｐゴシック" panose="020B0600070205080204" pitchFamily="50" charset="-128"/>
              <a:ea typeface="ＭＳ Ｐゴシック" panose="020B0600070205080204" pitchFamily="50" charset="-128"/>
            </a:rPr>
            <a:t>4.6</a:t>
          </a:r>
          <a:r>
            <a:rPr kumimoji="1" lang="ja-JP" altLang="en-US" sz="1300">
              <a:latin typeface="ＭＳ Ｐゴシック" panose="020B0600070205080204" pitchFamily="50" charset="-128"/>
              <a:ea typeface="ＭＳ Ｐゴシック" panose="020B0600070205080204" pitchFamily="50" charset="-128"/>
            </a:rPr>
            <a:t>億円増となった。また、普通交付税の増により標準財政規模が増となり、分母全体が</a:t>
          </a:r>
          <a:r>
            <a:rPr kumimoji="1" lang="en-US" altLang="ja-JP" sz="1300">
              <a:latin typeface="ＭＳ Ｐゴシック" panose="020B0600070205080204" pitchFamily="50" charset="-128"/>
              <a:ea typeface="ＭＳ Ｐゴシック" panose="020B0600070205080204" pitchFamily="50" charset="-128"/>
            </a:rPr>
            <a:t>11.3</a:t>
          </a:r>
          <a:r>
            <a:rPr kumimoji="1" lang="ja-JP" altLang="en-US" sz="1300">
              <a:latin typeface="ＭＳ Ｐゴシック" panose="020B0600070205080204" pitchFamily="50" charset="-128"/>
              <a:ea typeface="ＭＳ Ｐゴシック" panose="020B0600070205080204" pitchFamily="50" charset="-128"/>
            </a:rPr>
            <a:t>億円の増となったことから、将来負担比率は</a:t>
          </a:r>
          <a:r>
            <a:rPr kumimoji="1" lang="en-US" altLang="ja-JP" sz="1300">
              <a:latin typeface="ＭＳ Ｐゴシック" panose="020B0600070205080204" pitchFamily="50" charset="-128"/>
              <a:ea typeface="ＭＳ Ｐゴシック" panose="020B0600070205080204" pitchFamily="50" charset="-128"/>
            </a:rPr>
            <a:t>0.9</a:t>
          </a:r>
          <a:r>
            <a:rPr kumimoji="1" lang="ja-JP" altLang="en-US" sz="1300">
              <a:latin typeface="ＭＳ Ｐゴシック" panose="020B0600070205080204" pitchFamily="50" charset="-128"/>
              <a:ea typeface="ＭＳ Ｐゴシック" panose="020B0600070205080204" pitchFamily="50" charset="-128"/>
            </a:rPr>
            <a:t>ポイント減となった。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今後も地方債残高の抑制など、持続可能な財政運営に努める。</a:t>
          </a:r>
        </a:p>
      </xdr:txBody>
    </xdr:sp>
    <xdr:clientData/>
  </xdr:twoCellAnchor>
  <xdr:oneCellAnchor>
    <xdr:from>
      <xdr:col>61</xdr:col>
      <xdr:colOff>6350</xdr:colOff>
      <xdr:row>10</xdr:row>
      <xdr:rowOff>63500</xdr:rowOff>
    </xdr:from>
    <xdr:ext cx="298543" cy="225703"/>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32" name="テキスト ボックス 431">
          <a:extLst>
            <a:ext uri="{FF2B5EF4-FFF2-40B4-BE49-F238E27FC236}">
              <a16:creationId xmlns:a16="http://schemas.microsoft.com/office/drawing/2014/main" id="{00000000-0008-0000-0300-0000B0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34" name="テキスト ボックス 433">
          <a:extLst>
            <a:ext uri="{FF2B5EF4-FFF2-40B4-BE49-F238E27FC236}">
              <a16:creationId xmlns:a16="http://schemas.microsoft.com/office/drawing/2014/main" id="{00000000-0008-0000-0300-0000B2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6" name="テキスト ボックス 435">
          <a:extLst>
            <a:ext uri="{FF2B5EF4-FFF2-40B4-BE49-F238E27FC236}">
              <a16:creationId xmlns:a16="http://schemas.microsoft.com/office/drawing/2014/main" id="{00000000-0008-0000-0300-0000B4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8" name="テキスト ボックス 437">
          <a:extLst>
            <a:ext uri="{FF2B5EF4-FFF2-40B4-BE49-F238E27FC236}">
              <a16:creationId xmlns:a16="http://schemas.microsoft.com/office/drawing/2014/main" id="{00000000-0008-0000-0300-0000B6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9" name="直線コネクタ 438">
          <a:extLst>
            <a:ext uri="{FF2B5EF4-FFF2-40B4-BE49-F238E27FC236}">
              <a16:creationId xmlns:a16="http://schemas.microsoft.com/office/drawing/2014/main" id="{00000000-0008-0000-0300-0000B7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40" name="テキスト ボックス 439">
          <a:extLst>
            <a:ext uri="{FF2B5EF4-FFF2-40B4-BE49-F238E27FC236}">
              <a16:creationId xmlns:a16="http://schemas.microsoft.com/office/drawing/2014/main" id="{00000000-0008-0000-0300-0000B8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1" name="直線コネクタ 440">
          <a:extLst>
            <a:ext uri="{FF2B5EF4-FFF2-40B4-BE49-F238E27FC236}">
              <a16:creationId xmlns:a16="http://schemas.microsoft.com/office/drawing/2014/main" id="{00000000-0008-0000-0300-0000B9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2" name="将来負担の状況グラフ枠">
          <a:extLst>
            <a:ext uri="{FF2B5EF4-FFF2-40B4-BE49-F238E27FC236}">
              <a16:creationId xmlns:a16="http://schemas.microsoft.com/office/drawing/2014/main" id="{00000000-0008-0000-0300-0000BA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66816</xdr:rowOff>
    </xdr:to>
    <xdr:cxnSp macro="">
      <xdr:nvCxnSpPr>
        <xdr:cNvPr id="443" name="直線コネクタ 442">
          <a:extLst>
            <a:ext uri="{FF2B5EF4-FFF2-40B4-BE49-F238E27FC236}">
              <a16:creationId xmlns:a16="http://schemas.microsoft.com/office/drawing/2014/main" id="{00000000-0008-0000-0300-0000BB010000}"/>
            </a:ext>
          </a:extLst>
        </xdr:cNvPr>
        <xdr:cNvCxnSpPr/>
      </xdr:nvCxnSpPr>
      <xdr:spPr>
        <a:xfrm flipV="1">
          <a:off x="17018000" y="2370667"/>
          <a:ext cx="0" cy="163949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38893</xdr:rowOff>
    </xdr:from>
    <xdr:ext cx="762000" cy="259045"/>
    <xdr:sp macro="" textlink="">
      <xdr:nvSpPr>
        <xdr:cNvPr id="444" name="将来負担の状況最小値テキスト">
          <a:extLst>
            <a:ext uri="{FF2B5EF4-FFF2-40B4-BE49-F238E27FC236}">
              <a16:creationId xmlns:a16="http://schemas.microsoft.com/office/drawing/2014/main" id="{00000000-0008-0000-0300-0000BC010000}"/>
            </a:ext>
          </a:extLst>
        </xdr:cNvPr>
        <xdr:cNvSpPr txBox="1"/>
      </xdr:nvSpPr>
      <xdr:spPr>
        <a:xfrm>
          <a:off x="17106900" y="39822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66816</xdr:rowOff>
    </xdr:from>
    <xdr:to>
      <xdr:col>81</xdr:col>
      <xdr:colOff>133350</xdr:colOff>
      <xdr:row>23</xdr:row>
      <xdr:rowOff>66816</xdr:rowOff>
    </xdr:to>
    <xdr:cxnSp macro="">
      <xdr:nvCxnSpPr>
        <xdr:cNvPr id="445" name="直線コネクタ 444">
          <a:extLst>
            <a:ext uri="{FF2B5EF4-FFF2-40B4-BE49-F238E27FC236}">
              <a16:creationId xmlns:a16="http://schemas.microsoft.com/office/drawing/2014/main" id="{00000000-0008-0000-0300-0000BD010000}"/>
            </a:ext>
          </a:extLst>
        </xdr:cNvPr>
        <xdr:cNvCxnSpPr/>
      </xdr:nvCxnSpPr>
      <xdr:spPr>
        <a:xfrm>
          <a:off x="16929100" y="40101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56744</xdr:rowOff>
    </xdr:from>
    <xdr:ext cx="762000" cy="259045"/>
    <xdr:sp macro="" textlink="">
      <xdr:nvSpPr>
        <xdr:cNvPr id="446" name="将来負担の状況最大値テキスト">
          <a:extLst>
            <a:ext uri="{FF2B5EF4-FFF2-40B4-BE49-F238E27FC236}">
              <a16:creationId xmlns:a16="http://schemas.microsoft.com/office/drawing/2014/main" id="{00000000-0008-0000-0300-0000BE010000}"/>
            </a:ext>
          </a:extLst>
        </xdr:cNvPr>
        <xdr:cNvSpPr txBox="1"/>
      </xdr:nvSpPr>
      <xdr:spPr>
        <a:xfrm>
          <a:off x="17106900" y="211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7" name="直線コネクタ 446">
          <a:extLst>
            <a:ext uri="{FF2B5EF4-FFF2-40B4-BE49-F238E27FC236}">
              <a16:creationId xmlns:a16="http://schemas.microsoft.com/office/drawing/2014/main" id="{00000000-0008-0000-0300-0000BF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18</xdr:row>
      <xdr:rowOff>157268</xdr:rowOff>
    </xdr:from>
    <xdr:to>
      <xdr:col>81</xdr:col>
      <xdr:colOff>44450</xdr:colOff>
      <xdr:row>18</xdr:row>
      <xdr:rowOff>169333</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flipV="1">
          <a:off x="16179800" y="3243368"/>
          <a:ext cx="838200" cy="12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171044</xdr:rowOff>
    </xdr:from>
    <xdr:ext cx="762000" cy="259045"/>
    <xdr:sp macro="" textlink="">
      <xdr:nvSpPr>
        <xdr:cNvPr id="449" name="将来負担の状況平均値テキスト">
          <a:extLst>
            <a:ext uri="{FF2B5EF4-FFF2-40B4-BE49-F238E27FC236}">
              <a16:creationId xmlns:a16="http://schemas.microsoft.com/office/drawing/2014/main" id="{00000000-0008-0000-0300-0000C1010000}"/>
            </a:ext>
          </a:extLst>
        </xdr:cNvPr>
        <xdr:cNvSpPr txBox="1"/>
      </xdr:nvSpPr>
      <xdr:spPr>
        <a:xfrm>
          <a:off x="17106900" y="22284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96379</xdr:rowOff>
    </xdr:from>
    <xdr:to>
      <xdr:col>81</xdr:col>
      <xdr:colOff>95250</xdr:colOff>
      <xdr:row>14</xdr:row>
      <xdr:rowOff>26529</xdr:rowOff>
    </xdr:to>
    <xdr:sp macro="" textlink="">
      <xdr:nvSpPr>
        <xdr:cNvPr id="450" name="フローチャート: 判断 449">
          <a:extLst>
            <a:ext uri="{FF2B5EF4-FFF2-40B4-BE49-F238E27FC236}">
              <a16:creationId xmlns:a16="http://schemas.microsoft.com/office/drawing/2014/main" id="{00000000-0008-0000-0300-0000C2010000}"/>
            </a:ext>
          </a:extLst>
        </xdr:cNvPr>
        <xdr:cNvSpPr/>
      </xdr:nvSpPr>
      <xdr:spPr>
        <a:xfrm>
          <a:off x="16967200" y="2325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18</xdr:row>
      <xdr:rowOff>169333</xdr:rowOff>
    </xdr:from>
    <xdr:to>
      <xdr:col>77</xdr:col>
      <xdr:colOff>44450</xdr:colOff>
      <xdr:row>19</xdr:row>
      <xdr:rowOff>1905</xdr:rowOff>
    </xdr:to>
    <xdr:cxnSp macro="">
      <xdr:nvCxnSpPr>
        <xdr:cNvPr id="451" name="直線コネクタ 450">
          <a:extLst>
            <a:ext uri="{FF2B5EF4-FFF2-40B4-BE49-F238E27FC236}">
              <a16:creationId xmlns:a16="http://schemas.microsoft.com/office/drawing/2014/main" id="{00000000-0008-0000-0300-0000C3010000}"/>
            </a:ext>
          </a:extLst>
        </xdr:cNvPr>
        <xdr:cNvCxnSpPr/>
      </xdr:nvCxnSpPr>
      <xdr:spPr>
        <a:xfrm flipV="1">
          <a:off x="15290800" y="3255433"/>
          <a:ext cx="889000" cy="4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91017</xdr:rowOff>
    </xdr:from>
    <xdr:to>
      <xdr:col>77</xdr:col>
      <xdr:colOff>95250</xdr:colOff>
      <xdr:row>14</xdr:row>
      <xdr:rowOff>21167</xdr:rowOff>
    </xdr:to>
    <xdr:sp macro="" textlink="">
      <xdr:nvSpPr>
        <xdr:cNvPr id="452" name="フローチャート: 判断 451">
          <a:extLst>
            <a:ext uri="{FF2B5EF4-FFF2-40B4-BE49-F238E27FC236}">
              <a16:creationId xmlns:a16="http://schemas.microsoft.com/office/drawing/2014/main" id="{00000000-0008-0000-0300-0000C4010000}"/>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18</xdr:row>
      <xdr:rowOff>169333</xdr:rowOff>
    </xdr:from>
    <xdr:to>
      <xdr:col>72</xdr:col>
      <xdr:colOff>203200</xdr:colOff>
      <xdr:row>19</xdr:row>
      <xdr:rowOff>1905</xdr:rowOff>
    </xdr:to>
    <xdr:cxnSp macro="">
      <xdr:nvCxnSpPr>
        <xdr:cNvPr id="454" name="直線コネクタ 453">
          <a:extLst>
            <a:ext uri="{FF2B5EF4-FFF2-40B4-BE49-F238E27FC236}">
              <a16:creationId xmlns:a16="http://schemas.microsoft.com/office/drawing/2014/main" id="{00000000-0008-0000-0300-0000C6010000}"/>
            </a:ext>
          </a:extLst>
        </xdr:cNvPr>
        <xdr:cNvCxnSpPr/>
      </xdr:nvCxnSpPr>
      <xdr:spPr>
        <a:xfrm>
          <a:off x="14401800" y="3255433"/>
          <a:ext cx="889000" cy="4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91017</xdr:rowOff>
    </xdr:from>
    <xdr:to>
      <xdr:col>73</xdr:col>
      <xdr:colOff>44450</xdr:colOff>
      <xdr:row>14</xdr:row>
      <xdr:rowOff>21167</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5240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909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18</xdr:row>
      <xdr:rowOff>169333</xdr:rowOff>
    </xdr:from>
    <xdr:to>
      <xdr:col>68</xdr:col>
      <xdr:colOff>152400</xdr:colOff>
      <xdr:row>20</xdr:row>
      <xdr:rowOff>120015</xdr:rowOff>
    </xdr:to>
    <xdr:cxnSp macro="">
      <xdr:nvCxnSpPr>
        <xdr:cNvPr id="457" name="直線コネクタ 456">
          <a:extLst>
            <a:ext uri="{FF2B5EF4-FFF2-40B4-BE49-F238E27FC236}">
              <a16:creationId xmlns:a16="http://schemas.microsoft.com/office/drawing/2014/main" id="{00000000-0008-0000-0300-0000C9010000}"/>
            </a:ext>
          </a:extLst>
        </xdr:cNvPr>
        <xdr:cNvCxnSpPr/>
      </xdr:nvCxnSpPr>
      <xdr:spPr>
        <a:xfrm flipV="1">
          <a:off x="13512800" y="3255433"/>
          <a:ext cx="889000" cy="293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13</xdr:row>
      <xdr:rowOff>145979</xdr:rowOff>
    </xdr:from>
    <xdr:to>
      <xdr:col>68</xdr:col>
      <xdr:colOff>203200</xdr:colOff>
      <xdr:row>14</xdr:row>
      <xdr:rowOff>76129</xdr:rowOff>
    </xdr:to>
    <xdr:sp macro="" textlink="">
      <xdr:nvSpPr>
        <xdr:cNvPr id="458" name="フローチャート: 判断 457">
          <a:extLst>
            <a:ext uri="{FF2B5EF4-FFF2-40B4-BE49-F238E27FC236}">
              <a16:creationId xmlns:a16="http://schemas.microsoft.com/office/drawing/2014/main" id="{00000000-0008-0000-0300-0000CA010000}"/>
            </a:ext>
          </a:extLst>
        </xdr:cNvPr>
        <xdr:cNvSpPr/>
      </xdr:nvSpPr>
      <xdr:spPr>
        <a:xfrm>
          <a:off x="14351000" y="2374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86306</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4020800" y="2143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170109</xdr:rowOff>
    </xdr:from>
    <xdr:to>
      <xdr:col>64</xdr:col>
      <xdr:colOff>152400</xdr:colOff>
      <xdr:row>14</xdr:row>
      <xdr:rowOff>100259</xdr:rowOff>
    </xdr:to>
    <xdr:sp macro="" textlink="">
      <xdr:nvSpPr>
        <xdr:cNvPr id="460" name="フローチャート: 判断 459">
          <a:extLst>
            <a:ext uri="{FF2B5EF4-FFF2-40B4-BE49-F238E27FC236}">
              <a16:creationId xmlns:a16="http://schemas.microsoft.com/office/drawing/2014/main" id="{00000000-0008-0000-0300-0000CC010000}"/>
            </a:ext>
          </a:extLst>
        </xdr:cNvPr>
        <xdr:cNvSpPr/>
      </xdr:nvSpPr>
      <xdr:spPr>
        <a:xfrm>
          <a:off x="13462000" y="23989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110436</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3131800" y="21678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6" name="テキスト ボックス 465">
          <a:extLst>
            <a:ext uri="{FF2B5EF4-FFF2-40B4-BE49-F238E27FC236}">
              <a16:creationId xmlns:a16="http://schemas.microsoft.com/office/drawing/2014/main" id="{00000000-0008-0000-0300-0000D2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18</xdr:row>
      <xdr:rowOff>106468</xdr:rowOff>
    </xdr:from>
    <xdr:to>
      <xdr:col>81</xdr:col>
      <xdr:colOff>95250</xdr:colOff>
      <xdr:row>19</xdr:row>
      <xdr:rowOff>36618</xdr:rowOff>
    </xdr:to>
    <xdr:sp macro="" textlink="">
      <xdr:nvSpPr>
        <xdr:cNvPr id="467" name="楕円 466">
          <a:extLst>
            <a:ext uri="{FF2B5EF4-FFF2-40B4-BE49-F238E27FC236}">
              <a16:creationId xmlns:a16="http://schemas.microsoft.com/office/drawing/2014/main" id="{00000000-0008-0000-0300-0000D3010000}"/>
            </a:ext>
          </a:extLst>
        </xdr:cNvPr>
        <xdr:cNvSpPr/>
      </xdr:nvSpPr>
      <xdr:spPr>
        <a:xfrm>
          <a:off x="16967200" y="3192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18</xdr:row>
      <xdr:rowOff>78545</xdr:rowOff>
    </xdr:from>
    <xdr:ext cx="762000" cy="259045"/>
    <xdr:sp macro="" textlink="">
      <xdr:nvSpPr>
        <xdr:cNvPr id="468" name="将来負担の状況該当値テキスト">
          <a:extLst>
            <a:ext uri="{FF2B5EF4-FFF2-40B4-BE49-F238E27FC236}">
              <a16:creationId xmlns:a16="http://schemas.microsoft.com/office/drawing/2014/main" id="{00000000-0008-0000-0300-0000D4010000}"/>
            </a:ext>
          </a:extLst>
        </xdr:cNvPr>
        <xdr:cNvSpPr txBox="1"/>
      </xdr:nvSpPr>
      <xdr:spPr>
        <a:xfrm>
          <a:off x="17106900" y="31646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18</xdr:row>
      <xdr:rowOff>118533</xdr:rowOff>
    </xdr:from>
    <xdr:to>
      <xdr:col>77</xdr:col>
      <xdr:colOff>95250</xdr:colOff>
      <xdr:row>19</xdr:row>
      <xdr:rowOff>48683</xdr:rowOff>
    </xdr:to>
    <xdr:sp macro="" textlink="">
      <xdr:nvSpPr>
        <xdr:cNvPr id="469" name="楕円 468">
          <a:extLst>
            <a:ext uri="{FF2B5EF4-FFF2-40B4-BE49-F238E27FC236}">
              <a16:creationId xmlns:a16="http://schemas.microsoft.com/office/drawing/2014/main" id="{00000000-0008-0000-0300-0000D5010000}"/>
            </a:ext>
          </a:extLst>
        </xdr:cNvPr>
        <xdr:cNvSpPr/>
      </xdr:nvSpPr>
      <xdr:spPr>
        <a:xfrm>
          <a:off x="16129000" y="3204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19</xdr:row>
      <xdr:rowOff>33460</xdr:rowOff>
    </xdr:from>
    <xdr:ext cx="736600" cy="259045"/>
    <xdr:sp macro="" textlink="">
      <xdr:nvSpPr>
        <xdr:cNvPr id="470" name="テキスト ボックス 469">
          <a:extLst>
            <a:ext uri="{FF2B5EF4-FFF2-40B4-BE49-F238E27FC236}">
              <a16:creationId xmlns:a16="http://schemas.microsoft.com/office/drawing/2014/main" id="{00000000-0008-0000-0300-0000D6010000}"/>
            </a:ext>
          </a:extLst>
        </xdr:cNvPr>
        <xdr:cNvSpPr txBox="1"/>
      </xdr:nvSpPr>
      <xdr:spPr>
        <a:xfrm>
          <a:off x="15798800" y="32910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18</xdr:row>
      <xdr:rowOff>122555</xdr:rowOff>
    </xdr:from>
    <xdr:to>
      <xdr:col>73</xdr:col>
      <xdr:colOff>44450</xdr:colOff>
      <xdr:row>19</xdr:row>
      <xdr:rowOff>52705</xdr:rowOff>
    </xdr:to>
    <xdr:sp macro="" textlink="">
      <xdr:nvSpPr>
        <xdr:cNvPr id="471" name="楕円 470">
          <a:extLst>
            <a:ext uri="{FF2B5EF4-FFF2-40B4-BE49-F238E27FC236}">
              <a16:creationId xmlns:a16="http://schemas.microsoft.com/office/drawing/2014/main" id="{00000000-0008-0000-0300-0000D7010000}"/>
            </a:ext>
          </a:extLst>
        </xdr:cNvPr>
        <xdr:cNvSpPr/>
      </xdr:nvSpPr>
      <xdr:spPr>
        <a:xfrm>
          <a:off x="15240000" y="3208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19</xdr:row>
      <xdr:rowOff>37482</xdr:rowOff>
    </xdr:from>
    <xdr:ext cx="762000" cy="259045"/>
    <xdr:sp macro="" textlink="">
      <xdr:nvSpPr>
        <xdr:cNvPr id="472" name="テキスト ボックス 471">
          <a:extLst>
            <a:ext uri="{FF2B5EF4-FFF2-40B4-BE49-F238E27FC236}">
              <a16:creationId xmlns:a16="http://schemas.microsoft.com/office/drawing/2014/main" id="{00000000-0008-0000-0300-0000D8010000}"/>
            </a:ext>
          </a:extLst>
        </xdr:cNvPr>
        <xdr:cNvSpPr txBox="1"/>
      </xdr:nvSpPr>
      <xdr:spPr>
        <a:xfrm>
          <a:off x="14909800" y="32950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18</xdr:row>
      <xdr:rowOff>118533</xdr:rowOff>
    </xdr:from>
    <xdr:to>
      <xdr:col>68</xdr:col>
      <xdr:colOff>203200</xdr:colOff>
      <xdr:row>19</xdr:row>
      <xdr:rowOff>48683</xdr:rowOff>
    </xdr:to>
    <xdr:sp macro="" textlink="">
      <xdr:nvSpPr>
        <xdr:cNvPr id="473" name="楕円 472">
          <a:extLst>
            <a:ext uri="{FF2B5EF4-FFF2-40B4-BE49-F238E27FC236}">
              <a16:creationId xmlns:a16="http://schemas.microsoft.com/office/drawing/2014/main" id="{00000000-0008-0000-0300-0000D9010000}"/>
            </a:ext>
          </a:extLst>
        </xdr:cNvPr>
        <xdr:cNvSpPr/>
      </xdr:nvSpPr>
      <xdr:spPr>
        <a:xfrm>
          <a:off x="14351000" y="3204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19</xdr:row>
      <xdr:rowOff>33460</xdr:rowOff>
    </xdr:from>
    <xdr:ext cx="762000" cy="259045"/>
    <xdr:sp macro="" textlink="">
      <xdr:nvSpPr>
        <xdr:cNvPr id="474" name="テキスト ボックス 473">
          <a:extLst>
            <a:ext uri="{FF2B5EF4-FFF2-40B4-BE49-F238E27FC236}">
              <a16:creationId xmlns:a16="http://schemas.microsoft.com/office/drawing/2014/main" id="{00000000-0008-0000-0300-0000DA010000}"/>
            </a:ext>
          </a:extLst>
        </xdr:cNvPr>
        <xdr:cNvSpPr txBox="1"/>
      </xdr:nvSpPr>
      <xdr:spPr>
        <a:xfrm>
          <a:off x="14020800" y="3291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20</xdr:row>
      <xdr:rowOff>69215</xdr:rowOff>
    </xdr:from>
    <xdr:to>
      <xdr:col>64</xdr:col>
      <xdr:colOff>152400</xdr:colOff>
      <xdr:row>20</xdr:row>
      <xdr:rowOff>170815</xdr:rowOff>
    </xdr:to>
    <xdr:sp macro="" textlink="">
      <xdr:nvSpPr>
        <xdr:cNvPr id="475" name="楕円 474">
          <a:extLst>
            <a:ext uri="{FF2B5EF4-FFF2-40B4-BE49-F238E27FC236}">
              <a16:creationId xmlns:a16="http://schemas.microsoft.com/office/drawing/2014/main" id="{00000000-0008-0000-0300-0000DB010000}"/>
            </a:ext>
          </a:extLst>
        </xdr:cNvPr>
        <xdr:cNvSpPr/>
      </xdr:nvSpPr>
      <xdr:spPr>
        <a:xfrm>
          <a:off x="13462000" y="3498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20</xdr:row>
      <xdr:rowOff>155592</xdr:rowOff>
    </xdr:from>
    <xdr:ext cx="762000" cy="259045"/>
    <xdr:sp macro="" textlink="">
      <xdr:nvSpPr>
        <xdr:cNvPr id="476" name="テキスト ボックス 475">
          <a:extLst>
            <a:ext uri="{FF2B5EF4-FFF2-40B4-BE49-F238E27FC236}">
              <a16:creationId xmlns:a16="http://schemas.microsoft.com/office/drawing/2014/main" id="{00000000-0008-0000-0300-0000DC010000}"/>
            </a:ext>
          </a:extLst>
        </xdr:cNvPr>
        <xdr:cNvSpPr txBox="1"/>
      </xdr:nvSpPr>
      <xdr:spPr>
        <a:xfrm>
          <a:off x="13131800" y="35845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山口県周南市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134,733
132,774
656.29
82,707,683
79,985,777
2,268,610
39,110,469
73,428,356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9.4
65.1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年度は退職者数が少なかったことによる退職手当支給額の減少が人件費に影響を及ぼしたが、令和</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年度は前年よりは退職者が増え、令和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年度以降も人件費が占める割合に大きな変動はない。</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定年延長制度が開始されたことにより、職員数が一時的に増加すること、定年退職者は</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年に</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度となること等が影響し、今後も変動することが予想されるが、適性範囲の人件費となるよう職員採用や組織構成の検証を進めていく。</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0</xdr:rowOff>
    </xdr:from>
    <xdr:to>
      <xdr:col>24</xdr:col>
      <xdr:colOff>25400</xdr:colOff>
      <xdr:row>42</xdr:row>
      <xdr:rowOff>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829300"/>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143527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717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42</xdr:row>
      <xdr:rowOff>0</xdr:rowOff>
    </xdr:from>
    <xdr:to>
      <xdr:col>24</xdr:col>
      <xdr:colOff>114300</xdr:colOff>
      <xdr:row>42</xdr:row>
      <xdr:rowOff>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200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86377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57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0</xdr:rowOff>
    </xdr:from>
    <xdr:to>
      <xdr:col>24</xdr:col>
      <xdr:colOff>114300</xdr:colOff>
      <xdr:row>34</xdr:row>
      <xdr:rowOff>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829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38</xdr:row>
      <xdr:rowOff>63500</xdr:rowOff>
    </xdr:from>
    <xdr:to>
      <xdr:col>24</xdr:col>
      <xdr:colOff>25400</xdr:colOff>
      <xdr:row>38</xdr:row>
      <xdr:rowOff>165100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578600"/>
          <a:ext cx="838200" cy="101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111777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2839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95250</xdr:rowOff>
    </xdr:from>
    <xdr:to>
      <xdr:col>24</xdr:col>
      <xdr:colOff>76200</xdr:colOff>
      <xdr:row>38</xdr:row>
      <xdr:rowOff>25400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438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38</xdr:row>
      <xdr:rowOff>63500</xdr:rowOff>
    </xdr:from>
    <xdr:to>
      <xdr:col>19</xdr:col>
      <xdr:colOff>187325</xdr:colOff>
      <xdr:row>38</xdr:row>
      <xdr:rowOff>88900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flipV="1">
          <a:off x="3098800" y="657860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101600</xdr:rowOff>
    </xdr:from>
    <xdr:to>
      <xdr:col>20</xdr:col>
      <xdr:colOff>38100</xdr:colOff>
      <xdr:row>37</xdr:row>
      <xdr:rowOff>31750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27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41927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042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95250</xdr:rowOff>
    </xdr:from>
    <xdr:to>
      <xdr:col>15</xdr:col>
      <xdr:colOff>98425</xdr:colOff>
      <xdr:row>38</xdr:row>
      <xdr:rowOff>88900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438900"/>
          <a:ext cx="889000" cy="165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127000</xdr:rowOff>
    </xdr:from>
    <xdr:to>
      <xdr:col>15</xdr:col>
      <xdr:colOff>149225</xdr:colOff>
      <xdr:row>37</xdr:row>
      <xdr:rowOff>57150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299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67327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06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95250</xdr:rowOff>
    </xdr:from>
    <xdr:to>
      <xdr:col>11</xdr:col>
      <xdr:colOff>9525</xdr:colOff>
      <xdr:row>39</xdr:row>
      <xdr:rowOff>133350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438900"/>
          <a:ext cx="889000" cy="381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63500</xdr:rowOff>
    </xdr:from>
    <xdr:to>
      <xdr:col>11</xdr:col>
      <xdr:colOff>60325</xdr:colOff>
      <xdr:row>36</xdr:row>
      <xdr:rowOff>165100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235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3827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00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57150</xdr:rowOff>
    </xdr:from>
    <xdr:to>
      <xdr:col>6</xdr:col>
      <xdr:colOff>171450</xdr:colOff>
      <xdr:row>37</xdr:row>
      <xdr:rowOff>158750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400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168927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169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38</xdr:row>
      <xdr:rowOff>114300</xdr:rowOff>
    </xdr:from>
    <xdr:to>
      <xdr:col>24</xdr:col>
      <xdr:colOff>76200</xdr:colOff>
      <xdr:row>39</xdr:row>
      <xdr:rowOff>44450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629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38</xdr:row>
      <xdr:rowOff>86377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38</xdr:row>
      <xdr:rowOff>12700</xdr:rowOff>
    </xdr:from>
    <xdr:to>
      <xdr:col>20</xdr:col>
      <xdr:colOff>38100</xdr:colOff>
      <xdr:row>38</xdr:row>
      <xdr:rowOff>114300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527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38</xdr:row>
      <xdr:rowOff>99077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6614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38</xdr:row>
      <xdr:rowOff>38100</xdr:rowOff>
    </xdr:from>
    <xdr:to>
      <xdr:col>15</xdr:col>
      <xdr:colOff>149225</xdr:colOff>
      <xdr:row>38</xdr:row>
      <xdr:rowOff>139700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553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38</xdr:row>
      <xdr:rowOff>124477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663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37</xdr:row>
      <xdr:rowOff>44450</xdr:rowOff>
    </xdr:from>
    <xdr:to>
      <xdr:col>11</xdr:col>
      <xdr:colOff>60325</xdr:colOff>
      <xdr:row>37</xdr:row>
      <xdr:rowOff>146050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38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130827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647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39</xdr:row>
      <xdr:rowOff>82550</xdr:rowOff>
    </xdr:from>
    <xdr:to>
      <xdr:col>6</xdr:col>
      <xdr:colOff>171450</xdr:colOff>
      <xdr:row>40</xdr:row>
      <xdr:rowOff>12700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76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39</xdr:row>
      <xdr:rowOff>168927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予防接種事業費の増等により経常的物件費に充当する一般財源は</a:t>
          </a:r>
          <a:r>
            <a:rPr kumimoji="1" lang="en-US" altLang="ja-JP" sz="1300">
              <a:latin typeface="ＭＳ Ｐゴシック" panose="020B0600070205080204" pitchFamily="50" charset="-128"/>
              <a:ea typeface="ＭＳ Ｐゴシック" panose="020B0600070205080204" pitchFamily="50" charset="-128"/>
            </a:rPr>
            <a:t>1.0</a:t>
          </a:r>
          <a:r>
            <a:rPr kumimoji="1" lang="ja-JP" altLang="en-US" sz="1300">
              <a:latin typeface="ＭＳ Ｐゴシック" panose="020B0600070205080204" pitchFamily="50" charset="-128"/>
              <a:ea typeface="ＭＳ Ｐゴシック" panose="020B0600070205080204" pitchFamily="50" charset="-128"/>
            </a:rPr>
            <a:t>億円増となったものの、経常一般財源収入額が</a:t>
          </a:r>
          <a:r>
            <a:rPr kumimoji="1" lang="en-US" altLang="ja-JP" sz="1300">
              <a:latin typeface="ＭＳ Ｐゴシック" panose="020B0600070205080204" pitchFamily="50" charset="-128"/>
              <a:ea typeface="ＭＳ Ｐゴシック" panose="020B0600070205080204" pitchFamily="50" charset="-128"/>
            </a:rPr>
            <a:t>19.1</a:t>
          </a:r>
          <a:r>
            <a:rPr kumimoji="1" lang="ja-JP" altLang="en-US" sz="1300">
              <a:latin typeface="ＭＳ Ｐゴシック" panose="020B0600070205080204" pitchFamily="50" charset="-128"/>
              <a:ea typeface="ＭＳ Ｐゴシック" panose="020B0600070205080204" pitchFamily="50" charset="-128"/>
            </a:rPr>
            <a:t>億円増加したため、比率としては前年度比で</a:t>
          </a:r>
          <a:r>
            <a:rPr kumimoji="1" lang="en-US" altLang="ja-JP" sz="1300">
              <a:latin typeface="ＭＳ Ｐゴシック" panose="020B0600070205080204" pitchFamily="50" charset="-128"/>
              <a:ea typeface="ＭＳ Ｐゴシック" panose="020B0600070205080204" pitchFamily="50" charset="-128"/>
            </a:rPr>
            <a:t>0.5</a:t>
          </a:r>
          <a:r>
            <a:rPr kumimoji="1" lang="ja-JP" altLang="en-US" sz="1300">
              <a:latin typeface="ＭＳ Ｐゴシック" panose="020B0600070205080204" pitchFamily="50" charset="-128"/>
              <a:ea typeface="ＭＳ Ｐゴシック" panose="020B0600070205080204" pitchFamily="50" charset="-128"/>
            </a:rPr>
            <a:t>ポイント減少した。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今後も引き続き公共施設再配置計画による取組を進め、維持管理経費の削減を図る。また、行政評価による事務事業の見直し等により経費の抑制に努める。</a:t>
          </a: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165100</xdr:rowOff>
    </xdr:from>
    <xdr:to>
      <xdr:col>82</xdr:col>
      <xdr:colOff>107950</xdr:colOff>
      <xdr:row>21</xdr:row>
      <xdr:rowOff>146050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222500"/>
          <a:ext cx="0" cy="1524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118127</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71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146050</xdr:rowOff>
    </xdr:from>
    <xdr:to>
      <xdr:col>82</xdr:col>
      <xdr:colOff>196850</xdr:colOff>
      <xdr:row>21</xdr:row>
      <xdr:rowOff>146050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746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80027</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196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165100</xdr:rowOff>
    </xdr:from>
    <xdr:to>
      <xdr:col>82</xdr:col>
      <xdr:colOff>196850</xdr:colOff>
      <xdr:row>12</xdr:row>
      <xdr:rowOff>165100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222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76200</xdr:rowOff>
    </xdr:from>
    <xdr:to>
      <xdr:col>82</xdr:col>
      <xdr:colOff>107950</xdr:colOff>
      <xdr:row>16</xdr:row>
      <xdr:rowOff>139700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flipV="1">
          <a:off x="15671800" y="2819400"/>
          <a:ext cx="838200" cy="63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29227</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6009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12700</xdr:rowOff>
    </xdr:from>
    <xdr:to>
      <xdr:col>82</xdr:col>
      <xdr:colOff>158750</xdr:colOff>
      <xdr:row>16</xdr:row>
      <xdr:rowOff>114300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2755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12700</xdr:rowOff>
    </xdr:from>
    <xdr:to>
      <xdr:col>78</xdr:col>
      <xdr:colOff>69850</xdr:colOff>
      <xdr:row>16</xdr:row>
      <xdr:rowOff>139700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4782800" y="2755900"/>
          <a:ext cx="889000" cy="127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158750</xdr:rowOff>
    </xdr:from>
    <xdr:to>
      <xdr:col>78</xdr:col>
      <xdr:colOff>120650</xdr:colOff>
      <xdr:row>16</xdr:row>
      <xdr:rowOff>88900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273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99077</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2499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14</xdr:row>
      <xdr:rowOff>165100</xdr:rowOff>
    </xdr:from>
    <xdr:to>
      <xdr:col>73</xdr:col>
      <xdr:colOff>180975</xdr:colOff>
      <xdr:row>16</xdr:row>
      <xdr:rowOff>12700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893800" y="2565400"/>
          <a:ext cx="889000" cy="190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120650</xdr:rowOff>
    </xdr:from>
    <xdr:to>
      <xdr:col>74</xdr:col>
      <xdr:colOff>31750</xdr:colOff>
      <xdr:row>16</xdr:row>
      <xdr:rowOff>50800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69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60977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246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14</xdr:row>
      <xdr:rowOff>165100</xdr:rowOff>
    </xdr:from>
    <xdr:to>
      <xdr:col>69</xdr:col>
      <xdr:colOff>92075</xdr:colOff>
      <xdr:row>15</xdr:row>
      <xdr:rowOff>158750</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flipV="1">
          <a:off x="13004800" y="2565400"/>
          <a:ext cx="889000" cy="165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139700</xdr:rowOff>
    </xdr:from>
    <xdr:to>
      <xdr:col>69</xdr:col>
      <xdr:colOff>142875</xdr:colOff>
      <xdr:row>15</xdr:row>
      <xdr:rowOff>69850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540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54627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626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69850</xdr:rowOff>
    </xdr:from>
    <xdr:to>
      <xdr:col>65</xdr:col>
      <xdr:colOff>53975</xdr:colOff>
      <xdr:row>16</xdr:row>
      <xdr:rowOff>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641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241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25400</xdr:rowOff>
    </xdr:from>
    <xdr:to>
      <xdr:col>82</xdr:col>
      <xdr:colOff>158750</xdr:colOff>
      <xdr:row>16</xdr:row>
      <xdr:rowOff>127000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2768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168927</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2740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88900</xdr:rowOff>
    </xdr:from>
    <xdr:to>
      <xdr:col>78</xdr:col>
      <xdr:colOff>120650</xdr:colOff>
      <xdr:row>17</xdr:row>
      <xdr:rowOff>19050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2832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3827</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2918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133350</xdr:rowOff>
    </xdr:from>
    <xdr:to>
      <xdr:col>74</xdr:col>
      <xdr:colOff>31750</xdr:colOff>
      <xdr:row>16</xdr:row>
      <xdr:rowOff>63500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2705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48277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14</xdr:row>
      <xdr:rowOff>114300</xdr:rowOff>
    </xdr:from>
    <xdr:to>
      <xdr:col>69</xdr:col>
      <xdr:colOff>142875</xdr:colOff>
      <xdr:row>15</xdr:row>
      <xdr:rowOff>44450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2514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54627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2283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107950</xdr:rowOff>
    </xdr:from>
    <xdr:to>
      <xdr:col>65</xdr:col>
      <xdr:colOff>53975</xdr:colOff>
      <xdr:row>16</xdr:row>
      <xdr:rowOff>38100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267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22877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2766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制度改正に伴う児童手当の増等により経常的扶助費全体で</a:t>
          </a:r>
          <a:r>
            <a:rPr kumimoji="1" lang="en-US" altLang="ja-JP" sz="1300">
              <a:latin typeface="ＭＳ Ｐゴシック" panose="020B0600070205080204" pitchFamily="50" charset="-128"/>
              <a:ea typeface="ＭＳ Ｐゴシック" panose="020B0600070205080204" pitchFamily="50" charset="-128"/>
            </a:rPr>
            <a:t>5.7</a:t>
          </a:r>
          <a:r>
            <a:rPr kumimoji="1" lang="ja-JP" altLang="en-US" sz="1300">
              <a:latin typeface="ＭＳ Ｐゴシック" panose="020B0600070205080204" pitchFamily="50" charset="-128"/>
              <a:ea typeface="ＭＳ Ｐゴシック" panose="020B0600070205080204" pitchFamily="50" charset="-128"/>
            </a:rPr>
            <a:t>億円の増となっているが、財源としては特定財源が</a:t>
          </a:r>
          <a:r>
            <a:rPr kumimoji="1" lang="en-US" altLang="ja-JP" sz="1300">
              <a:latin typeface="ＭＳ Ｐゴシック" panose="020B0600070205080204" pitchFamily="50" charset="-128"/>
              <a:ea typeface="ＭＳ Ｐゴシック" panose="020B0600070205080204" pitchFamily="50" charset="-128"/>
            </a:rPr>
            <a:t>6.1</a:t>
          </a:r>
          <a:r>
            <a:rPr kumimoji="1" lang="ja-JP" altLang="en-US" sz="1300">
              <a:latin typeface="ＭＳ Ｐゴシック" panose="020B0600070205080204" pitchFamily="50" charset="-128"/>
              <a:ea typeface="ＭＳ Ｐゴシック" panose="020B0600070205080204" pitchFamily="50" charset="-128"/>
            </a:rPr>
            <a:t>億円増加しており、一般財源は</a:t>
          </a:r>
          <a:r>
            <a:rPr kumimoji="1" lang="en-US" altLang="ja-JP" sz="1300">
              <a:latin typeface="ＭＳ Ｐゴシック" panose="020B0600070205080204" pitchFamily="50" charset="-128"/>
              <a:ea typeface="ＭＳ Ｐゴシック" panose="020B0600070205080204" pitchFamily="50" charset="-128"/>
            </a:rPr>
            <a:t>0.4</a:t>
          </a:r>
          <a:r>
            <a:rPr kumimoji="1" lang="ja-JP" altLang="en-US" sz="1300">
              <a:latin typeface="ＭＳ Ｐゴシック" panose="020B0600070205080204" pitchFamily="50" charset="-128"/>
              <a:ea typeface="ＭＳ Ｐゴシック" panose="020B0600070205080204" pitchFamily="50" charset="-128"/>
            </a:rPr>
            <a:t>億円減となったため比率は</a:t>
          </a:r>
          <a:r>
            <a:rPr kumimoji="1" lang="en-US" altLang="ja-JP" sz="1300">
              <a:latin typeface="ＭＳ Ｐゴシック" panose="020B0600070205080204" pitchFamily="50" charset="-128"/>
              <a:ea typeface="ＭＳ Ｐゴシック" panose="020B0600070205080204" pitchFamily="50" charset="-128"/>
            </a:rPr>
            <a:t>0.4</a:t>
          </a:r>
          <a:r>
            <a:rPr kumimoji="1" lang="ja-JP" altLang="en-US" sz="1300">
              <a:latin typeface="ＭＳ Ｐゴシック" panose="020B0600070205080204" pitchFamily="50" charset="-128"/>
              <a:ea typeface="ＭＳ Ｐゴシック" panose="020B0600070205080204" pitchFamily="50" charset="-128"/>
            </a:rPr>
            <a:t>ポイント減少した。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今後も高齢化の進行等により社会福祉費等扶助費の増加が予想されるため、単独事業の見直しなど、給付の適正化に努めていく。</a:t>
          </a: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4" name="扶助費グラフ枠">
          <a:extLst>
            <a:ext uri="{FF2B5EF4-FFF2-40B4-BE49-F238E27FC236}">
              <a16:creationId xmlns:a16="http://schemas.microsoft.com/office/drawing/2014/main" id="{00000000-0008-0000-0400-0000B8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102507</xdr:rowOff>
    </xdr:from>
    <xdr:to>
      <xdr:col>24</xdr:col>
      <xdr:colOff>25400</xdr:colOff>
      <xdr:row>61</xdr:row>
      <xdr:rowOff>118835</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flipV="1">
          <a:off x="4826000" y="9189357"/>
          <a:ext cx="0" cy="13879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90912</xdr:rowOff>
    </xdr:from>
    <xdr:ext cx="762000" cy="259045"/>
    <xdr:sp macro="" textlink="">
      <xdr:nvSpPr>
        <xdr:cNvPr id="186" name="扶助費最小値テキスト">
          <a:extLst>
            <a:ext uri="{FF2B5EF4-FFF2-40B4-BE49-F238E27FC236}">
              <a16:creationId xmlns:a16="http://schemas.microsoft.com/office/drawing/2014/main" id="{00000000-0008-0000-0400-0000BA000000}"/>
            </a:ext>
          </a:extLst>
        </xdr:cNvPr>
        <xdr:cNvSpPr txBox="1"/>
      </xdr:nvSpPr>
      <xdr:spPr>
        <a:xfrm>
          <a:off x="4914900" y="10549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118835</xdr:rowOff>
    </xdr:from>
    <xdr:to>
      <xdr:col>24</xdr:col>
      <xdr:colOff>114300</xdr:colOff>
      <xdr:row>61</xdr:row>
      <xdr:rowOff>118835</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105772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17434</xdr:rowOff>
    </xdr:from>
    <xdr:ext cx="762000" cy="259045"/>
    <xdr:sp macro="" textlink="">
      <xdr:nvSpPr>
        <xdr:cNvPr id="188" name="扶助費最大値テキスト">
          <a:extLst>
            <a:ext uri="{FF2B5EF4-FFF2-40B4-BE49-F238E27FC236}">
              <a16:creationId xmlns:a16="http://schemas.microsoft.com/office/drawing/2014/main" id="{00000000-0008-0000-0400-0000BC000000}"/>
            </a:ext>
          </a:extLst>
        </xdr:cNvPr>
        <xdr:cNvSpPr txBox="1"/>
      </xdr:nvSpPr>
      <xdr:spPr>
        <a:xfrm>
          <a:off x="4914900" y="8932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102507</xdr:rowOff>
    </xdr:from>
    <xdr:to>
      <xdr:col>24</xdr:col>
      <xdr:colOff>114300</xdr:colOff>
      <xdr:row>53</xdr:row>
      <xdr:rowOff>102507</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4737100" y="91893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53</xdr:row>
      <xdr:rowOff>102507</xdr:rowOff>
    </xdr:from>
    <xdr:to>
      <xdr:col>24</xdr:col>
      <xdr:colOff>25400</xdr:colOff>
      <xdr:row>53</xdr:row>
      <xdr:rowOff>167822</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flipV="1">
          <a:off x="3987800" y="9189357"/>
          <a:ext cx="8382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170742</xdr:rowOff>
    </xdr:from>
    <xdr:ext cx="762000" cy="259045"/>
    <xdr:sp macro="" textlink="">
      <xdr:nvSpPr>
        <xdr:cNvPr id="191" name="扶助費平均値テキスト">
          <a:extLst>
            <a:ext uri="{FF2B5EF4-FFF2-40B4-BE49-F238E27FC236}">
              <a16:creationId xmlns:a16="http://schemas.microsoft.com/office/drawing/2014/main" id="{00000000-0008-0000-0400-0000BF000000}"/>
            </a:ext>
          </a:extLst>
        </xdr:cNvPr>
        <xdr:cNvSpPr txBox="1"/>
      </xdr:nvSpPr>
      <xdr:spPr>
        <a:xfrm>
          <a:off x="4914900" y="994339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58</xdr:row>
      <xdr:rowOff>27215</xdr:rowOff>
    </xdr:from>
    <xdr:to>
      <xdr:col>24</xdr:col>
      <xdr:colOff>76200</xdr:colOff>
      <xdr:row>58</xdr:row>
      <xdr:rowOff>128815</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4775200" y="9971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53</xdr:row>
      <xdr:rowOff>167822</xdr:rowOff>
    </xdr:from>
    <xdr:to>
      <xdr:col>19</xdr:col>
      <xdr:colOff>187325</xdr:colOff>
      <xdr:row>54</xdr:row>
      <xdr:rowOff>45357</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flipV="1">
          <a:off x="3098800" y="9254672"/>
          <a:ext cx="889000" cy="48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57</xdr:row>
      <xdr:rowOff>166007</xdr:rowOff>
    </xdr:from>
    <xdr:to>
      <xdr:col>20</xdr:col>
      <xdr:colOff>38100</xdr:colOff>
      <xdr:row>58</xdr:row>
      <xdr:rowOff>96157</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3937000" y="9938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58</xdr:row>
      <xdr:rowOff>80934</xdr:rowOff>
    </xdr:from>
    <xdr:ext cx="7366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3606800" y="100250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53</xdr:row>
      <xdr:rowOff>135165</xdr:rowOff>
    </xdr:from>
    <xdr:to>
      <xdr:col>15</xdr:col>
      <xdr:colOff>98425</xdr:colOff>
      <xdr:row>54</xdr:row>
      <xdr:rowOff>45357</xdr:rowOff>
    </xdr:to>
    <xdr:cxnSp macro="">
      <xdr:nvCxnSpPr>
        <xdr:cNvPr id="196" name="直線コネクタ 195">
          <a:extLst>
            <a:ext uri="{FF2B5EF4-FFF2-40B4-BE49-F238E27FC236}">
              <a16:creationId xmlns:a16="http://schemas.microsoft.com/office/drawing/2014/main" id="{00000000-0008-0000-0400-0000C4000000}"/>
            </a:ext>
          </a:extLst>
        </xdr:cNvPr>
        <xdr:cNvCxnSpPr/>
      </xdr:nvCxnSpPr>
      <xdr:spPr>
        <a:xfrm>
          <a:off x="2209800" y="9222015"/>
          <a:ext cx="889000" cy="816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57</xdr:row>
      <xdr:rowOff>68035</xdr:rowOff>
    </xdr:from>
    <xdr:to>
      <xdr:col>15</xdr:col>
      <xdr:colOff>149225</xdr:colOff>
      <xdr:row>57</xdr:row>
      <xdr:rowOff>169635</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3048000" y="9840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154412</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717800" y="9927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53</xdr:row>
      <xdr:rowOff>135165</xdr:rowOff>
    </xdr:from>
    <xdr:to>
      <xdr:col>11</xdr:col>
      <xdr:colOff>9525</xdr:colOff>
      <xdr:row>55</xdr:row>
      <xdr:rowOff>37193</xdr:rowOff>
    </xdr:to>
    <xdr:cxnSp macro="">
      <xdr:nvCxnSpPr>
        <xdr:cNvPr id="199" name="直線コネクタ 198">
          <a:extLst>
            <a:ext uri="{FF2B5EF4-FFF2-40B4-BE49-F238E27FC236}">
              <a16:creationId xmlns:a16="http://schemas.microsoft.com/office/drawing/2014/main" id="{00000000-0008-0000-0400-0000C7000000}"/>
            </a:ext>
          </a:extLst>
        </xdr:cNvPr>
        <xdr:cNvCxnSpPr/>
      </xdr:nvCxnSpPr>
      <xdr:spPr>
        <a:xfrm flipV="1">
          <a:off x="1320800" y="9222015"/>
          <a:ext cx="889000" cy="2449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157843</xdr:rowOff>
    </xdr:from>
    <xdr:to>
      <xdr:col>11</xdr:col>
      <xdr:colOff>60325</xdr:colOff>
      <xdr:row>57</xdr:row>
      <xdr:rowOff>87993</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2159000" y="9759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72770</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1828800" y="9845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100693</xdr:rowOff>
    </xdr:from>
    <xdr:to>
      <xdr:col>6</xdr:col>
      <xdr:colOff>171450</xdr:colOff>
      <xdr:row>58</xdr:row>
      <xdr:rowOff>30843</xdr:rowOff>
    </xdr:to>
    <xdr:sp macro="" textlink="">
      <xdr:nvSpPr>
        <xdr:cNvPr id="202" name="フローチャート: 判断 201">
          <a:extLst>
            <a:ext uri="{FF2B5EF4-FFF2-40B4-BE49-F238E27FC236}">
              <a16:creationId xmlns:a16="http://schemas.microsoft.com/office/drawing/2014/main" id="{00000000-0008-0000-0400-0000CA000000}"/>
            </a:ext>
          </a:extLst>
        </xdr:cNvPr>
        <xdr:cNvSpPr/>
      </xdr:nvSpPr>
      <xdr:spPr>
        <a:xfrm>
          <a:off x="1270000" y="9873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58</xdr:row>
      <xdr:rowOff>15620</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939800" y="9959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53</xdr:row>
      <xdr:rowOff>51707</xdr:rowOff>
    </xdr:from>
    <xdr:to>
      <xdr:col>24</xdr:col>
      <xdr:colOff>76200</xdr:colOff>
      <xdr:row>53</xdr:row>
      <xdr:rowOff>153307</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4775200" y="9138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52</xdr:row>
      <xdr:rowOff>131734</xdr:rowOff>
    </xdr:from>
    <xdr:ext cx="762000" cy="259045"/>
    <xdr:sp macro="" textlink="">
      <xdr:nvSpPr>
        <xdr:cNvPr id="210" name="扶助費該当値テキスト">
          <a:extLst>
            <a:ext uri="{FF2B5EF4-FFF2-40B4-BE49-F238E27FC236}">
              <a16:creationId xmlns:a16="http://schemas.microsoft.com/office/drawing/2014/main" id="{00000000-0008-0000-0400-0000D2000000}"/>
            </a:ext>
          </a:extLst>
        </xdr:cNvPr>
        <xdr:cNvSpPr txBox="1"/>
      </xdr:nvSpPr>
      <xdr:spPr>
        <a:xfrm>
          <a:off x="4914900" y="9047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53</xdr:row>
      <xdr:rowOff>117022</xdr:rowOff>
    </xdr:from>
    <xdr:to>
      <xdr:col>20</xdr:col>
      <xdr:colOff>38100</xdr:colOff>
      <xdr:row>54</xdr:row>
      <xdr:rowOff>47172</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937000" y="9203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52</xdr:row>
      <xdr:rowOff>57349</xdr:rowOff>
    </xdr:from>
    <xdr:ext cx="7366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3606800" y="89727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53</xdr:row>
      <xdr:rowOff>166007</xdr:rowOff>
    </xdr:from>
    <xdr:to>
      <xdr:col>15</xdr:col>
      <xdr:colOff>149225</xdr:colOff>
      <xdr:row>54</xdr:row>
      <xdr:rowOff>96157</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3048000" y="9252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52</xdr:row>
      <xdr:rowOff>106334</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2717800" y="9021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53</xdr:row>
      <xdr:rowOff>84365</xdr:rowOff>
    </xdr:from>
    <xdr:to>
      <xdr:col>11</xdr:col>
      <xdr:colOff>60325</xdr:colOff>
      <xdr:row>54</xdr:row>
      <xdr:rowOff>14515</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2159000" y="9171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24692</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1828800" y="8940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157843</xdr:rowOff>
    </xdr:from>
    <xdr:to>
      <xdr:col>6</xdr:col>
      <xdr:colOff>171450</xdr:colOff>
      <xdr:row>55</xdr:row>
      <xdr:rowOff>87993</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1270000" y="9416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98170</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939800" y="9185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国民健康保険特別会計、後期高齢者医療特別会計への繰出金の増等により経常経費充当一般財源が</a:t>
          </a:r>
          <a:r>
            <a:rPr kumimoji="1" lang="en-US" altLang="ja-JP" sz="1300">
              <a:latin typeface="ＭＳ Ｐゴシック" panose="020B0600070205080204" pitchFamily="50" charset="-128"/>
              <a:ea typeface="ＭＳ Ｐゴシック" panose="020B0600070205080204" pitchFamily="50" charset="-128"/>
            </a:rPr>
            <a:t>1.1</a:t>
          </a:r>
          <a:r>
            <a:rPr kumimoji="1" lang="ja-JP" altLang="en-US" sz="1300">
              <a:latin typeface="ＭＳ Ｐゴシック" panose="020B0600070205080204" pitchFamily="50" charset="-128"/>
              <a:ea typeface="ＭＳ Ｐゴシック" panose="020B0600070205080204" pitchFamily="50" charset="-128"/>
            </a:rPr>
            <a:t>億円増となったものの、経常一般財源収入額が</a:t>
          </a:r>
          <a:r>
            <a:rPr kumimoji="1" lang="en-US" altLang="ja-JP" sz="1300">
              <a:latin typeface="ＭＳ Ｐゴシック" panose="020B0600070205080204" pitchFamily="50" charset="-128"/>
              <a:ea typeface="ＭＳ Ｐゴシック" panose="020B0600070205080204" pitchFamily="50" charset="-128"/>
            </a:rPr>
            <a:t>19.1</a:t>
          </a:r>
          <a:r>
            <a:rPr kumimoji="1" lang="ja-JP" altLang="en-US" sz="1300">
              <a:latin typeface="ＭＳ Ｐゴシック" panose="020B0600070205080204" pitchFamily="50" charset="-128"/>
              <a:ea typeface="ＭＳ Ｐゴシック" panose="020B0600070205080204" pitchFamily="50" charset="-128"/>
            </a:rPr>
            <a:t>億円増となったため、比率は</a:t>
          </a:r>
          <a:r>
            <a:rPr kumimoji="1" lang="en-US" altLang="ja-JP" sz="1300">
              <a:latin typeface="ＭＳ Ｐゴシック" panose="020B0600070205080204" pitchFamily="50" charset="-128"/>
              <a:ea typeface="ＭＳ Ｐゴシック" panose="020B0600070205080204" pitchFamily="50" charset="-128"/>
            </a:rPr>
            <a:t>0.4</a:t>
          </a:r>
          <a:r>
            <a:rPr kumimoji="1" lang="ja-JP" altLang="en-US" sz="1300">
              <a:latin typeface="ＭＳ Ｐゴシック" panose="020B0600070205080204" pitchFamily="50" charset="-128"/>
              <a:ea typeface="ＭＳ Ｐゴシック" panose="020B0600070205080204" pitchFamily="50" charset="-128"/>
            </a:rPr>
            <a:t>ポイントの減少となった。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今後も引き続き特別会計の経営の効率化を図り、繰出金等の負担の減少に努める。</a:t>
          </a:r>
        </a:p>
      </xdr:txBody>
    </xdr:sp>
    <xdr:clientData/>
  </xdr:twoCellAnchor>
  <xdr:oneCellAnchor>
    <xdr:from>
      <xdr:col>62</xdr:col>
      <xdr:colOff>6350</xdr:colOff>
      <xdr:row>49</xdr:row>
      <xdr:rowOff>107950</xdr:rowOff>
    </xdr:from>
    <xdr:ext cx="298543" cy="225703"/>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5" name="その他グラフ枠">
          <a:extLst>
            <a:ext uri="{FF2B5EF4-FFF2-40B4-BE49-F238E27FC236}">
              <a16:creationId xmlns:a16="http://schemas.microsoft.com/office/drawing/2014/main" id="{00000000-0008-0000-0400-0000F5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139700</xdr:rowOff>
    </xdr:from>
    <xdr:to>
      <xdr:col>82</xdr:col>
      <xdr:colOff>107950</xdr:colOff>
      <xdr:row>60</xdr:row>
      <xdr:rowOff>88900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6510000" y="9055100"/>
          <a:ext cx="0" cy="1320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60977</xdr:rowOff>
    </xdr:from>
    <xdr:ext cx="762000" cy="259045"/>
    <xdr:sp macro="" textlink="">
      <xdr:nvSpPr>
        <xdr:cNvPr id="247" name="その他最小値テキスト">
          <a:extLst>
            <a:ext uri="{FF2B5EF4-FFF2-40B4-BE49-F238E27FC236}">
              <a16:creationId xmlns:a16="http://schemas.microsoft.com/office/drawing/2014/main" id="{00000000-0008-0000-0400-0000F7000000}"/>
            </a:ext>
          </a:extLst>
        </xdr:cNvPr>
        <xdr:cNvSpPr txBox="1"/>
      </xdr:nvSpPr>
      <xdr:spPr>
        <a:xfrm>
          <a:off x="16598900" y="10347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88900</xdr:rowOff>
    </xdr:from>
    <xdr:to>
      <xdr:col>82</xdr:col>
      <xdr:colOff>196850</xdr:colOff>
      <xdr:row>60</xdr:row>
      <xdr:rowOff>88900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10375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54627</xdr:rowOff>
    </xdr:from>
    <xdr:ext cx="762000" cy="259045"/>
    <xdr:sp macro="" textlink="">
      <xdr:nvSpPr>
        <xdr:cNvPr id="249" name="その他最大値テキスト">
          <a:extLst>
            <a:ext uri="{FF2B5EF4-FFF2-40B4-BE49-F238E27FC236}">
              <a16:creationId xmlns:a16="http://schemas.microsoft.com/office/drawing/2014/main" id="{00000000-0008-0000-0400-0000F9000000}"/>
            </a:ext>
          </a:extLst>
        </xdr:cNvPr>
        <xdr:cNvSpPr txBox="1"/>
      </xdr:nvSpPr>
      <xdr:spPr>
        <a:xfrm>
          <a:off x="16598900" y="879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139700</xdr:rowOff>
    </xdr:from>
    <xdr:to>
      <xdr:col>82</xdr:col>
      <xdr:colOff>196850</xdr:colOff>
      <xdr:row>52</xdr:row>
      <xdr:rowOff>139700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9055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57150</xdr:rowOff>
    </xdr:from>
    <xdr:to>
      <xdr:col>82</xdr:col>
      <xdr:colOff>107950</xdr:colOff>
      <xdr:row>57</xdr:row>
      <xdr:rowOff>107950</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flipV="1">
          <a:off x="15671800" y="9829800"/>
          <a:ext cx="8382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80027</xdr:rowOff>
    </xdr:from>
    <xdr:ext cx="762000" cy="259045"/>
    <xdr:sp macro="" textlink="">
      <xdr:nvSpPr>
        <xdr:cNvPr id="252" name="その他平均値テキスト">
          <a:extLst>
            <a:ext uri="{FF2B5EF4-FFF2-40B4-BE49-F238E27FC236}">
              <a16:creationId xmlns:a16="http://schemas.microsoft.com/office/drawing/2014/main" id="{00000000-0008-0000-0400-0000FC000000}"/>
            </a:ext>
          </a:extLst>
        </xdr:cNvPr>
        <xdr:cNvSpPr txBox="1"/>
      </xdr:nvSpPr>
      <xdr:spPr>
        <a:xfrm>
          <a:off x="16598900" y="98526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107950</xdr:rowOff>
    </xdr:from>
    <xdr:to>
      <xdr:col>82</xdr:col>
      <xdr:colOff>158750</xdr:colOff>
      <xdr:row>58</xdr:row>
      <xdr:rowOff>38100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6459200" y="9880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31750</xdr:rowOff>
    </xdr:from>
    <xdr:to>
      <xdr:col>78</xdr:col>
      <xdr:colOff>69850</xdr:colOff>
      <xdr:row>57</xdr:row>
      <xdr:rowOff>107950</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a:off x="14782800" y="98044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0</xdr:rowOff>
    </xdr:from>
    <xdr:to>
      <xdr:col>78</xdr:col>
      <xdr:colOff>120650</xdr:colOff>
      <xdr:row>58</xdr:row>
      <xdr:rowOff>101600</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5621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86377</xdr:rowOff>
    </xdr:from>
    <xdr:ext cx="7366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290800" y="10030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56</xdr:row>
      <xdr:rowOff>114300</xdr:rowOff>
    </xdr:from>
    <xdr:to>
      <xdr:col>73</xdr:col>
      <xdr:colOff>180975</xdr:colOff>
      <xdr:row>57</xdr:row>
      <xdr:rowOff>31750</xdr:rowOff>
    </xdr:to>
    <xdr:cxnSp macro="">
      <xdr:nvCxnSpPr>
        <xdr:cNvPr id="257" name="直線コネクタ 256">
          <a:extLst>
            <a:ext uri="{FF2B5EF4-FFF2-40B4-BE49-F238E27FC236}">
              <a16:creationId xmlns:a16="http://schemas.microsoft.com/office/drawing/2014/main" id="{00000000-0008-0000-0400-000001010000}"/>
            </a:ext>
          </a:extLst>
        </xdr:cNvPr>
        <xdr:cNvCxnSpPr/>
      </xdr:nvCxnSpPr>
      <xdr:spPr>
        <a:xfrm>
          <a:off x="13893800" y="9715500"/>
          <a:ext cx="889000" cy="88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95250</xdr:rowOff>
    </xdr:from>
    <xdr:to>
      <xdr:col>74</xdr:col>
      <xdr:colOff>31750</xdr:colOff>
      <xdr:row>58</xdr:row>
      <xdr:rowOff>25400</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4732000" y="9867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10177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4401800" y="995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56</xdr:row>
      <xdr:rowOff>114300</xdr:rowOff>
    </xdr:from>
    <xdr:to>
      <xdr:col>69</xdr:col>
      <xdr:colOff>92075</xdr:colOff>
      <xdr:row>57</xdr:row>
      <xdr:rowOff>120650</xdr:rowOff>
    </xdr:to>
    <xdr:cxnSp macro="">
      <xdr:nvCxnSpPr>
        <xdr:cNvPr id="260" name="直線コネクタ 259">
          <a:extLst>
            <a:ext uri="{FF2B5EF4-FFF2-40B4-BE49-F238E27FC236}">
              <a16:creationId xmlns:a16="http://schemas.microsoft.com/office/drawing/2014/main" id="{00000000-0008-0000-0400-000004010000}"/>
            </a:ext>
          </a:extLst>
        </xdr:cNvPr>
        <xdr:cNvCxnSpPr/>
      </xdr:nvCxnSpPr>
      <xdr:spPr>
        <a:xfrm flipV="1">
          <a:off x="13004800" y="9715500"/>
          <a:ext cx="889000" cy="177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44450</xdr:rowOff>
    </xdr:from>
    <xdr:to>
      <xdr:col>69</xdr:col>
      <xdr:colOff>142875</xdr:colOff>
      <xdr:row>57</xdr:row>
      <xdr:rowOff>146050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3843000" y="9817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130827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3512800" y="9903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133350</xdr:rowOff>
    </xdr:from>
    <xdr:to>
      <xdr:col>65</xdr:col>
      <xdr:colOff>53975</xdr:colOff>
      <xdr:row>58</xdr:row>
      <xdr:rowOff>63500</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2954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48277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623800" y="999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6350</xdr:rowOff>
    </xdr:from>
    <xdr:to>
      <xdr:col>82</xdr:col>
      <xdr:colOff>158750</xdr:colOff>
      <xdr:row>57</xdr:row>
      <xdr:rowOff>107950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6459200" y="9779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56</xdr:row>
      <xdr:rowOff>22877</xdr:rowOff>
    </xdr:from>
    <xdr:ext cx="762000" cy="259045"/>
    <xdr:sp macro="" textlink="">
      <xdr:nvSpPr>
        <xdr:cNvPr id="271" name="その他該当値テキスト">
          <a:extLst>
            <a:ext uri="{FF2B5EF4-FFF2-40B4-BE49-F238E27FC236}">
              <a16:creationId xmlns:a16="http://schemas.microsoft.com/office/drawing/2014/main" id="{00000000-0008-0000-0400-00000F010000}"/>
            </a:ext>
          </a:extLst>
        </xdr:cNvPr>
        <xdr:cNvSpPr txBox="1"/>
      </xdr:nvSpPr>
      <xdr:spPr>
        <a:xfrm>
          <a:off x="16598900" y="962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57150</xdr:rowOff>
    </xdr:from>
    <xdr:to>
      <xdr:col>78</xdr:col>
      <xdr:colOff>120650</xdr:colOff>
      <xdr:row>57</xdr:row>
      <xdr:rowOff>158750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5621000" y="9829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168927</xdr:rowOff>
    </xdr:from>
    <xdr:ext cx="7366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5290800" y="9598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56</xdr:row>
      <xdr:rowOff>152400</xdr:rowOff>
    </xdr:from>
    <xdr:to>
      <xdr:col>74</xdr:col>
      <xdr:colOff>31750</xdr:colOff>
      <xdr:row>57</xdr:row>
      <xdr:rowOff>82550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4732000" y="9753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92727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4401800" y="9522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56</xdr:row>
      <xdr:rowOff>63500</xdr:rowOff>
    </xdr:from>
    <xdr:to>
      <xdr:col>69</xdr:col>
      <xdr:colOff>142875</xdr:colOff>
      <xdr:row>56</xdr:row>
      <xdr:rowOff>165100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3843000" y="9664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3827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3512800" y="9433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69850</xdr:rowOff>
    </xdr:from>
    <xdr:to>
      <xdr:col>65</xdr:col>
      <xdr:colOff>53975</xdr:colOff>
      <xdr:row>58</xdr:row>
      <xdr:rowOff>0</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2954000" y="9842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10177</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2623800" y="9611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補助費等における経常経費充当一般財源は、周南公立大学の新学部開設に伴う交付金の増等により</a:t>
          </a:r>
          <a:r>
            <a:rPr kumimoji="1" lang="en-US" altLang="ja-JP" sz="1300">
              <a:latin typeface="ＭＳ Ｐゴシック" panose="020B0600070205080204" pitchFamily="50" charset="-128"/>
              <a:ea typeface="ＭＳ Ｐゴシック" panose="020B0600070205080204" pitchFamily="50" charset="-128"/>
            </a:rPr>
            <a:t>6.8</a:t>
          </a:r>
          <a:r>
            <a:rPr kumimoji="1" lang="ja-JP" altLang="en-US" sz="1300">
              <a:latin typeface="ＭＳ Ｐゴシック" panose="020B0600070205080204" pitchFamily="50" charset="-128"/>
              <a:ea typeface="ＭＳ Ｐゴシック" panose="020B0600070205080204" pitchFamily="50" charset="-128"/>
            </a:rPr>
            <a:t>億円増となり、前年度比で</a:t>
          </a:r>
          <a:r>
            <a:rPr kumimoji="1" lang="en-US" altLang="ja-JP" sz="1300">
              <a:latin typeface="ＭＳ Ｐゴシック" panose="020B0600070205080204" pitchFamily="50" charset="-128"/>
              <a:ea typeface="ＭＳ Ｐゴシック" panose="020B0600070205080204" pitchFamily="50" charset="-128"/>
            </a:rPr>
            <a:t>1.2</a:t>
          </a:r>
          <a:r>
            <a:rPr kumimoji="1" lang="ja-JP" altLang="en-US" sz="1300">
              <a:latin typeface="ＭＳ Ｐゴシック" panose="020B0600070205080204" pitchFamily="50" charset="-128"/>
              <a:ea typeface="ＭＳ Ｐゴシック" panose="020B0600070205080204" pitchFamily="50" charset="-128"/>
            </a:rPr>
            <a:t>ポイントの増加となった。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今後も各種団体への補助金等について、必要性や効果の検証、見直しを進め、一層の適性化を図る。</a:t>
          </a:r>
        </a:p>
      </xdr:txBody>
    </xdr:sp>
    <xdr:clientData/>
  </xdr:twoCellAnchor>
  <xdr:oneCellAnchor>
    <xdr:from>
      <xdr:col>62</xdr:col>
      <xdr:colOff>6350</xdr:colOff>
      <xdr:row>29</xdr:row>
      <xdr:rowOff>107950</xdr:rowOff>
    </xdr:from>
    <xdr:ext cx="298543" cy="225703"/>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3" name="テキスト ボックス 302">
          <a:extLst>
            <a:ext uri="{FF2B5EF4-FFF2-40B4-BE49-F238E27FC236}">
              <a16:creationId xmlns:a16="http://schemas.microsoft.com/office/drawing/2014/main" id="{00000000-0008-0000-0400-00002F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4" name="補助費等グラフ枠">
          <a:extLst>
            <a:ext uri="{FF2B5EF4-FFF2-40B4-BE49-F238E27FC236}">
              <a16:creationId xmlns:a16="http://schemas.microsoft.com/office/drawing/2014/main" id="{00000000-0008-0000-0400-000030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24130</xdr:rowOff>
    </xdr:from>
    <xdr:to>
      <xdr:col>82</xdr:col>
      <xdr:colOff>107950</xdr:colOff>
      <xdr:row>41</xdr:row>
      <xdr:rowOff>170434</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flipV="1">
          <a:off x="16510000" y="5681980"/>
          <a:ext cx="0" cy="15179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142511</xdr:rowOff>
    </xdr:from>
    <xdr:ext cx="762000" cy="259045"/>
    <xdr:sp macro="" textlink="">
      <xdr:nvSpPr>
        <xdr:cNvPr id="306" name="補助費等最小値テキスト">
          <a:extLst>
            <a:ext uri="{FF2B5EF4-FFF2-40B4-BE49-F238E27FC236}">
              <a16:creationId xmlns:a16="http://schemas.microsoft.com/office/drawing/2014/main" id="{00000000-0008-0000-0400-000032010000}"/>
            </a:ext>
          </a:extLst>
        </xdr:cNvPr>
        <xdr:cNvSpPr txBox="1"/>
      </xdr:nvSpPr>
      <xdr:spPr>
        <a:xfrm>
          <a:off x="16598900" y="71719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170434</xdr:rowOff>
    </xdr:from>
    <xdr:to>
      <xdr:col>82</xdr:col>
      <xdr:colOff>196850</xdr:colOff>
      <xdr:row>41</xdr:row>
      <xdr:rowOff>170434</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6421100" y="71998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110507</xdr:rowOff>
    </xdr:from>
    <xdr:ext cx="762000" cy="259045"/>
    <xdr:sp macro="" textlink="">
      <xdr:nvSpPr>
        <xdr:cNvPr id="308" name="補助費等最大値テキスト">
          <a:extLst>
            <a:ext uri="{FF2B5EF4-FFF2-40B4-BE49-F238E27FC236}">
              <a16:creationId xmlns:a16="http://schemas.microsoft.com/office/drawing/2014/main" id="{00000000-0008-0000-0400-000034010000}"/>
            </a:ext>
          </a:extLst>
        </xdr:cNvPr>
        <xdr:cNvSpPr txBox="1"/>
      </xdr:nvSpPr>
      <xdr:spPr>
        <a:xfrm>
          <a:off x="16598900" y="5425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24130</xdr:rowOff>
    </xdr:from>
    <xdr:to>
      <xdr:col>82</xdr:col>
      <xdr:colOff>196850</xdr:colOff>
      <xdr:row>33</xdr:row>
      <xdr:rowOff>24130</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a:off x="16421100" y="5681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5842</xdr:rowOff>
    </xdr:from>
    <xdr:to>
      <xdr:col>82</xdr:col>
      <xdr:colOff>107950</xdr:colOff>
      <xdr:row>37</xdr:row>
      <xdr:rowOff>115570</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5671800" y="6349492"/>
          <a:ext cx="838200" cy="109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26433</xdr:rowOff>
    </xdr:from>
    <xdr:ext cx="762000" cy="259045"/>
    <xdr:sp macro="" textlink="">
      <xdr:nvSpPr>
        <xdr:cNvPr id="311" name="補助費等平均値テキスト">
          <a:extLst>
            <a:ext uri="{FF2B5EF4-FFF2-40B4-BE49-F238E27FC236}">
              <a16:creationId xmlns:a16="http://schemas.microsoft.com/office/drawing/2014/main" id="{00000000-0008-0000-0400-000037010000}"/>
            </a:ext>
          </a:extLst>
        </xdr:cNvPr>
        <xdr:cNvSpPr txBox="1"/>
      </xdr:nvSpPr>
      <xdr:spPr>
        <a:xfrm>
          <a:off x="16598900" y="619863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9906</xdr:rowOff>
    </xdr:from>
    <xdr:to>
      <xdr:col>82</xdr:col>
      <xdr:colOff>158750</xdr:colOff>
      <xdr:row>37</xdr:row>
      <xdr:rowOff>111506</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6459200" y="6353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140716</xdr:rowOff>
    </xdr:from>
    <xdr:to>
      <xdr:col>78</xdr:col>
      <xdr:colOff>69850</xdr:colOff>
      <xdr:row>37</xdr:row>
      <xdr:rowOff>5842</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a:off x="14782800" y="6312916"/>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126492</xdr:rowOff>
    </xdr:from>
    <xdr:to>
      <xdr:col>78</xdr:col>
      <xdr:colOff>120650</xdr:colOff>
      <xdr:row>37</xdr:row>
      <xdr:rowOff>56642</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5621000" y="6298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66819</xdr:rowOff>
    </xdr:from>
    <xdr:ext cx="7366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5290800" y="60675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165862</xdr:rowOff>
    </xdr:from>
    <xdr:to>
      <xdr:col>73</xdr:col>
      <xdr:colOff>180975</xdr:colOff>
      <xdr:row>36</xdr:row>
      <xdr:rowOff>140716</xdr:rowOff>
    </xdr:to>
    <xdr:cxnSp macro="">
      <xdr:nvCxnSpPr>
        <xdr:cNvPr id="316" name="直線コネクタ 315">
          <a:extLst>
            <a:ext uri="{FF2B5EF4-FFF2-40B4-BE49-F238E27FC236}">
              <a16:creationId xmlns:a16="http://schemas.microsoft.com/office/drawing/2014/main" id="{00000000-0008-0000-0400-00003C010000}"/>
            </a:ext>
          </a:extLst>
        </xdr:cNvPr>
        <xdr:cNvCxnSpPr/>
      </xdr:nvCxnSpPr>
      <xdr:spPr>
        <a:xfrm>
          <a:off x="13893800" y="6166612"/>
          <a:ext cx="889000" cy="146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108204</xdr:rowOff>
    </xdr:from>
    <xdr:to>
      <xdr:col>74</xdr:col>
      <xdr:colOff>31750</xdr:colOff>
      <xdr:row>37</xdr:row>
      <xdr:rowOff>38354</xdr:rowOff>
    </xdr:to>
    <xdr:sp macro="" textlink="">
      <xdr:nvSpPr>
        <xdr:cNvPr id="317" name="フローチャート: 判断 316">
          <a:extLst>
            <a:ext uri="{FF2B5EF4-FFF2-40B4-BE49-F238E27FC236}">
              <a16:creationId xmlns:a16="http://schemas.microsoft.com/office/drawing/2014/main" id="{00000000-0008-0000-0400-00003D010000}"/>
            </a:ext>
          </a:extLst>
        </xdr:cNvPr>
        <xdr:cNvSpPr/>
      </xdr:nvSpPr>
      <xdr:spPr>
        <a:xfrm>
          <a:off x="14732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23131</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4401800" y="6366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35</xdr:row>
      <xdr:rowOff>165862</xdr:rowOff>
    </xdr:from>
    <xdr:to>
      <xdr:col>69</xdr:col>
      <xdr:colOff>92075</xdr:colOff>
      <xdr:row>36</xdr:row>
      <xdr:rowOff>122428</xdr:rowOff>
    </xdr:to>
    <xdr:cxnSp macro="">
      <xdr:nvCxnSpPr>
        <xdr:cNvPr id="319" name="直線コネクタ 318">
          <a:extLst>
            <a:ext uri="{FF2B5EF4-FFF2-40B4-BE49-F238E27FC236}">
              <a16:creationId xmlns:a16="http://schemas.microsoft.com/office/drawing/2014/main" id="{00000000-0008-0000-0400-00003F010000}"/>
            </a:ext>
          </a:extLst>
        </xdr:cNvPr>
        <xdr:cNvCxnSpPr/>
      </xdr:nvCxnSpPr>
      <xdr:spPr>
        <a:xfrm flipV="1">
          <a:off x="13004800" y="6166612"/>
          <a:ext cx="889000" cy="128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44196</xdr:rowOff>
    </xdr:from>
    <xdr:to>
      <xdr:col>69</xdr:col>
      <xdr:colOff>142875</xdr:colOff>
      <xdr:row>36</xdr:row>
      <xdr:rowOff>145796</xdr:rowOff>
    </xdr:to>
    <xdr:sp macro="" textlink="">
      <xdr:nvSpPr>
        <xdr:cNvPr id="320" name="フローチャート: 判断 319">
          <a:extLst>
            <a:ext uri="{FF2B5EF4-FFF2-40B4-BE49-F238E27FC236}">
              <a16:creationId xmlns:a16="http://schemas.microsoft.com/office/drawing/2014/main" id="{00000000-0008-0000-0400-000040010000}"/>
            </a:ext>
          </a:extLst>
        </xdr:cNvPr>
        <xdr:cNvSpPr/>
      </xdr:nvSpPr>
      <xdr:spPr>
        <a:xfrm>
          <a:off x="13843000" y="6216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130573</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3512800" y="63027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108204</xdr:rowOff>
    </xdr:from>
    <xdr:to>
      <xdr:col>65</xdr:col>
      <xdr:colOff>53975</xdr:colOff>
      <xdr:row>37</xdr:row>
      <xdr:rowOff>38354</xdr:rowOff>
    </xdr:to>
    <xdr:sp macro="" textlink="">
      <xdr:nvSpPr>
        <xdr:cNvPr id="322" name="フローチャート: 判断 321">
          <a:extLst>
            <a:ext uri="{FF2B5EF4-FFF2-40B4-BE49-F238E27FC236}">
              <a16:creationId xmlns:a16="http://schemas.microsoft.com/office/drawing/2014/main" id="{00000000-0008-0000-0400-000042010000}"/>
            </a:ext>
          </a:extLst>
        </xdr:cNvPr>
        <xdr:cNvSpPr/>
      </xdr:nvSpPr>
      <xdr:spPr>
        <a:xfrm>
          <a:off x="12954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23131</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2623800" y="6366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64770</xdr:rowOff>
    </xdr:from>
    <xdr:to>
      <xdr:col>82</xdr:col>
      <xdr:colOff>158750</xdr:colOff>
      <xdr:row>37</xdr:row>
      <xdr:rowOff>166370</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6459200" y="6408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37</xdr:row>
      <xdr:rowOff>36847</xdr:rowOff>
    </xdr:from>
    <xdr:ext cx="762000" cy="259045"/>
    <xdr:sp macro="" textlink="">
      <xdr:nvSpPr>
        <xdr:cNvPr id="330" name="補助費等該当値テキスト">
          <a:extLst>
            <a:ext uri="{FF2B5EF4-FFF2-40B4-BE49-F238E27FC236}">
              <a16:creationId xmlns:a16="http://schemas.microsoft.com/office/drawing/2014/main" id="{00000000-0008-0000-0400-00004A010000}"/>
            </a:ext>
          </a:extLst>
        </xdr:cNvPr>
        <xdr:cNvSpPr txBox="1"/>
      </xdr:nvSpPr>
      <xdr:spPr>
        <a:xfrm>
          <a:off x="16598900" y="6380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126492</xdr:rowOff>
    </xdr:from>
    <xdr:to>
      <xdr:col>78</xdr:col>
      <xdr:colOff>120650</xdr:colOff>
      <xdr:row>37</xdr:row>
      <xdr:rowOff>56642</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5621000" y="6298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41419</xdr:rowOff>
    </xdr:from>
    <xdr:ext cx="7366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5290800" y="63850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89916</xdr:rowOff>
    </xdr:from>
    <xdr:to>
      <xdr:col>74</xdr:col>
      <xdr:colOff>31750</xdr:colOff>
      <xdr:row>37</xdr:row>
      <xdr:rowOff>20066</xdr:rowOff>
    </xdr:to>
    <xdr:sp macro="" textlink="">
      <xdr:nvSpPr>
        <xdr:cNvPr id="333" name="楕円 332">
          <a:extLst>
            <a:ext uri="{FF2B5EF4-FFF2-40B4-BE49-F238E27FC236}">
              <a16:creationId xmlns:a16="http://schemas.microsoft.com/office/drawing/2014/main" id="{00000000-0008-0000-0400-00004D010000}"/>
            </a:ext>
          </a:extLst>
        </xdr:cNvPr>
        <xdr:cNvSpPr/>
      </xdr:nvSpPr>
      <xdr:spPr>
        <a:xfrm>
          <a:off x="14732000" y="6262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30243</xdr:rowOff>
    </xdr:from>
    <xdr:ext cx="762000" cy="259045"/>
    <xdr:sp macro="" textlink="">
      <xdr:nvSpPr>
        <xdr:cNvPr id="334" name="テキスト ボックス 333">
          <a:extLst>
            <a:ext uri="{FF2B5EF4-FFF2-40B4-BE49-F238E27FC236}">
              <a16:creationId xmlns:a16="http://schemas.microsoft.com/office/drawing/2014/main" id="{00000000-0008-0000-0400-00004E010000}"/>
            </a:ext>
          </a:extLst>
        </xdr:cNvPr>
        <xdr:cNvSpPr txBox="1"/>
      </xdr:nvSpPr>
      <xdr:spPr>
        <a:xfrm>
          <a:off x="14401800" y="60309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115062</xdr:rowOff>
    </xdr:from>
    <xdr:to>
      <xdr:col>69</xdr:col>
      <xdr:colOff>142875</xdr:colOff>
      <xdr:row>36</xdr:row>
      <xdr:rowOff>45212</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3843000" y="6115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55389</xdr:rowOff>
    </xdr:from>
    <xdr:ext cx="762000" cy="259045"/>
    <xdr:sp macro="" textlink="">
      <xdr:nvSpPr>
        <xdr:cNvPr id="336" name="テキスト ボックス 335">
          <a:extLst>
            <a:ext uri="{FF2B5EF4-FFF2-40B4-BE49-F238E27FC236}">
              <a16:creationId xmlns:a16="http://schemas.microsoft.com/office/drawing/2014/main" id="{00000000-0008-0000-0400-000050010000}"/>
            </a:ext>
          </a:extLst>
        </xdr:cNvPr>
        <xdr:cNvSpPr txBox="1"/>
      </xdr:nvSpPr>
      <xdr:spPr>
        <a:xfrm>
          <a:off x="13512800" y="58846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71628</xdr:rowOff>
    </xdr:from>
    <xdr:to>
      <xdr:col>65</xdr:col>
      <xdr:colOff>53975</xdr:colOff>
      <xdr:row>37</xdr:row>
      <xdr:rowOff>1778</xdr:rowOff>
    </xdr:to>
    <xdr:sp macro="" textlink="">
      <xdr:nvSpPr>
        <xdr:cNvPr id="337" name="楕円 336">
          <a:extLst>
            <a:ext uri="{FF2B5EF4-FFF2-40B4-BE49-F238E27FC236}">
              <a16:creationId xmlns:a16="http://schemas.microsoft.com/office/drawing/2014/main" id="{00000000-0008-0000-0400-000051010000}"/>
            </a:ext>
          </a:extLst>
        </xdr:cNvPr>
        <xdr:cNvSpPr/>
      </xdr:nvSpPr>
      <xdr:spPr>
        <a:xfrm>
          <a:off x="12954000" y="6243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11955</xdr:rowOff>
    </xdr:from>
    <xdr:ext cx="762000" cy="259045"/>
    <xdr:sp macro="" textlink="">
      <xdr:nvSpPr>
        <xdr:cNvPr id="338" name="テキスト ボックス 337">
          <a:extLst>
            <a:ext uri="{FF2B5EF4-FFF2-40B4-BE49-F238E27FC236}">
              <a16:creationId xmlns:a16="http://schemas.microsoft.com/office/drawing/2014/main" id="{00000000-0008-0000-0400-000052010000}"/>
            </a:ext>
          </a:extLst>
        </xdr:cNvPr>
        <xdr:cNvSpPr txBox="1"/>
      </xdr:nvSpPr>
      <xdr:spPr>
        <a:xfrm>
          <a:off x="12623800" y="6012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公債費における経常経費充当一般財源は、公債費全体の減額等に伴い前年度比で</a:t>
          </a:r>
          <a:r>
            <a:rPr kumimoji="1" lang="en-US" altLang="ja-JP" sz="1300">
              <a:latin typeface="ＭＳ Ｐゴシック" panose="020B0600070205080204" pitchFamily="50" charset="-128"/>
              <a:ea typeface="ＭＳ Ｐゴシック" panose="020B0600070205080204" pitchFamily="50" charset="-128"/>
            </a:rPr>
            <a:t>0.9</a:t>
          </a:r>
          <a:r>
            <a:rPr kumimoji="1" lang="ja-JP" altLang="en-US" sz="1300">
              <a:latin typeface="ＭＳ Ｐゴシック" panose="020B0600070205080204" pitchFamily="50" charset="-128"/>
              <a:ea typeface="ＭＳ Ｐゴシック" panose="020B0600070205080204" pitchFamily="50" charset="-128"/>
            </a:rPr>
            <a:t>億円減となったことにより、</a:t>
          </a:r>
          <a:r>
            <a:rPr kumimoji="1" lang="en-US" altLang="ja-JP" sz="1300">
              <a:latin typeface="ＭＳ Ｐゴシック" panose="020B0600070205080204" pitchFamily="50" charset="-128"/>
              <a:ea typeface="ＭＳ Ｐゴシック" panose="020B0600070205080204" pitchFamily="50" charset="-128"/>
            </a:rPr>
            <a:t>1.1</a:t>
          </a:r>
          <a:r>
            <a:rPr kumimoji="1" lang="ja-JP" altLang="en-US" sz="1300">
              <a:latin typeface="ＭＳ Ｐゴシック" panose="020B0600070205080204" pitchFamily="50" charset="-128"/>
              <a:ea typeface="ＭＳ Ｐゴシック" panose="020B0600070205080204" pitchFamily="50" charset="-128"/>
            </a:rPr>
            <a:t>ポイント減少した。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今後も公債費は高い水準での推移が見込まれることから、基金の活用等による借入額の抑制等により、公債費の縮小に努める。</a:t>
          </a:r>
        </a:p>
      </xdr:txBody>
    </xdr:sp>
    <xdr:clientData/>
  </xdr:twoCellAnchor>
  <xdr:oneCellAnchor>
    <xdr:from>
      <xdr:col>3</xdr:col>
      <xdr:colOff>123825</xdr:colOff>
      <xdr:row>69</xdr:row>
      <xdr:rowOff>107950</xdr:rowOff>
    </xdr:from>
    <xdr:ext cx="298543" cy="225703"/>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82</xdr:row>
      <xdr:rowOff>29029</xdr:rowOff>
    </xdr:from>
    <xdr:to>
      <xdr:col>26</xdr:col>
      <xdr:colOff>184150</xdr:colOff>
      <xdr:row>82</xdr:row>
      <xdr:rowOff>29029</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58256</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80</xdr:row>
      <xdr:rowOff>45357</xdr:rowOff>
    </xdr:from>
    <xdr:to>
      <xdr:col>26</xdr:col>
      <xdr:colOff>184150</xdr:colOff>
      <xdr:row>80</xdr:row>
      <xdr:rowOff>45357</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79</xdr:row>
      <xdr:rowOff>74584</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61686</xdr:rowOff>
    </xdr:from>
    <xdr:to>
      <xdr:col>26</xdr:col>
      <xdr:colOff>184150</xdr:colOff>
      <xdr:row>78</xdr:row>
      <xdr:rowOff>61686</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90913</xdr:rowOff>
    </xdr:from>
    <xdr:ext cx="508000" cy="259045"/>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78014</xdr:rowOff>
    </xdr:from>
    <xdr:to>
      <xdr:col>26</xdr:col>
      <xdr:colOff>184150</xdr:colOff>
      <xdr:row>76</xdr:row>
      <xdr:rowOff>78014</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107241</xdr:rowOff>
    </xdr:from>
    <xdr:ext cx="508000" cy="259045"/>
    <xdr:sp macro="" textlink="">
      <xdr:nvSpPr>
        <xdr:cNvPr id="360" name="テキスト ボックス 359">
          <a:extLst>
            <a:ext uri="{FF2B5EF4-FFF2-40B4-BE49-F238E27FC236}">
              <a16:creationId xmlns:a16="http://schemas.microsoft.com/office/drawing/2014/main" id="{00000000-0008-0000-0400-000068010000}"/>
            </a:ext>
          </a:extLst>
        </xdr:cNvPr>
        <xdr:cNvSpPr txBox="1"/>
      </xdr:nvSpPr>
      <xdr:spPr>
        <a:xfrm>
          <a:off x="254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74</xdr:row>
      <xdr:rowOff>94343</xdr:rowOff>
    </xdr:from>
    <xdr:to>
      <xdr:col>26</xdr:col>
      <xdr:colOff>184150</xdr:colOff>
      <xdr:row>74</xdr:row>
      <xdr:rowOff>94343</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762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73</xdr:row>
      <xdr:rowOff>123570</xdr:rowOff>
    </xdr:from>
    <xdr:ext cx="508000" cy="259045"/>
    <xdr:sp macro="" textlink="">
      <xdr:nvSpPr>
        <xdr:cNvPr id="362" name="テキスト ボックス 361">
          <a:extLst>
            <a:ext uri="{FF2B5EF4-FFF2-40B4-BE49-F238E27FC236}">
              <a16:creationId xmlns:a16="http://schemas.microsoft.com/office/drawing/2014/main" id="{00000000-0008-0000-0400-00006A010000}"/>
            </a:ext>
          </a:extLst>
        </xdr:cNvPr>
        <xdr:cNvSpPr txBox="1"/>
      </xdr:nvSpPr>
      <xdr:spPr>
        <a:xfrm>
          <a:off x="254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110672</xdr:rowOff>
    </xdr:from>
    <xdr:to>
      <xdr:col>26</xdr:col>
      <xdr:colOff>184150</xdr:colOff>
      <xdr:row>72</xdr:row>
      <xdr:rowOff>110672</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762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71</xdr:row>
      <xdr:rowOff>139899</xdr:rowOff>
    </xdr:from>
    <xdr:ext cx="508000" cy="259045"/>
    <xdr:sp macro="" textlink="">
      <xdr:nvSpPr>
        <xdr:cNvPr id="364" name="テキスト ボックス 363">
          <a:extLst>
            <a:ext uri="{FF2B5EF4-FFF2-40B4-BE49-F238E27FC236}">
              <a16:creationId xmlns:a16="http://schemas.microsoft.com/office/drawing/2014/main" id="{00000000-0008-0000-0400-00006C010000}"/>
            </a:ext>
          </a:extLst>
        </xdr:cNvPr>
        <xdr:cNvSpPr txBox="1"/>
      </xdr:nvSpPr>
      <xdr:spPr>
        <a:xfrm>
          <a:off x="254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6" name="公債費グラフ枠">
          <a:extLst>
            <a:ext uri="{FF2B5EF4-FFF2-40B4-BE49-F238E27FC236}">
              <a16:creationId xmlns:a16="http://schemas.microsoft.com/office/drawing/2014/main" id="{00000000-0008-0000-0400-00006E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115570</xdr:rowOff>
    </xdr:from>
    <xdr:to>
      <xdr:col>24</xdr:col>
      <xdr:colOff>25400</xdr:colOff>
      <xdr:row>81</xdr:row>
      <xdr:rowOff>30662</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4826000" y="12631420"/>
          <a:ext cx="0" cy="12866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2739</xdr:rowOff>
    </xdr:from>
    <xdr:ext cx="762000" cy="259045"/>
    <xdr:sp macro="" textlink="">
      <xdr:nvSpPr>
        <xdr:cNvPr id="368" name="公債費最小値テキスト">
          <a:extLst>
            <a:ext uri="{FF2B5EF4-FFF2-40B4-BE49-F238E27FC236}">
              <a16:creationId xmlns:a16="http://schemas.microsoft.com/office/drawing/2014/main" id="{00000000-0008-0000-0400-000070010000}"/>
            </a:ext>
          </a:extLst>
        </xdr:cNvPr>
        <xdr:cNvSpPr txBox="1"/>
      </xdr:nvSpPr>
      <xdr:spPr>
        <a:xfrm>
          <a:off x="4914900" y="138901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30662</xdr:rowOff>
    </xdr:from>
    <xdr:to>
      <xdr:col>24</xdr:col>
      <xdr:colOff>114300</xdr:colOff>
      <xdr:row>81</xdr:row>
      <xdr:rowOff>30662</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4737100" y="139181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30497</xdr:rowOff>
    </xdr:from>
    <xdr:ext cx="762000" cy="259045"/>
    <xdr:sp macro="" textlink="">
      <xdr:nvSpPr>
        <xdr:cNvPr id="370" name="公債費最大値テキスト">
          <a:extLst>
            <a:ext uri="{FF2B5EF4-FFF2-40B4-BE49-F238E27FC236}">
              <a16:creationId xmlns:a16="http://schemas.microsoft.com/office/drawing/2014/main" id="{00000000-0008-0000-0400-000072010000}"/>
            </a:ext>
          </a:extLst>
        </xdr:cNvPr>
        <xdr:cNvSpPr txBox="1"/>
      </xdr:nvSpPr>
      <xdr:spPr>
        <a:xfrm>
          <a:off x="4914900" y="12374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115570</xdr:rowOff>
    </xdr:from>
    <xdr:to>
      <xdr:col>24</xdr:col>
      <xdr:colOff>114300</xdr:colOff>
      <xdr:row>73</xdr:row>
      <xdr:rowOff>115570</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4737100" y="12631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80</xdr:row>
      <xdr:rowOff>19231</xdr:rowOff>
    </xdr:from>
    <xdr:to>
      <xdr:col>24</xdr:col>
      <xdr:colOff>25400</xdr:colOff>
      <xdr:row>80</xdr:row>
      <xdr:rowOff>91077</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flipV="1">
          <a:off x="3987800" y="13735231"/>
          <a:ext cx="838200" cy="718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140079</xdr:rowOff>
    </xdr:from>
    <xdr:ext cx="762000" cy="259045"/>
    <xdr:sp macro="" textlink="">
      <xdr:nvSpPr>
        <xdr:cNvPr id="373" name="公債費平均値テキスト">
          <a:extLst>
            <a:ext uri="{FF2B5EF4-FFF2-40B4-BE49-F238E27FC236}">
              <a16:creationId xmlns:a16="http://schemas.microsoft.com/office/drawing/2014/main" id="{00000000-0008-0000-0400-000075010000}"/>
            </a:ext>
          </a:extLst>
        </xdr:cNvPr>
        <xdr:cNvSpPr txBox="1"/>
      </xdr:nvSpPr>
      <xdr:spPr>
        <a:xfrm>
          <a:off x="4914900" y="1317027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123552</xdr:rowOff>
    </xdr:from>
    <xdr:to>
      <xdr:col>24</xdr:col>
      <xdr:colOff>76200</xdr:colOff>
      <xdr:row>78</xdr:row>
      <xdr:rowOff>53702</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4775200" y="13325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80</xdr:row>
      <xdr:rowOff>32294</xdr:rowOff>
    </xdr:from>
    <xdr:to>
      <xdr:col>19</xdr:col>
      <xdr:colOff>187325</xdr:colOff>
      <xdr:row>80</xdr:row>
      <xdr:rowOff>91077</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a:off x="3098800" y="13748294"/>
          <a:ext cx="889000" cy="58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78</xdr:row>
      <xdr:rowOff>4355</xdr:rowOff>
    </xdr:from>
    <xdr:to>
      <xdr:col>20</xdr:col>
      <xdr:colOff>38100</xdr:colOff>
      <xdr:row>78</xdr:row>
      <xdr:rowOff>105955</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3937000" y="13377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116132</xdr:rowOff>
    </xdr:from>
    <xdr:ext cx="7366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3606800" y="1314633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80</xdr:row>
      <xdr:rowOff>32294</xdr:rowOff>
    </xdr:from>
    <xdr:to>
      <xdr:col>15</xdr:col>
      <xdr:colOff>98425</xdr:colOff>
      <xdr:row>80</xdr:row>
      <xdr:rowOff>32294</xdr:rowOff>
    </xdr:to>
    <xdr:cxnSp macro="">
      <xdr:nvCxnSpPr>
        <xdr:cNvPr id="378" name="直線コネクタ 377">
          <a:extLst>
            <a:ext uri="{FF2B5EF4-FFF2-40B4-BE49-F238E27FC236}">
              <a16:creationId xmlns:a16="http://schemas.microsoft.com/office/drawing/2014/main" id="{00000000-0008-0000-0400-00007A010000}"/>
            </a:ext>
          </a:extLst>
        </xdr:cNvPr>
        <xdr:cNvCxnSpPr/>
      </xdr:nvCxnSpPr>
      <xdr:spPr>
        <a:xfrm>
          <a:off x="2209800" y="1374829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78</xdr:row>
      <xdr:rowOff>17418</xdr:rowOff>
    </xdr:from>
    <xdr:to>
      <xdr:col>15</xdr:col>
      <xdr:colOff>149225</xdr:colOff>
      <xdr:row>78</xdr:row>
      <xdr:rowOff>119018</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3048000" y="13390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129195</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2717800" y="131593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80</xdr:row>
      <xdr:rowOff>32294</xdr:rowOff>
    </xdr:from>
    <xdr:to>
      <xdr:col>11</xdr:col>
      <xdr:colOff>9525</xdr:colOff>
      <xdr:row>80</xdr:row>
      <xdr:rowOff>169455</xdr:rowOff>
    </xdr:to>
    <xdr:cxnSp macro="">
      <xdr:nvCxnSpPr>
        <xdr:cNvPr id="381" name="直線コネクタ 380">
          <a:extLst>
            <a:ext uri="{FF2B5EF4-FFF2-40B4-BE49-F238E27FC236}">
              <a16:creationId xmlns:a16="http://schemas.microsoft.com/office/drawing/2014/main" id="{00000000-0008-0000-0400-00007D010000}"/>
            </a:ext>
          </a:extLst>
        </xdr:cNvPr>
        <xdr:cNvCxnSpPr/>
      </xdr:nvCxnSpPr>
      <xdr:spPr>
        <a:xfrm flipV="1">
          <a:off x="1320800" y="13748294"/>
          <a:ext cx="889000" cy="1371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149679</xdr:rowOff>
    </xdr:from>
    <xdr:to>
      <xdr:col>11</xdr:col>
      <xdr:colOff>60325</xdr:colOff>
      <xdr:row>78</xdr:row>
      <xdr:rowOff>79829</xdr:rowOff>
    </xdr:to>
    <xdr:sp macro="" textlink="">
      <xdr:nvSpPr>
        <xdr:cNvPr id="382" name="フローチャート: 判断 381">
          <a:extLst>
            <a:ext uri="{FF2B5EF4-FFF2-40B4-BE49-F238E27FC236}">
              <a16:creationId xmlns:a16="http://schemas.microsoft.com/office/drawing/2014/main" id="{00000000-0008-0000-0400-00007E010000}"/>
            </a:ext>
          </a:extLst>
        </xdr:cNvPr>
        <xdr:cNvSpPr/>
      </xdr:nvSpPr>
      <xdr:spPr>
        <a:xfrm>
          <a:off x="2159000" y="133513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90006</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1828800" y="131202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37012</xdr:rowOff>
    </xdr:from>
    <xdr:to>
      <xdr:col>6</xdr:col>
      <xdr:colOff>171450</xdr:colOff>
      <xdr:row>78</xdr:row>
      <xdr:rowOff>138612</xdr:rowOff>
    </xdr:to>
    <xdr:sp macro="" textlink="">
      <xdr:nvSpPr>
        <xdr:cNvPr id="384" name="フローチャート: 判断 383">
          <a:extLst>
            <a:ext uri="{FF2B5EF4-FFF2-40B4-BE49-F238E27FC236}">
              <a16:creationId xmlns:a16="http://schemas.microsoft.com/office/drawing/2014/main" id="{00000000-0008-0000-0400-000080010000}"/>
            </a:ext>
          </a:extLst>
        </xdr:cNvPr>
        <xdr:cNvSpPr/>
      </xdr:nvSpPr>
      <xdr:spPr>
        <a:xfrm>
          <a:off x="1270000" y="13410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148789</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939800" y="13178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79</xdr:row>
      <xdr:rowOff>139881</xdr:rowOff>
    </xdr:from>
    <xdr:to>
      <xdr:col>24</xdr:col>
      <xdr:colOff>76200</xdr:colOff>
      <xdr:row>80</xdr:row>
      <xdr:rowOff>70031</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4775200" y="136844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79</xdr:row>
      <xdr:rowOff>111958</xdr:rowOff>
    </xdr:from>
    <xdr:ext cx="762000" cy="259045"/>
    <xdr:sp macro="" textlink="">
      <xdr:nvSpPr>
        <xdr:cNvPr id="392" name="公債費該当値テキスト">
          <a:extLst>
            <a:ext uri="{FF2B5EF4-FFF2-40B4-BE49-F238E27FC236}">
              <a16:creationId xmlns:a16="http://schemas.microsoft.com/office/drawing/2014/main" id="{00000000-0008-0000-0400-000088010000}"/>
            </a:ext>
          </a:extLst>
        </xdr:cNvPr>
        <xdr:cNvSpPr txBox="1"/>
      </xdr:nvSpPr>
      <xdr:spPr>
        <a:xfrm>
          <a:off x="4914900" y="136565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80</xdr:row>
      <xdr:rowOff>40277</xdr:rowOff>
    </xdr:from>
    <xdr:to>
      <xdr:col>20</xdr:col>
      <xdr:colOff>38100</xdr:colOff>
      <xdr:row>80</xdr:row>
      <xdr:rowOff>141877</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3937000" y="13756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80</xdr:row>
      <xdr:rowOff>126654</xdr:rowOff>
    </xdr:from>
    <xdr:ext cx="7366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3606800" y="138426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79</xdr:row>
      <xdr:rowOff>152944</xdr:rowOff>
    </xdr:from>
    <xdr:to>
      <xdr:col>15</xdr:col>
      <xdr:colOff>149225</xdr:colOff>
      <xdr:row>80</xdr:row>
      <xdr:rowOff>83094</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3048000" y="13697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80</xdr:row>
      <xdr:rowOff>67871</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2717800" y="137838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79</xdr:row>
      <xdr:rowOff>152944</xdr:rowOff>
    </xdr:from>
    <xdr:to>
      <xdr:col>11</xdr:col>
      <xdr:colOff>60325</xdr:colOff>
      <xdr:row>80</xdr:row>
      <xdr:rowOff>83094</xdr:rowOff>
    </xdr:to>
    <xdr:sp macro="" textlink="">
      <xdr:nvSpPr>
        <xdr:cNvPr id="397" name="楕円 396">
          <a:extLst>
            <a:ext uri="{FF2B5EF4-FFF2-40B4-BE49-F238E27FC236}">
              <a16:creationId xmlns:a16="http://schemas.microsoft.com/office/drawing/2014/main" id="{00000000-0008-0000-0400-00008D010000}"/>
            </a:ext>
          </a:extLst>
        </xdr:cNvPr>
        <xdr:cNvSpPr/>
      </xdr:nvSpPr>
      <xdr:spPr>
        <a:xfrm>
          <a:off x="2159000" y="13697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80</xdr:row>
      <xdr:rowOff>67871</xdr:rowOff>
    </xdr:from>
    <xdr:ext cx="762000" cy="259045"/>
    <xdr:sp macro="" textlink="">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1828800" y="137838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80</xdr:row>
      <xdr:rowOff>118655</xdr:rowOff>
    </xdr:from>
    <xdr:to>
      <xdr:col>6</xdr:col>
      <xdr:colOff>171450</xdr:colOff>
      <xdr:row>81</xdr:row>
      <xdr:rowOff>48805</xdr:rowOff>
    </xdr:to>
    <xdr:sp macro="" textlink="">
      <xdr:nvSpPr>
        <xdr:cNvPr id="399" name="楕円 398">
          <a:extLst>
            <a:ext uri="{FF2B5EF4-FFF2-40B4-BE49-F238E27FC236}">
              <a16:creationId xmlns:a16="http://schemas.microsoft.com/office/drawing/2014/main" id="{00000000-0008-0000-0400-00008F010000}"/>
            </a:ext>
          </a:extLst>
        </xdr:cNvPr>
        <xdr:cNvSpPr/>
      </xdr:nvSpPr>
      <xdr:spPr>
        <a:xfrm>
          <a:off x="1270000" y="13834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81</xdr:row>
      <xdr:rowOff>33582</xdr:rowOff>
    </xdr:from>
    <xdr:ext cx="762000" cy="259045"/>
    <xdr:sp macro=""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939800" y="139210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9" name="正方形/長方形 408">
          <a:extLst>
            <a:ext uri="{FF2B5EF4-FFF2-40B4-BE49-F238E27FC236}">
              <a16:creationId xmlns:a16="http://schemas.microsoft.com/office/drawing/2014/main" id="{00000000-0008-0000-0400-000099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0" name="正方形/長方形 409">
          <a:extLst>
            <a:ext uri="{FF2B5EF4-FFF2-40B4-BE49-F238E27FC236}">
              <a16:creationId xmlns:a16="http://schemas.microsoft.com/office/drawing/2014/main" id="{00000000-0008-0000-0400-00009A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人件費や補助費等が増加したことにより、公債費を除いた全体では</a:t>
          </a:r>
          <a:r>
            <a:rPr kumimoji="1" lang="en-US" altLang="ja-JP" sz="1300">
              <a:latin typeface="ＭＳ Ｐゴシック" panose="020B0600070205080204" pitchFamily="50" charset="-128"/>
              <a:ea typeface="ＭＳ Ｐゴシック" panose="020B0600070205080204" pitchFamily="50" charset="-128"/>
            </a:rPr>
            <a:t>0.7</a:t>
          </a:r>
          <a:r>
            <a:rPr kumimoji="1" lang="ja-JP" altLang="en-US" sz="1300">
              <a:latin typeface="ＭＳ Ｐゴシック" panose="020B0600070205080204" pitchFamily="50" charset="-128"/>
              <a:ea typeface="ＭＳ Ｐゴシック" panose="020B0600070205080204" pitchFamily="50" charset="-128"/>
            </a:rPr>
            <a:t>ポイントの増加となった。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今後も施設等の適切な維持管理や事業の選択と集中により、経費の削減に努める。</a:t>
          </a:r>
        </a:p>
      </xdr:txBody>
    </xdr:sp>
    <xdr:clientData/>
  </xdr:twoCellAnchor>
  <xdr:oneCellAnchor>
    <xdr:from>
      <xdr:col>62</xdr:col>
      <xdr:colOff>6350</xdr:colOff>
      <xdr:row>69</xdr:row>
      <xdr:rowOff>107950</xdr:rowOff>
    </xdr:from>
    <xdr:ext cx="298543" cy="225703"/>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4" name="テキスト ボックス 423">
          <a:extLst>
            <a:ext uri="{FF2B5EF4-FFF2-40B4-BE49-F238E27FC236}">
              <a16:creationId xmlns:a16="http://schemas.microsoft.com/office/drawing/2014/main" id="{00000000-0008-0000-0400-0000A8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5" name="公債費以外グラフ枠">
          <a:extLst>
            <a:ext uri="{FF2B5EF4-FFF2-40B4-BE49-F238E27FC236}">
              <a16:creationId xmlns:a16="http://schemas.microsoft.com/office/drawing/2014/main" id="{00000000-0008-0000-0400-0000A9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76</xdr:row>
      <xdr:rowOff>30987</xdr:rowOff>
    </xdr:from>
    <xdr:to>
      <xdr:col>82</xdr:col>
      <xdr:colOff>107950</xdr:colOff>
      <xdr:row>81</xdr:row>
      <xdr:rowOff>1270</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flipV="1">
          <a:off x="16510000" y="13061187"/>
          <a:ext cx="0" cy="8275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144797</xdr:rowOff>
    </xdr:from>
    <xdr:ext cx="762000" cy="259045"/>
    <xdr:sp macro="" textlink="">
      <xdr:nvSpPr>
        <xdr:cNvPr id="427" name="公債費以外最小値テキスト">
          <a:extLst>
            <a:ext uri="{FF2B5EF4-FFF2-40B4-BE49-F238E27FC236}">
              <a16:creationId xmlns:a16="http://schemas.microsoft.com/office/drawing/2014/main" id="{00000000-0008-0000-0400-0000AB010000}"/>
            </a:ext>
          </a:extLst>
        </xdr:cNvPr>
        <xdr:cNvSpPr txBox="1"/>
      </xdr:nvSpPr>
      <xdr:spPr>
        <a:xfrm>
          <a:off x="16598900" y="13860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1270</xdr:rowOff>
    </xdr:from>
    <xdr:to>
      <xdr:col>82</xdr:col>
      <xdr:colOff>196850</xdr:colOff>
      <xdr:row>81</xdr:row>
      <xdr:rowOff>1270</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6421100" y="13888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74</xdr:row>
      <xdr:rowOff>117365</xdr:rowOff>
    </xdr:from>
    <xdr:ext cx="762000" cy="259045"/>
    <xdr:sp macro="" textlink="">
      <xdr:nvSpPr>
        <xdr:cNvPr id="429" name="公債費以外最大値テキスト">
          <a:extLst>
            <a:ext uri="{FF2B5EF4-FFF2-40B4-BE49-F238E27FC236}">
              <a16:creationId xmlns:a16="http://schemas.microsoft.com/office/drawing/2014/main" id="{00000000-0008-0000-0400-0000AD010000}"/>
            </a:ext>
          </a:extLst>
        </xdr:cNvPr>
        <xdr:cNvSpPr txBox="1"/>
      </xdr:nvSpPr>
      <xdr:spPr>
        <a:xfrm>
          <a:off x="16598900" y="128046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76</xdr:row>
      <xdr:rowOff>30987</xdr:rowOff>
    </xdr:from>
    <xdr:to>
      <xdr:col>82</xdr:col>
      <xdr:colOff>196850</xdr:colOff>
      <xdr:row>76</xdr:row>
      <xdr:rowOff>30987</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6421100" y="130611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24130</xdr:rowOff>
    </xdr:from>
    <xdr:to>
      <xdr:col>82</xdr:col>
      <xdr:colOff>107950</xdr:colOff>
      <xdr:row>77</xdr:row>
      <xdr:rowOff>56135</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5671800" y="13225780"/>
          <a:ext cx="838200" cy="32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146575</xdr:rowOff>
    </xdr:from>
    <xdr:ext cx="762000" cy="259045"/>
    <xdr:sp macro="" textlink="">
      <xdr:nvSpPr>
        <xdr:cNvPr id="432" name="公債費以外平均値テキスト">
          <a:extLst>
            <a:ext uri="{FF2B5EF4-FFF2-40B4-BE49-F238E27FC236}">
              <a16:creationId xmlns:a16="http://schemas.microsoft.com/office/drawing/2014/main" id="{00000000-0008-0000-0400-0000B0010000}"/>
            </a:ext>
          </a:extLst>
        </xdr:cNvPr>
        <xdr:cNvSpPr txBox="1"/>
      </xdr:nvSpPr>
      <xdr:spPr>
        <a:xfrm>
          <a:off x="16598900" y="133482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3048</xdr:rowOff>
    </xdr:from>
    <xdr:to>
      <xdr:col>82</xdr:col>
      <xdr:colOff>158750</xdr:colOff>
      <xdr:row>78</xdr:row>
      <xdr:rowOff>104648</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6459200" y="133761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127000</xdr:rowOff>
    </xdr:from>
    <xdr:to>
      <xdr:col>78</xdr:col>
      <xdr:colOff>69850</xdr:colOff>
      <xdr:row>77</xdr:row>
      <xdr:rowOff>24130</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4782800" y="1315720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92202</xdr:rowOff>
    </xdr:from>
    <xdr:to>
      <xdr:col>78</xdr:col>
      <xdr:colOff>120650</xdr:colOff>
      <xdr:row>78</xdr:row>
      <xdr:rowOff>22352</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5621000" y="13293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7129</xdr:rowOff>
    </xdr:from>
    <xdr:ext cx="7366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5290800" y="133802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42418</xdr:rowOff>
    </xdr:from>
    <xdr:to>
      <xdr:col>73</xdr:col>
      <xdr:colOff>180975</xdr:colOff>
      <xdr:row>76</xdr:row>
      <xdr:rowOff>127000</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a:off x="13893800" y="12901168"/>
          <a:ext cx="889000" cy="256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23622</xdr:rowOff>
    </xdr:from>
    <xdr:to>
      <xdr:col>74</xdr:col>
      <xdr:colOff>31750</xdr:colOff>
      <xdr:row>77</xdr:row>
      <xdr:rowOff>125222</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4732000" y="13225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109999</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4401800" y="13311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42418</xdr:rowOff>
    </xdr:from>
    <xdr:to>
      <xdr:col>69</xdr:col>
      <xdr:colOff>92075</xdr:colOff>
      <xdr:row>77</xdr:row>
      <xdr:rowOff>92711</xdr:rowOff>
    </xdr:to>
    <xdr:cxnSp macro="">
      <xdr:nvCxnSpPr>
        <xdr:cNvPr id="440" name="直線コネクタ 439">
          <a:extLst>
            <a:ext uri="{FF2B5EF4-FFF2-40B4-BE49-F238E27FC236}">
              <a16:creationId xmlns:a16="http://schemas.microsoft.com/office/drawing/2014/main" id="{00000000-0008-0000-0400-0000B8010000}"/>
            </a:ext>
          </a:extLst>
        </xdr:cNvPr>
        <xdr:cNvCxnSpPr/>
      </xdr:nvCxnSpPr>
      <xdr:spPr>
        <a:xfrm flipV="1">
          <a:off x="13004800" y="12901168"/>
          <a:ext cx="889000" cy="3931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44196</xdr:rowOff>
    </xdr:from>
    <xdr:to>
      <xdr:col>69</xdr:col>
      <xdr:colOff>142875</xdr:colOff>
      <xdr:row>76</xdr:row>
      <xdr:rowOff>145796</xdr:rowOff>
    </xdr:to>
    <xdr:sp macro="" textlink="">
      <xdr:nvSpPr>
        <xdr:cNvPr id="441" name="フローチャート: 判断 440">
          <a:extLst>
            <a:ext uri="{FF2B5EF4-FFF2-40B4-BE49-F238E27FC236}">
              <a16:creationId xmlns:a16="http://schemas.microsoft.com/office/drawing/2014/main" id="{00000000-0008-0000-0400-0000B9010000}"/>
            </a:ext>
          </a:extLst>
        </xdr:cNvPr>
        <xdr:cNvSpPr/>
      </xdr:nvSpPr>
      <xdr:spPr>
        <a:xfrm>
          <a:off x="13843000" y="13074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130573</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3512800" y="131607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64770</xdr:rowOff>
    </xdr:from>
    <xdr:to>
      <xdr:col>65</xdr:col>
      <xdr:colOff>53975</xdr:colOff>
      <xdr:row>77</xdr:row>
      <xdr:rowOff>166370</xdr:rowOff>
    </xdr:to>
    <xdr:sp macro="" textlink="">
      <xdr:nvSpPr>
        <xdr:cNvPr id="443" name="フローチャート: 判断 442">
          <a:extLst>
            <a:ext uri="{FF2B5EF4-FFF2-40B4-BE49-F238E27FC236}">
              <a16:creationId xmlns:a16="http://schemas.microsoft.com/office/drawing/2014/main" id="{00000000-0008-0000-0400-0000BB010000}"/>
            </a:ext>
          </a:extLst>
        </xdr:cNvPr>
        <xdr:cNvSpPr/>
      </xdr:nvSpPr>
      <xdr:spPr>
        <a:xfrm>
          <a:off x="12954000" y="13266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151147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2623800" y="13352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5335</xdr:rowOff>
    </xdr:from>
    <xdr:to>
      <xdr:col>82</xdr:col>
      <xdr:colOff>158750</xdr:colOff>
      <xdr:row>77</xdr:row>
      <xdr:rowOff>106935</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6459200" y="13206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76</xdr:row>
      <xdr:rowOff>21862</xdr:rowOff>
    </xdr:from>
    <xdr:ext cx="762000" cy="259045"/>
    <xdr:sp macro="" textlink="">
      <xdr:nvSpPr>
        <xdr:cNvPr id="451" name="公債費以外該当値テキスト">
          <a:extLst>
            <a:ext uri="{FF2B5EF4-FFF2-40B4-BE49-F238E27FC236}">
              <a16:creationId xmlns:a16="http://schemas.microsoft.com/office/drawing/2014/main" id="{00000000-0008-0000-0400-0000C3010000}"/>
            </a:ext>
          </a:extLst>
        </xdr:cNvPr>
        <xdr:cNvSpPr txBox="1"/>
      </xdr:nvSpPr>
      <xdr:spPr>
        <a:xfrm>
          <a:off x="16598900" y="13052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144780</xdr:rowOff>
    </xdr:from>
    <xdr:to>
      <xdr:col>78</xdr:col>
      <xdr:colOff>120650</xdr:colOff>
      <xdr:row>77</xdr:row>
      <xdr:rowOff>74930</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5621000" y="13174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85107</xdr:rowOff>
    </xdr:from>
    <xdr:ext cx="7366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5290800" y="129438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76200</xdr:rowOff>
    </xdr:from>
    <xdr:to>
      <xdr:col>74</xdr:col>
      <xdr:colOff>31750</xdr:colOff>
      <xdr:row>77</xdr:row>
      <xdr:rowOff>6350</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4732000" y="13106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16527</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4401800" y="1287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74</xdr:row>
      <xdr:rowOff>163068</xdr:rowOff>
    </xdr:from>
    <xdr:to>
      <xdr:col>69</xdr:col>
      <xdr:colOff>142875</xdr:colOff>
      <xdr:row>75</xdr:row>
      <xdr:rowOff>93218</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3843000" y="12850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103395</xdr:rowOff>
    </xdr:from>
    <xdr:ext cx="762000" cy="259045"/>
    <xdr:sp macro=""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3512800" y="126192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41911</xdr:rowOff>
    </xdr:from>
    <xdr:to>
      <xdr:col>65</xdr:col>
      <xdr:colOff>53975</xdr:colOff>
      <xdr:row>77</xdr:row>
      <xdr:rowOff>143511</xdr:rowOff>
    </xdr:to>
    <xdr:sp macro="" textlink="">
      <xdr:nvSpPr>
        <xdr:cNvPr id="458" name="楕円 457">
          <a:extLst>
            <a:ext uri="{FF2B5EF4-FFF2-40B4-BE49-F238E27FC236}">
              <a16:creationId xmlns:a16="http://schemas.microsoft.com/office/drawing/2014/main" id="{00000000-0008-0000-0400-0000CA010000}"/>
            </a:ext>
          </a:extLst>
        </xdr:cNvPr>
        <xdr:cNvSpPr/>
      </xdr:nvSpPr>
      <xdr:spPr>
        <a:xfrm>
          <a:off x="12954000" y="13243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153688</xdr:rowOff>
    </xdr:from>
    <xdr:ext cx="762000" cy="259045"/>
    <xdr:sp macro="" textlink="">
      <xdr:nvSpPr>
        <xdr:cNvPr id="459" name="テキスト ボックス 458">
          <a:extLst>
            <a:ext uri="{FF2B5EF4-FFF2-40B4-BE49-F238E27FC236}">
              <a16:creationId xmlns:a16="http://schemas.microsoft.com/office/drawing/2014/main" id="{00000000-0008-0000-0400-0000CB010000}"/>
            </a:ext>
          </a:extLst>
        </xdr:cNvPr>
        <xdr:cNvSpPr txBox="1"/>
      </xdr:nvSpPr>
      <xdr:spPr>
        <a:xfrm>
          <a:off x="12623800" y="130124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山口県周南市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3175</xdr:rowOff>
    </xdr:from>
    <xdr:to>
      <xdr:col>33</xdr:col>
      <xdr:colOff>114300</xdr:colOff>
      <xdr:row>20</xdr:row>
      <xdr:rowOff>3175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4798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32402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33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60325</xdr:rowOff>
    </xdr:from>
    <xdr:to>
      <xdr:col>33</xdr:col>
      <xdr:colOff>114300</xdr:colOff>
      <xdr:row>17</xdr:row>
      <xdr:rowOff>60325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0226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89552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288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117475</xdr:rowOff>
    </xdr:from>
    <xdr:to>
      <xdr:col>33</xdr:col>
      <xdr:colOff>114300</xdr:colOff>
      <xdr:row>14</xdr:row>
      <xdr:rowOff>117475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5654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146702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4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3175</xdr:rowOff>
    </xdr:from>
    <xdr:to>
      <xdr:col>33</xdr:col>
      <xdr:colOff>114300</xdr:colOff>
      <xdr:row>12</xdr:row>
      <xdr:rowOff>3175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1082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32402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196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2" name="人口1人当たり決算額の推移グラフ枠130">
          <a:extLst>
            <a:ext uri="{FF2B5EF4-FFF2-40B4-BE49-F238E27FC236}">
              <a16:creationId xmlns:a16="http://schemas.microsoft.com/office/drawing/2014/main" id="{00000000-0008-0000-0500-00002A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121613</xdr:rowOff>
    </xdr:from>
    <xdr:to>
      <xdr:col>29</xdr:col>
      <xdr:colOff>127000</xdr:colOff>
      <xdr:row>19</xdr:row>
      <xdr:rowOff>154463</xdr:rowOff>
    </xdr:to>
    <xdr:cxnSp macro="">
      <xdr:nvCxnSpPr>
        <xdr:cNvPr id="43" name="直線コネクタ 42">
          <a:extLst>
            <a:ext uri="{FF2B5EF4-FFF2-40B4-BE49-F238E27FC236}">
              <a16:creationId xmlns:a16="http://schemas.microsoft.com/office/drawing/2014/main" id="{00000000-0008-0000-0500-00002B000000}"/>
            </a:ext>
          </a:extLst>
        </xdr:cNvPr>
        <xdr:cNvCxnSpPr/>
      </xdr:nvCxnSpPr>
      <xdr:spPr bwMode="auto">
        <a:xfrm flipV="1">
          <a:off x="5651500" y="2226638"/>
          <a:ext cx="0" cy="12330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126540</xdr:rowOff>
    </xdr:from>
    <xdr:ext cx="762000" cy="259045"/>
    <xdr:sp macro="" textlink="">
      <xdr:nvSpPr>
        <xdr:cNvPr id="44" name="人口1人当たり決算額の推移最小値テキスト130">
          <a:extLst>
            <a:ext uri="{FF2B5EF4-FFF2-40B4-BE49-F238E27FC236}">
              <a16:creationId xmlns:a16="http://schemas.microsoft.com/office/drawing/2014/main" id="{00000000-0008-0000-0500-00002C000000}"/>
            </a:ext>
          </a:extLst>
        </xdr:cNvPr>
        <xdr:cNvSpPr txBox="1"/>
      </xdr:nvSpPr>
      <xdr:spPr>
        <a:xfrm>
          <a:off x="5740400" y="34317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60,882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154463</xdr:rowOff>
    </xdr:from>
    <xdr:to>
      <xdr:col>30</xdr:col>
      <xdr:colOff>25400</xdr:colOff>
      <xdr:row>19</xdr:row>
      <xdr:rowOff>154463</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a:off x="5562600" y="345963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36540</xdr:rowOff>
    </xdr:from>
    <xdr:ext cx="762000" cy="259045"/>
    <xdr:sp macro="" textlink="">
      <xdr:nvSpPr>
        <xdr:cNvPr id="46" name="人口1人当たり決算額の推移最大値テキスト130">
          <a:extLst>
            <a:ext uri="{FF2B5EF4-FFF2-40B4-BE49-F238E27FC236}">
              <a16:creationId xmlns:a16="http://schemas.microsoft.com/office/drawing/2014/main" id="{00000000-0008-0000-0500-00002E000000}"/>
            </a:ext>
          </a:extLst>
        </xdr:cNvPr>
        <xdr:cNvSpPr txBox="1"/>
      </xdr:nvSpPr>
      <xdr:spPr>
        <a:xfrm>
          <a:off x="5740400" y="19701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114,819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121613</xdr:rowOff>
    </xdr:from>
    <xdr:to>
      <xdr:col>30</xdr:col>
      <xdr:colOff>25400</xdr:colOff>
      <xdr:row>12</xdr:row>
      <xdr:rowOff>121613</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222663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15</xdr:row>
      <xdr:rowOff>65308</xdr:rowOff>
    </xdr:from>
    <xdr:to>
      <xdr:col>29</xdr:col>
      <xdr:colOff>127000</xdr:colOff>
      <xdr:row>16</xdr:row>
      <xdr:rowOff>33693</xdr:rowOff>
    </xdr:to>
    <xdr:cxnSp macro="">
      <xdr:nvCxnSpPr>
        <xdr:cNvPr id="48" name="直線コネクタ 47">
          <a:extLst>
            <a:ext uri="{FF2B5EF4-FFF2-40B4-BE49-F238E27FC236}">
              <a16:creationId xmlns:a16="http://schemas.microsoft.com/office/drawing/2014/main" id="{00000000-0008-0000-0500-000030000000}"/>
            </a:ext>
          </a:extLst>
        </xdr:cNvPr>
        <xdr:cNvCxnSpPr/>
      </xdr:nvCxnSpPr>
      <xdr:spPr bwMode="auto">
        <a:xfrm flipV="1">
          <a:off x="5003800" y="2684683"/>
          <a:ext cx="647700" cy="13983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127152</xdr:rowOff>
    </xdr:from>
    <xdr:ext cx="762000" cy="259045"/>
    <xdr:sp macro="" textlink="">
      <xdr:nvSpPr>
        <xdr:cNvPr id="49" name="人口1人当たり決算額の推移平均値テキスト130">
          <a:extLst>
            <a:ext uri="{FF2B5EF4-FFF2-40B4-BE49-F238E27FC236}">
              <a16:creationId xmlns:a16="http://schemas.microsoft.com/office/drawing/2014/main" id="{00000000-0008-0000-0500-000031000000}"/>
            </a:ext>
          </a:extLst>
        </xdr:cNvPr>
        <xdr:cNvSpPr txBox="1"/>
      </xdr:nvSpPr>
      <xdr:spPr>
        <a:xfrm>
          <a:off x="5740400" y="29179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155075</xdr:rowOff>
    </xdr:from>
    <xdr:to>
      <xdr:col>29</xdr:col>
      <xdr:colOff>177800</xdr:colOff>
      <xdr:row>17</xdr:row>
      <xdr:rowOff>85225</xdr:rowOff>
    </xdr:to>
    <xdr:sp macro="" textlink="">
      <xdr:nvSpPr>
        <xdr:cNvPr id="50" name="フローチャート: 判断 49">
          <a:extLst>
            <a:ext uri="{FF2B5EF4-FFF2-40B4-BE49-F238E27FC236}">
              <a16:creationId xmlns:a16="http://schemas.microsoft.com/office/drawing/2014/main" id="{00000000-0008-0000-0500-000032000000}"/>
            </a:ext>
          </a:extLst>
        </xdr:cNvPr>
        <xdr:cNvSpPr/>
      </xdr:nvSpPr>
      <xdr:spPr bwMode="auto">
        <a:xfrm>
          <a:off x="5600700" y="29459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16</xdr:row>
      <xdr:rowOff>33693</xdr:rowOff>
    </xdr:from>
    <xdr:to>
      <xdr:col>26</xdr:col>
      <xdr:colOff>50800</xdr:colOff>
      <xdr:row>16</xdr:row>
      <xdr:rowOff>79093</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flipV="1">
          <a:off x="4305300" y="2824518"/>
          <a:ext cx="698500" cy="4540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139690</xdr:rowOff>
    </xdr:from>
    <xdr:to>
      <xdr:col>26</xdr:col>
      <xdr:colOff>101600</xdr:colOff>
      <xdr:row>18</xdr:row>
      <xdr:rowOff>69840</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4953000" y="310196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54617</xdr:rowOff>
    </xdr:from>
    <xdr:ext cx="736600" cy="259045"/>
    <xdr:sp macro="" textlink="">
      <xdr:nvSpPr>
        <xdr:cNvPr id="53" name="テキスト ボックス 52">
          <a:extLst>
            <a:ext uri="{FF2B5EF4-FFF2-40B4-BE49-F238E27FC236}">
              <a16:creationId xmlns:a16="http://schemas.microsoft.com/office/drawing/2014/main" id="{00000000-0008-0000-0500-000035000000}"/>
            </a:ext>
          </a:extLst>
        </xdr:cNvPr>
        <xdr:cNvSpPr txBox="1"/>
      </xdr:nvSpPr>
      <xdr:spPr>
        <a:xfrm>
          <a:off x="4622800" y="31883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16</xdr:row>
      <xdr:rowOff>79093</xdr:rowOff>
    </xdr:from>
    <xdr:to>
      <xdr:col>22</xdr:col>
      <xdr:colOff>114300</xdr:colOff>
      <xdr:row>16</xdr:row>
      <xdr:rowOff>130894</xdr:rowOff>
    </xdr:to>
    <xdr:cxnSp macro="">
      <xdr:nvCxnSpPr>
        <xdr:cNvPr id="54" name="直線コネクタ 53">
          <a:extLst>
            <a:ext uri="{FF2B5EF4-FFF2-40B4-BE49-F238E27FC236}">
              <a16:creationId xmlns:a16="http://schemas.microsoft.com/office/drawing/2014/main" id="{00000000-0008-0000-0500-000036000000}"/>
            </a:ext>
          </a:extLst>
        </xdr:cNvPr>
        <xdr:cNvCxnSpPr/>
      </xdr:nvCxnSpPr>
      <xdr:spPr bwMode="auto">
        <a:xfrm flipV="1">
          <a:off x="3606800" y="2869918"/>
          <a:ext cx="698500" cy="5180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18</xdr:row>
      <xdr:rowOff>7582</xdr:rowOff>
    </xdr:from>
    <xdr:to>
      <xdr:col>22</xdr:col>
      <xdr:colOff>165100</xdr:colOff>
      <xdr:row>18</xdr:row>
      <xdr:rowOff>109182</xdr:rowOff>
    </xdr:to>
    <xdr:sp macro="" textlink="">
      <xdr:nvSpPr>
        <xdr:cNvPr id="55" name="フローチャート: 判断 54">
          <a:extLst>
            <a:ext uri="{FF2B5EF4-FFF2-40B4-BE49-F238E27FC236}">
              <a16:creationId xmlns:a16="http://schemas.microsoft.com/office/drawing/2014/main" id="{00000000-0008-0000-0500-000037000000}"/>
            </a:ext>
          </a:extLst>
        </xdr:cNvPr>
        <xdr:cNvSpPr/>
      </xdr:nvSpPr>
      <xdr:spPr bwMode="auto">
        <a:xfrm>
          <a:off x="4254500" y="314130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93959</xdr:rowOff>
    </xdr:from>
    <xdr:ext cx="762000" cy="259045"/>
    <xdr:sp macro="" textlink="">
      <xdr:nvSpPr>
        <xdr:cNvPr id="56" name="テキスト ボックス 55">
          <a:extLst>
            <a:ext uri="{FF2B5EF4-FFF2-40B4-BE49-F238E27FC236}">
              <a16:creationId xmlns:a16="http://schemas.microsoft.com/office/drawing/2014/main" id="{00000000-0008-0000-0500-000038000000}"/>
            </a:ext>
          </a:extLst>
        </xdr:cNvPr>
        <xdr:cNvSpPr txBox="1"/>
      </xdr:nvSpPr>
      <xdr:spPr>
        <a:xfrm>
          <a:off x="3924300" y="32276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16</xdr:row>
      <xdr:rowOff>130894</xdr:rowOff>
    </xdr:from>
    <xdr:to>
      <xdr:col>18</xdr:col>
      <xdr:colOff>177800</xdr:colOff>
      <xdr:row>16</xdr:row>
      <xdr:rowOff>162601</xdr:rowOff>
    </xdr:to>
    <xdr:cxnSp macro="">
      <xdr:nvCxnSpPr>
        <xdr:cNvPr id="57" name="直線コネクタ 56">
          <a:extLst>
            <a:ext uri="{FF2B5EF4-FFF2-40B4-BE49-F238E27FC236}">
              <a16:creationId xmlns:a16="http://schemas.microsoft.com/office/drawing/2014/main" id="{00000000-0008-0000-0500-000039000000}"/>
            </a:ext>
          </a:extLst>
        </xdr:cNvPr>
        <xdr:cNvCxnSpPr/>
      </xdr:nvCxnSpPr>
      <xdr:spPr bwMode="auto">
        <a:xfrm flipV="1">
          <a:off x="2908300" y="2921719"/>
          <a:ext cx="698500" cy="3170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19012</xdr:rowOff>
    </xdr:from>
    <xdr:to>
      <xdr:col>19</xdr:col>
      <xdr:colOff>38100</xdr:colOff>
      <xdr:row>18</xdr:row>
      <xdr:rowOff>120612</xdr:rowOff>
    </xdr:to>
    <xdr:sp macro="" textlink="">
      <xdr:nvSpPr>
        <xdr:cNvPr id="58" name="フローチャート: 判断 57">
          <a:extLst>
            <a:ext uri="{FF2B5EF4-FFF2-40B4-BE49-F238E27FC236}">
              <a16:creationId xmlns:a16="http://schemas.microsoft.com/office/drawing/2014/main" id="{00000000-0008-0000-0500-00003A000000}"/>
            </a:ext>
          </a:extLst>
        </xdr:cNvPr>
        <xdr:cNvSpPr/>
      </xdr:nvSpPr>
      <xdr:spPr bwMode="auto">
        <a:xfrm>
          <a:off x="3556000" y="315273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105389</xdr:rowOff>
    </xdr:from>
    <xdr:ext cx="762000" cy="259045"/>
    <xdr:sp macro="" textlink="">
      <xdr:nvSpPr>
        <xdr:cNvPr id="59" name="テキスト ボックス 58">
          <a:extLst>
            <a:ext uri="{FF2B5EF4-FFF2-40B4-BE49-F238E27FC236}">
              <a16:creationId xmlns:a16="http://schemas.microsoft.com/office/drawing/2014/main" id="{00000000-0008-0000-0500-00003B000000}"/>
            </a:ext>
          </a:extLst>
        </xdr:cNvPr>
        <xdr:cNvSpPr txBox="1"/>
      </xdr:nvSpPr>
      <xdr:spPr>
        <a:xfrm>
          <a:off x="3225800" y="32391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91912</xdr:rowOff>
    </xdr:from>
    <xdr:to>
      <xdr:col>15</xdr:col>
      <xdr:colOff>101600</xdr:colOff>
      <xdr:row>19</xdr:row>
      <xdr:rowOff>22062</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2857500" y="322563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6840</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2527300" y="33120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14508</xdr:rowOff>
    </xdr:from>
    <xdr:to>
      <xdr:col>29</xdr:col>
      <xdr:colOff>177800</xdr:colOff>
      <xdr:row>15</xdr:row>
      <xdr:rowOff>116108</xdr:rowOff>
    </xdr:to>
    <xdr:sp macro="" textlink="">
      <xdr:nvSpPr>
        <xdr:cNvPr id="67" name="楕円 66">
          <a:extLst>
            <a:ext uri="{FF2B5EF4-FFF2-40B4-BE49-F238E27FC236}">
              <a16:creationId xmlns:a16="http://schemas.microsoft.com/office/drawing/2014/main" id="{00000000-0008-0000-0500-000043000000}"/>
            </a:ext>
          </a:extLst>
        </xdr:cNvPr>
        <xdr:cNvSpPr/>
      </xdr:nvSpPr>
      <xdr:spPr bwMode="auto">
        <a:xfrm>
          <a:off x="5600700" y="263388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14</xdr:row>
      <xdr:rowOff>31035</xdr:rowOff>
    </xdr:from>
    <xdr:ext cx="762000" cy="259045"/>
    <xdr:sp macro="" textlink="">
      <xdr:nvSpPr>
        <xdr:cNvPr id="68" name="人口1人当たり決算額の推移該当値テキスト130">
          <a:extLst>
            <a:ext uri="{FF2B5EF4-FFF2-40B4-BE49-F238E27FC236}">
              <a16:creationId xmlns:a16="http://schemas.microsoft.com/office/drawing/2014/main" id="{00000000-0008-0000-0500-000044000000}"/>
            </a:ext>
          </a:extLst>
        </xdr:cNvPr>
        <xdr:cNvSpPr txBox="1"/>
      </xdr:nvSpPr>
      <xdr:spPr>
        <a:xfrm>
          <a:off x="5740400" y="24789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15</xdr:row>
      <xdr:rowOff>154343</xdr:rowOff>
    </xdr:from>
    <xdr:to>
      <xdr:col>26</xdr:col>
      <xdr:colOff>101600</xdr:colOff>
      <xdr:row>16</xdr:row>
      <xdr:rowOff>84493</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4953000" y="277371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14</xdr:row>
      <xdr:rowOff>94670</xdr:rowOff>
    </xdr:from>
    <xdr:ext cx="7366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4622800" y="254259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16</xdr:row>
      <xdr:rowOff>28293</xdr:rowOff>
    </xdr:from>
    <xdr:to>
      <xdr:col>22</xdr:col>
      <xdr:colOff>165100</xdr:colOff>
      <xdr:row>16</xdr:row>
      <xdr:rowOff>129893</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254500" y="281911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14</xdr:row>
      <xdr:rowOff>140070</xdr:rowOff>
    </xdr:from>
    <xdr:ext cx="7620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3924300" y="25879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16</xdr:row>
      <xdr:rowOff>80094</xdr:rowOff>
    </xdr:from>
    <xdr:to>
      <xdr:col>19</xdr:col>
      <xdr:colOff>38100</xdr:colOff>
      <xdr:row>17</xdr:row>
      <xdr:rowOff>10244</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3556000" y="287091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20421</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225800" y="26397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111801</xdr:rowOff>
    </xdr:from>
    <xdr:to>
      <xdr:col>15</xdr:col>
      <xdr:colOff>101600</xdr:colOff>
      <xdr:row>17</xdr:row>
      <xdr:rowOff>41951</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2857500" y="290262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52128</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2527300" y="26715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7" name="正方形/長方形 76">
          <a:extLst>
            <a:ext uri="{FF2B5EF4-FFF2-40B4-BE49-F238E27FC236}">
              <a16:creationId xmlns:a16="http://schemas.microsoft.com/office/drawing/2014/main" id="{00000000-0008-0000-0500-00004D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8" name="角丸四角形 77">
          <a:extLst>
            <a:ext uri="{FF2B5EF4-FFF2-40B4-BE49-F238E27FC236}">
              <a16:creationId xmlns:a16="http://schemas.microsoft.com/office/drawing/2014/main" id="{00000000-0008-0000-0500-00004E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0" name="正方形/長方形 79">
          <a:extLst>
            <a:ext uri="{FF2B5EF4-FFF2-40B4-BE49-F238E27FC236}">
              <a16:creationId xmlns:a16="http://schemas.microsoft.com/office/drawing/2014/main" id="{00000000-0008-0000-0500-000050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2" name="直線コネクタ 81">
          <a:extLst>
            <a:ext uri="{FF2B5EF4-FFF2-40B4-BE49-F238E27FC236}">
              <a16:creationId xmlns:a16="http://schemas.microsoft.com/office/drawing/2014/main" id="{00000000-0008-0000-0500-000052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7" name="楕円 86">
          <a:extLst>
            <a:ext uri="{FF2B5EF4-FFF2-40B4-BE49-F238E27FC236}">
              <a16:creationId xmlns:a16="http://schemas.microsoft.com/office/drawing/2014/main" id="{00000000-0008-0000-0500-000057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8" name="フローチャート: 判断 87">
          <a:extLst>
            <a:ext uri="{FF2B5EF4-FFF2-40B4-BE49-F238E27FC236}">
              <a16:creationId xmlns:a16="http://schemas.microsoft.com/office/drawing/2014/main" id="{00000000-0008-0000-0500-000058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9" name="正方形/長方形 88">
          <a:extLst>
            <a:ext uri="{FF2B5EF4-FFF2-40B4-BE49-F238E27FC236}">
              <a16:creationId xmlns:a16="http://schemas.microsoft.com/office/drawing/2014/main" id="{00000000-0008-0000-0500-000059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0" name="テキスト ボックス 89">
          <a:extLst>
            <a:ext uri="{FF2B5EF4-FFF2-40B4-BE49-F238E27FC236}">
              <a16:creationId xmlns:a16="http://schemas.microsoft.com/office/drawing/2014/main" id="{00000000-0008-0000-0500-00005A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1" name="直線コネクタ 90">
          <a:extLst>
            <a:ext uri="{FF2B5EF4-FFF2-40B4-BE49-F238E27FC236}">
              <a16:creationId xmlns:a16="http://schemas.microsoft.com/office/drawing/2014/main" id="{00000000-0008-0000-0500-00005B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3" name="人口1人当たり決算額の推移グラフ枠445">
          <a:extLst>
            <a:ext uri="{FF2B5EF4-FFF2-40B4-BE49-F238E27FC236}">
              <a16:creationId xmlns:a16="http://schemas.microsoft.com/office/drawing/2014/main" id="{00000000-0008-0000-0500-000067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224460</xdr:rowOff>
    </xdr:from>
    <xdr:to>
      <xdr:col>29</xdr:col>
      <xdr:colOff>127000</xdr:colOff>
      <xdr:row>37</xdr:row>
      <xdr:rowOff>185636</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flipV="1">
          <a:off x="5651500" y="6149010"/>
          <a:ext cx="0" cy="116132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157713</xdr:rowOff>
    </xdr:from>
    <xdr:ext cx="762000" cy="259045"/>
    <xdr:sp macro="" textlink="">
      <xdr:nvSpPr>
        <xdr:cNvPr id="105" name="人口1人当たり決算額の推移最小値テキスト445">
          <a:extLst>
            <a:ext uri="{FF2B5EF4-FFF2-40B4-BE49-F238E27FC236}">
              <a16:creationId xmlns:a16="http://schemas.microsoft.com/office/drawing/2014/main" id="{00000000-0008-0000-0500-000069000000}"/>
            </a:ext>
          </a:extLst>
        </xdr:cNvPr>
        <xdr:cNvSpPr txBox="1"/>
      </xdr:nvSpPr>
      <xdr:spPr>
        <a:xfrm>
          <a:off x="5740400" y="72824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185636</xdr:rowOff>
    </xdr:from>
    <xdr:to>
      <xdr:col>30</xdr:col>
      <xdr:colOff>25400</xdr:colOff>
      <xdr:row>37</xdr:row>
      <xdr:rowOff>185636</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5562600" y="731033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139387</xdr:rowOff>
    </xdr:from>
    <xdr:ext cx="762000" cy="259045"/>
    <xdr:sp macro="" textlink="">
      <xdr:nvSpPr>
        <xdr:cNvPr id="107" name="人口1人当たり決算額の推移最大値テキスト445">
          <a:extLst>
            <a:ext uri="{FF2B5EF4-FFF2-40B4-BE49-F238E27FC236}">
              <a16:creationId xmlns:a16="http://schemas.microsoft.com/office/drawing/2014/main" id="{00000000-0008-0000-0500-00006B000000}"/>
            </a:ext>
          </a:extLst>
        </xdr:cNvPr>
        <xdr:cNvSpPr txBox="1"/>
      </xdr:nvSpPr>
      <xdr:spPr>
        <a:xfrm>
          <a:off x="5740400" y="5892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26,942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224460</xdr:rowOff>
    </xdr:from>
    <xdr:to>
      <xdr:col>30</xdr:col>
      <xdr:colOff>25400</xdr:colOff>
      <xdr:row>33</xdr:row>
      <xdr:rowOff>224460</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614901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34</xdr:row>
      <xdr:rowOff>15710</xdr:rowOff>
    </xdr:from>
    <xdr:to>
      <xdr:col>29</xdr:col>
      <xdr:colOff>127000</xdr:colOff>
      <xdr:row>34</xdr:row>
      <xdr:rowOff>38303</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flipV="1">
          <a:off x="5003800" y="6283160"/>
          <a:ext cx="647700" cy="2259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49572</xdr:rowOff>
    </xdr:from>
    <xdr:ext cx="762000" cy="259045"/>
    <xdr:sp macro="" textlink="">
      <xdr:nvSpPr>
        <xdr:cNvPr id="110" name="人口1人当たり決算額の推移平均値テキスト445">
          <a:extLst>
            <a:ext uri="{FF2B5EF4-FFF2-40B4-BE49-F238E27FC236}">
              <a16:creationId xmlns:a16="http://schemas.microsoft.com/office/drawing/2014/main" id="{00000000-0008-0000-0500-00006E000000}"/>
            </a:ext>
          </a:extLst>
        </xdr:cNvPr>
        <xdr:cNvSpPr txBox="1"/>
      </xdr:nvSpPr>
      <xdr:spPr>
        <a:xfrm>
          <a:off x="5740400" y="665992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77495</xdr:rowOff>
    </xdr:from>
    <xdr:to>
      <xdr:col>29</xdr:col>
      <xdr:colOff>177800</xdr:colOff>
      <xdr:row>35</xdr:row>
      <xdr:rowOff>179095</xdr:rowOff>
    </xdr:to>
    <xdr:sp macro="" textlink="">
      <xdr:nvSpPr>
        <xdr:cNvPr id="111" name="フローチャート: 判断 110">
          <a:extLst>
            <a:ext uri="{FF2B5EF4-FFF2-40B4-BE49-F238E27FC236}">
              <a16:creationId xmlns:a16="http://schemas.microsoft.com/office/drawing/2014/main" id="{00000000-0008-0000-0500-00006F000000}"/>
            </a:ext>
          </a:extLst>
        </xdr:cNvPr>
        <xdr:cNvSpPr/>
      </xdr:nvSpPr>
      <xdr:spPr bwMode="auto">
        <a:xfrm>
          <a:off x="5600700" y="668784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34</xdr:row>
      <xdr:rowOff>38303</xdr:rowOff>
    </xdr:from>
    <xdr:to>
      <xdr:col>26</xdr:col>
      <xdr:colOff>50800</xdr:colOff>
      <xdr:row>34</xdr:row>
      <xdr:rowOff>122618</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flipV="1">
          <a:off x="4305300" y="6305753"/>
          <a:ext cx="698500" cy="8431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87668</xdr:rowOff>
    </xdr:from>
    <xdr:to>
      <xdr:col>26</xdr:col>
      <xdr:colOff>101600</xdr:colOff>
      <xdr:row>35</xdr:row>
      <xdr:rowOff>189268</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4953000" y="669801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174045</xdr:rowOff>
    </xdr:from>
    <xdr:ext cx="736600" cy="259045"/>
    <xdr:sp macro="" textlink="">
      <xdr:nvSpPr>
        <xdr:cNvPr id="114" name="テキスト ボックス 113">
          <a:extLst>
            <a:ext uri="{FF2B5EF4-FFF2-40B4-BE49-F238E27FC236}">
              <a16:creationId xmlns:a16="http://schemas.microsoft.com/office/drawing/2014/main" id="{00000000-0008-0000-0500-000072000000}"/>
            </a:ext>
          </a:extLst>
        </xdr:cNvPr>
        <xdr:cNvSpPr txBox="1"/>
      </xdr:nvSpPr>
      <xdr:spPr>
        <a:xfrm>
          <a:off x="4622800" y="678439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34</xdr:row>
      <xdr:rowOff>122618</xdr:rowOff>
    </xdr:from>
    <xdr:to>
      <xdr:col>22</xdr:col>
      <xdr:colOff>114300</xdr:colOff>
      <xdr:row>34</xdr:row>
      <xdr:rowOff>150889</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flipV="1">
          <a:off x="3606800" y="6390068"/>
          <a:ext cx="698500" cy="2827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92773</xdr:rowOff>
    </xdr:from>
    <xdr:to>
      <xdr:col>22</xdr:col>
      <xdr:colOff>165100</xdr:colOff>
      <xdr:row>35</xdr:row>
      <xdr:rowOff>194373</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4254500" y="670312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179150</xdr:rowOff>
    </xdr:from>
    <xdr:ext cx="762000" cy="259045"/>
    <xdr:sp macro="" textlink="">
      <xdr:nvSpPr>
        <xdr:cNvPr id="117" name="テキスト ボックス 116">
          <a:extLst>
            <a:ext uri="{FF2B5EF4-FFF2-40B4-BE49-F238E27FC236}">
              <a16:creationId xmlns:a16="http://schemas.microsoft.com/office/drawing/2014/main" id="{00000000-0008-0000-0500-000075000000}"/>
            </a:ext>
          </a:extLst>
        </xdr:cNvPr>
        <xdr:cNvSpPr txBox="1"/>
      </xdr:nvSpPr>
      <xdr:spPr>
        <a:xfrm>
          <a:off x="3924300" y="67895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34</xdr:row>
      <xdr:rowOff>150889</xdr:rowOff>
    </xdr:from>
    <xdr:to>
      <xdr:col>18</xdr:col>
      <xdr:colOff>177800</xdr:colOff>
      <xdr:row>34</xdr:row>
      <xdr:rowOff>161595</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flipV="1">
          <a:off x="2908300" y="6418339"/>
          <a:ext cx="698500" cy="1070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104851</xdr:rowOff>
    </xdr:from>
    <xdr:to>
      <xdr:col>19</xdr:col>
      <xdr:colOff>38100</xdr:colOff>
      <xdr:row>35</xdr:row>
      <xdr:rowOff>206451</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3556000" y="671520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191228</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3225800" y="68015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132017</xdr:rowOff>
    </xdr:from>
    <xdr:to>
      <xdr:col>15</xdr:col>
      <xdr:colOff>101600</xdr:colOff>
      <xdr:row>35</xdr:row>
      <xdr:rowOff>233617</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2857500" y="674236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218394</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2527300" y="682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33</xdr:row>
      <xdr:rowOff>307810</xdr:rowOff>
    </xdr:from>
    <xdr:to>
      <xdr:col>29</xdr:col>
      <xdr:colOff>177800</xdr:colOff>
      <xdr:row>34</xdr:row>
      <xdr:rowOff>66510</xdr:rowOff>
    </xdr:to>
    <xdr:sp macro="" textlink="">
      <xdr:nvSpPr>
        <xdr:cNvPr id="128" name="楕円 127">
          <a:extLst>
            <a:ext uri="{FF2B5EF4-FFF2-40B4-BE49-F238E27FC236}">
              <a16:creationId xmlns:a16="http://schemas.microsoft.com/office/drawing/2014/main" id="{00000000-0008-0000-0500-000080000000}"/>
            </a:ext>
          </a:extLst>
        </xdr:cNvPr>
        <xdr:cNvSpPr/>
      </xdr:nvSpPr>
      <xdr:spPr bwMode="auto">
        <a:xfrm>
          <a:off x="5600700" y="623236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33</xdr:row>
      <xdr:rowOff>152887</xdr:rowOff>
    </xdr:from>
    <xdr:ext cx="762000" cy="259045"/>
    <xdr:sp macro="" textlink="">
      <xdr:nvSpPr>
        <xdr:cNvPr id="129" name="人口1人当たり決算額の推移該当値テキスト445">
          <a:extLst>
            <a:ext uri="{FF2B5EF4-FFF2-40B4-BE49-F238E27FC236}">
              <a16:creationId xmlns:a16="http://schemas.microsoft.com/office/drawing/2014/main" id="{00000000-0008-0000-0500-000081000000}"/>
            </a:ext>
          </a:extLst>
        </xdr:cNvPr>
        <xdr:cNvSpPr txBox="1"/>
      </xdr:nvSpPr>
      <xdr:spPr>
        <a:xfrm>
          <a:off x="5740400" y="6077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33</xdr:row>
      <xdr:rowOff>330403</xdr:rowOff>
    </xdr:from>
    <xdr:to>
      <xdr:col>26</xdr:col>
      <xdr:colOff>101600</xdr:colOff>
      <xdr:row>34</xdr:row>
      <xdr:rowOff>89103</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4953000" y="625495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33</xdr:row>
      <xdr:rowOff>99280</xdr:rowOff>
    </xdr:from>
    <xdr:ext cx="7366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4622800" y="602383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34</xdr:row>
      <xdr:rowOff>71818</xdr:rowOff>
    </xdr:from>
    <xdr:to>
      <xdr:col>22</xdr:col>
      <xdr:colOff>165100</xdr:colOff>
      <xdr:row>34</xdr:row>
      <xdr:rowOff>173418</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254500" y="633926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33</xdr:row>
      <xdr:rowOff>183595</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924300" y="61081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34</xdr:row>
      <xdr:rowOff>100089</xdr:rowOff>
    </xdr:from>
    <xdr:to>
      <xdr:col>19</xdr:col>
      <xdr:colOff>38100</xdr:colOff>
      <xdr:row>34</xdr:row>
      <xdr:rowOff>201689</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3556000" y="636753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33</xdr:row>
      <xdr:rowOff>211866</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225800" y="61364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110795</xdr:rowOff>
    </xdr:from>
    <xdr:to>
      <xdr:col>15</xdr:col>
      <xdr:colOff>101600</xdr:colOff>
      <xdr:row>34</xdr:row>
      <xdr:rowOff>212395</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2857500" y="637824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33</xdr:row>
      <xdr:rowOff>222572</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2527300" y="61471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山口県周南市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134,733
132,774
656.29
82,707,683
79,985,777
2,268,610
39,110,469
73,428,356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9.4
65.1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87,873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5641</xdr:rowOff>
    </xdr:from>
    <xdr:ext cx="53129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230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21970</xdr:rowOff>
    </xdr:from>
    <xdr:ext cx="53129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230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30658</xdr:rowOff>
    </xdr:from>
    <xdr:to>
      <xdr:col>24</xdr:col>
      <xdr:colOff>62865</xdr:colOff>
      <xdr:row>38</xdr:row>
      <xdr:rowOff>160600</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174158"/>
          <a:ext cx="1270" cy="15015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164427</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79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53,360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160600</xdr:rowOff>
    </xdr:from>
    <xdr:to>
      <xdr:col>24</xdr:col>
      <xdr:colOff>152400</xdr:colOff>
      <xdr:row>38</xdr:row>
      <xdr:rowOff>160600</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75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148785</xdr:rowOff>
    </xdr:from>
    <xdr:ext cx="534377"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49493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30658</xdr:rowOff>
    </xdr:from>
    <xdr:to>
      <xdr:col>24</xdr:col>
      <xdr:colOff>152400</xdr:colOff>
      <xdr:row>30</xdr:row>
      <xdr:rowOff>30658</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1741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32</xdr:row>
      <xdr:rowOff>51134</xdr:rowOff>
    </xdr:from>
    <xdr:to>
      <xdr:col>24</xdr:col>
      <xdr:colOff>63500</xdr:colOff>
      <xdr:row>33</xdr:row>
      <xdr:rowOff>138786</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5537534"/>
          <a:ext cx="838200" cy="2591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93779</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592307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115352</xdr:rowOff>
    </xdr:from>
    <xdr:to>
      <xdr:col>24</xdr:col>
      <xdr:colOff>114300</xdr:colOff>
      <xdr:row>35</xdr:row>
      <xdr:rowOff>45502</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5944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127160</xdr:rowOff>
    </xdr:from>
    <xdr:to>
      <xdr:col>19</xdr:col>
      <xdr:colOff>177800</xdr:colOff>
      <xdr:row>33</xdr:row>
      <xdr:rowOff>138786</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a:off x="2908300" y="5785010"/>
          <a:ext cx="889000" cy="116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21267</xdr:rowOff>
    </xdr:from>
    <xdr:to>
      <xdr:col>20</xdr:col>
      <xdr:colOff>38100</xdr:colOff>
      <xdr:row>36</xdr:row>
      <xdr:rowOff>122867</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1934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113994</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62861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33</xdr:row>
      <xdr:rowOff>127160</xdr:rowOff>
    </xdr:from>
    <xdr:to>
      <xdr:col>15</xdr:col>
      <xdr:colOff>50800</xdr:colOff>
      <xdr:row>34</xdr:row>
      <xdr:rowOff>30299</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5785010"/>
          <a:ext cx="889000" cy="745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31848</xdr:rowOff>
    </xdr:from>
    <xdr:to>
      <xdr:col>15</xdr:col>
      <xdr:colOff>101600</xdr:colOff>
      <xdr:row>36</xdr:row>
      <xdr:rowOff>133448</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2040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36</xdr:row>
      <xdr:rowOff>124575</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6296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30299</xdr:rowOff>
    </xdr:from>
    <xdr:to>
      <xdr:col>10</xdr:col>
      <xdr:colOff>114300</xdr:colOff>
      <xdr:row>34</xdr:row>
      <xdr:rowOff>54465</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5859599"/>
          <a:ext cx="889000" cy="241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32371</xdr:rowOff>
    </xdr:from>
    <xdr:to>
      <xdr:col>10</xdr:col>
      <xdr:colOff>165100</xdr:colOff>
      <xdr:row>36</xdr:row>
      <xdr:rowOff>133971</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204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36</xdr:row>
      <xdr:rowOff>125098</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62972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126619</xdr:rowOff>
    </xdr:from>
    <xdr:to>
      <xdr:col>6</xdr:col>
      <xdr:colOff>38100</xdr:colOff>
      <xdr:row>37</xdr:row>
      <xdr:rowOff>56769</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298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47896</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3915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32</xdr:row>
      <xdr:rowOff>334</xdr:rowOff>
    </xdr:from>
    <xdr:to>
      <xdr:col>24</xdr:col>
      <xdr:colOff>114300</xdr:colOff>
      <xdr:row>32</xdr:row>
      <xdr:rowOff>101934</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5486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31</xdr:row>
      <xdr:rowOff>23211</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53381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87986</xdr:rowOff>
    </xdr:from>
    <xdr:to>
      <xdr:col>20</xdr:col>
      <xdr:colOff>38100</xdr:colOff>
      <xdr:row>34</xdr:row>
      <xdr:rowOff>18136</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5745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32</xdr:row>
      <xdr:rowOff>34663</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55210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33</xdr:row>
      <xdr:rowOff>76360</xdr:rowOff>
    </xdr:from>
    <xdr:to>
      <xdr:col>15</xdr:col>
      <xdr:colOff>101600</xdr:colOff>
      <xdr:row>34</xdr:row>
      <xdr:rowOff>6510</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5734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32</xdr:row>
      <xdr:rowOff>23037</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55094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33</xdr:row>
      <xdr:rowOff>150949</xdr:rowOff>
    </xdr:from>
    <xdr:to>
      <xdr:col>10</xdr:col>
      <xdr:colOff>165100</xdr:colOff>
      <xdr:row>34</xdr:row>
      <xdr:rowOff>81099</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5808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32</xdr:row>
      <xdr:rowOff>97626</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5584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3665</xdr:rowOff>
    </xdr:from>
    <xdr:to>
      <xdr:col>6</xdr:col>
      <xdr:colOff>38100</xdr:colOff>
      <xdr:row>34</xdr:row>
      <xdr:rowOff>105265</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5832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32</xdr:row>
      <xdr:rowOff>121792</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56081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139700</xdr:rowOff>
    </xdr:from>
    <xdr:to>
      <xdr:col>28</xdr:col>
      <xdr:colOff>114300</xdr:colOff>
      <xdr:row>58</xdr:row>
      <xdr:rowOff>139700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57</xdr:row>
      <xdr:rowOff>168927</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55</xdr:row>
      <xdr:rowOff>54627</xdr:rowOff>
    </xdr:from>
    <xdr:ext cx="53129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230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52</xdr:row>
      <xdr:rowOff>111777</xdr:rowOff>
    </xdr:from>
    <xdr:ext cx="53129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230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96632</xdr:rowOff>
    </xdr:from>
    <xdr:to>
      <xdr:col>24</xdr:col>
      <xdr:colOff>62865</xdr:colOff>
      <xdr:row>57</xdr:row>
      <xdr:rowOff>126853</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669132"/>
          <a:ext cx="1270" cy="12303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130680</xdr:rowOff>
    </xdr:from>
    <xdr:ext cx="534377"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99033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48,062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126853</xdr:rowOff>
    </xdr:from>
    <xdr:to>
      <xdr:col>24</xdr:col>
      <xdr:colOff>152400</xdr:colOff>
      <xdr:row>57</xdr:row>
      <xdr:rowOff>126853</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98995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43309</xdr:rowOff>
    </xdr:from>
    <xdr:ext cx="599010"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4443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101,884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96632</xdr:rowOff>
    </xdr:from>
    <xdr:to>
      <xdr:col>24</xdr:col>
      <xdr:colOff>152400</xdr:colOff>
      <xdr:row>50</xdr:row>
      <xdr:rowOff>96632</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6691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53</xdr:row>
      <xdr:rowOff>115834</xdr:rowOff>
    </xdr:from>
    <xdr:to>
      <xdr:col>24</xdr:col>
      <xdr:colOff>63500</xdr:colOff>
      <xdr:row>54</xdr:row>
      <xdr:rowOff>60010</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3797300" y="9202684"/>
          <a:ext cx="838200" cy="1156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65819</xdr:rowOff>
    </xdr:from>
    <xdr:ext cx="534377"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32411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54</xdr:row>
      <xdr:rowOff>87392</xdr:rowOff>
    </xdr:from>
    <xdr:to>
      <xdr:col>24</xdr:col>
      <xdr:colOff>114300</xdr:colOff>
      <xdr:row>55</xdr:row>
      <xdr:rowOff>17542</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345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54</xdr:row>
      <xdr:rowOff>60010</xdr:rowOff>
    </xdr:from>
    <xdr:to>
      <xdr:col>19</xdr:col>
      <xdr:colOff>177800</xdr:colOff>
      <xdr:row>54</xdr:row>
      <xdr:rowOff>82253</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flipV="1">
          <a:off x="2908300" y="9318310"/>
          <a:ext cx="889000" cy="222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4707</xdr:rowOff>
    </xdr:from>
    <xdr:to>
      <xdr:col>20</xdr:col>
      <xdr:colOff>38100</xdr:colOff>
      <xdr:row>55</xdr:row>
      <xdr:rowOff>106307</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434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97434</xdr:rowOff>
    </xdr:from>
    <xdr:ext cx="534377"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530111" y="95271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54</xdr:row>
      <xdr:rowOff>82253</xdr:rowOff>
    </xdr:from>
    <xdr:to>
      <xdr:col>15</xdr:col>
      <xdr:colOff>50800</xdr:colOff>
      <xdr:row>54</xdr:row>
      <xdr:rowOff>131448</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019300" y="9340553"/>
          <a:ext cx="889000" cy="49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54</xdr:row>
      <xdr:rowOff>152268</xdr:rowOff>
    </xdr:from>
    <xdr:to>
      <xdr:col>15</xdr:col>
      <xdr:colOff>101600</xdr:colOff>
      <xdr:row>55</xdr:row>
      <xdr:rowOff>82418</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410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73545</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41111" y="95032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54</xdr:row>
      <xdr:rowOff>131448</xdr:rowOff>
    </xdr:from>
    <xdr:to>
      <xdr:col>10</xdr:col>
      <xdr:colOff>114300</xdr:colOff>
      <xdr:row>55</xdr:row>
      <xdr:rowOff>70023</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1130300" y="9389748"/>
          <a:ext cx="889000" cy="110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60485</xdr:rowOff>
    </xdr:from>
    <xdr:to>
      <xdr:col>10</xdr:col>
      <xdr:colOff>165100</xdr:colOff>
      <xdr:row>55</xdr:row>
      <xdr:rowOff>162085</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490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153212</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52111" y="95829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167264</xdr:rowOff>
    </xdr:from>
    <xdr:to>
      <xdr:col>6</xdr:col>
      <xdr:colOff>38100</xdr:colOff>
      <xdr:row>56</xdr:row>
      <xdr:rowOff>97414</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597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88541</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63111" y="9689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53</xdr:row>
      <xdr:rowOff>65034</xdr:rowOff>
    </xdr:from>
    <xdr:to>
      <xdr:col>24</xdr:col>
      <xdr:colOff>114300</xdr:colOff>
      <xdr:row>53</xdr:row>
      <xdr:rowOff>166634</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151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52</xdr:row>
      <xdr:rowOff>87911</xdr:rowOff>
    </xdr:from>
    <xdr:ext cx="534377"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0033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54</xdr:row>
      <xdr:rowOff>9210</xdr:rowOff>
    </xdr:from>
    <xdr:to>
      <xdr:col>20</xdr:col>
      <xdr:colOff>38100</xdr:colOff>
      <xdr:row>54</xdr:row>
      <xdr:rowOff>110810</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267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52</xdr:row>
      <xdr:rowOff>127337</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530111" y="90427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54</xdr:row>
      <xdr:rowOff>31453</xdr:rowOff>
    </xdr:from>
    <xdr:to>
      <xdr:col>15</xdr:col>
      <xdr:colOff>101600</xdr:colOff>
      <xdr:row>54</xdr:row>
      <xdr:rowOff>133053</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2897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52</xdr:row>
      <xdr:rowOff>149580</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41111" y="90649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54</xdr:row>
      <xdr:rowOff>80648</xdr:rowOff>
    </xdr:from>
    <xdr:to>
      <xdr:col>10</xdr:col>
      <xdr:colOff>165100</xdr:colOff>
      <xdr:row>55</xdr:row>
      <xdr:rowOff>10798</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338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53</xdr:row>
      <xdr:rowOff>27325</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52111" y="91141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19223</xdr:rowOff>
    </xdr:from>
    <xdr:to>
      <xdr:col>6</xdr:col>
      <xdr:colOff>38100</xdr:colOff>
      <xdr:row>55</xdr:row>
      <xdr:rowOff>120823</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94489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53</xdr:row>
      <xdr:rowOff>137350</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63111" y="92242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76</xdr:row>
      <xdr:rowOff>35577</xdr:rowOff>
    </xdr:from>
    <xdr:ext cx="46717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94821" y="1306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73</xdr:row>
      <xdr:rowOff>168927</xdr:rowOff>
    </xdr:from>
    <xdr:ext cx="46717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94821" y="1268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71</xdr:row>
      <xdr:rowOff>130827</xdr:rowOff>
    </xdr:from>
    <xdr:ext cx="46717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94821" y="1230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維持補修費グラフ枠">
          <a:extLst>
            <a:ext uri="{FF2B5EF4-FFF2-40B4-BE49-F238E27FC236}">
              <a16:creationId xmlns:a16="http://schemas.microsoft.com/office/drawing/2014/main" id="{00000000-0008-0000-06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58166</xdr:rowOff>
    </xdr:from>
    <xdr:to>
      <xdr:col>24</xdr:col>
      <xdr:colOff>62865</xdr:colOff>
      <xdr:row>78</xdr:row>
      <xdr:rowOff>8128</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flipV="1">
          <a:off x="4633595" y="12059666"/>
          <a:ext cx="1270" cy="13215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11955</xdr:rowOff>
    </xdr:from>
    <xdr:ext cx="469744" cy="259045"/>
    <xdr:sp macro="" textlink="">
      <xdr:nvSpPr>
        <xdr:cNvPr id="172" name="維持補修費最小値テキスト">
          <a:extLst>
            <a:ext uri="{FF2B5EF4-FFF2-40B4-BE49-F238E27FC236}">
              <a16:creationId xmlns:a16="http://schemas.microsoft.com/office/drawing/2014/main" id="{00000000-0008-0000-0600-0000AC000000}"/>
            </a:ext>
          </a:extLst>
        </xdr:cNvPr>
        <xdr:cNvSpPr txBox="1"/>
      </xdr:nvSpPr>
      <xdr:spPr>
        <a:xfrm>
          <a:off x="4686300" y="13385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8128</xdr:rowOff>
    </xdr:from>
    <xdr:to>
      <xdr:col>24</xdr:col>
      <xdr:colOff>152400</xdr:colOff>
      <xdr:row>78</xdr:row>
      <xdr:rowOff>8128</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33812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4843</xdr:rowOff>
    </xdr:from>
    <xdr:ext cx="534377" cy="259045"/>
    <xdr:sp macro="" textlink="">
      <xdr:nvSpPr>
        <xdr:cNvPr id="174" name="維持補修費最大値テキスト">
          <a:extLst>
            <a:ext uri="{FF2B5EF4-FFF2-40B4-BE49-F238E27FC236}">
              <a16:creationId xmlns:a16="http://schemas.microsoft.com/office/drawing/2014/main" id="{00000000-0008-0000-0600-0000AE000000}"/>
            </a:ext>
          </a:extLst>
        </xdr:cNvPr>
        <xdr:cNvSpPr txBox="1"/>
      </xdr:nvSpPr>
      <xdr:spPr>
        <a:xfrm>
          <a:off x="4686300" y="11834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58166</xdr:rowOff>
    </xdr:from>
    <xdr:to>
      <xdr:col>24</xdr:col>
      <xdr:colOff>152400</xdr:colOff>
      <xdr:row>70</xdr:row>
      <xdr:rowOff>58166</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4546600" y="120596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8889</xdr:rowOff>
    </xdr:from>
    <xdr:to>
      <xdr:col>24</xdr:col>
      <xdr:colOff>63500</xdr:colOff>
      <xdr:row>76</xdr:row>
      <xdr:rowOff>21082</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a:off x="3797300" y="13039089"/>
          <a:ext cx="838200" cy="121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50309</xdr:rowOff>
    </xdr:from>
    <xdr:ext cx="469744" cy="259045"/>
    <xdr:sp macro="" textlink="">
      <xdr:nvSpPr>
        <xdr:cNvPr id="177" name="維持補修費平均値テキスト">
          <a:extLst>
            <a:ext uri="{FF2B5EF4-FFF2-40B4-BE49-F238E27FC236}">
              <a16:creationId xmlns:a16="http://schemas.microsoft.com/office/drawing/2014/main" id="{00000000-0008-0000-0600-0000B1000000}"/>
            </a:ext>
          </a:extLst>
        </xdr:cNvPr>
        <xdr:cNvSpPr txBox="1"/>
      </xdr:nvSpPr>
      <xdr:spPr>
        <a:xfrm>
          <a:off x="4686300" y="1273760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27432</xdr:rowOff>
    </xdr:from>
    <xdr:to>
      <xdr:col>24</xdr:col>
      <xdr:colOff>114300</xdr:colOff>
      <xdr:row>75</xdr:row>
      <xdr:rowOff>129032</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4584700" y="128861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8889</xdr:rowOff>
    </xdr:from>
    <xdr:to>
      <xdr:col>19</xdr:col>
      <xdr:colOff>177800</xdr:colOff>
      <xdr:row>76</xdr:row>
      <xdr:rowOff>113664</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flipV="1">
          <a:off x="2908300" y="13039089"/>
          <a:ext cx="889000" cy="1047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57277</xdr:rowOff>
    </xdr:from>
    <xdr:to>
      <xdr:col>20</xdr:col>
      <xdr:colOff>38100</xdr:colOff>
      <xdr:row>75</xdr:row>
      <xdr:rowOff>158877</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3746500" y="12916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74</xdr:row>
      <xdr:rowOff>3954</xdr:rowOff>
    </xdr:from>
    <xdr:ext cx="469744"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3562428" y="126912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113664</xdr:rowOff>
    </xdr:from>
    <xdr:to>
      <xdr:col>15</xdr:col>
      <xdr:colOff>50800</xdr:colOff>
      <xdr:row>76</xdr:row>
      <xdr:rowOff>168402</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flipV="1">
          <a:off x="2019300" y="13143864"/>
          <a:ext cx="889000" cy="547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78740</xdr:rowOff>
    </xdr:from>
    <xdr:to>
      <xdr:col>15</xdr:col>
      <xdr:colOff>101600</xdr:colOff>
      <xdr:row>76</xdr:row>
      <xdr:rowOff>8889</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2857500" y="1293749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74</xdr:row>
      <xdr:rowOff>25417</xdr:rowOff>
    </xdr:from>
    <xdr:ext cx="469744"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2673428" y="12712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168402</xdr:rowOff>
    </xdr:from>
    <xdr:to>
      <xdr:col>10</xdr:col>
      <xdr:colOff>114300</xdr:colOff>
      <xdr:row>76</xdr:row>
      <xdr:rowOff>169926</xdr:rowOff>
    </xdr:to>
    <xdr:cxnSp macro="">
      <xdr:nvCxnSpPr>
        <xdr:cNvPr id="185" name="直線コネクタ 184">
          <a:extLst>
            <a:ext uri="{FF2B5EF4-FFF2-40B4-BE49-F238E27FC236}">
              <a16:creationId xmlns:a16="http://schemas.microsoft.com/office/drawing/2014/main" id="{00000000-0008-0000-0600-0000B9000000}"/>
            </a:ext>
          </a:extLst>
        </xdr:cNvPr>
        <xdr:cNvCxnSpPr/>
      </xdr:nvCxnSpPr>
      <xdr:spPr>
        <a:xfrm flipV="1">
          <a:off x="1130300" y="13198602"/>
          <a:ext cx="8890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87376</xdr:rowOff>
    </xdr:from>
    <xdr:to>
      <xdr:col>10</xdr:col>
      <xdr:colOff>165100</xdr:colOff>
      <xdr:row>76</xdr:row>
      <xdr:rowOff>17526</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968500" y="129461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74</xdr:row>
      <xdr:rowOff>34053</xdr:rowOff>
    </xdr:from>
    <xdr:ext cx="469744"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1784428" y="127213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148717</xdr:rowOff>
    </xdr:from>
    <xdr:to>
      <xdr:col>6</xdr:col>
      <xdr:colOff>38100</xdr:colOff>
      <xdr:row>76</xdr:row>
      <xdr:rowOff>78867</xdr:rowOff>
    </xdr:to>
    <xdr:sp macro="" textlink="">
      <xdr:nvSpPr>
        <xdr:cNvPr id="188" name="フローチャート: 判断 187">
          <a:extLst>
            <a:ext uri="{FF2B5EF4-FFF2-40B4-BE49-F238E27FC236}">
              <a16:creationId xmlns:a16="http://schemas.microsoft.com/office/drawing/2014/main" id="{00000000-0008-0000-0600-0000BC000000}"/>
            </a:ext>
          </a:extLst>
        </xdr:cNvPr>
        <xdr:cNvSpPr/>
      </xdr:nvSpPr>
      <xdr:spPr>
        <a:xfrm>
          <a:off x="1079500" y="130074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74</xdr:row>
      <xdr:rowOff>95394</xdr:rowOff>
    </xdr:from>
    <xdr:ext cx="469744"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895428" y="127826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141732</xdr:rowOff>
    </xdr:from>
    <xdr:to>
      <xdr:col>24</xdr:col>
      <xdr:colOff>114300</xdr:colOff>
      <xdr:row>76</xdr:row>
      <xdr:rowOff>71881</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4584700" y="13000482"/>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120159</xdr:rowOff>
    </xdr:from>
    <xdr:ext cx="469744" cy="259045"/>
    <xdr:sp macro="" textlink="">
      <xdr:nvSpPr>
        <xdr:cNvPr id="196" name="維持補修費該当値テキスト">
          <a:extLst>
            <a:ext uri="{FF2B5EF4-FFF2-40B4-BE49-F238E27FC236}">
              <a16:creationId xmlns:a16="http://schemas.microsoft.com/office/drawing/2014/main" id="{00000000-0008-0000-0600-0000C4000000}"/>
            </a:ext>
          </a:extLst>
        </xdr:cNvPr>
        <xdr:cNvSpPr txBox="1"/>
      </xdr:nvSpPr>
      <xdr:spPr>
        <a:xfrm>
          <a:off x="4686300" y="129789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129540</xdr:rowOff>
    </xdr:from>
    <xdr:to>
      <xdr:col>20</xdr:col>
      <xdr:colOff>38100</xdr:colOff>
      <xdr:row>76</xdr:row>
      <xdr:rowOff>59689</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3746500" y="1298829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50816</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3562428" y="130810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62864</xdr:rowOff>
    </xdr:from>
    <xdr:to>
      <xdr:col>15</xdr:col>
      <xdr:colOff>101600</xdr:colOff>
      <xdr:row>76</xdr:row>
      <xdr:rowOff>164464</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2857500" y="13093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155591</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2673428" y="131857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117602</xdr:rowOff>
    </xdr:from>
    <xdr:to>
      <xdr:col>10</xdr:col>
      <xdr:colOff>165100</xdr:colOff>
      <xdr:row>77</xdr:row>
      <xdr:rowOff>47752</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968500" y="13147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77</xdr:row>
      <xdr:rowOff>38879</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1784428" y="132405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119126</xdr:rowOff>
    </xdr:from>
    <xdr:to>
      <xdr:col>6</xdr:col>
      <xdr:colOff>38100</xdr:colOff>
      <xdr:row>77</xdr:row>
      <xdr:rowOff>49276</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1079500" y="13149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77</xdr:row>
      <xdr:rowOff>40403</xdr:rowOff>
    </xdr:from>
    <xdr:ext cx="469744"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895428" y="132420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126,935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168927</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54627</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111777</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扶助費グラフ枠">
          <a:extLst>
            <a:ext uri="{FF2B5EF4-FFF2-40B4-BE49-F238E27FC236}">
              <a16:creationId xmlns:a16="http://schemas.microsoft.com/office/drawing/2014/main" id="{00000000-0008-0000-06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78367</xdr:rowOff>
    </xdr:from>
    <xdr:to>
      <xdr:col>24</xdr:col>
      <xdr:colOff>62865</xdr:colOff>
      <xdr:row>96</xdr:row>
      <xdr:rowOff>36807</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flipV="1">
          <a:off x="4633595" y="15680317"/>
          <a:ext cx="1270" cy="8156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40634</xdr:rowOff>
    </xdr:from>
    <xdr:ext cx="534377" cy="259045"/>
    <xdr:sp macro="" textlink="">
      <xdr:nvSpPr>
        <xdr:cNvPr id="228" name="扶助費最小値テキスト">
          <a:extLst>
            <a:ext uri="{FF2B5EF4-FFF2-40B4-BE49-F238E27FC236}">
              <a16:creationId xmlns:a16="http://schemas.microsoft.com/office/drawing/2014/main" id="{00000000-0008-0000-0600-0000E4000000}"/>
            </a:ext>
          </a:extLst>
        </xdr:cNvPr>
        <xdr:cNvSpPr txBox="1"/>
      </xdr:nvSpPr>
      <xdr:spPr>
        <a:xfrm>
          <a:off x="4686300" y="164998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96</xdr:row>
      <xdr:rowOff>36807</xdr:rowOff>
    </xdr:from>
    <xdr:to>
      <xdr:col>24</xdr:col>
      <xdr:colOff>152400</xdr:colOff>
      <xdr:row>96</xdr:row>
      <xdr:rowOff>36807</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4546600" y="164960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25044</xdr:rowOff>
    </xdr:from>
    <xdr:ext cx="599010" cy="259045"/>
    <xdr:sp macro="" textlink="">
      <xdr:nvSpPr>
        <xdr:cNvPr id="230" name="扶助費最大値テキスト">
          <a:extLst>
            <a:ext uri="{FF2B5EF4-FFF2-40B4-BE49-F238E27FC236}">
              <a16:creationId xmlns:a16="http://schemas.microsoft.com/office/drawing/2014/main" id="{00000000-0008-0000-0600-0000E6000000}"/>
            </a:ext>
          </a:extLst>
        </xdr:cNvPr>
        <xdr:cNvSpPr txBox="1"/>
      </xdr:nvSpPr>
      <xdr:spPr>
        <a:xfrm>
          <a:off x="4686300" y="154555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135,183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78367</xdr:rowOff>
    </xdr:from>
    <xdr:to>
      <xdr:col>24</xdr:col>
      <xdr:colOff>152400</xdr:colOff>
      <xdr:row>91</xdr:row>
      <xdr:rowOff>78367</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5680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63897</xdr:rowOff>
    </xdr:from>
    <xdr:to>
      <xdr:col>24</xdr:col>
      <xdr:colOff>63500</xdr:colOff>
      <xdr:row>96</xdr:row>
      <xdr:rowOff>15204</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flipV="1">
          <a:off x="3797300" y="16180197"/>
          <a:ext cx="838200" cy="2942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92</xdr:row>
      <xdr:rowOff>122361</xdr:rowOff>
    </xdr:from>
    <xdr:ext cx="599010" cy="259045"/>
    <xdr:sp macro="" textlink="">
      <xdr:nvSpPr>
        <xdr:cNvPr id="233" name="扶助費平均値テキスト">
          <a:extLst>
            <a:ext uri="{FF2B5EF4-FFF2-40B4-BE49-F238E27FC236}">
              <a16:creationId xmlns:a16="http://schemas.microsoft.com/office/drawing/2014/main" id="{00000000-0008-0000-0600-0000E9000000}"/>
            </a:ext>
          </a:extLst>
        </xdr:cNvPr>
        <xdr:cNvSpPr txBox="1"/>
      </xdr:nvSpPr>
      <xdr:spPr>
        <a:xfrm>
          <a:off x="4686300" y="1589576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117,037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93</xdr:row>
      <xdr:rowOff>99484</xdr:rowOff>
    </xdr:from>
    <xdr:to>
      <xdr:col>24</xdr:col>
      <xdr:colOff>114300</xdr:colOff>
      <xdr:row>94</xdr:row>
      <xdr:rowOff>29634</xdr:rowOff>
    </xdr:to>
    <xdr:sp macro="" textlink="">
      <xdr:nvSpPr>
        <xdr:cNvPr id="234" name="フローチャート: 判断 233">
          <a:extLst>
            <a:ext uri="{FF2B5EF4-FFF2-40B4-BE49-F238E27FC236}">
              <a16:creationId xmlns:a16="http://schemas.microsoft.com/office/drawing/2014/main" id="{00000000-0008-0000-0600-0000EA000000}"/>
            </a:ext>
          </a:extLst>
        </xdr:cNvPr>
        <xdr:cNvSpPr/>
      </xdr:nvSpPr>
      <xdr:spPr>
        <a:xfrm>
          <a:off x="4584700" y="16044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15204</xdr:rowOff>
    </xdr:from>
    <xdr:to>
      <xdr:col>19</xdr:col>
      <xdr:colOff>177800</xdr:colOff>
      <xdr:row>97</xdr:row>
      <xdr:rowOff>12370</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2908300" y="16474404"/>
          <a:ext cx="889000" cy="1686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94</xdr:row>
      <xdr:rowOff>114641</xdr:rowOff>
    </xdr:from>
    <xdr:to>
      <xdr:col>20</xdr:col>
      <xdr:colOff>38100</xdr:colOff>
      <xdr:row>95</xdr:row>
      <xdr:rowOff>44791</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3746500" y="16230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93</xdr:row>
      <xdr:rowOff>61318</xdr:rowOff>
    </xdr:from>
    <xdr:ext cx="599010" cy="259045"/>
    <xdr:sp macro="" textlink="">
      <xdr:nvSpPr>
        <xdr:cNvPr id="237" name="テキスト ボックス 236">
          <a:extLst>
            <a:ext uri="{FF2B5EF4-FFF2-40B4-BE49-F238E27FC236}">
              <a16:creationId xmlns:a16="http://schemas.microsoft.com/office/drawing/2014/main" id="{00000000-0008-0000-0600-0000ED000000}"/>
            </a:ext>
          </a:extLst>
        </xdr:cNvPr>
        <xdr:cNvSpPr txBox="1"/>
      </xdr:nvSpPr>
      <xdr:spPr>
        <a:xfrm>
          <a:off x="3497795" y="160061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108,874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63599</xdr:rowOff>
    </xdr:from>
    <xdr:to>
      <xdr:col>15</xdr:col>
      <xdr:colOff>50800</xdr:colOff>
      <xdr:row>97</xdr:row>
      <xdr:rowOff>12370</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a:off x="2019300" y="16351349"/>
          <a:ext cx="889000" cy="2916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136334</xdr:rowOff>
    </xdr:from>
    <xdr:to>
      <xdr:col>15</xdr:col>
      <xdr:colOff>101600</xdr:colOff>
      <xdr:row>96</xdr:row>
      <xdr:rowOff>66484</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2857500" y="16424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94</xdr:row>
      <xdr:rowOff>83011</xdr:rowOff>
    </xdr:from>
    <xdr:ext cx="599010"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2608795" y="161993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63599</xdr:rowOff>
    </xdr:from>
    <xdr:to>
      <xdr:col>10</xdr:col>
      <xdr:colOff>114300</xdr:colOff>
      <xdr:row>98</xdr:row>
      <xdr:rowOff>68126</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flipV="1">
          <a:off x="1130300" y="16351349"/>
          <a:ext cx="889000" cy="5188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29099</xdr:rowOff>
    </xdr:from>
    <xdr:to>
      <xdr:col>10</xdr:col>
      <xdr:colOff>165100</xdr:colOff>
      <xdr:row>94</xdr:row>
      <xdr:rowOff>130699</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1968500" y="16145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92</xdr:row>
      <xdr:rowOff>147226</xdr:rowOff>
    </xdr:from>
    <xdr:ext cx="599010"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1719795" y="159206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53924</xdr:rowOff>
    </xdr:from>
    <xdr:to>
      <xdr:col>6</xdr:col>
      <xdr:colOff>38100</xdr:colOff>
      <xdr:row>97</xdr:row>
      <xdr:rowOff>155524</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079500" y="16684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601</xdr:rowOff>
    </xdr:from>
    <xdr:ext cx="534377"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863111" y="16459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13097</xdr:rowOff>
    </xdr:from>
    <xdr:to>
      <xdr:col>24</xdr:col>
      <xdr:colOff>114300</xdr:colOff>
      <xdr:row>94</xdr:row>
      <xdr:rowOff>114697</xdr:rowOff>
    </xdr:to>
    <xdr:sp macro="" textlink="">
      <xdr:nvSpPr>
        <xdr:cNvPr id="251" name="楕円 250">
          <a:extLst>
            <a:ext uri="{FF2B5EF4-FFF2-40B4-BE49-F238E27FC236}">
              <a16:creationId xmlns:a16="http://schemas.microsoft.com/office/drawing/2014/main" id="{00000000-0008-0000-0600-0000FB000000}"/>
            </a:ext>
          </a:extLst>
        </xdr:cNvPr>
        <xdr:cNvSpPr/>
      </xdr:nvSpPr>
      <xdr:spPr>
        <a:xfrm>
          <a:off x="4584700" y="16129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93</xdr:row>
      <xdr:rowOff>162974</xdr:rowOff>
    </xdr:from>
    <xdr:ext cx="599010" cy="259045"/>
    <xdr:sp macro="" textlink="">
      <xdr:nvSpPr>
        <xdr:cNvPr id="252" name="扶助費該当値テキスト">
          <a:extLst>
            <a:ext uri="{FF2B5EF4-FFF2-40B4-BE49-F238E27FC236}">
              <a16:creationId xmlns:a16="http://schemas.microsoft.com/office/drawing/2014/main" id="{00000000-0008-0000-0600-0000FC000000}"/>
            </a:ext>
          </a:extLst>
        </xdr:cNvPr>
        <xdr:cNvSpPr txBox="1"/>
      </xdr:nvSpPr>
      <xdr:spPr>
        <a:xfrm>
          <a:off x="4686300" y="161078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113,316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135854</xdr:rowOff>
    </xdr:from>
    <xdr:to>
      <xdr:col>20</xdr:col>
      <xdr:colOff>38100</xdr:colOff>
      <xdr:row>96</xdr:row>
      <xdr:rowOff>66004</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3746500" y="16423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57131</xdr:rowOff>
    </xdr:from>
    <xdr:ext cx="59901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3497795" y="165163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133020</xdr:rowOff>
    </xdr:from>
    <xdr:to>
      <xdr:col>15</xdr:col>
      <xdr:colOff>101600</xdr:colOff>
      <xdr:row>97</xdr:row>
      <xdr:rowOff>63170</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2857500" y="16592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54297</xdr:rowOff>
    </xdr:from>
    <xdr:ext cx="534377"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2641111" y="166849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12799</xdr:rowOff>
    </xdr:from>
    <xdr:to>
      <xdr:col>10</xdr:col>
      <xdr:colOff>165100</xdr:colOff>
      <xdr:row>95</xdr:row>
      <xdr:rowOff>114399</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1968500" y="16300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105526</xdr:rowOff>
    </xdr:from>
    <xdr:ext cx="599010"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1719795" y="163932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17326</xdr:rowOff>
    </xdr:from>
    <xdr:to>
      <xdr:col>6</xdr:col>
      <xdr:colOff>38100</xdr:colOff>
      <xdr:row>98</xdr:row>
      <xdr:rowOff>118926</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079500" y="168194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110053</xdr:rowOff>
    </xdr:from>
    <xdr:ext cx="534377"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863111" y="169121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6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44450</xdr:rowOff>
    </xdr:from>
    <xdr:to>
      <xdr:col>59</xdr:col>
      <xdr:colOff>50800</xdr:colOff>
      <xdr:row>39</xdr:row>
      <xdr:rowOff>44450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73677</xdr:rowOff>
    </xdr:from>
    <xdr:ext cx="531299"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072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168927</xdr:rowOff>
    </xdr:from>
    <xdr:ext cx="53129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72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補助費等グラフ枠">
          <a:extLst>
            <a:ext uri="{FF2B5EF4-FFF2-40B4-BE49-F238E27FC236}">
              <a16:creationId xmlns:a16="http://schemas.microsoft.com/office/drawing/2014/main" id="{00000000-0008-0000-06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33</xdr:row>
      <xdr:rowOff>137985</xdr:rowOff>
    </xdr:from>
    <xdr:to>
      <xdr:col>54</xdr:col>
      <xdr:colOff>189865</xdr:colOff>
      <xdr:row>39</xdr:row>
      <xdr:rowOff>71768</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flipV="1">
          <a:off x="10475595" y="5795835"/>
          <a:ext cx="1270" cy="9624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75595</xdr:rowOff>
    </xdr:from>
    <xdr:ext cx="534377" cy="259045"/>
    <xdr:sp macro="" textlink="">
      <xdr:nvSpPr>
        <xdr:cNvPr id="286" name="補助費等最小値テキスト">
          <a:extLst>
            <a:ext uri="{FF2B5EF4-FFF2-40B4-BE49-F238E27FC236}">
              <a16:creationId xmlns:a16="http://schemas.microsoft.com/office/drawing/2014/main" id="{00000000-0008-0000-0600-00001E010000}"/>
            </a:ext>
          </a:extLst>
        </xdr:cNvPr>
        <xdr:cNvSpPr txBox="1"/>
      </xdr:nvSpPr>
      <xdr:spPr>
        <a:xfrm>
          <a:off x="10528300" y="67621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27,849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71768</xdr:rowOff>
    </xdr:from>
    <xdr:to>
      <xdr:col>55</xdr:col>
      <xdr:colOff>88900</xdr:colOff>
      <xdr:row>39</xdr:row>
      <xdr:rowOff>71768</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10388600" y="67583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32</xdr:row>
      <xdr:rowOff>84662</xdr:rowOff>
    </xdr:from>
    <xdr:ext cx="599010" cy="259045"/>
    <xdr:sp macro="" textlink="">
      <xdr:nvSpPr>
        <xdr:cNvPr id="288" name="補助費等最大値テキスト">
          <a:extLst>
            <a:ext uri="{FF2B5EF4-FFF2-40B4-BE49-F238E27FC236}">
              <a16:creationId xmlns:a16="http://schemas.microsoft.com/office/drawing/2014/main" id="{00000000-0008-0000-0600-000020010000}"/>
            </a:ext>
          </a:extLst>
        </xdr:cNvPr>
        <xdr:cNvSpPr txBox="1"/>
      </xdr:nvSpPr>
      <xdr:spPr>
        <a:xfrm>
          <a:off x="10528300" y="55710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103,635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137985</xdr:rowOff>
    </xdr:from>
    <xdr:to>
      <xdr:col>55</xdr:col>
      <xdr:colOff>88900</xdr:colOff>
      <xdr:row>33</xdr:row>
      <xdr:rowOff>137985</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57958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24422</xdr:rowOff>
    </xdr:from>
    <xdr:to>
      <xdr:col>55</xdr:col>
      <xdr:colOff>0</xdr:colOff>
      <xdr:row>37</xdr:row>
      <xdr:rowOff>57112</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flipV="1">
          <a:off x="9639300" y="6368072"/>
          <a:ext cx="838200" cy="326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165714</xdr:rowOff>
    </xdr:from>
    <xdr:ext cx="534377" cy="259045"/>
    <xdr:sp macro="" textlink="">
      <xdr:nvSpPr>
        <xdr:cNvPr id="291" name="補助費等平均値テキスト">
          <a:extLst>
            <a:ext uri="{FF2B5EF4-FFF2-40B4-BE49-F238E27FC236}">
              <a16:creationId xmlns:a16="http://schemas.microsoft.com/office/drawing/2014/main" id="{00000000-0008-0000-0600-000023010000}"/>
            </a:ext>
          </a:extLst>
        </xdr:cNvPr>
        <xdr:cNvSpPr txBox="1"/>
      </xdr:nvSpPr>
      <xdr:spPr>
        <a:xfrm>
          <a:off x="10528300" y="633791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15837</xdr:rowOff>
    </xdr:from>
    <xdr:to>
      <xdr:col>55</xdr:col>
      <xdr:colOff>50800</xdr:colOff>
      <xdr:row>37</xdr:row>
      <xdr:rowOff>117437</xdr:rowOff>
    </xdr:to>
    <xdr:sp macro="" textlink="">
      <xdr:nvSpPr>
        <xdr:cNvPr id="292" name="フローチャート: 判断 291">
          <a:extLst>
            <a:ext uri="{FF2B5EF4-FFF2-40B4-BE49-F238E27FC236}">
              <a16:creationId xmlns:a16="http://schemas.microsoft.com/office/drawing/2014/main" id="{00000000-0008-0000-0600-000024010000}"/>
            </a:ext>
          </a:extLst>
        </xdr:cNvPr>
        <xdr:cNvSpPr/>
      </xdr:nvSpPr>
      <xdr:spPr>
        <a:xfrm>
          <a:off x="10426700" y="6359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164833</xdr:rowOff>
    </xdr:from>
    <xdr:to>
      <xdr:col>50</xdr:col>
      <xdr:colOff>114300</xdr:colOff>
      <xdr:row>37</xdr:row>
      <xdr:rowOff>57112</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8750300" y="6337033"/>
          <a:ext cx="889000" cy="637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52743</xdr:rowOff>
    </xdr:from>
    <xdr:to>
      <xdr:col>50</xdr:col>
      <xdr:colOff>165100</xdr:colOff>
      <xdr:row>37</xdr:row>
      <xdr:rowOff>154343</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9588500" y="6396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145470</xdr:rowOff>
    </xdr:from>
    <xdr:ext cx="534377" cy="259045"/>
    <xdr:sp macro="" textlink="">
      <xdr:nvSpPr>
        <xdr:cNvPr id="295" name="テキスト ボックス 294">
          <a:extLst>
            <a:ext uri="{FF2B5EF4-FFF2-40B4-BE49-F238E27FC236}">
              <a16:creationId xmlns:a16="http://schemas.microsoft.com/office/drawing/2014/main" id="{00000000-0008-0000-0600-000027010000}"/>
            </a:ext>
          </a:extLst>
        </xdr:cNvPr>
        <xdr:cNvSpPr txBox="1"/>
      </xdr:nvSpPr>
      <xdr:spPr>
        <a:xfrm>
          <a:off x="9372111" y="64891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164833</xdr:rowOff>
    </xdr:from>
    <xdr:to>
      <xdr:col>45</xdr:col>
      <xdr:colOff>177800</xdr:colOff>
      <xdr:row>37</xdr:row>
      <xdr:rowOff>136068</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flipV="1">
          <a:off x="7861300" y="6337033"/>
          <a:ext cx="889000" cy="1426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38074</xdr:rowOff>
    </xdr:from>
    <xdr:to>
      <xdr:col>46</xdr:col>
      <xdr:colOff>38100</xdr:colOff>
      <xdr:row>37</xdr:row>
      <xdr:rowOff>139674</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8699500" y="63817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130801</xdr:rowOff>
    </xdr:from>
    <xdr:ext cx="534377" cy="25904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8483111" y="64744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30</xdr:row>
      <xdr:rowOff>71298</xdr:rowOff>
    </xdr:from>
    <xdr:to>
      <xdr:col>41</xdr:col>
      <xdr:colOff>50800</xdr:colOff>
      <xdr:row>37</xdr:row>
      <xdr:rowOff>136068</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a:off x="6972300" y="5214798"/>
          <a:ext cx="889000" cy="1264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60249</xdr:rowOff>
    </xdr:from>
    <xdr:to>
      <xdr:col>41</xdr:col>
      <xdr:colOff>101600</xdr:colOff>
      <xdr:row>37</xdr:row>
      <xdr:rowOff>161849</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7810500" y="6403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36</xdr:row>
      <xdr:rowOff>6926</xdr:rowOff>
    </xdr:from>
    <xdr:ext cx="534377"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7594111" y="61791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5486</xdr:rowOff>
    </xdr:from>
    <xdr:to>
      <xdr:col>36</xdr:col>
      <xdr:colOff>165100</xdr:colOff>
      <xdr:row>30</xdr:row>
      <xdr:rowOff>107086</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6921500" y="5148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28</xdr:row>
      <xdr:rowOff>123613</xdr:rowOff>
    </xdr:from>
    <xdr:ext cx="59901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6672795" y="49242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145072</xdr:rowOff>
    </xdr:from>
    <xdr:to>
      <xdr:col>55</xdr:col>
      <xdr:colOff>50800</xdr:colOff>
      <xdr:row>37</xdr:row>
      <xdr:rowOff>75222</xdr:rowOff>
    </xdr:to>
    <xdr:sp macro="" textlink="">
      <xdr:nvSpPr>
        <xdr:cNvPr id="309" name="楕円 308">
          <a:extLst>
            <a:ext uri="{FF2B5EF4-FFF2-40B4-BE49-F238E27FC236}">
              <a16:creationId xmlns:a16="http://schemas.microsoft.com/office/drawing/2014/main" id="{00000000-0008-0000-0600-000035010000}"/>
            </a:ext>
          </a:extLst>
        </xdr:cNvPr>
        <xdr:cNvSpPr/>
      </xdr:nvSpPr>
      <xdr:spPr>
        <a:xfrm>
          <a:off x="10426700" y="6317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167949</xdr:rowOff>
    </xdr:from>
    <xdr:ext cx="534377" cy="259045"/>
    <xdr:sp macro="" textlink="">
      <xdr:nvSpPr>
        <xdr:cNvPr id="310" name="補助費等該当値テキスト">
          <a:extLst>
            <a:ext uri="{FF2B5EF4-FFF2-40B4-BE49-F238E27FC236}">
              <a16:creationId xmlns:a16="http://schemas.microsoft.com/office/drawing/2014/main" id="{00000000-0008-0000-0600-000036010000}"/>
            </a:ext>
          </a:extLst>
        </xdr:cNvPr>
        <xdr:cNvSpPr txBox="1"/>
      </xdr:nvSpPr>
      <xdr:spPr>
        <a:xfrm>
          <a:off x="10528300" y="61686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6312</xdr:rowOff>
    </xdr:from>
    <xdr:to>
      <xdr:col>50</xdr:col>
      <xdr:colOff>165100</xdr:colOff>
      <xdr:row>37</xdr:row>
      <xdr:rowOff>107912</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9588500" y="6349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124439</xdr:rowOff>
    </xdr:from>
    <xdr:ext cx="534377"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9372111" y="6125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114033</xdr:rowOff>
    </xdr:from>
    <xdr:to>
      <xdr:col>46</xdr:col>
      <xdr:colOff>38100</xdr:colOff>
      <xdr:row>37</xdr:row>
      <xdr:rowOff>44183</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8699500" y="6286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60710</xdr:rowOff>
    </xdr:from>
    <xdr:ext cx="534377"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8483111" y="60614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85268</xdr:rowOff>
    </xdr:from>
    <xdr:to>
      <xdr:col>41</xdr:col>
      <xdr:colOff>101600</xdr:colOff>
      <xdr:row>38</xdr:row>
      <xdr:rowOff>15418</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7810500" y="6428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6545</xdr:rowOff>
    </xdr:from>
    <xdr:ext cx="534377"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7594111" y="65216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20498</xdr:rowOff>
    </xdr:from>
    <xdr:to>
      <xdr:col>36</xdr:col>
      <xdr:colOff>165100</xdr:colOff>
      <xdr:row>30</xdr:row>
      <xdr:rowOff>122098</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6921500" y="51639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30</xdr:row>
      <xdr:rowOff>113225</xdr:rowOff>
    </xdr:from>
    <xdr:ext cx="599010"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6672795" y="52567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00000000-0008-0000-06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60</xdr:row>
      <xdr:rowOff>111777</xdr:rowOff>
    </xdr:from>
    <xdr:ext cx="248786" cy="259045"/>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355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44450</xdr:rowOff>
    </xdr:from>
    <xdr:to>
      <xdr:col>59</xdr:col>
      <xdr:colOff>50800</xdr:colOff>
      <xdr:row>59</xdr:row>
      <xdr:rowOff>44450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58</xdr:row>
      <xdr:rowOff>73677</xdr:rowOff>
    </xdr:from>
    <xdr:ext cx="531299"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072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2" name="普通建設事業費グラフ枠">
          <a:extLst>
            <a:ext uri="{FF2B5EF4-FFF2-40B4-BE49-F238E27FC236}">
              <a16:creationId xmlns:a16="http://schemas.microsoft.com/office/drawing/2014/main" id="{00000000-0008-0000-0600-000056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102730</xdr:rowOff>
    </xdr:from>
    <xdr:to>
      <xdr:col>54</xdr:col>
      <xdr:colOff>189865</xdr:colOff>
      <xdr:row>59</xdr:row>
      <xdr:rowOff>101994</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flipV="1">
          <a:off x="10475595" y="8846680"/>
          <a:ext cx="1270" cy="13708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105821</xdr:rowOff>
    </xdr:from>
    <xdr:ext cx="534377" cy="259045"/>
    <xdr:sp macro="" textlink="">
      <xdr:nvSpPr>
        <xdr:cNvPr id="344" name="普通建設事業費最小値テキスト">
          <a:extLst>
            <a:ext uri="{FF2B5EF4-FFF2-40B4-BE49-F238E27FC236}">
              <a16:creationId xmlns:a16="http://schemas.microsoft.com/office/drawing/2014/main" id="{00000000-0008-0000-0600-000058010000}"/>
            </a:ext>
          </a:extLst>
        </xdr:cNvPr>
        <xdr:cNvSpPr txBox="1"/>
      </xdr:nvSpPr>
      <xdr:spPr>
        <a:xfrm>
          <a:off x="10528300" y="10221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25,469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101994</xdr:rowOff>
    </xdr:from>
    <xdr:to>
      <xdr:col>55</xdr:col>
      <xdr:colOff>88900</xdr:colOff>
      <xdr:row>59</xdr:row>
      <xdr:rowOff>101994</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10388600" y="102175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49407</xdr:rowOff>
    </xdr:from>
    <xdr:ext cx="599010" cy="259045"/>
    <xdr:sp macro="" textlink="">
      <xdr:nvSpPr>
        <xdr:cNvPr id="346" name="普通建設事業費最大値テキスト">
          <a:extLst>
            <a:ext uri="{FF2B5EF4-FFF2-40B4-BE49-F238E27FC236}">
              <a16:creationId xmlns:a16="http://schemas.microsoft.com/office/drawing/2014/main" id="{00000000-0008-0000-0600-00005A010000}"/>
            </a:ext>
          </a:extLst>
        </xdr:cNvPr>
        <xdr:cNvSpPr txBox="1"/>
      </xdr:nvSpPr>
      <xdr:spPr>
        <a:xfrm>
          <a:off x="10528300" y="86219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133,411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102730</xdr:rowOff>
    </xdr:from>
    <xdr:to>
      <xdr:col>55</xdr:col>
      <xdr:colOff>88900</xdr:colOff>
      <xdr:row>51</xdr:row>
      <xdr:rowOff>102730</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10388600" y="8846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73343</xdr:rowOff>
    </xdr:from>
    <xdr:to>
      <xdr:col>55</xdr:col>
      <xdr:colOff>0</xdr:colOff>
      <xdr:row>56</xdr:row>
      <xdr:rowOff>114274</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a:off x="9639300" y="9503093"/>
          <a:ext cx="838200" cy="212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58970</xdr:rowOff>
    </xdr:from>
    <xdr:ext cx="534377" cy="259045"/>
    <xdr:sp macro="" textlink="">
      <xdr:nvSpPr>
        <xdr:cNvPr id="349" name="普通建設事業費平均値テキスト">
          <a:extLst>
            <a:ext uri="{FF2B5EF4-FFF2-40B4-BE49-F238E27FC236}">
              <a16:creationId xmlns:a16="http://schemas.microsoft.com/office/drawing/2014/main" id="{00000000-0008-0000-0600-00005D010000}"/>
            </a:ext>
          </a:extLst>
        </xdr:cNvPr>
        <xdr:cNvSpPr txBox="1"/>
      </xdr:nvSpPr>
      <xdr:spPr>
        <a:xfrm>
          <a:off x="10528300" y="948872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36093</xdr:rowOff>
    </xdr:from>
    <xdr:to>
      <xdr:col>55</xdr:col>
      <xdr:colOff>50800</xdr:colOff>
      <xdr:row>56</xdr:row>
      <xdr:rowOff>137693</xdr:rowOff>
    </xdr:to>
    <xdr:sp macro="" textlink="">
      <xdr:nvSpPr>
        <xdr:cNvPr id="350" name="フローチャート: 判断 349">
          <a:extLst>
            <a:ext uri="{FF2B5EF4-FFF2-40B4-BE49-F238E27FC236}">
              <a16:creationId xmlns:a16="http://schemas.microsoft.com/office/drawing/2014/main" id="{00000000-0008-0000-0600-00005E010000}"/>
            </a:ext>
          </a:extLst>
        </xdr:cNvPr>
        <xdr:cNvSpPr/>
      </xdr:nvSpPr>
      <xdr:spPr>
        <a:xfrm>
          <a:off x="10426700" y="9637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73343</xdr:rowOff>
    </xdr:from>
    <xdr:to>
      <xdr:col>50</xdr:col>
      <xdr:colOff>114300</xdr:colOff>
      <xdr:row>57</xdr:row>
      <xdr:rowOff>27915</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flipV="1">
          <a:off x="8750300" y="9503093"/>
          <a:ext cx="889000" cy="297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60478</xdr:rowOff>
    </xdr:from>
    <xdr:to>
      <xdr:col>50</xdr:col>
      <xdr:colOff>165100</xdr:colOff>
      <xdr:row>57</xdr:row>
      <xdr:rowOff>162078</xdr:rowOff>
    </xdr:to>
    <xdr:sp macro="" textlink="">
      <xdr:nvSpPr>
        <xdr:cNvPr id="352" name="フローチャート: 判断 351">
          <a:extLst>
            <a:ext uri="{FF2B5EF4-FFF2-40B4-BE49-F238E27FC236}">
              <a16:creationId xmlns:a16="http://schemas.microsoft.com/office/drawing/2014/main" id="{00000000-0008-0000-0600-000060010000}"/>
            </a:ext>
          </a:extLst>
        </xdr:cNvPr>
        <xdr:cNvSpPr/>
      </xdr:nvSpPr>
      <xdr:spPr>
        <a:xfrm>
          <a:off x="9588500" y="9833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153205</xdr:rowOff>
    </xdr:from>
    <xdr:ext cx="534377" cy="259045"/>
    <xdr:sp macro="" textlink="">
      <xdr:nvSpPr>
        <xdr:cNvPr id="353" name="テキスト ボックス 352">
          <a:extLst>
            <a:ext uri="{FF2B5EF4-FFF2-40B4-BE49-F238E27FC236}">
              <a16:creationId xmlns:a16="http://schemas.microsoft.com/office/drawing/2014/main" id="{00000000-0008-0000-0600-000061010000}"/>
            </a:ext>
          </a:extLst>
        </xdr:cNvPr>
        <xdr:cNvSpPr txBox="1"/>
      </xdr:nvSpPr>
      <xdr:spPr>
        <a:xfrm>
          <a:off x="9372111" y="99258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27915</xdr:rowOff>
    </xdr:from>
    <xdr:to>
      <xdr:col>45</xdr:col>
      <xdr:colOff>177800</xdr:colOff>
      <xdr:row>59</xdr:row>
      <xdr:rowOff>1270</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flipV="1">
          <a:off x="7861300" y="9800565"/>
          <a:ext cx="889000" cy="3162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92570</xdr:rowOff>
    </xdr:from>
    <xdr:to>
      <xdr:col>46</xdr:col>
      <xdr:colOff>38100</xdr:colOff>
      <xdr:row>58</xdr:row>
      <xdr:rowOff>22720</xdr:rowOff>
    </xdr:to>
    <xdr:sp macro=""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8699500" y="9865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13847</xdr:rowOff>
    </xdr:from>
    <xdr:ext cx="534377" cy="259045"/>
    <xdr:sp macro="" textlink="">
      <xdr:nvSpPr>
        <xdr:cNvPr id="356" name="テキスト ボックス 355">
          <a:extLst>
            <a:ext uri="{FF2B5EF4-FFF2-40B4-BE49-F238E27FC236}">
              <a16:creationId xmlns:a16="http://schemas.microsoft.com/office/drawing/2014/main" id="{00000000-0008-0000-0600-000064010000}"/>
            </a:ext>
          </a:extLst>
        </xdr:cNvPr>
        <xdr:cNvSpPr txBox="1"/>
      </xdr:nvSpPr>
      <xdr:spPr>
        <a:xfrm>
          <a:off x="8483111" y="99579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18111</xdr:rowOff>
    </xdr:from>
    <xdr:to>
      <xdr:col>41</xdr:col>
      <xdr:colOff>50800</xdr:colOff>
      <xdr:row>59</xdr:row>
      <xdr:rowOff>1270</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a:off x="6972300" y="9790761"/>
          <a:ext cx="889000" cy="3260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92494</xdr:rowOff>
    </xdr:from>
    <xdr:to>
      <xdr:col>41</xdr:col>
      <xdr:colOff>101600</xdr:colOff>
      <xdr:row>58</xdr:row>
      <xdr:rowOff>22644</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7810500" y="9865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39171</xdr:rowOff>
    </xdr:from>
    <xdr:ext cx="534377"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7594111" y="9640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1067</xdr:rowOff>
    </xdr:from>
    <xdr:to>
      <xdr:col>36</xdr:col>
      <xdr:colOff>165100</xdr:colOff>
      <xdr:row>57</xdr:row>
      <xdr:rowOff>102667</xdr:rowOff>
    </xdr:to>
    <xdr:sp macro="" textlink="">
      <xdr:nvSpPr>
        <xdr:cNvPr id="360" name="フローチャート: 判断 359">
          <a:extLst>
            <a:ext uri="{FF2B5EF4-FFF2-40B4-BE49-F238E27FC236}">
              <a16:creationId xmlns:a16="http://schemas.microsoft.com/office/drawing/2014/main" id="{00000000-0008-0000-0600-000068010000}"/>
            </a:ext>
          </a:extLst>
        </xdr:cNvPr>
        <xdr:cNvSpPr/>
      </xdr:nvSpPr>
      <xdr:spPr>
        <a:xfrm>
          <a:off x="6921500" y="9773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93794</xdr:rowOff>
    </xdr:from>
    <xdr:ext cx="534377"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6705111" y="9866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63474</xdr:rowOff>
    </xdr:from>
    <xdr:to>
      <xdr:col>55</xdr:col>
      <xdr:colOff>50800</xdr:colOff>
      <xdr:row>56</xdr:row>
      <xdr:rowOff>165074</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10426700" y="9664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41901</xdr:rowOff>
    </xdr:from>
    <xdr:ext cx="534377" cy="259045"/>
    <xdr:sp macro="" textlink="">
      <xdr:nvSpPr>
        <xdr:cNvPr id="368" name="普通建設事業費該当値テキスト">
          <a:extLst>
            <a:ext uri="{FF2B5EF4-FFF2-40B4-BE49-F238E27FC236}">
              <a16:creationId xmlns:a16="http://schemas.microsoft.com/office/drawing/2014/main" id="{00000000-0008-0000-0600-000070010000}"/>
            </a:ext>
          </a:extLst>
        </xdr:cNvPr>
        <xdr:cNvSpPr txBox="1"/>
      </xdr:nvSpPr>
      <xdr:spPr>
        <a:xfrm>
          <a:off x="10528300" y="96431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22543</xdr:rowOff>
    </xdr:from>
    <xdr:to>
      <xdr:col>50</xdr:col>
      <xdr:colOff>165100</xdr:colOff>
      <xdr:row>55</xdr:row>
      <xdr:rowOff>124143</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9588500" y="9452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53</xdr:row>
      <xdr:rowOff>140670</xdr:rowOff>
    </xdr:from>
    <xdr:ext cx="534377"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9372111" y="92275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148565</xdr:rowOff>
    </xdr:from>
    <xdr:to>
      <xdr:col>46</xdr:col>
      <xdr:colOff>38100</xdr:colOff>
      <xdr:row>57</xdr:row>
      <xdr:rowOff>78715</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8699500" y="9749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95242</xdr:rowOff>
    </xdr:from>
    <xdr:ext cx="534377"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8483111" y="95249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121920</xdr:rowOff>
    </xdr:from>
    <xdr:to>
      <xdr:col>41</xdr:col>
      <xdr:colOff>101600</xdr:colOff>
      <xdr:row>59</xdr:row>
      <xdr:rowOff>52070</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7810500" y="10066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59</xdr:row>
      <xdr:rowOff>43197</xdr:rowOff>
    </xdr:from>
    <xdr:ext cx="534377"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7594111" y="101587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138761</xdr:rowOff>
    </xdr:from>
    <xdr:to>
      <xdr:col>36</xdr:col>
      <xdr:colOff>165100</xdr:colOff>
      <xdr:row>57</xdr:row>
      <xdr:rowOff>68911</xdr:rowOff>
    </xdr:to>
    <xdr:sp macro="" textlink="">
      <xdr:nvSpPr>
        <xdr:cNvPr id="375" name="楕円 374">
          <a:extLst>
            <a:ext uri="{FF2B5EF4-FFF2-40B4-BE49-F238E27FC236}">
              <a16:creationId xmlns:a16="http://schemas.microsoft.com/office/drawing/2014/main" id="{00000000-0008-0000-0600-000077010000}"/>
            </a:ext>
          </a:extLst>
        </xdr:cNvPr>
        <xdr:cNvSpPr/>
      </xdr:nvSpPr>
      <xdr:spPr>
        <a:xfrm>
          <a:off x="6921500" y="9739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85438</xdr:rowOff>
    </xdr:from>
    <xdr:ext cx="534377" cy="259045"/>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6705111" y="95151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5" name="テキスト ボックス 384">
          <a:extLst>
            <a:ext uri="{FF2B5EF4-FFF2-40B4-BE49-F238E27FC236}">
              <a16:creationId xmlns:a16="http://schemas.microsoft.com/office/drawing/2014/main" id="{00000000-0008-0000-0600-000081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21970</xdr:rowOff>
    </xdr:from>
    <xdr:ext cx="531299"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72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8" name="テキスト ボックス 397">
          <a:extLst>
            <a:ext uri="{FF2B5EF4-FFF2-40B4-BE49-F238E27FC236}">
              <a16:creationId xmlns:a16="http://schemas.microsoft.com/office/drawing/2014/main" id="{00000000-0008-0000-0600-00008E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0" name="テキスト ボックス 399">
          <a:extLst>
            <a:ext uri="{FF2B5EF4-FFF2-40B4-BE49-F238E27FC236}">
              <a16:creationId xmlns:a16="http://schemas.microsoft.com/office/drawing/2014/main" id="{00000000-0008-0000-0600-000090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1" name="普通建設事業費 （ うち新規整備　）グラフ枠">
          <a:extLst>
            <a:ext uri="{FF2B5EF4-FFF2-40B4-BE49-F238E27FC236}">
              <a16:creationId xmlns:a16="http://schemas.microsoft.com/office/drawing/2014/main" id="{00000000-0008-0000-0600-000091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93376</xdr:rowOff>
    </xdr:from>
    <xdr:to>
      <xdr:col>54</xdr:col>
      <xdr:colOff>189865</xdr:colOff>
      <xdr:row>79</xdr:row>
      <xdr:rowOff>95858</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flipV="1">
          <a:off x="10475595" y="12094876"/>
          <a:ext cx="1270" cy="15455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99685</xdr:rowOff>
    </xdr:from>
    <xdr:ext cx="378565" cy="259045"/>
    <xdr:sp macro="" textlink="">
      <xdr:nvSpPr>
        <xdr:cNvPr id="403" name="普通建設事業費 （ うち新規整備　）最小値テキスト">
          <a:extLst>
            <a:ext uri="{FF2B5EF4-FFF2-40B4-BE49-F238E27FC236}">
              <a16:creationId xmlns:a16="http://schemas.microsoft.com/office/drawing/2014/main" id="{00000000-0008-0000-0600-000093010000}"/>
            </a:ext>
          </a:extLst>
        </xdr:cNvPr>
        <xdr:cNvSpPr txBox="1"/>
      </xdr:nvSpPr>
      <xdr:spPr>
        <a:xfrm>
          <a:off x="10528300" y="1364423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95858</xdr:rowOff>
    </xdr:from>
    <xdr:to>
      <xdr:col>55</xdr:col>
      <xdr:colOff>88900</xdr:colOff>
      <xdr:row>79</xdr:row>
      <xdr:rowOff>95858</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10388600" y="136404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40053</xdr:rowOff>
    </xdr:from>
    <xdr:ext cx="534377" cy="259045"/>
    <xdr:sp macro="" textlink="">
      <xdr:nvSpPr>
        <xdr:cNvPr id="405" name="普通建設事業費 （ うち新規整備　）最大値テキスト">
          <a:extLst>
            <a:ext uri="{FF2B5EF4-FFF2-40B4-BE49-F238E27FC236}">
              <a16:creationId xmlns:a16="http://schemas.microsoft.com/office/drawing/2014/main" id="{00000000-0008-0000-0600-000095010000}"/>
            </a:ext>
          </a:extLst>
        </xdr:cNvPr>
        <xdr:cNvSpPr txBox="1"/>
      </xdr:nvSpPr>
      <xdr:spPr>
        <a:xfrm>
          <a:off x="10528300" y="118701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94,837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93376</xdr:rowOff>
    </xdr:from>
    <xdr:to>
      <xdr:col>55</xdr:col>
      <xdr:colOff>88900</xdr:colOff>
      <xdr:row>70</xdr:row>
      <xdr:rowOff>93376</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10388600" y="120948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100037</xdr:rowOff>
    </xdr:from>
    <xdr:to>
      <xdr:col>55</xdr:col>
      <xdr:colOff>0</xdr:colOff>
      <xdr:row>79</xdr:row>
      <xdr:rowOff>61454</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a:off x="9639300" y="13301687"/>
          <a:ext cx="838200" cy="3043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168322</xdr:rowOff>
    </xdr:from>
    <xdr:ext cx="534377" cy="259045"/>
    <xdr:sp macro="" textlink="">
      <xdr:nvSpPr>
        <xdr:cNvPr id="408" name="普通建設事業費 （ うち新規整備　）平均値テキスト">
          <a:extLst>
            <a:ext uri="{FF2B5EF4-FFF2-40B4-BE49-F238E27FC236}">
              <a16:creationId xmlns:a16="http://schemas.microsoft.com/office/drawing/2014/main" id="{00000000-0008-0000-0600-000098010000}"/>
            </a:ext>
          </a:extLst>
        </xdr:cNvPr>
        <xdr:cNvSpPr txBox="1"/>
      </xdr:nvSpPr>
      <xdr:spPr>
        <a:xfrm>
          <a:off x="10528300" y="131985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145445</xdr:rowOff>
    </xdr:from>
    <xdr:to>
      <xdr:col>55</xdr:col>
      <xdr:colOff>50800</xdr:colOff>
      <xdr:row>78</xdr:row>
      <xdr:rowOff>75595</xdr:rowOff>
    </xdr:to>
    <xdr:sp macro="" textlink="">
      <xdr:nvSpPr>
        <xdr:cNvPr id="409" name="フローチャート: 判断 408">
          <a:extLst>
            <a:ext uri="{FF2B5EF4-FFF2-40B4-BE49-F238E27FC236}">
              <a16:creationId xmlns:a16="http://schemas.microsoft.com/office/drawing/2014/main" id="{00000000-0008-0000-0600-000099010000}"/>
            </a:ext>
          </a:extLst>
        </xdr:cNvPr>
        <xdr:cNvSpPr/>
      </xdr:nvSpPr>
      <xdr:spPr>
        <a:xfrm>
          <a:off x="10426700" y="13347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100037</xdr:rowOff>
    </xdr:from>
    <xdr:to>
      <xdr:col>50</xdr:col>
      <xdr:colOff>114300</xdr:colOff>
      <xdr:row>79</xdr:row>
      <xdr:rowOff>16649</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flipV="1">
          <a:off x="8750300" y="13301687"/>
          <a:ext cx="889000" cy="2595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28843</xdr:rowOff>
    </xdr:from>
    <xdr:to>
      <xdr:col>50</xdr:col>
      <xdr:colOff>165100</xdr:colOff>
      <xdr:row>78</xdr:row>
      <xdr:rowOff>130443</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9588500" y="134019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121570</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9372111" y="134946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16649</xdr:rowOff>
    </xdr:from>
    <xdr:to>
      <xdr:col>45</xdr:col>
      <xdr:colOff>177800</xdr:colOff>
      <xdr:row>79</xdr:row>
      <xdr:rowOff>79480</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flipV="1">
          <a:off x="7861300" y="13561199"/>
          <a:ext cx="889000" cy="628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51149</xdr:rowOff>
    </xdr:from>
    <xdr:to>
      <xdr:col>46</xdr:col>
      <xdr:colOff>38100</xdr:colOff>
      <xdr:row>78</xdr:row>
      <xdr:rowOff>152749</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8699500" y="13424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169276</xdr:rowOff>
    </xdr:from>
    <xdr:ext cx="534377"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8483111" y="131994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79</xdr:row>
      <xdr:rowOff>79480</xdr:rowOff>
    </xdr:from>
    <xdr:to>
      <xdr:col>41</xdr:col>
      <xdr:colOff>50800</xdr:colOff>
      <xdr:row>79</xdr:row>
      <xdr:rowOff>80313</xdr:rowOff>
    </xdr:to>
    <xdr:cxnSp macro="">
      <xdr:nvCxnSpPr>
        <xdr:cNvPr id="416" name="直線コネクタ 415">
          <a:extLst>
            <a:ext uri="{FF2B5EF4-FFF2-40B4-BE49-F238E27FC236}">
              <a16:creationId xmlns:a16="http://schemas.microsoft.com/office/drawing/2014/main" id="{00000000-0008-0000-0600-0000A0010000}"/>
            </a:ext>
          </a:extLst>
        </xdr:cNvPr>
        <xdr:cNvCxnSpPr/>
      </xdr:nvCxnSpPr>
      <xdr:spPr>
        <a:xfrm flipV="1">
          <a:off x="6972300" y="13624030"/>
          <a:ext cx="889000" cy="8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28550</xdr:rowOff>
    </xdr:from>
    <xdr:to>
      <xdr:col>41</xdr:col>
      <xdr:colOff>101600</xdr:colOff>
      <xdr:row>78</xdr:row>
      <xdr:rowOff>130150</xdr:rowOff>
    </xdr:to>
    <xdr:sp macro="" textlink="">
      <xdr:nvSpPr>
        <xdr:cNvPr id="417" name="フローチャート: 判断 416">
          <a:extLst>
            <a:ext uri="{FF2B5EF4-FFF2-40B4-BE49-F238E27FC236}">
              <a16:creationId xmlns:a16="http://schemas.microsoft.com/office/drawing/2014/main" id="{00000000-0008-0000-0600-0000A1010000}"/>
            </a:ext>
          </a:extLst>
        </xdr:cNvPr>
        <xdr:cNvSpPr/>
      </xdr:nvSpPr>
      <xdr:spPr>
        <a:xfrm>
          <a:off x="7810500" y="13401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146677</xdr:rowOff>
    </xdr:from>
    <xdr:ext cx="534377"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7594111" y="131768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133428</xdr:rowOff>
    </xdr:from>
    <xdr:to>
      <xdr:col>36</xdr:col>
      <xdr:colOff>165100</xdr:colOff>
      <xdr:row>78</xdr:row>
      <xdr:rowOff>63578</xdr:rowOff>
    </xdr:to>
    <xdr:sp macro="" textlink="">
      <xdr:nvSpPr>
        <xdr:cNvPr id="419" name="フローチャート: 判断 418">
          <a:extLst>
            <a:ext uri="{FF2B5EF4-FFF2-40B4-BE49-F238E27FC236}">
              <a16:creationId xmlns:a16="http://schemas.microsoft.com/office/drawing/2014/main" id="{00000000-0008-0000-0600-0000A3010000}"/>
            </a:ext>
          </a:extLst>
        </xdr:cNvPr>
        <xdr:cNvSpPr/>
      </xdr:nvSpPr>
      <xdr:spPr>
        <a:xfrm>
          <a:off x="6921500" y="133350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80105</xdr:rowOff>
    </xdr:from>
    <xdr:ext cx="534377"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6705111" y="131103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79</xdr:row>
      <xdr:rowOff>10654</xdr:rowOff>
    </xdr:from>
    <xdr:to>
      <xdr:col>55</xdr:col>
      <xdr:colOff>50800</xdr:colOff>
      <xdr:row>79</xdr:row>
      <xdr:rowOff>112254</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10426700" y="13555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97031</xdr:rowOff>
    </xdr:from>
    <xdr:ext cx="469744" cy="259045"/>
    <xdr:sp macro="" textlink="">
      <xdr:nvSpPr>
        <xdr:cNvPr id="427" name="普通建設事業費 （ うち新規整備　）該当値テキスト">
          <a:extLst>
            <a:ext uri="{FF2B5EF4-FFF2-40B4-BE49-F238E27FC236}">
              <a16:creationId xmlns:a16="http://schemas.microsoft.com/office/drawing/2014/main" id="{00000000-0008-0000-0600-0000AB010000}"/>
            </a:ext>
          </a:extLst>
        </xdr:cNvPr>
        <xdr:cNvSpPr txBox="1"/>
      </xdr:nvSpPr>
      <xdr:spPr>
        <a:xfrm>
          <a:off x="10528300" y="13470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49237</xdr:rowOff>
    </xdr:from>
    <xdr:to>
      <xdr:col>50</xdr:col>
      <xdr:colOff>165100</xdr:colOff>
      <xdr:row>77</xdr:row>
      <xdr:rowOff>150837</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9588500" y="13250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167364</xdr:rowOff>
    </xdr:from>
    <xdr:ext cx="534377"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9372111" y="130261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137299</xdr:rowOff>
    </xdr:from>
    <xdr:to>
      <xdr:col>46</xdr:col>
      <xdr:colOff>38100</xdr:colOff>
      <xdr:row>79</xdr:row>
      <xdr:rowOff>67449</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8699500" y="135103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58576</xdr:rowOff>
    </xdr:from>
    <xdr:ext cx="469744"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8515428" y="13603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79</xdr:row>
      <xdr:rowOff>28680</xdr:rowOff>
    </xdr:from>
    <xdr:to>
      <xdr:col>41</xdr:col>
      <xdr:colOff>101600</xdr:colOff>
      <xdr:row>79</xdr:row>
      <xdr:rowOff>130280</xdr:rowOff>
    </xdr:to>
    <xdr:sp macro="" textlink="">
      <xdr:nvSpPr>
        <xdr:cNvPr id="432" name="楕円 431">
          <a:extLst>
            <a:ext uri="{FF2B5EF4-FFF2-40B4-BE49-F238E27FC236}">
              <a16:creationId xmlns:a16="http://schemas.microsoft.com/office/drawing/2014/main" id="{00000000-0008-0000-0600-0000B0010000}"/>
            </a:ext>
          </a:extLst>
        </xdr:cNvPr>
        <xdr:cNvSpPr/>
      </xdr:nvSpPr>
      <xdr:spPr>
        <a:xfrm>
          <a:off x="7810500" y="13573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121407</xdr:rowOff>
    </xdr:from>
    <xdr:ext cx="469744" cy="259045"/>
    <xdr:sp macro="" textlink="">
      <xdr:nvSpPr>
        <xdr:cNvPr id="433" name="テキスト ボックス 432">
          <a:extLst>
            <a:ext uri="{FF2B5EF4-FFF2-40B4-BE49-F238E27FC236}">
              <a16:creationId xmlns:a16="http://schemas.microsoft.com/office/drawing/2014/main" id="{00000000-0008-0000-0600-0000B1010000}"/>
            </a:ext>
          </a:extLst>
        </xdr:cNvPr>
        <xdr:cNvSpPr txBox="1"/>
      </xdr:nvSpPr>
      <xdr:spPr>
        <a:xfrm>
          <a:off x="7626428" y="13665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79</xdr:row>
      <xdr:rowOff>29513</xdr:rowOff>
    </xdr:from>
    <xdr:to>
      <xdr:col>36</xdr:col>
      <xdr:colOff>165100</xdr:colOff>
      <xdr:row>79</xdr:row>
      <xdr:rowOff>131113</xdr:rowOff>
    </xdr:to>
    <xdr:sp macro="" textlink="">
      <xdr:nvSpPr>
        <xdr:cNvPr id="434" name="楕円 433">
          <a:extLst>
            <a:ext uri="{FF2B5EF4-FFF2-40B4-BE49-F238E27FC236}">
              <a16:creationId xmlns:a16="http://schemas.microsoft.com/office/drawing/2014/main" id="{00000000-0008-0000-0600-0000B2010000}"/>
            </a:ext>
          </a:extLst>
        </xdr:cNvPr>
        <xdr:cNvSpPr/>
      </xdr:nvSpPr>
      <xdr:spPr>
        <a:xfrm>
          <a:off x="6921500" y="13574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122240</xdr:rowOff>
    </xdr:from>
    <xdr:ext cx="469744" cy="259045"/>
    <xdr:sp macro="" textlink="">
      <xdr:nvSpPr>
        <xdr:cNvPr id="435" name="テキスト ボックス 434">
          <a:extLst>
            <a:ext uri="{FF2B5EF4-FFF2-40B4-BE49-F238E27FC236}">
              <a16:creationId xmlns:a16="http://schemas.microsoft.com/office/drawing/2014/main" id="{00000000-0008-0000-0600-0000B3010000}"/>
            </a:ext>
          </a:extLst>
        </xdr:cNvPr>
        <xdr:cNvSpPr txBox="1"/>
      </xdr:nvSpPr>
      <xdr:spPr>
        <a:xfrm>
          <a:off x="6737428" y="136667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67,884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5" name="テキスト ボックス 454">
          <a:extLst>
            <a:ext uri="{FF2B5EF4-FFF2-40B4-BE49-F238E27FC236}">
              <a16:creationId xmlns:a16="http://schemas.microsoft.com/office/drawing/2014/main" id="{00000000-0008-0000-0600-0000C7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7" name="テキスト ボックス 456">
          <a:extLst>
            <a:ext uri="{FF2B5EF4-FFF2-40B4-BE49-F238E27FC236}">
              <a16:creationId xmlns:a16="http://schemas.microsoft.com/office/drawing/2014/main" id="{00000000-0008-0000-0600-0000C9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8" name="普通建設事業費 （ うち更新整備　）グラフ枠">
          <a:extLst>
            <a:ext uri="{FF2B5EF4-FFF2-40B4-BE49-F238E27FC236}">
              <a16:creationId xmlns:a16="http://schemas.microsoft.com/office/drawing/2014/main" id="{00000000-0008-0000-0600-0000CA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14808</xdr:rowOff>
    </xdr:from>
    <xdr:to>
      <xdr:col>54</xdr:col>
      <xdr:colOff>189865</xdr:colOff>
      <xdr:row>98</xdr:row>
      <xdr:rowOff>39255</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flipV="1">
          <a:off x="10475595" y="15445308"/>
          <a:ext cx="1270" cy="13960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43082</xdr:rowOff>
    </xdr:from>
    <xdr:ext cx="534377" cy="259045"/>
    <xdr:sp macro="" textlink="">
      <xdr:nvSpPr>
        <xdr:cNvPr id="460" name="普通建設事業費 （ うち更新整備　）最小値テキスト">
          <a:extLst>
            <a:ext uri="{FF2B5EF4-FFF2-40B4-BE49-F238E27FC236}">
              <a16:creationId xmlns:a16="http://schemas.microsoft.com/office/drawing/2014/main" id="{00000000-0008-0000-0600-0000CC010000}"/>
            </a:ext>
          </a:extLst>
        </xdr:cNvPr>
        <xdr:cNvSpPr txBox="1"/>
      </xdr:nvSpPr>
      <xdr:spPr>
        <a:xfrm>
          <a:off x="10528300" y="16845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39255</xdr:rowOff>
    </xdr:from>
    <xdr:to>
      <xdr:col>55</xdr:col>
      <xdr:colOff>88900</xdr:colOff>
      <xdr:row>98</xdr:row>
      <xdr:rowOff>39255</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a:off x="10388600" y="168413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132935</xdr:rowOff>
    </xdr:from>
    <xdr:ext cx="599010" cy="259045"/>
    <xdr:sp macro="" textlink="">
      <xdr:nvSpPr>
        <xdr:cNvPr id="462" name="普通建設事業費 （ うち更新整備　）最大値テキスト">
          <a:extLst>
            <a:ext uri="{FF2B5EF4-FFF2-40B4-BE49-F238E27FC236}">
              <a16:creationId xmlns:a16="http://schemas.microsoft.com/office/drawing/2014/main" id="{00000000-0008-0000-0600-0000CE010000}"/>
            </a:ext>
          </a:extLst>
        </xdr:cNvPr>
        <xdr:cNvSpPr txBox="1"/>
      </xdr:nvSpPr>
      <xdr:spPr>
        <a:xfrm>
          <a:off x="10528300" y="152205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123,834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14808</xdr:rowOff>
    </xdr:from>
    <xdr:to>
      <xdr:col>55</xdr:col>
      <xdr:colOff>88900</xdr:colOff>
      <xdr:row>90</xdr:row>
      <xdr:rowOff>14808</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10388600" y="15445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6045</xdr:rowOff>
    </xdr:from>
    <xdr:to>
      <xdr:col>55</xdr:col>
      <xdr:colOff>0</xdr:colOff>
      <xdr:row>96</xdr:row>
      <xdr:rowOff>64491</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flipV="1">
          <a:off x="9639300" y="16293795"/>
          <a:ext cx="838200" cy="2298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104436</xdr:rowOff>
    </xdr:from>
    <xdr:ext cx="534377" cy="259045"/>
    <xdr:sp macro="" textlink="">
      <xdr:nvSpPr>
        <xdr:cNvPr id="465" name="普通建設事業費 （ うち更新整備　）平均値テキスト">
          <a:extLst>
            <a:ext uri="{FF2B5EF4-FFF2-40B4-BE49-F238E27FC236}">
              <a16:creationId xmlns:a16="http://schemas.microsoft.com/office/drawing/2014/main" id="{00000000-0008-0000-0600-0000D1010000}"/>
            </a:ext>
          </a:extLst>
        </xdr:cNvPr>
        <xdr:cNvSpPr txBox="1"/>
      </xdr:nvSpPr>
      <xdr:spPr>
        <a:xfrm>
          <a:off x="10528300" y="1639218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126009</xdr:rowOff>
    </xdr:from>
    <xdr:to>
      <xdr:col>55</xdr:col>
      <xdr:colOff>50800</xdr:colOff>
      <xdr:row>96</xdr:row>
      <xdr:rowOff>56159</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10426700" y="16413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64491</xdr:rowOff>
    </xdr:from>
    <xdr:to>
      <xdr:col>50</xdr:col>
      <xdr:colOff>114300</xdr:colOff>
      <xdr:row>96</xdr:row>
      <xdr:rowOff>75679</xdr:rowOff>
    </xdr:to>
    <xdr:cxnSp macro="">
      <xdr:nvCxnSpPr>
        <xdr:cNvPr id="467" name="直線コネクタ 466">
          <a:extLst>
            <a:ext uri="{FF2B5EF4-FFF2-40B4-BE49-F238E27FC236}">
              <a16:creationId xmlns:a16="http://schemas.microsoft.com/office/drawing/2014/main" id="{00000000-0008-0000-0600-0000D3010000}"/>
            </a:ext>
          </a:extLst>
        </xdr:cNvPr>
        <xdr:cNvCxnSpPr/>
      </xdr:nvCxnSpPr>
      <xdr:spPr>
        <a:xfrm flipV="1">
          <a:off x="8750300" y="16523691"/>
          <a:ext cx="889000" cy="11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116433</xdr:rowOff>
    </xdr:from>
    <xdr:to>
      <xdr:col>50</xdr:col>
      <xdr:colOff>165100</xdr:colOff>
      <xdr:row>97</xdr:row>
      <xdr:rowOff>46583</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9588500" y="16575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37710</xdr:rowOff>
    </xdr:from>
    <xdr:ext cx="534377"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9372111" y="166683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30,832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75679</xdr:rowOff>
    </xdr:from>
    <xdr:to>
      <xdr:col>45</xdr:col>
      <xdr:colOff>177800</xdr:colOff>
      <xdr:row>97</xdr:row>
      <xdr:rowOff>70320</xdr:rowOff>
    </xdr:to>
    <xdr:cxnSp macro="">
      <xdr:nvCxnSpPr>
        <xdr:cNvPr id="470" name="直線コネクタ 469">
          <a:extLst>
            <a:ext uri="{FF2B5EF4-FFF2-40B4-BE49-F238E27FC236}">
              <a16:creationId xmlns:a16="http://schemas.microsoft.com/office/drawing/2014/main" id="{00000000-0008-0000-0600-0000D6010000}"/>
            </a:ext>
          </a:extLst>
        </xdr:cNvPr>
        <xdr:cNvCxnSpPr/>
      </xdr:nvCxnSpPr>
      <xdr:spPr>
        <a:xfrm flipV="1">
          <a:off x="7861300" y="16534879"/>
          <a:ext cx="889000" cy="1660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131077</xdr:rowOff>
    </xdr:from>
    <xdr:to>
      <xdr:col>46</xdr:col>
      <xdr:colOff>38100</xdr:colOff>
      <xdr:row>97</xdr:row>
      <xdr:rowOff>61227</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8699500" y="16590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52354</xdr:rowOff>
    </xdr:from>
    <xdr:ext cx="534377"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8483111" y="16683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127051</xdr:rowOff>
    </xdr:from>
    <xdr:to>
      <xdr:col>41</xdr:col>
      <xdr:colOff>50800</xdr:colOff>
      <xdr:row>97</xdr:row>
      <xdr:rowOff>70320</xdr:rowOff>
    </xdr:to>
    <xdr:cxnSp macro="">
      <xdr:nvCxnSpPr>
        <xdr:cNvPr id="473" name="直線コネクタ 472">
          <a:extLst>
            <a:ext uri="{FF2B5EF4-FFF2-40B4-BE49-F238E27FC236}">
              <a16:creationId xmlns:a16="http://schemas.microsoft.com/office/drawing/2014/main" id="{00000000-0008-0000-0600-0000D9010000}"/>
            </a:ext>
          </a:extLst>
        </xdr:cNvPr>
        <xdr:cNvCxnSpPr/>
      </xdr:nvCxnSpPr>
      <xdr:spPr>
        <a:xfrm>
          <a:off x="6972300" y="16414801"/>
          <a:ext cx="889000" cy="2861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167666</xdr:rowOff>
    </xdr:from>
    <xdr:to>
      <xdr:col>41</xdr:col>
      <xdr:colOff>101600</xdr:colOff>
      <xdr:row>97</xdr:row>
      <xdr:rowOff>97816</xdr:rowOff>
    </xdr:to>
    <xdr:sp macro="" textlink="">
      <xdr:nvSpPr>
        <xdr:cNvPr id="474" name="フローチャート: 判断 473">
          <a:extLst>
            <a:ext uri="{FF2B5EF4-FFF2-40B4-BE49-F238E27FC236}">
              <a16:creationId xmlns:a16="http://schemas.microsoft.com/office/drawing/2014/main" id="{00000000-0008-0000-0600-0000DA010000}"/>
            </a:ext>
          </a:extLst>
        </xdr:cNvPr>
        <xdr:cNvSpPr/>
      </xdr:nvSpPr>
      <xdr:spPr>
        <a:xfrm>
          <a:off x="7810500" y="16626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114343</xdr:rowOff>
    </xdr:from>
    <xdr:ext cx="534377"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7594111" y="164020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106668</xdr:rowOff>
    </xdr:from>
    <xdr:to>
      <xdr:col>36</xdr:col>
      <xdr:colOff>165100</xdr:colOff>
      <xdr:row>97</xdr:row>
      <xdr:rowOff>36818</xdr:rowOff>
    </xdr:to>
    <xdr:sp macro="" textlink="">
      <xdr:nvSpPr>
        <xdr:cNvPr id="476" name="フローチャート: 判断 475">
          <a:extLst>
            <a:ext uri="{FF2B5EF4-FFF2-40B4-BE49-F238E27FC236}">
              <a16:creationId xmlns:a16="http://schemas.microsoft.com/office/drawing/2014/main" id="{00000000-0008-0000-0600-0000DC010000}"/>
            </a:ext>
          </a:extLst>
        </xdr:cNvPr>
        <xdr:cNvSpPr/>
      </xdr:nvSpPr>
      <xdr:spPr>
        <a:xfrm>
          <a:off x="6921500" y="165658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27945</xdr:rowOff>
    </xdr:from>
    <xdr:ext cx="534377"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6705111" y="166585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126695</xdr:rowOff>
    </xdr:from>
    <xdr:to>
      <xdr:col>55</xdr:col>
      <xdr:colOff>50800</xdr:colOff>
      <xdr:row>95</xdr:row>
      <xdr:rowOff>56845</xdr:rowOff>
    </xdr:to>
    <xdr:sp macro="" textlink="">
      <xdr:nvSpPr>
        <xdr:cNvPr id="483" name="楕円 482">
          <a:extLst>
            <a:ext uri="{FF2B5EF4-FFF2-40B4-BE49-F238E27FC236}">
              <a16:creationId xmlns:a16="http://schemas.microsoft.com/office/drawing/2014/main" id="{00000000-0008-0000-0600-0000E3010000}"/>
            </a:ext>
          </a:extLst>
        </xdr:cNvPr>
        <xdr:cNvSpPr/>
      </xdr:nvSpPr>
      <xdr:spPr>
        <a:xfrm>
          <a:off x="10426700" y="16242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93</xdr:row>
      <xdr:rowOff>149572</xdr:rowOff>
    </xdr:from>
    <xdr:ext cx="534377" cy="259045"/>
    <xdr:sp macro="" textlink="">
      <xdr:nvSpPr>
        <xdr:cNvPr id="484" name="普通建設事業費 （ うち更新整備　）該当値テキスト">
          <a:extLst>
            <a:ext uri="{FF2B5EF4-FFF2-40B4-BE49-F238E27FC236}">
              <a16:creationId xmlns:a16="http://schemas.microsoft.com/office/drawing/2014/main" id="{00000000-0008-0000-0600-0000E4010000}"/>
            </a:ext>
          </a:extLst>
        </xdr:cNvPr>
        <xdr:cNvSpPr txBox="1"/>
      </xdr:nvSpPr>
      <xdr:spPr>
        <a:xfrm>
          <a:off x="10528300" y="16094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13691</xdr:rowOff>
    </xdr:from>
    <xdr:to>
      <xdr:col>50</xdr:col>
      <xdr:colOff>165100</xdr:colOff>
      <xdr:row>96</xdr:row>
      <xdr:rowOff>115291</xdr:rowOff>
    </xdr:to>
    <xdr:sp macro="" textlink="">
      <xdr:nvSpPr>
        <xdr:cNvPr id="485" name="楕円 484">
          <a:extLst>
            <a:ext uri="{FF2B5EF4-FFF2-40B4-BE49-F238E27FC236}">
              <a16:creationId xmlns:a16="http://schemas.microsoft.com/office/drawing/2014/main" id="{00000000-0008-0000-0600-0000E5010000}"/>
            </a:ext>
          </a:extLst>
        </xdr:cNvPr>
        <xdr:cNvSpPr/>
      </xdr:nvSpPr>
      <xdr:spPr>
        <a:xfrm>
          <a:off x="9588500" y="164728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131818</xdr:rowOff>
    </xdr:from>
    <xdr:ext cx="534377"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9372111" y="16248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24879</xdr:rowOff>
    </xdr:from>
    <xdr:to>
      <xdr:col>46</xdr:col>
      <xdr:colOff>38100</xdr:colOff>
      <xdr:row>96</xdr:row>
      <xdr:rowOff>126479</xdr:rowOff>
    </xdr:to>
    <xdr:sp macro="" textlink="">
      <xdr:nvSpPr>
        <xdr:cNvPr id="487" name="楕円 486">
          <a:extLst>
            <a:ext uri="{FF2B5EF4-FFF2-40B4-BE49-F238E27FC236}">
              <a16:creationId xmlns:a16="http://schemas.microsoft.com/office/drawing/2014/main" id="{00000000-0008-0000-0600-0000E7010000}"/>
            </a:ext>
          </a:extLst>
        </xdr:cNvPr>
        <xdr:cNvSpPr/>
      </xdr:nvSpPr>
      <xdr:spPr>
        <a:xfrm>
          <a:off x="8699500" y="164840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143006</xdr:rowOff>
    </xdr:from>
    <xdr:ext cx="534377"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8483111" y="162593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19520</xdr:rowOff>
    </xdr:from>
    <xdr:to>
      <xdr:col>41</xdr:col>
      <xdr:colOff>101600</xdr:colOff>
      <xdr:row>97</xdr:row>
      <xdr:rowOff>121120</xdr:rowOff>
    </xdr:to>
    <xdr:sp macro="" textlink="">
      <xdr:nvSpPr>
        <xdr:cNvPr id="489" name="楕円 488">
          <a:extLst>
            <a:ext uri="{FF2B5EF4-FFF2-40B4-BE49-F238E27FC236}">
              <a16:creationId xmlns:a16="http://schemas.microsoft.com/office/drawing/2014/main" id="{00000000-0008-0000-0600-0000E9010000}"/>
            </a:ext>
          </a:extLst>
        </xdr:cNvPr>
        <xdr:cNvSpPr/>
      </xdr:nvSpPr>
      <xdr:spPr>
        <a:xfrm>
          <a:off x="7810500" y="16650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112247</xdr:rowOff>
    </xdr:from>
    <xdr:ext cx="534377" cy="259045"/>
    <xdr:sp macro="" textlink="">
      <xdr:nvSpPr>
        <xdr:cNvPr id="490" name="テキスト ボックス 489">
          <a:extLst>
            <a:ext uri="{FF2B5EF4-FFF2-40B4-BE49-F238E27FC236}">
              <a16:creationId xmlns:a16="http://schemas.microsoft.com/office/drawing/2014/main" id="{00000000-0008-0000-0600-0000EA010000}"/>
            </a:ext>
          </a:extLst>
        </xdr:cNvPr>
        <xdr:cNvSpPr txBox="1"/>
      </xdr:nvSpPr>
      <xdr:spPr>
        <a:xfrm>
          <a:off x="7594111" y="167428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76251</xdr:rowOff>
    </xdr:from>
    <xdr:to>
      <xdr:col>36</xdr:col>
      <xdr:colOff>165100</xdr:colOff>
      <xdr:row>96</xdr:row>
      <xdr:rowOff>6401</xdr:rowOff>
    </xdr:to>
    <xdr:sp macro="" textlink="">
      <xdr:nvSpPr>
        <xdr:cNvPr id="491" name="楕円 490">
          <a:extLst>
            <a:ext uri="{FF2B5EF4-FFF2-40B4-BE49-F238E27FC236}">
              <a16:creationId xmlns:a16="http://schemas.microsoft.com/office/drawing/2014/main" id="{00000000-0008-0000-0600-0000EB010000}"/>
            </a:ext>
          </a:extLst>
        </xdr:cNvPr>
        <xdr:cNvSpPr/>
      </xdr:nvSpPr>
      <xdr:spPr>
        <a:xfrm>
          <a:off x="6921500" y="163640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22928</xdr:rowOff>
    </xdr:from>
    <xdr:ext cx="534377" cy="259045"/>
    <xdr:sp macro="" textlink="">
      <xdr:nvSpPr>
        <xdr:cNvPr id="492" name="テキスト ボックス 491">
          <a:extLst>
            <a:ext uri="{FF2B5EF4-FFF2-40B4-BE49-F238E27FC236}">
              <a16:creationId xmlns:a16="http://schemas.microsoft.com/office/drawing/2014/main" id="{00000000-0008-0000-0600-0000EC010000}"/>
            </a:ext>
          </a:extLst>
        </xdr:cNvPr>
        <xdr:cNvSpPr txBox="1"/>
      </xdr:nvSpPr>
      <xdr:spPr>
        <a:xfrm>
          <a:off x="6705111" y="161392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3" name="直線コネクタ 502">
          <a:extLst>
            <a:ext uri="{FF2B5EF4-FFF2-40B4-BE49-F238E27FC236}">
              <a16:creationId xmlns:a16="http://schemas.microsoft.com/office/drawing/2014/main" id="{00000000-0008-0000-0600-0000F7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4" name="テキスト ボックス 503">
          <a:extLst>
            <a:ext uri="{FF2B5EF4-FFF2-40B4-BE49-F238E27FC236}">
              <a16:creationId xmlns:a16="http://schemas.microsoft.com/office/drawing/2014/main" id="{00000000-0008-0000-0600-0000F8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36</xdr:row>
      <xdr:rowOff>144434</xdr:rowOff>
    </xdr:from>
    <xdr:ext cx="467179" cy="259045"/>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1978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34</xdr:row>
      <xdr:rowOff>160763</xdr:rowOff>
    </xdr:from>
    <xdr:ext cx="467179" cy="259045"/>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1978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33</xdr:row>
      <xdr:rowOff>5641</xdr:rowOff>
    </xdr:from>
    <xdr:ext cx="467179" cy="259045"/>
    <xdr:sp macro=""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1978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31</xdr:row>
      <xdr:rowOff>21970</xdr:rowOff>
    </xdr:from>
    <xdr:ext cx="467179" cy="259045"/>
    <xdr:sp macro="" textlink="">
      <xdr:nvSpPr>
        <xdr:cNvPr id="512" name="テキスト ボックス 511">
          <a:extLst>
            <a:ext uri="{FF2B5EF4-FFF2-40B4-BE49-F238E27FC236}">
              <a16:creationId xmlns:a16="http://schemas.microsoft.com/office/drawing/2014/main" id="{00000000-0008-0000-0600-000000020000}"/>
            </a:ext>
          </a:extLst>
        </xdr:cNvPr>
        <xdr:cNvSpPr txBox="1"/>
      </xdr:nvSpPr>
      <xdr:spPr>
        <a:xfrm>
          <a:off x="11978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6" name="テキスト ボックス 515">
          <a:extLst>
            <a:ext uri="{FF2B5EF4-FFF2-40B4-BE49-F238E27FC236}">
              <a16:creationId xmlns:a16="http://schemas.microsoft.com/office/drawing/2014/main" id="{00000000-0008-0000-0600-000004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7" name="災害復旧事業費グラフ枠">
          <a:extLst>
            <a:ext uri="{FF2B5EF4-FFF2-40B4-BE49-F238E27FC236}">
              <a16:creationId xmlns:a16="http://schemas.microsoft.com/office/drawing/2014/main" id="{00000000-0008-0000-0600-000005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33564</xdr:rowOff>
    </xdr:from>
    <xdr:to>
      <xdr:col>85</xdr:col>
      <xdr:colOff>126364</xdr:colOff>
      <xdr:row>39</xdr:row>
      <xdr:rowOff>98878</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flipV="1">
          <a:off x="16317595" y="5177064"/>
          <a:ext cx="1269" cy="16083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102705</xdr:rowOff>
    </xdr:from>
    <xdr:ext cx="249299" cy="259045"/>
    <xdr:sp macro="" textlink="">
      <xdr:nvSpPr>
        <xdr:cNvPr id="519" name="災害復旧事業費最小値テキスト">
          <a:extLst>
            <a:ext uri="{FF2B5EF4-FFF2-40B4-BE49-F238E27FC236}">
              <a16:creationId xmlns:a16="http://schemas.microsoft.com/office/drawing/2014/main" id="{00000000-0008-0000-0600-000007020000}"/>
            </a:ext>
          </a:extLst>
        </xdr:cNvPr>
        <xdr:cNvSpPr txBox="1"/>
      </xdr:nvSpPr>
      <xdr:spPr>
        <a:xfrm>
          <a:off x="16370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151691</xdr:rowOff>
    </xdr:from>
    <xdr:ext cx="469744" cy="259045"/>
    <xdr:sp macro="" textlink="">
      <xdr:nvSpPr>
        <xdr:cNvPr id="521" name="災害復旧事業費最大値テキスト">
          <a:extLst>
            <a:ext uri="{FF2B5EF4-FFF2-40B4-BE49-F238E27FC236}">
              <a16:creationId xmlns:a16="http://schemas.microsoft.com/office/drawing/2014/main" id="{00000000-0008-0000-0600-000009020000}"/>
            </a:ext>
          </a:extLst>
        </xdr:cNvPr>
        <xdr:cNvSpPr txBox="1"/>
      </xdr:nvSpPr>
      <xdr:spPr>
        <a:xfrm>
          <a:off x="16370300" y="49522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33564</xdr:rowOff>
    </xdr:from>
    <xdr:to>
      <xdr:col>86</xdr:col>
      <xdr:colOff>25400</xdr:colOff>
      <xdr:row>30</xdr:row>
      <xdr:rowOff>33564</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6230600" y="5177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33</xdr:row>
      <xdr:rowOff>95450</xdr:rowOff>
    </xdr:from>
    <xdr:to>
      <xdr:col>85</xdr:col>
      <xdr:colOff>127000</xdr:colOff>
      <xdr:row>34</xdr:row>
      <xdr:rowOff>55608</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flipV="1">
          <a:off x="15481300" y="5753300"/>
          <a:ext cx="838200" cy="131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163829</xdr:rowOff>
    </xdr:from>
    <xdr:ext cx="469744" cy="259045"/>
    <xdr:sp macro="" textlink="">
      <xdr:nvSpPr>
        <xdr:cNvPr id="524" name="災害復旧事業費平均値テキスト">
          <a:extLst>
            <a:ext uri="{FF2B5EF4-FFF2-40B4-BE49-F238E27FC236}">
              <a16:creationId xmlns:a16="http://schemas.microsoft.com/office/drawing/2014/main" id="{00000000-0008-0000-0600-00000C020000}"/>
            </a:ext>
          </a:extLst>
        </xdr:cNvPr>
        <xdr:cNvSpPr txBox="1"/>
      </xdr:nvSpPr>
      <xdr:spPr>
        <a:xfrm>
          <a:off x="16370300" y="650747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13952</xdr:rowOff>
    </xdr:from>
    <xdr:to>
      <xdr:col>85</xdr:col>
      <xdr:colOff>177800</xdr:colOff>
      <xdr:row>38</xdr:row>
      <xdr:rowOff>115552</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6268700" y="6529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34</xdr:row>
      <xdr:rowOff>55608</xdr:rowOff>
    </xdr:from>
    <xdr:to>
      <xdr:col>81</xdr:col>
      <xdr:colOff>50800</xdr:colOff>
      <xdr:row>37</xdr:row>
      <xdr:rowOff>9561</xdr:rowOff>
    </xdr:to>
    <xdr:cxnSp macro="">
      <xdr:nvCxnSpPr>
        <xdr:cNvPr id="526" name="直線コネクタ 525">
          <a:extLst>
            <a:ext uri="{FF2B5EF4-FFF2-40B4-BE49-F238E27FC236}">
              <a16:creationId xmlns:a16="http://schemas.microsoft.com/office/drawing/2014/main" id="{00000000-0008-0000-0600-00000E020000}"/>
            </a:ext>
          </a:extLst>
        </xdr:cNvPr>
        <xdr:cNvCxnSpPr/>
      </xdr:nvCxnSpPr>
      <xdr:spPr>
        <a:xfrm flipV="1">
          <a:off x="14592300" y="5884908"/>
          <a:ext cx="889000" cy="4683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126292</xdr:rowOff>
    </xdr:from>
    <xdr:to>
      <xdr:col>81</xdr:col>
      <xdr:colOff>101600</xdr:colOff>
      <xdr:row>38</xdr:row>
      <xdr:rowOff>56442</xdr:rowOff>
    </xdr:to>
    <xdr:sp macro="" textlink="">
      <xdr:nvSpPr>
        <xdr:cNvPr id="527" name="フローチャート: 判断 526">
          <a:extLst>
            <a:ext uri="{FF2B5EF4-FFF2-40B4-BE49-F238E27FC236}">
              <a16:creationId xmlns:a16="http://schemas.microsoft.com/office/drawing/2014/main" id="{00000000-0008-0000-0600-00000F020000}"/>
            </a:ext>
          </a:extLst>
        </xdr:cNvPr>
        <xdr:cNvSpPr/>
      </xdr:nvSpPr>
      <xdr:spPr>
        <a:xfrm>
          <a:off x="15430500" y="64699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38</xdr:row>
      <xdr:rowOff>47569</xdr:rowOff>
    </xdr:from>
    <xdr:ext cx="469744"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5246428" y="65626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9561</xdr:rowOff>
    </xdr:from>
    <xdr:to>
      <xdr:col>76</xdr:col>
      <xdr:colOff>114300</xdr:colOff>
      <xdr:row>37</xdr:row>
      <xdr:rowOff>135781</xdr:rowOff>
    </xdr:to>
    <xdr:cxnSp macro="">
      <xdr:nvCxnSpPr>
        <xdr:cNvPr id="529" name="直線コネクタ 528">
          <a:extLst>
            <a:ext uri="{FF2B5EF4-FFF2-40B4-BE49-F238E27FC236}">
              <a16:creationId xmlns:a16="http://schemas.microsoft.com/office/drawing/2014/main" id="{00000000-0008-0000-0600-000011020000}"/>
            </a:ext>
          </a:extLst>
        </xdr:cNvPr>
        <xdr:cNvCxnSpPr/>
      </xdr:nvCxnSpPr>
      <xdr:spPr>
        <a:xfrm flipV="1">
          <a:off x="13703300" y="6353211"/>
          <a:ext cx="889000" cy="1262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115189</xdr:rowOff>
    </xdr:from>
    <xdr:to>
      <xdr:col>76</xdr:col>
      <xdr:colOff>165100</xdr:colOff>
      <xdr:row>38</xdr:row>
      <xdr:rowOff>45339</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4541500" y="6458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38</xdr:row>
      <xdr:rowOff>36466</xdr:rowOff>
    </xdr:from>
    <xdr:ext cx="469744"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4357428" y="6551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21155</xdr:rowOff>
    </xdr:from>
    <xdr:to>
      <xdr:col>71</xdr:col>
      <xdr:colOff>177800</xdr:colOff>
      <xdr:row>37</xdr:row>
      <xdr:rowOff>135781</xdr:rowOff>
    </xdr:to>
    <xdr:cxnSp macro="">
      <xdr:nvCxnSpPr>
        <xdr:cNvPr id="532" name="直線コネクタ 531">
          <a:extLst>
            <a:ext uri="{FF2B5EF4-FFF2-40B4-BE49-F238E27FC236}">
              <a16:creationId xmlns:a16="http://schemas.microsoft.com/office/drawing/2014/main" id="{00000000-0008-0000-0600-000014020000}"/>
            </a:ext>
          </a:extLst>
        </xdr:cNvPr>
        <xdr:cNvCxnSpPr/>
      </xdr:nvCxnSpPr>
      <xdr:spPr>
        <a:xfrm>
          <a:off x="12814300" y="6364805"/>
          <a:ext cx="889000" cy="1146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102779</xdr:rowOff>
    </xdr:from>
    <xdr:to>
      <xdr:col>72</xdr:col>
      <xdr:colOff>38100</xdr:colOff>
      <xdr:row>39</xdr:row>
      <xdr:rowOff>32929</xdr:rowOff>
    </xdr:to>
    <xdr:sp macro="" textlink="">
      <xdr:nvSpPr>
        <xdr:cNvPr id="533" name="フローチャート: 判断 532">
          <a:extLst>
            <a:ext uri="{FF2B5EF4-FFF2-40B4-BE49-F238E27FC236}">
              <a16:creationId xmlns:a16="http://schemas.microsoft.com/office/drawing/2014/main" id="{00000000-0008-0000-0600-000015020000}"/>
            </a:ext>
          </a:extLst>
        </xdr:cNvPr>
        <xdr:cNvSpPr/>
      </xdr:nvSpPr>
      <xdr:spPr>
        <a:xfrm>
          <a:off x="13652500" y="66178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39</xdr:row>
      <xdr:rowOff>24056</xdr:rowOff>
    </xdr:from>
    <xdr:ext cx="378565"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3514017" y="67106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102779</xdr:rowOff>
    </xdr:from>
    <xdr:to>
      <xdr:col>67</xdr:col>
      <xdr:colOff>101600</xdr:colOff>
      <xdr:row>38</xdr:row>
      <xdr:rowOff>32930</xdr:rowOff>
    </xdr:to>
    <xdr:sp macro="" textlink="">
      <xdr:nvSpPr>
        <xdr:cNvPr id="535" name="フローチャート: 判断 534">
          <a:extLst>
            <a:ext uri="{FF2B5EF4-FFF2-40B4-BE49-F238E27FC236}">
              <a16:creationId xmlns:a16="http://schemas.microsoft.com/office/drawing/2014/main" id="{00000000-0008-0000-0600-000017020000}"/>
            </a:ext>
          </a:extLst>
        </xdr:cNvPr>
        <xdr:cNvSpPr/>
      </xdr:nvSpPr>
      <xdr:spPr>
        <a:xfrm>
          <a:off x="12763500" y="6446429"/>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38</xdr:row>
      <xdr:rowOff>24056</xdr:rowOff>
    </xdr:from>
    <xdr:ext cx="469744"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2579428" y="6539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33</xdr:row>
      <xdr:rowOff>44650</xdr:rowOff>
    </xdr:from>
    <xdr:to>
      <xdr:col>85</xdr:col>
      <xdr:colOff>177800</xdr:colOff>
      <xdr:row>33</xdr:row>
      <xdr:rowOff>146250</xdr:rowOff>
    </xdr:to>
    <xdr:sp macro="" textlink="">
      <xdr:nvSpPr>
        <xdr:cNvPr id="542" name="楕円 541">
          <a:extLst>
            <a:ext uri="{FF2B5EF4-FFF2-40B4-BE49-F238E27FC236}">
              <a16:creationId xmlns:a16="http://schemas.microsoft.com/office/drawing/2014/main" id="{00000000-0008-0000-0600-00001E020000}"/>
            </a:ext>
          </a:extLst>
        </xdr:cNvPr>
        <xdr:cNvSpPr/>
      </xdr:nvSpPr>
      <xdr:spPr>
        <a:xfrm>
          <a:off x="16268700" y="5702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32</xdr:row>
      <xdr:rowOff>67527</xdr:rowOff>
    </xdr:from>
    <xdr:ext cx="469744" cy="259045"/>
    <xdr:sp macro="" textlink="">
      <xdr:nvSpPr>
        <xdr:cNvPr id="543" name="災害復旧事業費該当値テキスト">
          <a:extLst>
            <a:ext uri="{FF2B5EF4-FFF2-40B4-BE49-F238E27FC236}">
              <a16:creationId xmlns:a16="http://schemas.microsoft.com/office/drawing/2014/main" id="{00000000-0008-0000-0600-00001F020000}"/>
            </a:ext>
          </a:extLst>
        </xdr:cNvPr>
        <xdr:cNvSpPr txBox="1"/>
      </xdr:nvSpPr>
      <xdr:spPr>
        <a:xfrm>
          <a:off x="16370300" y="5553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34</xdr:row>
      <xdr:rowOff>4808</xdr:rowOff>
    </xdr:from>
    <xdr:to>
      <xdr:col>81</xdr:col>
      <xdr:colOff>101600</xdr:colOff>
      <xdr:row>34</xdr:row>
      <xdr:rowOff>106408</xdr:rowOff>
    </xdr:to>
    <xdr:sp macro="" textlink="">
      <xdr:nvSpPr>
        <xdr:cNvPr id="544" name="楕円 543">
          <a:extLst>
            <a:ext uri="{FF2B5EF4-FFF2-40B4-BE49-F238E27FC236}">
              <a16:creationId xmlns:a16="http://schemas.microsoft.com/office/drawing/2014/main" id="{00000000-0008-0000-0600-000020020000}"/>
            </a:ext>
          </a:extLst>
        </xdr:cNvPr>
        <xdr:cNvSpPr/>
      </xdr:nvSpPr>
      <xdr:spPr>
        <a:xfrm>
          <a:off x="15430500" y="5834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32</xdr:row>
      <xdr:rowOff>122935</xdr:rowOff>
    </xdr:from>
    <xdr:ext cx="469744"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5246428" y="5609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130211</xdr:rowOff>
    </xdr:from>
    <xdr:to>
      <xdr:col>76</xdr:col>
      <xdr:colOff>165100</xdr:colOff>
      <xdr:row>37</xdr:row>
      <xdr:rowOff>60361</xdr:rowOff>
    </xdr:to>
    <xdr:sp macro="" textlink="">
      <xdr:nvSpPr>
        <xdr:cNvPr id="546" name="楕円 545">
          <a:extLst>
            <a:ext uri="{FF2B5EF4-FFF2-40B4-BE49-F238E27FC236}">
              <a16:creationId xmlns:a16="http://schemas.microsoft.com/office/drawing/2014/main" id="{00000000-0008-0000-0600-000022020000}"/>
            </a:ext>
          </a:extLst>
        </xdr:cNvPr>
        <xdr:cNvSpPr/>
      </xdr:nvSpPr>
      <xdr:spPr>
        <a:xfrm>
          <a:off x="14541500" y="6302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35</xdr:row>
      <xdr:rowOff>76888</xdr:rowOff>
    </xdr:from>
    <xdr:ext cx="469744"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4357428" y="6077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84981</xdr:rowOff>
    </xdr:from>
    <xdr:to>
      <xdr:col>72</xdr:col>
      <xdr:colOff>38100</xdr:colOff>
      <xdr:row>38</xdr:row>
      <xdr:rowOff>15131</xdr:rowOff>
    </xdr:to>
    <xdr:sp macro="" textlink="">
      <xdr:nvSpPr>
        <xdr:cNvPr id="548" name="楕円 547">
          <a:extLst>
            <a:ext uri="{FF2B5EF4-FFF2-40B4-BE49-F238E27FC236}">
              <a16:creationId xmlns:a16="http://schemas.microsoft.com/office/drawing/2014/main" id="{00000000-0008-0000-0600-000024020000}"/>
            </a:ext>
          </a:extLst>
        </xdr:cNvPr>
        <xdr:cNvSpPr/>
      </xdr:nvSpPr>
      <xdr:spPr>
        <a:xfrm>
          <a:off x="13652500" y="6428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31658</xdr:rowOff>
    </xdr:from>
    <xdr:ext cx="469744"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3468428" y="62038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141805</xdr:rowOff>
    </xdr:from>
    <xdr:to>
      <xdr:col>67</xdr:col>
      <xdr:colOff>101600</xdr:colOff>
      <xdr:row>37</xdr:row>
      <xdr:rowOff>71955</xdr:rowOff>
    </xdr:to>
    <xdr:sp macro="" textlink="">
      <xdr:nvSpPr>
        <xdr:cNvPr id="550" name="楕円 549">
          <a:extLst>
            <a:ext uri="{FF2B5EF4-FFF2-40B4-BE49-F238E27FC236}">
              <a16:creationId xmlns:a16="http://schemas.microsoft.com/office/drawing/2014/main" id="{00000000-0008-0000-0600-000026020000}"/>
            </a:ext>
          </a:extLst>
        </xdr:cNvPr>
        <xdr:cNvSpPr/>
      </xdr:nvSpPr>
      <xdr:spPr>
        <a:xfrm>
          <a:off x="12763500" y="6314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35</xdr:row>
      <xdr:rowOff>88482</xdr:rowOff>
    </xdr:from>
    <xdr:ext cx="469744" cy="259045"/>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579428" y="60892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5" name="テキスト ボックス 564">
          <a:extLst>
            <a:ext uri="{FF2B5EF4-FFF2-40B4-BE49-F238E27FC236}">
              <a16:creationId xmlns:a16="http://schemas.microsoft.com/office/drawing/2014/main" id="{00000000-0008-0000-0600-000035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6" name="失業対策事業費グラフ枠">
          <a:extLst>
            <a:ext uri="{FF2B5EF4-FFF2-40B4-BE49-F238E27FC236}">
              <a16:creationId xmlns:a16="http://schemas.microsoft.com/office/drawing/2014/main" id="{00000000-0008-0000-0600-000036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8" name="失業対策事業費最小値テキスト">
          <a:extLst>
            <a:ext uri="{FF2B5EF4-FFF2-40B4-BE49-F238E27FC236}">
              <a16:creationId xmlns:a16="http://schemas.microsoft.com/office/drawing/2014/main" id="{00000000-0008-0000-0600-000038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0" name="失業対策事業費最大値テキスト">
          <a:extLst>
            <a:ext uri="{FF2B5EF4-FFF2-40B4-BE49-F238E27FC236}">
              <a16:creationId xmlns:a16="http://schemas.microsoft.com/office/drawing/2014/main" id="{00000000-0008-0000-0600-00003A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3" name="失業対策事業費平均値テキスト">
          <a:extLst>
            <a:ext uri="{FF2B5EF4-FFF2-40B4-BE49-F238E27FC236}">
              <a16:creationId xmlns:a16="http://schemas.microsoft.com/office/drawing/2014/main" id="{00000000-0008-0000-0600-00003D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5" name="直線コネクタ 574">
          <a:extLst>
            <a:ext uri="{FF2B5EF4-FFF2-40B4-BE49-F238E27FC236}">
              <a16:creationId xmlns:a16="http://schemas.microsoft.com/office/drawing/2014/main" id="{00000000-0008-0000-0600-00003F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6" name="フローチャート: 判断 575">
          <a:extLst>
            <a:ext uri="{FF2B5EF4-FFF2-40B4-BE49-F238E27FC236}">
              <a16:creationId xmlns:a16="http://schemas.microsoft.com/office/drawing/2014/main" id="{00000000-0008-0000-0600-000040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8" name="直線コネクタ 577">
          <a:extLst>
            <a:ext uri="{FF2B5EF4-FFF2-40B4-BE49-F238E27FC236}">
              <a16:creationId xmlns:a16="http://schemas.microsoft.com/office/drawing/2014/main" id="{00000000-0008-0000-0600-000042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1" name="直線コネクタ 580">
          <a:extLst>
            <a:ext uri="{FF2B5EF4-FFF2-40B4-BE49-F238E27FC236}">
              <a16:creationId xmlns:a16="http://schemas.microsoft.com/office/drawing/2014/main" id="{00000000-0008-0000-0600-000045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2" name="フローチャート: 判断 581">
          <a:extLst>
            <a:ext uri="{FF2B5EF4-FFF2-40B4-BE49-F238E27FC236}">
              <a16:creationId xmlns:a16="http://schemas.microsoft.com/office/drawing/2014/main" id="{00000000-0008-0000-0600-000046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4" name="フローチャート: 判断 583">
          <a:extLst>
            <a:ext uri="{FF2B5EF4-FFF2-40B4-BE49-F238E27FC236}">
              <a16:creationId xmlns:a16="http://schemas.microsoft.com/office/drawing/2014/main" id="{00000000-0008-0000-0600-000048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1" name="楕円 590">
          <a:extLst>
            <a:ext uri="{FF2B5EF4-FFF2-40B4-BE49-F238E27FC236}">
              <a16:creationId xmlns:a16="http://schemas.microsoft.com/office/drawing/2014/main" id="{00000000-0008-0000-0600-00004F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2" name="失業対策事業費該当値テキスト">
          <a:extLst>
            <a:ext uri="{FF2B5EF4-FFF2-40B4-BE49-F238E27FC236}">
              <a16:creationId xmlns:a16="http://schemas.microsoft.com/office/drawing/2014/main" id="{00000000-0008-0000-0600-000050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3" name="楕円 592">
          <a:extLst>
            <a:ext uri="{FF2B5EF4-FFF2-40B4-BE49-F238E27FC236}">
              <a16:creationId xmlns:a16="http://schemas.microsoft.com/office/drawing/2014/main" id="{00000000-0008-0000-0600-000051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5" name="楕円 594">
          <a:extLst>
            <a:ext uri="{FF2B5EF4-FFF2-40B4-BE49-F238E27FC236}">
              <a16:creationId xmlns:a16="http://schemas.microsoft.com/office/drawing/2014/main" id="{00000000-0008-0000-0600-000053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7" name="楕円 596">
          <a:extLst>
            <a:ext uri="{FF2B5EF4-FFF2-40B4-BE49-F238E27FC236}">
              <a16:creationId xmlns:a16="http://schemas.microsoft.com/office/drawing/2014/main" id="{00000000-0008-0000-0600-000055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9" name="楕円 598">
          <a:extLst>
            <a:ext uri="{FF2B5EF4-FFF2-40B4-BE49-F238E27FC236}">
              <a16:creationId xmlns:a16="http://schemas.microsoft.com/office/drawing/2014/main" id="{00000000-0008-0000-0600-000057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2" name="テキスト ボックス 611">
          <a:extLst>
            <a:ext uri="{FF2B5EF4-FFF2-40B4-BE49-F238E27FC236}">
              <a16:creationId xmlns:a16="http://schemas.microsoft.com/office/drawing/2014/main" id="{00000000-0008-0000-0600-000064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3" name="公債費グラフ枠">
          <a:extLst>
            <a:ext uri="{FF2B5EF4-FFF2-40B4-BE49-F238E27FC236}">
              <a16:creationId xmlns:a16="http://schemas.microsoft.com/office/drawing/2014/main" id="{00000000-0008-0000-0600-00006F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70015</xdr:rowOff>
    </xdr:from>
    <xdr:to>
      <xdr:col>85</xdr:col>
      <xdr:colOff>126364</xdr:colOff>
      <xdr:row>78</xdr:row>
      <xdr:rowOff>81750</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flipV="1">
          <a:off x="16317595" y="12242965"/>
          <a:ext cx="1269" cy="12118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85577</xdr:rowOff>
    </xdr:from>
    <xdr:ext cx="469744" cy="259045"/>
    <xdr:sp macro="" textlink="">
      <xdr:nvSpPr>
        <xdr:cNvPr id="625" name="公債費最小値テキスト">
          <a:extLst>
            <a:ext uri="{FF2B5EF4-FFF2-40B4-BE49-F238E27FC236}">
              <a16:creationId xmlns:a16="http://schemas.microsoft.com/office/drawing/2014/main" id="{00000000-0008-0000-0600-000071020000}"/>
            </a:ext>
          </a:extLst>
        </xdr:cNvPr>
        <xdr:cNvSpPr txBox="1"/>
      </xdr:nvSpPr>
      <xdr:spPr>
        <a:xfrm>
          <a:off x="16370300" y="13458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81750</xdr:rowOff>
    </xdr:from>
    <xdr:to>
      <xdr:col>86</xdr:col>
      <xdr:colOff>25400</xdr:colOff>
      <xdr:row>78</xdr:row>
      <xdr:rowOff>81750</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6230600" y="13454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16692</xdr:rowOff>
    </xdr:from>
    <xdr:ext cx="534377" cy="259045"/>
    <xdr:sp macro="" textlink="">
      <xdr:nvSpPr>
        <xdr:cNvPr id="627" name="公債費最大値テキスト">
          <a:extLst>
            <a:ext uri="{FF2B5EF4-FFF2-40B4-BE49-F238E27FC236}">
              <a16:creationId xmlns:a16="http://schemas.microsoft.com/office/drawing/2014/main" id="{00000000-0008-0000-0600-000073020000}"/>
            </a:ext>
          </a:extLst>
        </xdr:cNvPr>
        <xdr:cNvSpPr txBox="1"/>
      </xdr:nvSpPr>
      <xdr:spPr>
        <a:xfrm>
          <a:off x="16370300" y="120181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70,658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70015</xdr:rowOff>
    </xdr:from>
    <xdr:to>
      <xdr:col>86</xdr:col>
      <xdr:colOff>25400</xdr:colOff>
      <xdr:row>71</xdr:row>
      <xdr:rowOff>70015</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a:off x="16230600" y="122429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72</xdr:row>
      <xdr:rowOff>93732</xdr:rowOff>
    </xdr:from>
    <xdr:to>
      <xdr:col>85</xdr:col>
      <xdr:colOff>127000</xdr:colOff>
      <xdr:row>72</xdr:row>
      <xdr:rowOff>94723</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a:off x="15481300" y="12438132"/>
          <a:ext cx="838200" cy="9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95521</xdr:rowOff>
    </xdr:from>
    <xdr:ext cx="534377" cy="259045"/>
    <xdr:sp macro="" textlink="">
      <xdr:nvSpPr>
        <xdr:cNvPr id="630" name="公債費平均値テキスト">
          <a:extLst>
            <a:ext uri="{FF2B5EF4-FFF2-40B4-BE49-F238E27FC236}">
              <a16:creationId xmlns:a16="http://schemas.microsoft.com/office/drawing/2014/main" id="{00000000-0008-0000-0600-000076020000}"/>
            </a:ext>
          </a:extLst>
        </xdr:cNvPr>
        <xdr:cNvSpPr txBox="1"/>
      </xdr:nvSpPr>
      <xdr:spPr>
        <a:xfrm>
          <a:off x="16370300" y="1278282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117094</xdr:rowOff>
    </xdr:from>
    <xdr:to>
      <xdr:col>85</xdr:col>
      <xdr:colOff>177800</xdr:colOff>
      <xdr:row>75</xdr:row>
      <xdr:rowOff>47244</xdr:rowOff>
    </xdr:to>
    <xdr:sp macro="" textlink="">
      <xdr:nvSpPr>
        <xdr:cNvPr id="631" name="フローチャート: 判断 630">
          <a:extLst>
            <a:ext uri="{FF2B5EF4-FFF2-40B4-BE49-F238E27FC236}">
              <a16:creationId xmlns:a16="http://schemas.microsoft.com/office/drawing/2014/main" id="{00000000-0008-0000-0600-000077020000}"/>
            </a:ext>
          </a:extLst>
        </xdr:cNvPr>
        <xdr:cNvSpPr/>
      </xdr:nvSpPr>
      <xdr:spPr>
        <a:xfrm>
          <a:off x="16268700" y="12804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72</xdr:row>
      <xdr:rowOff>93732</xdr:rowOff>
    </xdr:from>
    <xdr:to>
      <xdr:col>81</xdr:col>
      <xdr:colOff>50800</xdr:colOff>
      <xdr:row>72</xdr:row>
      <xdr:rowOff>128536</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flipV="1">
          <a:off x="14592300" y="12438132"/>
          <a:ext cx="889000" cy="348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74</xdr:row>
      <xdr:rowOff>113379</xdr:rowOff>
    </xdr:from>
    <xdr:to>
      <xdr:col>81</xdr:col>
      <xdr:colOff>101600</xdr:colOff>
      <xdr:row>75</xdr:row>
      <xdr:rowOff>43529</xdr:rowOff>
    </xdr:to>
    <xdr:sp macro="" textlink="">
      <xdr:nvSpPr>
        <xdr:cNvPr id="633" name="フローチャート: 判断 632">
          <a:extLst>
            <a:ext uri="{FF2B5EF4-FFF2-40B4-BE49-F238E27FC236}">
              <a16:creationId xmlns:a16="http://schemas.microsoft.com/office/drawing/2014/main" id="{00000000-0008-0000-0600-000079020000}"/>
            </a:ext>
          </a:extLst>
        </xdr:cNvPr>
        <xdr:cNvSpPr/>
      </xdr:nvSpPr>
      <xdr:spPr>
        <a:xfrm>
          <a:off x="15430500" y="12800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34656</xdr:rowOff>
    </xdr:from>
    <xdr:ext cx="534377"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5214111" y="128934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72</xdr:row>
      <xdr:rowOff>111468</xdr:rowOff>
    </xdr:from>
    <xdr:to>
      <xdr:col>76</xdr:col>
      <xdr:colOff>114300</xdr:colOff>
      <xdr:row>72</xdr:row>
      <xdr:rowOff>128536</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a:off x="13703300" y="12455868"/>
          <a:ext cx="889000" cy="170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74</xdr:row>
      <xdr:rowOff>112522</xdr:rowOff>
    </xdr:from>
    <xdr:to>
      <xdr:col>76</xdr:col>
      <xdr:colOff>165100</xdr:colOff>
      <xdr:row>75</xdr:row>
      <xdr:rowOff>42672</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4541500" y="12799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33799</xdr:rowOff>
    </xdr:from>
    <xdr:ext cx="534377"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4325111" y="128925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38,760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72</xdr:row>
      <xdr:rowOff>111468</xdr:rowOff>
    </xdr:from>
    <xdr:to>
      <xdr:col>71</xdr:col>
      <xdr:colOff>177800</xdr:colOff>
      <xdr:row>72</xdr:row>
      <xdr:rowOff>126918</xdr:rowOff>
    </xdr:to>
    <xdr:cxnSp macro="">
      <xdr:nvCxnSpPr>
        <xdr:cNvPr id="638" name="直線コネクタ 637">
          <a:extLst>
            <a:ext uri="{FF2B5EF4-FFF2-40B4-BE49-F238E27FC236}">
              <a16:creationId xmlns:a16="http://schemas.microsoft.com/office/drawing/2014/main" id="{00000000-0008-0000-0600-00007E020000}"/>
            </a:ext>
          </a:extLst>
        </xdr:cNvPr>
        <xdr:cNvCxnSpPr/>
      </xdr:nvCxnSpPr>
      <xdr:spPr>
        <a:xfrm flipV="1">
          <a:off x="12814300" y="12455868"/>
          <a:ext cx="889000" cy="15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74</xdr:row>
      <xdr:rowOff>113455</xdr:rowOff>
    </xdr:from>
    <xdr:to>
      <xdr:col>72</xdr:col>
      <xdr:colOff>38100</xdr:colOff>
      <xdr:row>75</xdr:row>
      <xdr:rowOff>43605</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3652500" y="12800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34732</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3436111" y="12893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74</xdr:row>
      <xdr:rowOff>157328</xdr:rowOff>
    </xdr:from>
    <xdr:to>
      <xdr:col>67</xdr:col>
      <xdr:colOff>101600</xdr:colOff>
      <xdr:row>75</xdr:row>
      <xdr:rowOff>87478</xdr:rowOff>
    </xdr:to>
    <xdr:sp macro="" textlink="">
      <xdr:nvSpPr>
        <xdr:cNvPr id="641" name="フローチャート: 判断 640">
          <a:extLst>
            <a:ext uri="{FF2B5EF4-FFF2-40B4-BE49-F238E27FC236}">
              <a16:creationId xmlns:a16="http://schemas.microsoft.com/office/drawing/2014/main" id="{00000000-0008-0000-0600-000081020000}"/>
            </a:ext>
          </a:extLst>
        </xdr:cNvPr>
        <xdr:cNvSpPr/>
      </xdr:nvSpPr>
      <xdr:spPr>
        <a:xfrm>
          <a:off x="12763500" y="12844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78605</xdr:rowOff>
    </xdr:from>
    <xdr:ext cx="534377"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2547111" y="129373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36,408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72</xdr:row>
      <xdr:rowOff>43923</xdr:rowOff>
    </xdr:from>
    <xdr:to>
      <xdr:col>85</xdr:col>
      <xdr:colOff>177800</xdr:colOff>
      <xdr:row>72</xdr:row>
      <xdr:rowOff>145523</xdr:rowOff>
    </xdr:to>
    <xdr:sp macro="" textlink="">
      <xdr:nvSpPr>
        <xdr:cNvPr id="648" name="楕円 647">
          <a:extLst>
            <a:ext uri="{FF2B5EF4-FFF2-40B4-BE49-F238E27FC236}">
              <a16:creationId xmlns:a16="http://schemas.microsoft.com/office/drawing/2014/main" id="{00000000-0008-0000-0600-000088020000}"/>
            </a:ext>
          </a:extLst>
        </xdr:cNvPr>
        <xdr:cNvSpPr/>
      </xdr:nvSpPr>
      <xdr:spPr>
        <a:xfrm>
          <a:off x="16268700" y="12388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71</xdr:row>
      <xdr:rowOff>66800</xdr:rowOff>
    </xdr:from>
    <xdr:ext cx="534377" cy="259045"/>
    <xdr:sp macro="" textlink="">
      <xdr:nvSpPr>
        <xdr:cNvPr id="649" name="公債費該当値テキスト">
          <a:extLst>
            <a:ext uri="{FF2B5EF4-FFF2-40B4-BE49-F238E27FC236}">
              <a16:creationId xmlns:a16="http://schemas.microsoft.com/office/drawing/2014/main" id="{00000000-0008-0000-0600-000089020000}"/>
            </a:ext>
          </a:extLst>
        </xdr:cNvPr>
        <xdr:cNvSpPr txBox="1"/>
      </xdr:nvSpPr>
      <xdr:spPr>
        <a:xfrm>
          <a:off x="16370300" y="122397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72</xdr:row>
      <xdr:rowOff>42932</xdr:rowOff>
    </xdr:from>
    <xdr:to>
      <xdr:col>81</xdr:col>
      <xdr:colOff>101600</xdr:colOff>
      <xdr:row>72</xdr:row>
      <xdr:rowOff>144532</xdr:rowOff>
    </xdr:to>
    <xdr:sp macro="" textlink="">
      <xdr:nvSpPr>
        <xdr:cNvPr id="650" name="楕円 649">
          <a:extLst>
            <a:ext uri="{FF2B5EF4-FFF2-40B4-BE49-F238E27FC236}">
              <a16:creationId xmlns:a16="http://schemas.microsoft.com/office/drawing/2014/main" id="{00000000-0008-0000-0600-00008A020000}"/>
            </a:ext>
          </a:extLst>
        </xdr:cNvPr>
        <xdr:cNvSpPr/>
      </xdr:nvSpPr>
      <xdr:spPr>
        <a:xfrm>
          <a:off x="15430500" y="12387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70</xdr:row>
      <xdr:rowOff>161059</xdr:rowOff>
    </xdr:from>
    <xdr:ext cx="534377"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5214111" y="121625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72</xdr:row>
      <xdr:rowOff>77736</xdr:rowOff>
    </xdr:from>
    <xdr:to>
      <xdr:col>76</xdr:col>
      <xdr:colOff>165100</xdr:colOff>
      <xdr:row>73</xdr:row>
      <xdr:rowOff>7886</xdr:rowOff>
    </xdr:to>
    <xdr:sp macro="" textlink="">
      <xdr:nvSpPr>
        <xdr:cNvPr id="652" name="楕円 651">
          <a:extLst>
            <a:ext uri="{FF2B5EF4-FFF2-40B4-BE49-F238E27FC236}">
              <a16:creationId xmlns:a16="http://schemas.microsoft.com/office/drawing/2014/main" id="{00000000-0008-0000-0600-00008C020000}"/>
            </a:ext>
          </a:extLst>
        </xdr:cNvPr>
        <xdr:cNvSpPr/>
      </xdr:nvSpPr>
      <xdr:spPr>
        <a:xfrm>
          <a:off x="14541500" y="12422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71</xdr:row>
      <xdr:rowOff>24413</xdr:rowOff>
    </xdr:from>
    <xdr:ext cx="534377"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4325111" y="12197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72</xdr:row>
      <xdr:rowOff>60668</xdr:rowOff>
    </xdr:from>
    <xdr:to>
      <xdr:col>72</xdr:col>
      <xdr:colOff>38100</xdr:colOff>
      <xdr:row>72</xdr:row>
      <xdr:rowOff>162268</xdr:rowOff>
    </xdr:to>
    <xdr:sp macro="" textlink="">
      <xdr:nvSpPr>
        <xdr:cNvPr id="654" name="楕円 653">
          <a:extLst>
            <a:ext uri="{FF2B5EF4-FFF2-40B4-BE49-F238E27FC236}">
              <a16:creationId xmlns:a16="http://schemas.microsoft.com/office/drawing/2014/main" id="{00000000-0008-0000-0600-00008E020000}"/>
            </a:ext>
          </a:extLst>
        </xdr:cNvPr>
        <xdr:cNvSpPr/>
      </xdr:nvSpPr>
      <xdr:spPr>
        <a:xfrm>
          <a:off x="13652500" y="12405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71</xdr:row>
      <xdr:rowOff>7345</xdr:rowOff>
    </xdr:from>
    <xdr:ext cx="534377"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3436111" y="121802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72</xdr:row>
      <xdr:rowOff>76118</xdr:rowOff>
    </xdr:from>
    <xdr:to>
      <xdr:col>67</xdr:col>
      <xdr:colOff>101600</xdr:colOff>
      <xdr:row>73</xdr:row>
      <xdr:rowOff>6268</xdr:rowOff>
    </xdr:to>
    <xdr:sp macro="" textlink="">
      <xdr:nvSpPr>
        <xdr:cNvPr id="656" name="楕円 655">
          <a:extLst>
            <a:ext uri="{FF2B5EF4-FFF2-40B4-BE49-F238E27FC236}">
              <a16:creationId xmlns:a16="http://schemas.microsoft.com/office/drawing/2014/main" id="{00000000-0008-0000-0600-000090020000}"/>
            </a:ext>
          </a:extLst>
        </xdr:cNvPr>
        <xdr:cNvSpPr/>
      </xdr:nvSpPr>
      <xdr:spPr>
        <a:xfrm>
          <a:off x="12763500" y="12420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71</xdr:row>
      <xdr:rowOff>22795</xdr:rowOff>
    </xdr:from>
    <xdr:ext cx="534377"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2547111" y="12195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9" name="正方形/長方形 658">
          <a:extLst>
            <a:ext uri="{FF2B5EF4-FFF2-40B4-BE49-F238E27FC236}">
              <a16:creationId xmlns:a16="http://schemas.microsoft.com/office/drawing/2014/main" id="{00000000-0008-0000-0600-000093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0" name="正方形/長方形 659">
          <a:extLst>
            <a:ext uri="{FF2B5EF4-FFF2-40B4-BE49-F238E27FC236}">
              <a16:creationId xmlns:a16="http://schemas.microsoft.com/office/drawing/2014/main" id="{00000000-0008-0000-0600-000094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33,286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73" name="テキスト ボックス 672">
          <a:extLst>
            <a:ext uri="{FF2B5EF4-FFF2-40B4-BE49-F238E27FC236}">
              <a16:creationId xmlns:a16="http://schemas.microsoft.com/office/drawing/2014/main" id="{00000000-0008-0000-0600-0000A1020000}"/>
            </a:ext>
          </a:extLst>
        </xdr:cNvPr>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5641</xdr:rowOff>
    </xdr:from>
    <xdr:ext cx="531299"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1914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21970</xdr:rowOff>
    </xdr:from>
    <xdr:ext cx="531299"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1914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79" name="テキスト ボックス 678">
          <a:extLst>
            <a:ext uri="{FF2B5EF4-FFF2-40B4-BE49-F238E27FC236}">
              <a16:creationId xmlns:a16="http://schemas.microsoft.com/office/drawing/2014/main" id="{00000000-0008-0000-0600-0000A7020000}"/>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1" name="テキスト ボックス 680">
          <a:extLst>
            <a:ext uri="{FF2B5EF4-FFF2-40B4-BE49-F238E27FC236}">
              <a16:creationId xmlns:a16="http://schemas.microsoft.com/office/drawing/2014/main" id="{00000000-0008-0000-0600-0000A9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2" name="積立金グラフ枠">
          <a:extLst>
            <a:ext uri="{FF2B5EF4-FFF2-40B4-BE49-F238E27FC236}">
              <a16:creationId xmlns:a16="http://schemas.microsoft.com/office/drawing/2014/main" id="{00000000-0008-0000-0600-0000AA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119076</xdr:rowOff>
    </xdr:from>
    <xdr:to>
      <xdr:col>85</xdr:col>
      <xdr:colOff>126364</xdr:colOff>
      <xdr:row>99</xdr:row>
      <xdr:rowOff>76819</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flipV="1">
          <a:off x="16317595" y="15549576"/>
          <a:ext cx="1269" cy="15007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80646</xdr:rowOff>
    </xdr:from>
    <xdr:ext cx="469744" cy="259045"/>
    <xdr:sp macro="" textlink="">
      <xdr:nvSpPr>
        <xdr:cNvPr id="684" name="積立金最小値テキスト">
          <a:extLst>
            <a:ext uri="{FF2B5EF4-FFF2-40B4-BE49-F238E27FC236}">
              <a16:creationId xmlns:a16="http://schemas.microsoft.com/office/drawing/2014/main" id="{00000000-0008-0000-0600-0000AC020000}"/>
            </a:ext>
          </a:extLst>
        </xdr:cNvPr>
        <xdr:cNvSpPr txBox="1"/>
      </xdr:nvSpPr>
      <xdr:spPr>
        <a:xfrm>
          <a:off x="16370300" y="170541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76819</xdr:rowOff>
    </xdr:from>
    <xdr:to>
      <xdr:col>86</xdr:col>
      <xdr:colOff>25400</xdr:colOff>
      <xdr:row>99</xdr:row>
      <xdr:rowOff>76819</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a:off x="16230600" y="170503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65753</xdr:rowOff>
    </xdr:from>
    <xdr:ext cx="534377" cy="259045"/>
    <xdr:sp macro="" textlink="">
      <xdr:nvSpPr>
        <xdr:cNvPr id="686" name="積立金最大値テキスト">
          <a:extLst>
            <a:ext uri="{FF2B5EF4-FFF2-40B4-BE49-F238E27FC236}">
              <a16:creationId xmlns:a16="http://schemas.microsoft.com/office/drawing/2014/main" id="{00000000-0008-0000-0600-0000AE020000}"/>
            </a:ext>
          </a:extLst>
        </xdr:cNvPr>
        <xdr:cNvSpPr txBox="1"/>
      </xdr:nvSpPr>
      <xdr:spPr>
        <a:xfrm>
          <a:off x="16370300" y="15324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93,263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119076</xdr:rowOff>
    </xdr:from>
    <xdr:to>
      <xdr:col>86</xdr:col>
      <xdr:colOff>25400</xdr:colOff>
      <xdr:row>90</xdr:row>
      <xdr:rowOff>119076</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a:off x="16230600" y="155495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93</xdr:row>
      <xdr:rowOff>95286</xdr:rowOff>
    </xdr:from>
    <xdr:to>
      <xdr:col>85</xdr:col>
      <xdr:colOff>127000</xdr:colOff>
      <xdr:row>95</xdr:row>
      <xdr:rowOff>972</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flipV="1">
          <a:off x="15481300" y="16040136"/>
          <a:ext cx="838200" cy="2485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150423</xdr:rowOff>
    </xdr:from>
    <xdr:ext cx="534377" cy="259045"/>
    <xdr:sp macro="" textlink="">
      <xdr:nvSpPr>
        <xdr:cNvPr id="689" name="積立金平均値テキスト">
          <a:extLst>
            <a:ext uri="{FF2B5EF4-FFF2-40B4-BE49-F238E27FC236}">
              <a16:creationId xmlns:a16="http://schemas.microsoft.com/office/drawing/2014/main" id="{00000000-0008-0000-0600-0000B1020000}"/>
            </a:ext>
          </a:extLst>
        </xdr:cNvPr>
        <xdr:cNvSpPr txBox="1"/>
      </xdr:nvSpPr>
      <xdr:spPr>
        <a:xfrm>
          <a:off x="16370300" y="1660962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23,911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546</xdr:rowOff>
    </xdr:from>
    <xdr:to>
      <xdr:col>85</xdr:col>
      <xdr:colOff>177800</xdr:colOff>
      <xdr:row>97</xdr:row>
      <xdr:rowOff>102146</xdr:rowOff>
    </xdr:to>
    <xdr:sp macro="" textlink="">
      <xdr:nvSpPr>
        <xdr:cNvPr id="690" name="フローチャート: 判断 689">
          <a:extLst>
            <a:ext uri="{FF2B5EF4-FFF2-40B4-BE49-F238E27FC236}">
              <a16:creationId xmlns:a16="http://schemas.microsoft.com/office/drawing/2014/main" id="{00000000-0008-0000-0600-0000B2020000}"/>
            </a:ext>
          </a:extLst>
        </xdr:cNvPr>
        <xdr:cNvSpPr/>
      </xdr:nvSpPr>
      <xdr:spPr>
        <a:xfrm>
          <a:off x="16268700" y="16631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93</xdr:row>
      <xdr:rowOff>171197</xdr:rowOff>
    </xdr:from>
    <xdr:to>
      <xdr:col>81</xdr:col>
      <xdr:colOff>50800</xdr:colOff>
      <xdr:row>95</xdr:row>
      <xdr:rowOff>972</xdr:rowOff>
    </xdr:to>
    <xdr:cxnSp macro="">
      <xdr:nvCxnSpPr>
        <xdr:cNvPr id="691" name="直線コネクタ 690">
          <a:extLst>
            <a:ext uri="{FF2B5EF4-FFF2-40B4-BE49-F238E27FC236}">
              <a16:creationId xmlns:a16="http://schemas.microsoft.com/office/drawing/2014/main" id="{00000000-0008-0000-0600-0000B3020000}"/>
            </a:ext>
          </a:extLst>
        </xdr:cNvPr>
        <xdr:cNvCxnSpPr/>
      </xdr:nvCxnSpPr>
      <xdr:spPr>
        <a:xfrm>
          <a:off x="14592300" y="16116047"/>
          <a:ext cx="889000" cy="172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35554</xdr:rowOff>
    </xdr:from>
    <xdr:to>
      <xdr:col>81</xdr:col>
      <xdr:colOff>101600</xdr:colOff>
      <xdr:row>97</xdr:row>
      <xdr:rowOff>137154</xdr:rowOff>
    </xdr:to>
    <xdr:sp macro="" textlink="">
      <xdr:nvSpPr>
        <xdr:cNvPr id="692" name="フローチャート: 判断 691">
          <a:extLst>
            <a:ext uri="{FF2B5EF4-FFF2-40B4-BE49-F238E27FC236}">
              <a16:creationId xmlns:a16="http://schemas.microsoft.com/office/drawing/2014/main" id="{00000000-0008-0000-0600-0000B4020000}"/>
            </a:ext>
          </a:extLst>
        </xdr:cNvPr>
        <xdr:cNvSpPr/>
      </xdr:nvSpPr>
      <xdr:spPr>
        <a:xfrm>
          <a:off x="15430500" y="16666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128281</xdr:rowOff>
    </xdr:from>
    <xdr:ext cx="534377"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5214111" y="167589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92</xdr:row>
      <xdr:rowOff>78011</xdr:rowOff>
    </xdr:from>
    <xdr:to>
      <xdr:col>76</xdr:col>
      <xdr:colOff>114300</xdr:colOff>
      <xdr:row>93</xdr:row>
      <xdr:rowOff>171197</xdr:rowOff>
    </xdr:to>
    <xdr:cxnSp macro="">
      <xdr:nvCxnSpPr>
        <xdr:cNvPr id="694" name="直線コネクタ 693">
          <a:extLst>
            <a:ext uri="{FF2B5EF4-FFF2-40B4-BE49-F238E27FC236}">
              <a16:creationId xmlns:a16="http://schemas.microsoft.com/office/drawing/2014/main" id="{00000000-0008-0000-0600-0000B6020000}"/>
            </a:ext>
          </a:extLst>
        </xdr:cNvPr>
        <xdr:cNvCxnSpPr/>
      </xdr:nvCxnSpPr>
      <xdr:spPr>
        <a:xfrm>
          <a:off x="13703300" y="15851411"/>
          <a:ext cx="889000" cy="2646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23651</xdr:rowOff>
    </xdr:from>
    <xdr:to>
      <xdr:col>76</xdr:col>
      <xdr:colOff>165100</xdr:colOff>
      <xdr:row>97</xdr:row>
      <xdr:rowOff>125251</xdr:rowOff>
    </xdr:to>
    <xdr:sp macro="" textlink="">
      <xdr:nvSpPr>
        <xdr:cNvPr id="695" name="フローチャート: 判断 694">
          <a:extLst>
            <a:ext uri="{FF2B5EF4-FFF2-40B4-BE49-F238E27FC236}">
              <a16:creationId xmlns:a16="http://schemas.microsoft.com/office/drawing/2014/main" id="{00000000-0008-0000-0600-0000B7020000}"/>
            </a:ext>
          </a:extLst>
        </xdr:cNvPr>
        <xdr:cNvSpPr/>
      </xdr:nvSpPr>
      <xdr:spPr>
        <a:xfrm>
          <a:off x="14541500" y="16654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116378</xdr:rowOff>
    </xdr:from>
    <xdr:ext cx="534377"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4325111" y="167470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92</xdr:row>
      <xdr:rowOff>78011</xdr:rowOff>
    </xdr:from>
    <xdr:to>
      <xdr:col>71</xdr:col>
      <xdr:colOff>177800</xdr:colOff>
      <xdr:row>97</xdr:row>
      <xdr:rowOff>35851</xdr:rowOff>
    </xdr:to>
    <xdr:cxnSp macro="">
      <xdr:nvCxnSpPr>
        <xdr:cNvPr id="697" name="直線コネクタ 696">
          <a:extLst>
            <a:ext uri="{FF2B5EF4-FFF2-40B4-BE49-F238E27FC236}">
              <a16:creationId xmlns:a16="http://schemas.microsoft.com/office/drawing/2014/main" id="{00000000-0008-0000-0600-0000B9020000}"/>
            </a:ext>
          </a:extLst>
        </xdr:cNvPr>
        <xdr:cNvCxnSpPr/>
      </xdr:nvCxnSpPr>
      <xdr:spPr>
        <a:xfrm flipV="1">
          <a:off x="12814300" y="15851411"/>
          <a:ext cx="889000" cy="8150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10016</xdr:rowOff>
    </xdr:from>
    <xdr:to>
      <xdr:col>72</xdr:col>
      <xdr:colOff>38100</xdr:colOff>
      <xdr:row>97</xdr:row>
      <xdr:rowOff>111616</xdr:rowOff>
    </xdr:to>
    <xdr:sp macro="" textlink="">
      <xdr:nvSpPr>
        <xdr:cNvPr id="698" name="フローチャート: 判断 697">
          <a:extLst>
            <a:ext uri="{FF2B5EF4-FFF2-40B4-BE49-F238E27FC236}">
              <a16:creationId xmlns:a16="http://schemas.microsoft.com/office/drawing/2014/main" id="{00000000-0008-0000-0600-0000BA020000}"/>
            </a:ext>
          </a:extLst>
        </xdr:cNvPr>
        <xdr:cNvSpPr/>
      </xdr:nvSpPr>
      <xdr:spPr>
        <a:xfrm>
          <a:off x="13652500" y="16640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102743</xdr:rowOff>
    </xdr:from>
    <xdr:ext cx="534377"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3436111" y="167333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6784</xdr:rowOff>
    </xdr:from>
    <xdr:to>
      <xdr:col>67</xdr:col>
      <xdr:colOff>101600</xdr:colOff>
      <xdr:row>98</xdr:row>
      <xdr:rowOff>108384</xdr:rowOff>
    </xdr:to>
    <xdr:sp macro="" textlink="">
      <xdr:nvSpPr>
        <xdr:cNvPr id="700" name="フローチャート: 判断 699">
          <a:extLst>
            <a:ext uri="{FF2B5EF4-FFF2-40B4-BE49-F238E27FC236}">
              <a16:creationId xmlns:a16="http://schemas.microsoft.com/office/drawing/2014/main" id="{00000000-0008-0000-0600-0000BC020000}"/>
            </a:ext>
          </a:extLst>
        </xdr:cNvPr>
        <xdr:cNvSpPr/>
      </xdr:nvSpPr>
      <xdr:spPr>
        <a:xfrm>
          <a:off x="12763500" y="16808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99511</xdr:rowOff>
    </xdr:from>
    <xdr:ext cx="534377"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2547111" y="169016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93</xdr:row>
      <xdr:rowOff>44486</xdr:rowOff>
    </xdr:from>
    <xdr:to>
      <xdr:col>85</xdr:col>
      <xdr:colOff>177800</xdr:colOff>
      <xdr:row>93</xdr:row>
      <xdr:rowOff>146086</xdr:rowOff>
    </xdr:to>
    <xdr:sp macro="" textlink="">
      <xdr:nvSpPr>
        <xdr:cNvPr id="707" name="楕円 706">
          <a:extLst>
            <a:ext uri="{FF2B5EF4-FFF2-40B4-BE49-F238E27FC236}">
              <a16:creationId xmlns:a16="http://schemas.microsoft.com/office/drawing/2014/main" id="{00000000-0008-0000-0600-0000C3020000}"/>
            </a:ext>
          </a:extLst>
        </xdr:cNvPr>
        <xdr:cNvSpPr/>
      </xdr:nvSpPr>
      <xdr:spPr>
        <a:xfrm>
          <a:off x="16268700" y="15989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92</xdr:row>
      <xdr:rowOff>67363</xdr:rowOff>
    </xdr:from>
    <xdr:ext cx="534377" cy="259045"/>
    <xdr:sp macro="" textlink="">
      <xdr:nvSpPr>
        <xdr:cNvPr id="708" name="積立金該当値テキスト">
          <a:extLst>
            <a:ext uri="{FF2B5EF4-FFF2-40B4-BE49-F238E27FC236}">
              <a16:creationId xmlns:a16="http://schemas.microsoft.com/office/drawing/2014/main" id="{00000000-0008-0000-0600-0000C4020000}"/>
            </a:ext>
          </a:extLst>
        </xdr:cNvPr>
        <xdr:cNvSpPr txBox="1"/>
      </xdr:nvSpPr>
      <xdr:spPr>
        <a:xfrm>
          <a:off x="16370300" y="158407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94</xdr:row>
      <xdr:rowOff>121622</xdr:rowOff>
    </xdr:from>
    <xdr:to>
      <xdr:col>81</xdr:col>
      <xdr:colOff>101600</xdr:colOff>
      <xdr:row>95</xdr:row>
      <xdr:rowOff>51772</xdr:rowOff>
    </xdr:to>
    <xdr:sp macro="" textlink="">
      <xdr:nvSpPr>
        <xdr:cNvPr id="709" name="楕円 708">
          <a:extLst>
            <a:ext uri="{FF2B5EF4-FFF2-40B4-BE49-F238E27FC236}">
              <a16:creationId xmlns:a16="http://schemas.microsoft.com/office/drawing/2014/main" id="{00000000-0008-0000-0600-0000C5020000}"/>
            </a:ext>
          </a:extLst>
        </xdr:cNvPr>
        <xdr:cNvSpPr/>
      </xdr:nvSpPr>
      <xdr:spPr>
        <a:xfrm>
          <a:off x="15430500" y="16237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68299</xdr:rowOff>
    </xdr:from>
    <xdr:ext cx="534377"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5214111" y="160131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93</xdr:row>
      <xdr:rowOff>120397</xdr:rowOff>
    </xdr:from>
    <xdr:to>
      <xdr:col>76</xdr:col>
      <xdr:colOff>165100</xdr:colOff>
      <xdr:row>94</xdr:row>
      <xdr:rowOff>50547</xdr:rowOff>
    </xdr:to>
    <xdr:sp macro="" textlink="">
      <xdr:nvSpPr>
        <xdr:cNvPr id="711" name="楕円 710">
          <a:extLst>
            <a:ext uri="{FF2B5EF4-FFF2-40B4-BE49-F238E27FC236}">
              <a16:creationId xmlns:a16="http://schemas.microsoft.com/office/drawing/2014/main" id="{00000000-0008-0000-0600-0000C7020000}"/>
            </a:ext>
          </a:extLst>
        </xdr:cNvPr>
        <xdr:cNvSpPr/>
      </xdr:nvSpPr>
      <xdr:spPr>
        <a:xfrm>
          <a:off x="14541500" y="160652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92</xdr:row>
      <xdr:rowOff>67074</xdr:rowOff>
    </xdr:from>
    <xdr:ext cx="534377"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4325111" y="158404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92</xdr:row>
      <xdr:rowOff>27211</xdr:rowOff>
    </xdr:from>
    <xdr:to>
      <xdr:col>72</xdr:col>
      <xdr:colOff>38100</xdr:colOff>
      <xdr:row>92</xdr:row>
      <xdr:rowOff>128811</xdr:rowOff>
    </xdr:to>
    <xdr:sp macro="" textlink="">
      <xdr:nvSpPr>
        <xdr:cNvPr id="713" name="楕円 712">
          <a:extLst>
            <a:ext uri="{FF2B5EF4-FFF2-40B4-BE49-F238E27FC236}">
              <a16:creationId xmlns:a16="http://schemas.microsoft.com/office/drawing/2014/main" id="{00000000-0008-0000-0600-0000C9020000}"/>
            </a:ext>
          </a:extLst>
        </xdr:cNvPr>
        <xdr:cNvSpPr/>
      </xdr:nvSpPr>
      <xdr:spPr>
        <a:xfrm>
          <a:off x="13652500" y="15800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90</xdr:row>
      <xdr:rowOff>145338</xdr:rowOff>
    </xdr:from>
    <xdr:ext cx="534377"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3436111" y="15575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156501</xdr:rowOff>
    </xdr:from>
    <xdr:to>
      <xdr:col>67</xdr:col>
      <xdr:colOff>101600</xdr:colOff>
      <xdr:row>97</xdr:row>
      <xdr:rowOff>86651</xdr:rowOff>
    </xdr:to>
    <xdr:sp macro="" textlink="">
      <xdr:nvSpPr>
        <xdr:cNvPr id="715" name="楕円 714">
          <a:extLst>
            <a:ext uri="{FF2B5EF4-FFF2-40B4-BE49-F238E27FC236}">
              <a16:creationId xmlns:a16="http://schemas.microsoft.com/office/drawing/2014/main" id="{00000000-0008-0000-0600-0000CB020000}"/>
            </a:ext>
          </a:extLst>
        </xdr:cNvPr>
        <xdr:cNvSpPr/>
      </xdr:nvSpPr>
      <xdr:spPr>
        <a:xfrm>
          <a:off x="12763500" y="166157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103178</xdr:rowOff>
    </xdr:from>
    <xdr:ext cx="534377"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2547111" y="163909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28" name="テキスト ボックス 727">
          <a:extLst>
            <a:ext uri="{FF2B5EF4-FFF2-40B4-BE49-F238E27FC236}">
              <a16:creationId xmlns:a16="http://schemas.microsoft.com/office/drawing/2014/main" id="{00000000-0008-0000-0600-0000D8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30" name="テキスト ボックス 729">
          <a:extLst>
            <a:ext uri="{FF2B5EF4-FFF2-40B4-BE49-F238E27FC236}">
              <a16:creationId xmlns:a16="http://schemas.microsoft.com/office/drawing/2014/main" id="{00000000-0008-0000-0600-0000DA020000}"/>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36" name="テキスト ボックス 735">
          <a:extLst>
            <a:ext uri="{FF2B5EF4-FFF2-40B4-BE49-F238E27FC236}">
              <a16:creationId xmlns:a16="http://schemas.microsoft.com/office/drawing/2014/main" id="{00000000-0008-0000-0600-0000E0020000}"/>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38" name="テキスト ボックス 737">
          <a:extLst>
            <a:ext uri="{FF2B5EF4-FFF2-40B4-BE49-F238E27FC236}">
              <a16:creationId xmlns:a16="http://schemas.microsoft.com/office/drawing/2014/main" id="{00000000-0008-0000-0600-0000E2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1" name="投資及び出資金グラフ枠">
          <a:extLst>
            <a:ext uri="{FF2B5EF4-FFF2-40B4-BE49-F238E27FC236}">
              <a16:creationId xmlns:a16="http://schemas.microsoft.com/office/drawing/2014/main" id="{00000000-0008-0000-0600-0000E5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125657</xdr:rowOff>
    </xdr:from>
    <xdr:to>
      <xdr:col>116</xdr:col>
      <xdr:colOff>62864</xdr:colOff>
      <xdr:row>39</xdr:row>
      <xdr:rowOff>98878</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flipV="1">
          <a:off x="22159595" y="5269157"/>
          <a:ext cx="1269" cy="15162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43" name="投資及び出資金最小値テキスト">
          <a:extLst>
            <a:ext uri="{FF2B5EF4-FFF2-40B4-BE49-F238E27FC236}">
              <a16:creationId xmlns:a16="http://schemas.microsoft.com/office/drawing/2014/main" id="{00000000-0008-0000-0600-0000E7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72334</xdr:rowOff>
    </xdr:from>
    <xdr:ext cx="469744" cy="259045"/>
    <xdr:sp macro="" textlink="">
      <xdr:nvSpPr>
        <xdr:cNvPr id="745" name="投資及び出資金最大値テキスト">
          <a:extLst>
            <a:ext uri="{FF2B5EF4-FFF2-40B4-BE49-F238E27FC236}">
              <a16:creationId xmlns:a16="http://schemas.microsoft.com/office/drawing/2014/main" id="{00000000-0008-0000-0600-0000E9020000}"/>
            </a:ext>
          </a:extLst>
        </xdr:cNvPr>
        <xdr:cNvSpPr txBox="1"/>
      </xdr:nvSpPr>
      <xdr:spPr>
        <a:xfrm>
          <a:off x="22212300" y="50443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125657</xdr:rowOff>
    </xdr:from>
    <xdr:to>
      <xdr:col>116</xdr:col>
      <xdr:colOff>152400</xdr:colOff>
      <xdr:row>30</xdr:row>
      <xdr:rowOff>125657</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a:off x="22072600" y="5269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34</xdr:row>
      <xdr:rowOff>3193</xdr:rowOff>
    </xdr:from>
    <xdr:to>
      <xdr:col>116</xdr:col>
      <xdr:colOff>63500</xdr:colOff>
      <xdr:row>34</xdr:row>
      <xdr:rowOff>34707</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a:off x="21323300" y="5832493"/>
          <a:ext cx="838200" cy="315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90840</xdr:rowOff>
    </xdr:from>
    <xdr:ext cx="469744" cy="259045"/>
    <xdr:sp macro="" textlink="">
      <xdr:nvSpPr>
        <xdr:cNvPr id="748" name="投資及び出資金平均値テキスト">
          <a:extLst>
            <a:ext uri="{FF2B5EF4-FFF2-40B4-BE49-F238E27FC236}">
              <a16:creationId xmlns:a16="http://schemas.microsoft.com/office/drawing/2014/main" id="{00000000-0008-0000-0600-0000EC020000}"/>
            </a:ext>
          </a:extLst>
        </xdr:cNvPr>
        <xdr:cNvSpPr txBox="1"/>
      </xdr:nvSpPr>
      <xdr:spPr>
        <a:xfrm>
          <a:off x="22212300" y="626304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112413</xdr:rowOff>
    </xdr:from>
    <xdr:to>
      <xdr:col>116</xdr:col>
      <xdr:colOff>114300</xdr:colOff>
      <xdr:row>37</xdr:row>
      <xdr:rowOff>42563</xdr:rowOff>
    </xdr:to>
    <xdr:sp macro="" textlink="">
      <xdr:nvSpPr>
        <xdr:cNvPr id="749" name="フローチャート: 判断 748">
          <a:extLst>
            <a:ext uri="{FF2B5EF4-FFF2-40B4-BE49-F238E27FC236}">
              <a16:creationId xmlns:a16="http://schemas.microsoft.com/office/drawing/2014/main" id="{00000000-0008-0000-0600-0000ED020000}"/>
            </a:ext>
          </a:extLst>
        </xdr:cNvPr>
        <xdr:cNvSpPr/>
      </xdr:nvSpPr>
      <xdr:spPr>
        <a:xfrm>
          <a:off x="22110700" y="6284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34</xdr:row>
      <xdr:rowOff>3193</xdr:rowOff>
    </xdr:from>
    <xdr:to>
      <xdr:col>111</xdr:col>
      <xdr:colOff>177800</xdr:colOff>
      <xdr:row>34</xdr:row>
      <xdr:rowOff>130229</xdr:rowOff>
    </xdr:to>
    <xdr:cxnSp macro="">
      <xdr:nvCxnSpPr>
        <xdr:cNvPr id="750" name="直線コネクタ 749">
          <a:extLst>
            <a:ext uri="{FF2B5EF4-FFF2-40B4-BE49-F238E27FC236}">
              <a16:creationId xmlns:a16="http://schemas.microsoft.com/office/drawing/2014/main" id="{00000000-0008-0000-0600-0000EE020000}"/>
            </a:ext>
          </a:extLst>
        </xdr:cNvPr>
        <xdr:cNvCxnSpPr/>
      </xdr:nvCxnSpPr>
      <xdr:spPr>
        <a:xfrm flipV="1">
          <a:off x="20434300" y="5832493"/>
          <a:ext cx="889000" cy="1270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36</xdr:row>
      <xdr:rowOff>54773</xdr:rowOff>
    </xdr:from>
    <xdr:to>
      <xdr:col>112</xdr:col>
      <xdr:colOff>38100</xdr:colOff>
      <xdr:row>36</xdr:row>
      <xdr:rowOff>156373</xdr:rowOff>
    </xdr:to>
    <xdr:sp macro="" textlink="">
      <xdr:nvSpPr>
        <xdr:cNvPr id="751" name="フローチャート: 判断 750">
          <a:extLst>
            <a:ext uri="{FF2B5EF4-FFF2-40B4-BE49-F238E27FC236}">
              <a16:creationId xmlns:a16="http://schemas.microsoft.com/office/drawing/2014/main" id="{00000000-0008-0000-0600-0000EF020000}"/>
            </a:ext>
          </a:extLst>
        </xdr:cNvPr>
        <xdr:cNvSpPr/>
      </xdr:nvSpPr>
      <xdr:spPr>
        <a:xfrm>
          <a:off x="21272500" y="62269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147500</xdr:rowOff>
    </xdr:from>
    <xdr:ext cx="469744"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1088428" y="63197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34</xdr:row>
      <xdr:rowOff>130229</xdr:rowOff>
    </xdr:from>
    <xdr:to>
      <xdr:col>107</xdr:col>
      <xdr:colOff>50800</xdr:colOff>
      <xdr:row>34</xdr:row>
      <xdr:rowOff>135618</xdr:rowOff>
    </xdr:to>
    <xdr:cxnSp macro="">
      <xdr:nvCxnSpPr>
        <xdr:cNvPr id="753" name="直線コネクタ 752">
          <a:extLst>
            <a:ext uri="{FF2B5EF4-FFF2-40B4-BE49-F238E27FC236}">
              <a16:creationId xmlns:a16="http://schemas.microsoft.com/office/drawing/2014/main" id="{00000000-0008-0000-0600-0000F1020000}"/>
            </a:ext>
          </a:extLst>
        </xdr:cNvPr>
        <xdr:cNvCxnSpPr/>
      </xdr:nvCxnSpPr>
      <xdr:spPr>
        <a:xfrm flipV="1">
          <a:off x="19545300" y="5959529"/>
          <a:ext cx="889000" cy="5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57712</xdr:rowOff>
    </xdr:from>
    <xdr:to>
      <xdr:col>107</xdr:col>
      <xdr:colOff>101600</xdr:colOff>
      <xdr:row>36</xdr:row>
      <xdr:rowOff>159312</xdr:rowOff>
    </xdr:to>
    <xdr:sp macro="" textlink="">
      <xdr:nvSpPr>
        <xdr:cNvPr id="754" name="フローチャート: 判断 753">
          <a:extLst>
            <a:ext uri="{FF2B5EF4-FFF2-40B4-BE49-F238E27FC236}">
              <a16:creationId xmlns:a16="http://schemas.microsoft.com/office/drawing/2014/main" id="{00000000-0008-0000-0600-0000F2020000}"/>
            </a:ext>
          </a:extLst>
        </xdr:cNvPr>
        <xdr:cNvSpPr/>
      </xdr:nvSpPr>
      <xdr:spPr>
        <a:xfrm>
          <a:off x="20383500" y="6229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150439</xdr:rowOff>
    </xdr:from>
    <xdr:ext cx="469744"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20199428" y="6322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34</xdr:row>
      <xdr:rowOff>91204</xdr:rowOff>
    </xdr:from>
    <xdr:to>
      <xdr:col>102</xdr:col>
      <xdr:colOff>114300</xdr:colOff>
      <xdr:row>34</xdr:row>
      <xdr:rowOff>135618</xdr:rowOff>
    </xdr:to>
    <xdr:cxnSp macro="">
      <xdr:nvCxnSpPr>
        <xdr:cNvPr id="756" name="直線コネクタ 755">
          <a:extLst>
            <a:ext uri="{FF2B5EF4-FFF2-40B4-BE49-F238E27FC236}">
              <a16:creationId xmlns:a16="http://schemas.microsoft.com/office/drawing/2014/main" id="{00000000-0008-0000-0600-0000F4020000}"/>
            </a:ext>
          </a:extLst>
        </xdr:cNvPr>
        <xdr:cNvCxnSpPr/>
      </xdr:nvCxnSpPr>
      <xdr:spPr>
        <a:xfrm>
          <a:off x="18656300" y="5920504"/>
          <a:ext cx="889000" cy="44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115352</xdr:rowOff>
    </xdr:from>
    <xdr:to>
      <xdr:col>102</xdr:col>
      <xdr:colOff>165100</xdr:colOff>
      <xdr:row>37</xdr:row>
      <xdr:rowOff>45502</xdr:rowOff>
    </xdr:to>
    <xdr:sp macro="" textlink="">
      <xdr:nvSpPr>
        <xdr:cNvPr id="757" name="フローチャート: 判断 756">
          <a:extLst>
            <a:ext uri="{FF2B5EF4-FFF2-40B4-BE49-F238E27FC236}">
              <a16:creationId xmlns:a16="http://schemas.microsoft.com/office/drawing/2014/main" id="{00000000-0008-0000-0600-0000F5020000}"/>
            </a:ext>
          </a:extLst>
        </xdr:cNvPr>
        <xdr:cNvSpPr/>
      </xdr:nvSpPr>
      <xdr:spPr>
        <a:xfrm>
          <a:off x="19494500" y="6287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36629</xdr:rowOff>
    </xdr:from>
    <xdr:ext cx="469744"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9310428" y="63802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137233</xdr:rowOff>
    </xdr:from>
    <xdr:to>
      <xdr:col>98</xdr:col>
      <xdr:colOff>38100</xdr:colOff>
      <xdr:row>37</xdr:row>
      <xdr:rowOff>67383</xdr:rowOff>
    </xdr:to>
    <xdr:sp macro="" textlink="">
      <xdr:nvSpPr>
        <xdr:cNvPr id="759" name="フローチャート: 判断 758">
          <a:extLst>
            <a:ext uri="{FF2B5EF4-FFF2-40B4-BE49-F238E27FC236}">
              <a16:creationId xmlns:a16="http://schemas.microsoft.com/office/drawing/2014/main" id="{00000000-0008-0000-0600-0000F7020000}"/>
            </a:ext>
          </a:extLst>
        </xdr:cNvPr>
        <xdr:cNvSpPr/>
      </xdr:nvSpPr>
      <xdr:spPr>
        <a:xfrm>
          <a:off x="18605500" y="63094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58510</xdr:rowOff>
    </xdr:from>
    <xdr:ext cx="469744"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421428" y="64021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33</xdr:row>
      <xdr:rowOff>155357</xdr:rowOff>
    </xdr:from>
    <xdr:to>
      <xdr:col>116</xdr:col>
      <xdr:colOff>114300</xdr:colOff>
      <xdr:row>34</xdr:row>
      <xdr:rowOff>85507</xdr:rowOff>
    </xdr:to>
    <xdr:sp macro="" textlink="">
      <xdr:nvSpPr>
        <xdr:cNvPr id="766" name="楕円 765">
          <a:extLst>
            <a:ext uri="{FF2B5EF4-FFF2-40B4-BE49-F238E27FC236}">
              <a16:creationId xmlns:a16="http://schemas.microsoft.com/office/drawing/2014/main" id="{00000000-0008-0000-0600-0000FE020000}"/>
            </a:ext>
          </a:extLst>
        </xdr:cNvPr>
        <xdr:cNvSpPr/>
      </xdr:nvSpPr>
      <xdr:spPr>
        <a:xfrm>
          <a:off x="22110700" y="5813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33</xdr:row>
      <xdr:rowOff>6784</xdr:rowOff>
    </xdr:from>
    <xdr:ext cx="469744" cy="259045"/>
    <xdr:sp macro="" textlink="">
      <xdr:nvSpPr>
        <xdr:cNvPr id="767" name="投資及び出資金該当値テキスト">
          <a:extLst>
            <a:ext uri="{FF2B5EF4-FFF2-40B4-BE49-F238E27FC236}">
              <a16:creationId xmlns:a16="http://schemas.microsoft.com/office/drawing/2014/main" id="{00000000-0008-0000-0600-0000FF020000}"/>
            </a:ext>
          </a:extLst>
        </xdr:cNvPr>
        <xdr:cNvSpPr txBox="1"/>
      </xdr:nvSpPr>
      <xdr:spPr>
        <a:xfrm>
          <a:off x="22212300" y="56646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33</xdr:row>
      <xdr:rowOff>123843</xdr:rowOff>
    </xdr:from>
    <xdr:to>
      <xdr:col>112</xdr:col>
      <xdr:colOff>38100</xdr:colOff>
      <xdr:row>34</xdr:row>
      <xdr:rowOff>53993</xdr:rowOff>
    </xdr:to>
    <xdr:sp macro="" textlink="">
      <xdr:nvSpPr>
        <xdr:cNvPr id="768" name="楕円 767">
          <a:extLst>
            <a:ext uri="{FF2B5EF4-FFF2-40B4-BE49-F238E27FC236}">
              <a16:creationId xmlns:a16="http://schemas.microsoft.com/office/drawing/2014/main" id="{00000000-0008-0000-0600-000000030000}"/>
            </a:ext>
          </a:extLst>
        </xdr:cNvPr>
        <xdr:cNvSpPr/>
      </xdr:nvSpPr>
      <xdr:spPr>
        <a:xfrm>
          <a:off x="21272500" y="57816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32</xdr:row>
      <xdr:rowOff>70520</xdr:rowOff>
    </xdr:from>
    <xdr:ext cx="469744"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21088428" y="55569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34</xdr:row>
      <xdr:rowOff>79429</xdr:rowOff>
    </xdr:from>
    <xdr:to>
      <xdr:col>107</xdr:col>
      <xdr:colOff>101600</xdr:colOff>
      <xdr:row>35</xdr:row>
      <xdr:rowOff>9579</xdr:rowOff>
    </xdr:to>
    <xdr:sp macro="" textlink="">
      <xdr:nvSpPr>
        <xdr:cNvPr id="770" name="楕円 769">
          <a:extLst>
            <a:ext uri="{FF2B5EF4-FFF2-40B4-BE49-F238E27FC236}">
              <a16:creationId xmlns:a16="http://schemas.microsoft.com/office/drawing/2014/main" id="{00000000-0008-0000-0600-000002030000}"/>
            </a:ext>
          </a:extLst>
        </xdr:cNvPr>
        <xdr:cNvSpPr/>
      </xdr:nvSpPr>
      <xdr:spPr>
        <a:xfrm>
          <a:off x="20383500" y="5908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33</xdr:row>
      <xdr:rowOff>26106</xdr:rowOff>
    </xdr:from>
    <xdr:ext cx="469744"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20199428" y="56839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34</xdr:row>
      <xdr:rowOff>84818</xdr:rowOff>
    </xdr:from>
    <xdr:to>
      <xdr:col>102</xdr:col>
      <xdr:colOff>165100</xdr:colOff>
      <xdr:row>35</xdr:row>
      <xdr:rowOff>14968</xdr:rowOff>
    </xdr:to>
    <xdr:sp macro="" textlink="">
      <xdr:nvSpPr>
        <xdr:cNvPr id="772" name="楕円 771">
          <a:extLst>
            <a:ext uri="{FF2B5EF4-FFF2-40B4-BE49-F238E27FC236}">
              <a16:creationId xmlns:a16="http://schemas.microsoft.com/office/drawing/2014/main" id="{00000000-0008-0000-0600-000004030000}"/>
            </a:ext>
          </a:extLst>
        </xdr:cNvPr>
        <xdr:cNvSpPr/>
      </xdr:nvSpPr>
      <xdr:spPr>
        <a:xfrm>
          <a:off x="19494500" y="5914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33</xdr:row>
      <xdr:rowOff>31495</xdr:rowOff>
    </xdr:from>
    <xdr:ext cx="469744"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9310428" y="56893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34</xdr:row>
      <xdr:rowOff>40404</xdr:rowOff>
    </xdr:from>
    <xdr:to>
      <xdr:col>98</xdr:col>
      <xdr:colOff>38100</xdr:colOff>
      <xdr:row>34</xdr:row>
      <xdr:rowOff>142004</xdr:rowOff>
    </xdr:to>
    <xdr:sp macro="" textlink="">
      <xdr:nvSpPr>
        <xdr:cNvPr id="774" name="楕円 773">
          <a:extLst>
            <a:ext uri="{FF2B5EF4-FFF2-40B4-BE49-F238E27FC236}">
              <a16:creationId xmlns:a16="http://schemas.microsoft.com/office/drawing/2014/main" id="{00000000-0008-0000-0600-000006030000}"/>
            </a:ext>
          </a:extLst>
        </xdr:cNvPr>
        <xdr:cNvSpPr/>
      </xdr:nvSpPr>
      <xdr:spPr>
        <a:xfrm>
          <a:off x="18605500" y="5869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32</xdr:row>
      <xdr:rowOff>158531</xdr:rowOff>
    </xdr:from>
    <xdr:ext cx="469744"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8421428" y="56449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1" name="正方形/長方形 780">
          <a:extLst>
            <a:ext uri="{FF2B5EF4-FFF2-40B4-BE49-F238E27FC236}">
              <a16:creationId xmlns:a16="http://schemas.microsoft.com/office/drawing/2014/main" id="{00000000-0008-0000-0600-00000D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2" name="正方形/長方形 781">
          <a:extLst>
            <a:ext uri="{FF2B5EF4-FFF2-40B4-BE49-F238E27FC236}">
              <a16:creationId xmlns:a16="http://schemas.microsoft.com/office/drawing/2014/main" id="{00000000-0008-0000-0600-00000E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3" name="正方形/長方形 782">
          <a:extLst>
            <a:ext uri="{FF2B5EF4-FFF2-40B4-BE49-F238E27FC236}">
              <a16:creationId xmlns:a16="http://schemas.microsoft.com/office/drawing/2014/main" id="{00000000-0008-0000-0600-00000F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35577</xdr:rowOff>
    </xdr:from>
    <xdr:ext cx="467179"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7820821" y="963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8" name="貸付金グラフ枠">
          <a:extLst>
            <a:ext uri="{FF2B5EF4-FFF2-40B4-BE49-F238E27FC236}">
              <a16:creationId xmlns:a16="http://schemas.microsoft.com/office/drawing/2014/main" id="{00000000-0008-0000-0600-00001E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54661</xdr:rowOff>
    </xdr:from>
    <xdr:to>
      <xdr:col>116</xdr:col>
      <xdr:colOff>62864</xdr:colOff>
      <xdr:row>59</xdr:row>
      <xdr:rowOff>44069</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flipV="1">
          <a:off x="22159595" y="8798611"/>
          <a:ext cx="1269" cy="13610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47896</xdr:rowOff>
    </xdr:from>
    <xdr:ext cx="249299" cy="259045"/>
    <xdr:sp macro="" textlink="">
      <xdr:nvSpPr>
        <xdr:cNvPr id="800" name="貸付金最小値テキスト">
          <a:extLst>
            <a:ext uri="{FF2B5EF4-FFF2-40B4-BE49-F238E27FC236}">
              <a16:creationId xmlns:a16="http://schemas.microsoft.com/office/drawing/2014/main" id="{00000000-0008-0000-0600-000020030000}"/>
            </a:ext>
          </a:extLst>
        </xdr:cNvPr>
        <xdr:cNvSpPr txBox="1"/>
      </xdr:nvSpPr>
      <xdr:spPr>
        <a:xfrm>
          <a:off x="22212300" y="1016344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44069</xdr:rowOff>
    </xdr:from>
    <xdr:to>
      <xdr:col>116</xdr:col>
      <xdr:colOff>152400</xdr:colOff>
      <xdr:row>59</xdr:row>
      <xdr:rowOff>44069</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22072600" y="101596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1338</xdr:rowOff>
    </xdr:from>
    <xdr:ext cx="534377" cy="259045"/>
    <xdr:sp macro="" textlink="">
      <xdr:nvSpPr>
        <xdr:cNvPr id="802" name="貸付金最大値テキスト">
          <a:extLst>
            <a:ext uri="{FF2B5EF4-FFF2-40B4-BE49-F238E27FC236}">
              <a16:creationId xmlns:a16="http://schemas.microsoft.com/office/drawing/2014/main" id="{00000000-0008-0000-0600-000022030000}"/>
            </a:ext>
          </a:extLst>
        </xdr:cNvPr>
        <xdr:cNvSpPr txBox="1"/>
      </xdr:nvSpPr>
      <xdr:spPr>
        <a:xfrm>
          <a:off x="22212300" y="8573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17,866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54661</xdr:rowOff>
    </xdr:from>
    <xdr:to>
      <xdr:col>116</xdr:col>
      <xdr:colOff>152400</xdr:colOff>
      <xdr:row>51</xdr:row>
      <xdr:rowOff>54661</xdr:rowOff>
    </xdr:to>
    <xdr:cxnSp macro="">
      <xdr:nvCxnSpPr>
        <xdr:cNvPr id="803" name="直線コネクタ 802">
          <a:extLst>
            <a:ext uri="{FF2B5EF4-FFF2-40B4-BE49-F238E27FC236}">
              <a16:creationId xmlns:a16="http://schemas.microsoft.com/office/drawing/2014/main" id="{00000000-0008-0000-0600-000023030000}"/>
            </a:ext>
          </a:extLst>
        </xdr:cNvPr>
        <xdr:cNvCxnSpPr/>
      </xdr:nvCxnSpPr>
      <xdr:spPr>
        <a:xfrm>
          <a:off x="22072600" y="87986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55</xdr:row>
      <xdr:rowOff>91237</xdr:rowOff>
    </xdr:from>
    <xdr:to>
      <xdr:col>116</xdr:col>
      <xdr:colOff>63500</xdr:colOff>
      <xdr:row>56</xdr:row>
      <xdr:rowOff>4979</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a:off x="21323300" y="9520987"/>
          <a:ext cx="838200" cy="85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136517</xdr:rowOff>
    </xdr:from>
    <xdr:ext cx="469744" cy="259045"/>
    <xdr:sp macro="" textlink="">
      <xdr:nvSpPr>
        <xdr:cNvPr id="805" name="貸付金平均値テキスト">
          <a:extLst>
            <a:ext uri="{FF2B5EF4-FFF2-40B4-BE49-F238E27FC236}">
              <a16:creationId xmlns:a16="http://schemas.microsoft.com/office/drawing/2014/main" id="{00000000-0008-0000-0600-000025030000}"/>
            </a:ext>
          </a:extLst>
        </xdr:cNvPr>
        <xdr:cNvSpPr txBox="1"/>
      </xdr:nvSpPr>
      <xdr:spPr>
        <a:xfrm>
          <a:off x="22212300" y="97377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56</xdr:row>
      <xdr:rowOff>158090</xdr:rowOff>
    </xdr:from>
    <xdr:to>
      <xdr:col>116</xdr:col>
      <xdr:colOff>114300</xdr:colOff>
      <xdr:row>57</xdr:row>
      <xdr:rowOff>88240</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22110700" y="9759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55</xdr:row>
      <xdr:rowOff>91237</xdr:rowOff>
    </xdr:from>
    <xdr:to>
      <xdr:col>111</xdr:col>
      <xdr:colOff>177800</xdr:colOff>
      <xdr:row>55</xdr:row>
      <xdr:rowOff>142977</xdr:rowOff>
    </xdr:to>
    <xdr:cxnSp macro="">
      <xdr:nvCxnSpPr>
        <xdr:cNvPr id="807" name="直線コネクタ 806">
          <a:extLst>
            <a:ext uri="{FF2B5EF4-FFF2-40B4-BE49-F238E27FC236}">
              <a16:creationId xmlns:a16="http://schemas.microsoft.com/office/drawing/2014/main" id="{00000000-0008-0000-0600-000027030000}"/>
            </a:ext>
          </a:extLst>
        </xdr:cNvPr>
        <xdr:cNvCxnSpPr/>
      </xdr:nvCxnSpPr>
      <xdr:spPr>
        <a:xfrm flipV="1">
          <a:off x="20434300" y="9520987"/>
          <a:ext cx="889000" cy="517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56</xdr:row>
      <xdr:rowOff>136296</xdr:rowOff>
    </xdr:from>
    <xdr:to>
      <xdr:col>112</xdr:col>
      <xdr:colOff>38100</xdr:colOff>
      <xdr:row>57</xdr:row>
      <xdr:rowOff>66446</xdr:rowOff>
    </xdr:to>
    <xdr:sp macro="" textlink="">
      <xdr:nvSpPr>
        <xdr:cNvPr id="808" name="フローチャート: 判断 807">
          <a:extLst>
            <a:ext uri="{FF2B5EF4-FFF2-40B4-BE49-F238E27FC236}">
              <a16:creationId xmlns:a16="http://schemas.microsoft.com/office/drawing/2014/main" id="{00000000-0008-0000-0600-000028030000}"/>
            </a:ext>
          </a:extLst>
        </xdr:cNvPr>
        <xdr:cNvSpPr/>
      </xdr:nvSpPr>
      <xdr:spPr>
        <a:xfrm>
          <a:off x="21272500" y="9737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57573</xdr:rowOff>
    </xdr:from>
    <xdr:ext cx="469744"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088428" y="98302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55</xdr:row>
      <xdr:rowOff>142977</xdr:rowOff>
    </xdr:from>
    <xdr:to>
      <xdr:col>107</xdr:col>
      <xdr:colOff>50800</xdr:colOff>
      <xdr:row>57</xdr:row>
      <xdr:rowOff>2540</xdr:rowOff>
    </xdr:to>
    <xdr:cxnSp macro="">
      <xdr:nvCxnSpPr>
        <xdr:cNvPr id="810" name="直線コネクタ 809">
          <a:extLst>
            <a:ext uri="{FF2B5EF4-FFF2-40B4-BE49-F238E27FC236}">
              <a16:creationId xmlns:a16="http://schemas.microsoft.com/office/drawing/2014/main" id="{00000000-0008-0000-0600-00002A030000}"/>
            </a:ext>
          </a:extLst>
        </xdr:cNvPr>
        <xdr:cNvCxnSpPr/>
      </xdr:nvCxnSpPr>
      <xdr:spPr>
        <a:xfrm flipV="1">
          <a:off x="19545300" y="9572727"/>
          <a:ext cx="889000" cy="2024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56</xdr:row>
      <xdr:rowOff>125629</xdr:rowOff>
    </xdr:from>
    <xdr:to>
      <xdr:col>107</xdr:col>
      <xdr:colOff>101600</xdr:colOff>
      <xdr:row>57</xdr:row>
      <xdr:rowOff>55779</xdr:rowOff>
    </xdr:to>
    <xdr:sp macro="" textlink="">
      <xdr:nvSpPr>
        <xdr:cNvPr id="811" name="フローチャート: 判断 810">
          <a:extLst>
            <a:ext uri="{FF2B5EF4-FFF2-40B4-BE49-F238E27FC236}">
              <a16:creationId xmlns:a16="http://schemas.microsoft.com/office/drawing/2014/main" id="{00000000-0008-0000-0600-00002B030000}"/>
            </a:ext>
          </a:extLst>
        </xdr:cNvPr>
        <xdr:cNvSpPr/>
      </xdr:nvSpPr>
      <xdr:spPr>
        <a:xfrm>
          <a:off x="20383500" y="9726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46906</xdr:rowOff>
    </xdr:from>
    <xdr:ext cx="469744"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20199428" y="98195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56</xdr:row>
      <xdr:rowOff>125299</xdr:rowOff>
    </xdr:from>
    <xdr:to>
      <xdr:col>102</xdr:col>
      <xdr:colOff>114300</xdr:colOff>
      <xdr:row>57</xdr:row>
      <xdr:rowOff>2540</xdr:rowOff>
    </xdr:to>
    <xdr:cxnSp macro="">
      <xdr:nvCxnSpPr>
        <xdr:cNvPr id="813" name="直線コネクタ 812">
          <a:extLst>
            <a:ext uri="{FF2B5EF4-FFF2-40B4-BE49-F238E27FC236}">
              <a16:creationId xmlns:a16="http://schemas.microsoft.com/office/drawing/2014/main" id="{00000000-0008-0000-0600-00002D030000}"/>
            </a:ext>
          </a:extLst>
        </xdr:cNvPr>
        <xdr:cNvCxnSpPr/>
      </xdr:nvCxnSpPr>
      <xdr:spPr>
        <a:xfrm>
          <a:off x="18656300" y="9726499"/>
          <a:ext cx="889000" cy="486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56</xdr:row>
      <xdr:rowOff>123419</xdr:rowOff>
    </xdr:from>
    <xdr:to>
      <xdr:col>102</xdr:col>
      <xdr:colOff>165100</xdr:colOff>
      <xdr:row>57</xdr:row>
      <xdr:rowOff>53569</xdr:rowOff>
    </xdr:to>
    <xdr:sp macro="" textlink="">
      <xdr:nvSpPr>
        <xdr:cNvPr id="814" name="フローチャート: 判断 813">
          <a:extLst>
            <a:ext uri="{FF2B5EF4-FFF2-40B4-BE49-F238E27FC236}">
              <a16:creationId xmlns:a16="http://schemas.microsoft.com/office/drawing/2014/main" id="{00000000-0008-0000-0600-00002E030000}"/>
            </a:ext>
          </a:extLst>
        </xdr:cNvPr>
        <xdr:cNvSpPr/>
      </xdr:nvSpPr>
      <xdr:spPr>
        <a:xfrm>
          <a:off x="19494500" y="9724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44696</xdr:rowOff>
    </xdr:from>
    <xdr:ext cx="469744"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9310428" y="98173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56</xdr:row>
      <xdr:rowOff>126695</xdr:rowOff>
    </xdr:from>
    <xdr:to>
      <xdr:col>98</xdr:col>
      <xdr:colOff>38100</xdr:colOff>
      <xdr:row>57</xdr:row>
      <xdr:rowOff>56845</xdr:rowOff>
    </xdr:to>
    <xdr:sp macro="" textlink="">
      <xdr:nvSpPr>
        <xdr:cNvPr id="816" name="フローチャート: 判断 815">
          <a:extLst>
            <a:ext uri="{FF2B5EF4-FFF2-40B4-BE49-F238E27FC236}">
              <a16:creationId xmlns:a16="http://schemas.microsoft.com/office/drawing/2014/main" id="{00000000-0008-0000-0600-000030030000}"/>
            </a:ext>
          </a:extLst>
        </xdr:cNvPr>
        <xdr:cNvSpPr/>
      </xdr:nvSpPr>
      <xdr:spPr>
        <a:xfrm>
          <a:off x="18605500" y="9727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47972</xdr:rowOff>
    </xdr:from>
    <xdr:ext cx="469744"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8421428" y="9820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55</xdr:row>
      <xdr:rowOff>125629</xdr:rowOff>
    </xdr:from>
    <xdr:to>
      <xdr:col>116</xdr:col>
      <xdr:colOff>114300</xdr:colOff>
      <xdr:row>56</xdr:row>
      <xdr:rowOff>55779</xdr:rowOff>
    </xdr:to>
    <xdr:sp macro="" textlink="">
      <xdr:nvSpPr>
        <xdr:cNvPr id="823" name="楕円 822">
          <a:extLst>
            <a:ext uri="{FF2B5EF4-FFF2-40B4-BE49-F238E27FC236}">
              <a16:creationId xmlns:a16="http://schemas.microsoft.com/office/drawing/2014/main" id="{00000000-0008-0000-0600-000037030000}"/>
            </a:ext>
          </a:extLst>
        </xdr:cNvPr>
        <xdr:cNvSpPr/>
      </xdr:nvSpPr>
      <xdr:spPr>
        <a:xfrm>
          <a:off x="22110700" y="9555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54</xdr:row>
      <xdr:rowOff>148506</xdr:rowOff>
    </xdr:from>
    <xdr:ext cx="469744" cy="259045"/>
    <xdr:sp macro="" textlink="">
      <xdr:nvSpPr>
        <xdr:cNvPr id="824" name="貸付金該当値テキスト">
          <a:extLst>
            <a:ext uri="{FF2B5EF4-FFF2-40B4-BE49-F238E27FC236}">
              <a16:creationId xmlns:a16="http://schemas.microsoft.com/office/drawing/2014/main" id="{00000000-0008-0000-0600-000038030000}"/>
            </a:ext>
          </a:extLst>
        </xdr:cNvPr>
        <xdr:cNvSpPr txBox="1"/>
      </xdr:nvSpPr>
      <xdr:spPr>
        <a:xfrm>
          <a:off x="22212300" y="94068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55</xdr:row>
      <xdr:rowOff>40437</xdr:rowOff>
    </xdr:from>
    <xdr:to>
      <xdr:col>112</xdr:col>
      <xdr:colOff>38100</xdr:colOff>
      <xdr:row>55</xdr:row>
      <xdr:rowOff>142037</xdr:rowOff>
    </xdr:to>
    <xdr:sp macro="" textlink="">
      <xdr:nvSpPr>
        <xdr:cNvPr id="825" name="楕円 824">
          <a:extLst>
            <a:ext uri="{FF2B5EF4-FFF2-40B4-BE49-F238E27FC236}">
              <a16:creationId xmlns:a16="http://schemas.microsoft.com/office/drawing/2014/main" id="{00000000-0008-0000-0600-000039030000}"/>
            </a:ext>
          </a:extLst>
        </xdr:cNvPr>
        <xdr:cNvSpPr/>
      </xdr:nvSpPr>
      <xdr:spPr>
        <a:xfrm>
          <a:off x="21272500" y="9470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53</xdr:row>
      <xdr:rowOff>158564</xdr:rowOff>
    </xdr:from>
    <xdr:ext cx="469744"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21088428" y="92454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55</xdr:row>
      <xdr:rowOff>92177</xdr:rowOff>
    </xdr:from>
    <xdr:to>
      <xdr:col>107</xdr:col>
      <xdr:colOff>101600</xdr:colOff>
      <xdr:row>56</xdr:row>
      <xdr:rowOff>22327</xdr:rowOff>
    </xdr:to>
    <xdr:sp macro="" textlink="">
      <xdr:nvSpPr>
        <xdr:cNvPr id="827" name="楕円 826">
          <a:extLst>
            <a:ext uri="{FF2B5EF4-FFF2-40B4-BE49-F238E27FC236}">
              <a16:creationId xmlns:a16="http://schemas.microsoft.com/office/drawing/2014/main" id="{00000000-0008-0000-0600-00003B030000}"/>
            </a:ext>
          </a:extLst>
        </xdr:cNvPr>
        <xdr:cNvSpPr/>
      </xdr:nvSpPr>
      <xdr:spPr>
        <a:xfrm>
          <a:off x="20383500" y="9521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54</xdr:row>
      <xdr:rowOff>38854</xdr:rowOff>
    </xdr:from>
    <xdr:ext cx="469744"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20199428" y="92971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56</xdr:row>
      <xdr:rowOff>123190</xdr:rowOff>
    </xdr:from>
    <xdr:to>
      <xdr:col>102</xdr:col>
      <xdr:colOff>165100</xdr:colOff>
      <xdr:row>57</xdr:row>
      <xdr:rowOff>53340</xdr:rowOff>
    </xdr:to>
    <xdr:sp macro="" textlink="">
      <xdr:nvSpPr>
        <xdr:cNvPr id="829" name="楕円 828">
          <a:extLst>
            <a:ext uri="{FF2B5EF4-FFF2-40B4-BE49-F238E27FC236}">
              <a16:creationId xmlns:a16="http://schemas.microsoft.com/office/drawing/2014/main" id="{00000000-0008-0000-0600-00003D030000}"/>
            </a:ext>
          </a:extLst>
        </xdr:cNvPr>
        <xdr:cNvSpPr/>
      </xdr:nvSpPr>
      <xdr:spPr>
        <a:xfrm>
          <a:off x="19494500" y="9724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55</xdr:row>
      <xdr:rowOff>69867</xdr:rowOff>
    </xdr:from>
    <xdr:ext cx="469744"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9310428" y="9499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56</xdr:row>
      <xdr:rowOff>74499</xdr:rowOff>
    </xdr:from>
    <xdr:to>
      <xdr:col>98</xdr:col>
      <xdr:colOff>38100</xdr:colOff>
      <xdr:row>57</xdr:row>
      <xdr:rowOff>4649</xdr:rowOff>
    </xdr:to>
    <xdr:sp macro="" textlink="">
      <xdr:nvSpPr>
        <xdr:cNvPr id="831" name="楕円 830">
          <a:extLst>
            <a:ext uri="{FF2B5EF4-FFF2-40B4-BE49-F238E27FC236}">
              <a16:creationId xmlns:a16="http://schemas.microsoft.com/office/drawing/2014/main" id="{00000000-0008-0000-0600-00003F030000}"/>
            </a:ext>
          </a:extLst>
        </xdr:cNvPr>
        <xdr:cNvSpPr/>
      </xdr:nvSpPr>
      <xdr:spPr>
        <a:xfrm>
          <a:off x="18605500" y="96756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55</xdr:row>
      <xdr:rowOff>21176</xdr:rowOff>
    </xdr:from>
    <xdr:ext cx="469744"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8421428" y="94509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8" name="正方形/長方形 837">
          <a:extLst>
            <a:ext uri="{FF2B5EF4-FFF2-40B4-BE49-F238E27FC236}">
              <a16:creationId xmlns:a16="http://schemas.microsoft.com/office/drawing/2014/main" id="{00000000-0008-0000-0600-000046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9" name="正方形/長方形 838">
          <a:extLst>
            <a:ext uri="{FF2B5EF4-FFF2-40B4-BE49-F238E27FC236}">
              <a16:creationId xmlns:a16="http://schemas.microsoft.com/office/drawing/2014/main" id="{00000000-0008-0000-0600-000047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40" name="正方形/長方形 839">
          <a:extLst>
            <a:ext uri="{FF2B5EF4-FFF2-40B4-BE49-F238E27FC236}">
              <a16:creationId xmlns:a16="http://schemas.microsoft.com/office/drawing/2014/main" id="{00000000-0008-0000-0600-000048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43" name="テキスト ボックス 842">
          <a:extLst>
            <a:ext uri="{FF2B5EF4-FFF2-40B4-BE49-F238E27FC236}">
              <a16:creationId xmlns:a16="http://schemas.microsoft.com/office/drawing/2014/main" id="{00000000-0008-0000-0600-00004B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4" name="繰出金グラフ枠">
          <a:extLst>
            <a:ext uri="{FF2B5EF4-FFF2-40B4-BE49-F238E27FC236}">
              <a16:creationId xmlns:a16="http://schemas.microsoft.com/office/drawing/2014/main" id="{00000000-0008-0000-0600-000056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13239</xdr:rowOff>
    </xdr:from>
    <xdr:to>
      <xdr:col>116</xdr:col>
      <xdr:colOff>62864</xdr:colOff>
      <xdr:row>79</xdr:row>
      <xdr:rowOff>7113</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flipV="1">
          <a:off x="22159595" y="12014739"/>
          <a:ext cx="1269" cy="15369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10940</xdr:rowOff>
    </xdr:from>
    <xdr:ext cx="534377" cy="259045"/>
    <xdr:sp macro="" textlink="">
      <xdr:nvSpPr>
        <xdr:cNvPr id="856" name="繰出金最小値テキスト">
          <a:extLst>
            <a:ext uri="{FF2B5EF4-FFF2-40B4-BE49-F238E27FC236}">
              <a16:creationId xmlns:a16="http://schemas.microsoft.com/office/drawing/2014/main" id="{00000000-0008-0000-0600-000058030000}"/>
            </a:ext>
          </a:extLst>
        </xdr:cNvPr>
        <xdr:cNvSpPr txBox="1"/>
      </xdr:nvSpPr>
      <xdr:spPr>
        <a:xfrm>
          <a:off x="22212300" y="135554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7113</xdr:rowOff>
    </xdr:from>
    <xdr:to>
      <xdr:col>116</xdr:col>
      <xdr:colOff>152400</xdr:colOff>
      <xdr:row>79</xdr:row>
      <xdr:rowOff>7113</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a:off x="22072600" y="135516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68</xdr:row>
      <xdr:rowOff>131366</xdr:rowOff>
    </xdr:from>
    <xdr:ext cx="534377" cy="259045"/>
    <xdr:sp macro="" textlink="">
      <xdr:nvSpPr>
        <xdr:cNvPr id="858" name="繰出金最大値テキスト">
          <a:extLst>
            <a:ext uri="{FF2B5EF4-FFF2-40B4-BE49-F238E27FC236}">
              <a16:creationId xmlns:a16="http://schemas.microsoft.com/office/drawing/2014/main" id="{00000000-0008-0000-0600-00005A030000}"/>
            </a:ext>
          </a:extLst>
        </xdr:cNvPr>
        <xdr:cNvSpPr txBox="1"/>
      </xdr:nvSpPr>
      <xdr:spPr>
        <a:xfrm>
          <a:off x="22212300" y="117899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52,766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13239</xdr:rowOff>
    </xdr:from>
    <xdr:to>
      <xdr:col>116</xdr:col>
      <xdr:colOff>152400</xdr:colOff>
      <xdr:row>70</xdr:row>
      <xdr:rowOff>13239</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a:off x="22072600" y="120147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72</xdr:row>
      <xdr:rowOff>118532</xdr:rowOff>
    </xdr:from>
    <xdr:to>
      <xdr:col>116</xdr:col>
      <xdr:colOff>63500</xdr:colOff>
      <xdr:row>73</xdr:row>
      <xdr:rowOff>74366</xdr:rowOff>
    </xdr:to>
    <xdr:cxnSp macro="">
      <xdr:nvCxnSpPr>
        <xdr:cNvPr id="860" name="直線コネクタ 859">
          <a:extLst>
            <a:ext uri="{FF2B5EF4-FFF2-40B4-BE49-F238E27FC236}">
              <a16:creationId xmlns:a16="http://schemas.microsoft.com/office/drawing/2014/main" id="{00000000-0008-0000-0600-00005C030000}"/>
            </a:ext>
          </a:extLst>
        </xdr:cNvPr>
        <xdr:cNvCxnSpPr/>
      </xdr:nvCxnSpPr>
      <xdr:spPr>
        <a:xfrm flipV="1">
          <a:off x="21323300" y="12462932"/>
          <a:ext cx="838200" cy="1272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53885</xdr:rowOff>
    </xdr:from>
    <xdr:ext cx="534377" cy="259045"/>
    <xdr:sp macro="" textlink="">
      <xdr:nvSpPr>
        <xdr:cNvPr id="861" name="繰出金平均値テキスト">
          <a:extLst>
            <a:ext uri="{FF2B5EF4-FFF2-40B4-BE49-F238E27FC236}">
              <a16:creationId xmlns:a16="http://schemas.microsoft.com/office/drawing/2014/main" id="{00000000-0008-0000-0600-00005D030000}"/>
            </a:ext>
          </a:extLst>
        </xdr:cNvPr>
        <xdr:cNvSpPr txBox="1"/>
      </xdr:nvSpPr>
      <xdr:spPr>
        <a:xfrm>
          <a:off x="22212300" y="1256973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75458</xdr:rowOff>
    </xdr:from>
    <xdr:to>
      <xdr:col>116</xdr:col>
      <xdr:colOff>114300</xdr:colOff>
      <xdr:row>74</xdr:row>
      <xdr:rowOff>5608</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22110700" y="125913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73</xdr:row>
      <xdr:rowOff>74366</xdr:rowOff>
    </xdr:from>
    <xdr:to>
      <xdr:col>111</xdr:col>
      <xdr:colOff>177800</xdr:colOff>
      <xdr:row>73</xdr:row>
      <xdr:rowOff>125161</xdr:rowOff>
    </xdr:to>
    <xdr:cxnSp macro="">
      <xdr:nvCxnSpPr>
        <xdr:cNvPr id="863" name="直線コネクタ 862">
          <a:extLst>
            <a:ext uri="{FF2B5EF4-FFF2-40B4-BE49-F238E27FC236}">
              <a16:creationId xmlns:a16="http://schemas.microsoft.com/office/drawing/2014/main" id="{00000000-0008-0000-0600-00005F030000}"/>
            </a:ext>
          </a:extLst>
        </xdr:cNvPr>
        <xdr:cNvCxnSpPr/>
      </xdr:nvCxnSpPr>
      <xdr:spPr>
        <a:xfrm flipV="1">
          <a:off x="20434300" y="12590216"/>
          <a:ext cx="889000" cy="50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73</xdr:row>
      <xdr:rowOff>136632</xdr:rowOff>
    </xdr:from>
    <xdr:to>
      <xdr:col>112</xdr:col>
      <xdr:colOff>38100</xdr:colOff>
      <xdr:row>74</xdr:row>
      <xdr:rowOff>66782</xdr:rowOff>
    </xdr:to>
    <xdr:sp macro="" textlink="">
      <xdr:nvSpPr>
        <xdr:cNvPr id="864" name="フローチャート: 判断 863">
          <a:extLst>
            <a:ext uri="{FF2B5EF4-FFF2-40B4-BE49-F238E27FC236}">
              <a16:creationId xmlns:a16="http://schemas.microsoft.com/office/drawing/2014/main" id="{00000000-0008-0000-0600-000060030000}"/>
            </a:ext>
          </a:extLst>
        </xdr:cNvPr>
        <xdr:cNvSpPr/>
      </xdr:nvSpPr>
      <xdr:spPr>
        <a:xfrm>
          <a:off x="21272500" y="12652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57909</xdr:rowOff>
    </xdr:from>
    <xdr:ext cx="534377"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1056111" y="127452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73</xdr:row>
      <xdr:rowOff>125161</xdr:rowOff>
    </xdr:from>
    <xdr:to>
      <xdr:col>107</xdr:col>
      <xdr:colOff>50800</xdr:colOff>
      <xdr:row>73</xdr:row>
      <xdr:rowOff>138192</xdr:rowOff>
    </xdr:to>
    <xdr:cxnSp macro="">
      <xdr:nvCxnSpPr>
        <xdr:cNvPr id="866" name="直線コネクタ 865">
          <a:extLst>
            <a:ext uri="{FF2B5EF4-FFF2-40B4-BE49-F238E27FC236}">
              <a16:creationId xmlns:a16="http://schemas.microsoft.com/office/drawing/2014/main" id="{00000000-0008-0000-0600-000062030000}"/>
            </a:ext>
          </a:extLst>
        </xdr:cNvPr>
        <xdr:cNvCxnSpPr/>
      </xdr:nvCxnSpPr>
      <xdr:spPr>
        <a:xfrm flipV="1">
          <a:off x="19545300" y="12641011"/>
          <a:ext cx="889000" cy="130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32299</xdr:rowOff>
    </xdr:from>
    <xdr:to>
      <xdr:col>107</xdr:col>
      <xdr:colOff>101600</xdr:colOff>
      <xdr:row>74</xdr:row>
      <xdr:rowOff>133899</xdr:rowOff>
    </xdr:to>
    <xdr:sp macro="" textlink="">
      <xdr:nvSpPr>
        <xdr:cNvPr id="867" name="フローチャート: 判断 866">
          <a:extLst>
            <a:ext uri="{FF2B5EF4-FFF2-40B4-BE49-F238E27FC236}">
              <a16:creationId xmlns:a16="http://schemas.microsoft.com/office/drawing/2014/main" id="{00000000-0008-0000-0600-000063030000}"/>
            </a:ext>
          </a:extLst>
        </xdr:cNvPr>
        <xdr:cNvSpPr/>
      </xdr:nvSpPr>
      <xdr:spPr>
        <a:xfrm>
          <a:off x="20383500" y="12719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125026</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0167111" y="12812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73</xdr:row>
      <xdr:rowOff>110073</xdr:rowOff>
    </xdr:from>
    <xdr:to>
      <xdr:col>102</xdr:col>
      <xdr:colOff>114300</xdr:colOff>
      <xdr:row>73</xdr:row>
      <xdr:rowOff>138192</xdr:rowOff>
    </xdr:to>
    <xdr:cxnSp macro="">
      <xdr:nvCxnSpPr>
        <xdr:cNvPr id="869" name="直線コネクタ 868">
          <a:extLst>
            <a:ext uri="{FF2B5EF4-FFF2-40B4-BE49-F238E27FC236}">
              <a16:creationId xmlns:a16="http://schemas.microsoft.com/office/drawing/2014/main" id="{00000000-0008-0000-0600-000065030000}"/>
            </a:ext>
          </a:extLst>
        </xdr:cNvPr>
        <xdr:cNvCxnSpPr/>
      </xdr:nvCxnSpPr>
      <xdr:spPr>
        <a:xfrm>
          <a:off x="18656300" y="12625923"/>
          <a:ext cx="889000" cy="281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74</xdr:row>
      <xdr:rowOff>63388</xdr:rowOff>
    </xdr:from>
    <xdr:to>
      <xdr:col>102</xdr:col>
      <xdr:colOff>165100</xdr:colOff>
      <xdr:row>74</xdr:row>
      <xdr:rowOff>164988</xdr:rowOff>
    </xdr:to>
    <xdr:sp macro="" textlink="">
      <xdr:nvSpPr>
        <xdr:cNvPr id="870" name="フローチャート: 判断 869">
          <a:extLst>
            <a:ext uri="{FF2B5EF4-FFF2-40B4-BE49-F238E27FC236}">
              <a16:creationId xmlns:a16="http://schemas.microsoft.com/office/drawing/2014/main" id="{00000000-0008-0000-0600-000066030000}"/>
            </a:ext>
          </a:extLst>
        </xdr:cNvPr>
        <xdr:cNvSpPr/>
      </xdr:nvSpPr>
      <xdr:spPr>
        <a:xfrm>
          <a:off x="19494500" y="12750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156115</xdr:rowOff>
    </xdr:from>
    <xdr:ext cx="534377"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9278111" y="128434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122641</xdr:rowOff>
    </xdr:from>
    <xdr:to>
      <xdr:col>98</xdr:col>
      <xdr:colOff>38100</xdr:colOff>
      <xdr:row>75</xdr:row>
      <xdr:rowOff>52791</xdr:rowOff>
    </xdr:to>
    <xdr:sp macro="" textlink="">
      <xdr:nvSpPr>
        <xdr:cNvPr id="872" name="フローチャート: 判断 871">
          <a:extLst>
            <a:ext uri="{FF2B5EF4-FFF2-40B4-BE49-F238E27FC236}">
              <a16:creationId xmlns:a16="http://schemas.microsoft.com/office/drawing/2014/main" id="{00000000-0008-0000-0600-000068030000}"/>
            </a:ext>
          </a:extLst>
        </xdr:cNvPr>
        <xdr:cNvSpPr/>
      </xdr:nvSpPr>
      <xdr:spPr>
        <a:xfrm>
          <a:off x="18605500" y="12809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43918</xdr:rowOff>
    </xdr:from>
    <xdr:ext cx="534377"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8389111" y="129026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72</xdr:row>
      <xdr:rowOff>67732</xdr:rowOff>
    </xdr:from>
    <xdr:to>
      <xdr:col>116</xdr:col>
      <xdr:colOff>114300</xdr:colOff>
      <xdr:row>72</xdr:row>
      <xdr:rowOff>169332</xdr:rowOff>
    </xdr:to>
    <xdr:sp macro="" textlink="">
      <xdr:nvSpPr>
        <xdr:cNvPr id="879" name="楕円 878">
          <a:extLst>
            <a:ext uri="{FF2B5EF4-FFF2-40B4-BE49-F238E27FC236}">
              <a16:creationId xmlns:a16="http://schemas.microsoft.com/office/drawing/2014/main" id="{00000000-0008-0000-0600-00006F030000}"/>
            </a:ext>
          </a:extLst>
        </xdr:cNvPr>
        <xdr:cNvSpPr/>
      </xdr:nvSpPr>
      <xdr:spPr>
        <a:xfrm>
          <a:off x="22110700" y="12412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71</xdr:row>
      <xdr:rowOff>90609</xdr:rowOff>
    </xdr:from>
    <xdr:ext cx="534377" cy="259045"/>
    <xdr:sp macro="" textlink="">
      <xdr:nvSpPr>
        <xdr:cNvPr id="880" name="繰出金該当値テキスト">
          <a:extLst>
            <a:ext uri="{FF2B5EF4-FFF2-40B4-BE49-F238E27FC236}">
              <a16:creationId xmlns:a16="http://schemas.microsoft.com/office/drawing/2014/main" id="{00000000-0008-0000-0600-000070030000}"/>
            </a:ext>
          </a:extLst>
        </xdr:cNvPr>
        <xdr:cNvSpPr txBox="1"/>
      </xdr:nvSpPr>
      <xdr:spPr>
        <a:xfrm>
          <a:off x="22212300" y="122635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73</xdr:row>
      <xdr:rowOff>23566</xdr:rowOff>
    </xdr:from>
    <xdr:to>
      <xdr:col>112</xdr:col>
      <xdr:colOff>38100</xdr:colOff>
      <xdr:row>73</xdr:row>
      <xdr:rowOff>125166</xdr:rowOff>
    </xdr:to>
    <xdr:sp macro="" textlink="">
      <xdr:nvSpPr>
        <xdr:cNvPr id="881" name="楕円 880">
          <a:extLst>
            <a:ext uri="{FF2B5EF4-FFF2-40B4-BE49-F238E27FC236}">
              <a16:creationId xmlns:a16="http://schemas.microsoft.com/office/drawing/2014/main" id="{00000000-0008-0000-0600-000071030000}"/>
            </a:ext>
          </a:extLst>
        </xdr:cNvPr>
        <xdr:cNvSpPr/>
      </xdr:nvSpPr>
      <xdr:spPr>
        <a:xfrm>
          <a:off x="21272500" y="12539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71</xdr:row>
      <xdr:rowOff>141693</xdr:rowOff>
    </xdr:from>
    <xdr:ext cx="534377" cy="259045"/>
    <xdr:sp macro="" textlink="">
      <xdr:nvSpPr>
        <xdr:cNvPr id="882" name="テキスト ボックス 881">
          <a:extLst>
            <a:ext uri="{FF2B5EF4-FFF2-40B4-BE49-F238E27FC236}">
              <a16:creationId xmlns:a16="http://schemas.microsoft.com/office/drawing/2014/main" id="{00000000-0008-0000-0600-000072030000}"/>
            </a:ext>
          </a:extLst>
        </xdr:cNvPr>
        <xdr:cNvSpPr txBox="1"/>
      </xdr:nvSpPr>
      <xdr:spPr>
        <a:xfrm>
          <a:off x="21056111" y="123146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73</xdr:row>
      <xdr:rowOff>74361</xdr:rowOff>
    </xdr:from>
    <xdr:to>
      <xdr:col>107</xdr:col>
      <xdr:colOff>101600</xdr:colOff>
      <xdr:row>74</xdr:row>
      <xdr:rowOff>4511</xdr:rowOff>
    </xdr:to>
    <xdr:sp macro="" textlink="">
      <xdr:nvSpPr>
        <xdr:cNvPr id="883" name="楕円 882">
          <a:extLst>
            <a:ext uri="{FF2B5EF4-FFF2-40B4-BE49-F238E27FC236}">
              <a16:creationId xmlns:a16="http://schemas.microsoft.com/office/drawing/2014/main" id="{00000000-0008-0000-0600-000073030000}"/>
            </a:ext>
          </a:extLst>
        </xdr:cNvPr>
        <xdr:cNvSpPr/>
      </xdr:nvSpPr>
      <xdr:spPr>
        <a:xfrm>
          <a:off x="20383500" y="12590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72</xdr:row>
      <xdr:rowOff>21038</xdr:rowOff>
    </xdr:from>
    <xdr:ext cx="534377" cy="25904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20167111" y="123654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73</xdr:row>
      <xdr:rowOff>87392</xdr:rowOff>
    </xdr:from>
    <xdr:to>
      <xdr:col>102</xdr:col>
      <xdr:colOff>165100</xdr:colOff>
      <xdr:row>74</xdr:row>
      <xdr:rowOff>17542</xdr:rowOff>
    </xdr:to>
    <xdr:sp macro="" textlink="">
      <xdr:nvSpPr>
        <xdr:cNvPr id="885" name="楕円 884">
          <a:extLst>
            <a:ext uri="{FF2B5EF4-FFF2-40B4-BE49-F238E27FC236}">
              <a16:creationId xmlns:a16="http://schemas.microsoft.com/office/drawing/2014/main" id="{00000000-0008-0000-0600-000075030000}"/>
            </a:ext>
          </a:extLst>
        </xdr:cNvPr>
        <xdr:cNvSpPr/>
      </xdr:nvSpPr>
      <xdr:spPr>
        <a:xfrm>
          <a:off x="19494500" y="12603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72</xdr:row>
      <xdr:rowOff>34069</xdr:rowOff>
    </xdr:from>
    <xdr:ext cx="534377"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19278111" y="123784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73</xdr:row>
      <xdr:rowOff>59273</xdr:rowOff>
    </xdr:from>
    <xdr:to>
      <xdr:col>98</xdr:col>
      <xdr:colOff>38100</xdr:colOff>
      <xdr:row>73</xdr:row>
      <xdr:rowOff>160873</xdr:rowOff>
    </xdr:to>
    <xdr:sp macro="" textlink="">
      <xdr:nvSpPr>
        <xdr:cNvPr id="887" name="楕円 886">
          <a:extLst>
            <a:ext uri="{FF2B5EF4-FFF2-40B4-BE49-F238E27FC236}">
              <a16:creationId xmlns:a16="http://schemas.microsoft.com/office/drawing/2014/main" id="{00000000-0008-0000-0600-000077030000}"/>
            </a:ext>
          </a:extLst>
        </xdr:cNvPr>
        <xdr:cNvSpPr/>
      </xdr:nvSpPr>
      <xdr:spPr>
        <a:xfrm>
          <a:off x="18605500" y="12575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72</xdr:row>
      <xdr:rowOff>5950</xdr:rowOff>
    </xdr:from>
    <xdr:ext cx="534377" cy="259045"/>
    <xdr:sp macro=""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18389111" y="123503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6" name="正方形/長方形 895">
          <a:extLst>
            <a:ext uri="{FF2B5EF4-FFF2-40B4-BE49-F238E27FC236}">
              <a16:creationId xmlns:a16="http://schemas.microsoft.com/office/drawing/2014/main" id="{00000000-0008-0000-0600-000080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900" name="テキスト ボックス 899">
          <a:extLst>
            <a:ext uri="{FF2B5EF4-FFF2-40B4-BE49-F238E27FC236}">
              <a16:creationId xmlns:a16="http://schemas.microsoft.com/office/drawing/2014/main" id="{00000000-0008-0000-0600-000084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2" name="テキスト ボックス 901">
          <a:extLst>
            <a:ext uri="{FF2B5EF4-FFF2-40B4-BE49-F238E27FC236}">
              <a16:creationId xmlns:a16="http://schemas.microsoft.com/office/drawing/2014/main" id="{00000000-0008-0000-0600-000086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3" name="前年度繰上充用金グラフ枠">
          <a:extLst>
            <a:ext uri="{FF2B5EF4-FFF2-40B4-BE49-F238E27FC236}">
              <a16:creationId xmlns:a16="http://schemas.microsoft.com/office/drawing/2014/main" id="{00000000-0008-0000-0600-000087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5" name="前年度繰上充用金最小値テキスト">
          <a:extLst>
            <a:ext uri="{FF2B5EF4-FFF2-40B4-BE49-F238E27FC236}">
              <a16:creationId xmlns:a16="http://schemas.microsoft.com/office/drawing/2014/main" id="{00000000-0008-0000-0600-000089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7" name="前年度繰上充用金最大値テキスト">
          <a:extLst>
            <a:ext uri="{FF2B5EF4-FFF2-40B4-BE49-F238E27FC236}">
              <a16:creationId xmlns:a16="http://schemas.microsoft.com/office/drawing/2014/main" id="{00000000-0008-0000-0600-00008B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10" name="前年度繰上充用金平均値テキスト">
          <a:extLst>
            <a:ext uri="{FF2B5EF4-FFF2-40B4-BE49-F238E27FC236}">
              <a16:creationId xmlns:a16="http://schemas.microsoft.com/office/drawing/2014/main" id="{00000000-0008-0000-0600-00008E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2" name="直線コネクタ 911">
          <a:extLst>
            <a:ext uri="{FF2B5EF4-FFF2-40B4-BE49-F238E27FC236}">
              <a16:creationId xmlns:a16="http://schemas.microsoft.com/office/drawing/2014/main" id="{00000000-0008-0000-0600-000090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3" name="フローチャート: 判断 912">
          <a:extLst>
            <a:ext uri="{FF2B5EF4-FFF2-40B4-BE49-F238E27FC236}">
              <a16:creationId xmlns:a16="http://schemas.microsoft.com/office/drawing/2014/main" id="{00000000-0008-0000-0600-000091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5" name="直線コネクタ 914">
          <a:extLst>
            <a:ext uri="{FF2B5EF4-FFF2-40B4-BE49-F238E27FC236}">
              <a16:creationId xmlns:a16="http://schemas.microsoft.com/office/drawing/2014/main" id="{00000000-0008-0000-0600-000093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6" name="フローチャート: 判断 915">
          <a:extLst>
            <a:ext uri="{FF2B5EF4-FFF2-40B4-BE49-F238E27FC236}">
              <a16:creationId xmlns:a16="http://schemas.microsoft.com/office/drawing/2014/main" id="{00000000-0008-0000-0600-000094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8" name="直線コネクタ 917">
          <a:extLst>
            <a:ext uri="{FF2B5EF4-FFF2-40B4-BE49-F238E27FC236}">
              <a16:creationId xmlns:a16="http://schemas.microsoft.com/office/drawing/2014/main" id="{00000000-0008-0000-0600-000096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9" name="フローチャート: 判断 918">
          <a:extLst>
            <a:ext uri="{FF2B5EF4-FFF2-40B4-BE49-F238E27FC236}">
              <a16:creationId xmlns:a16="http://schemas.microsoft.com/office/drawing/2014/main" id="{00000000-0008-0000-0600-000097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1" name="フローチャート: 判断 920">
          <a:extLst>
            <a:ext uri="{FF2B5EF4-FFF2-40B4-BE49-F238E27FC236}">
              <a16:creationId xmlns:a16="http://schemas.microsoft.com/office/drawing/2014/main" id="{00000000-0008-0000-0600-000099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8" name="楕円 927">
          <a:extLst>
            <a:ext uri="{FF2B5EF4-FFF2-40B4-BE49-F238E27FC236}">
              <a16:creationId xmlns:a16="http://schemas.microsoft.com/office/drawing/2014/main" id="{00000000-0008-0000-0600-0000A0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9" name="前年度繰上充用金該当値テキスト">
          <a:extLst>
            <a:ext uri="{FF2B5EF4-FFF2-40B4-BE49-F238E27FC236}">
              <a16:creationId xmlns:a16="http://schemas.microsoft.com/office/drawing/2014/main" id="{00000000-0008-0000-0600-0000A1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30" name="楕円 929">
          <a:extLst>
            <a:ext uri="{FF2B5EF4-FFF2-40B4-BE49-F238E27FC236}">
              <a16:creationId xmlns:a16="http://schemas.microsoft.com/office/drawing/2014/main" id="{00000000-0008-0000-0600-0000A2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1" name="テキスト ボックス 930">
          <a:extLst>
            <a:ext uri="{FF2B5EF4-FFF2-40B4-BE49-F238E27FC236}">
              <a16:creationId xmlns:a16="http://schemas.microsoft.com/office/drawing/2014/main" id="{00000000-0008-0000-0600-0000A3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2" name="楕円 931">
          <a:extLst>
            <a:ext uri="{FF2B5EF4-FFF2-40B4-BE49-F238E27FC236}">
              <a16:creationId xmlns:a16="http://schemas.microsoft.com/office/drawing/2014/main" id="{00000000-0008-0000-0600-0000A4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3" name="テキスト ボックス 932">
          <a:extLst>
            <a:ext uri="{FF2B5EF4-FFF2-40B4-BE49-F238E27FC236}">
              <a16:creationId xmlns:a16="http://schemas.microsoft.com/office/drawing/2014/main" id="{00000000-0008-0000-0600-0000A5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4" name="楕円 933">
          <a:extLst>
            <a:ext uri="{FF2B5EF4-FFF2-40B4-BE49-F238E27FC236}">
              <a16:creationId xmlns:a16="http://schemas.microsoft.com/office/drawing/2014/main" id="{00000000-0008-0000-0600-0000A6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6" name="楕円 935">
          <a:extLst>
            <a:ext uri="{FF2B5EF4-FFF2-40B4-BE49-F238E27FC236}">
              <a16:creationId xmlns:a16="http://schemas.microsoft.com/office/drawing/2014/main" id="{00000000-0008-0000-0600-0000A8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7" name="テキスト ボックス 936">
          <a:extLst>
            <a:ext uri="{FF2B5EF4-FFF2-40B4-BE49-F238E27FC236}">
              <a16:creationId xmlns:a16="http://schemas.microsoft.com/office/drawing/2014/main" id="{00000000-0008-0000-0600-0000A9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8" name="正方形/長方形 937">
          <a:extLst>
            <a:ext uri="{FF2B5EF4-FFF2-40B4-BE49-F238E27FC236}">
              <a16:creationId xmlns:a16="http://schemas.microsoft.com/office/drawing/2014/main" id="{00000000-0008-0000-0600-0000AA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9" name="正方形/長方形 938">
          <a:extLst>
            <a:ext uri="{FF2B5EF4-FFF2-40B4-BE49-F238E27FC236}">
              <a16:creationId xmlns:a16="http://schemas.microsoft.com/office/drawing/2014/main" id="{00000000-0008-0000-0600-0000AB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0" name="テキスト ボックス 939">
          <a:extLst>
            <a:ext uri="{FF2B5EF4-FFF2-40B4-BE49-F238E27FC236}">
              <a16:creationId xmlns:a16="http://schemas.microsoft.com/office/drawing/2014/main" id="{00000000-0008-0000-0600-0000AC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件費は、消防業務について、広い市域の多くを一部事務組合によらず直接運営していることにより、類似団体平均を大きく上回っている。今後においても、人件費抑制のため、職員配置適性化の取組により計画的な職員採用および配置に努めるとともに、働き方改革を推進することで</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総人件費の抑制に努める。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物件費は、重層的支援体制整備事業費や予防接種事業費の増等により、類似団体の平均を上回っている。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普通建設事業費は、令和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年度で周南公立大学新校舎整備が終了したこと等に伴い新規整備は大幅減となったものの、更新整備は総合支所や指令庁舎の整備に伴い増加となっている。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積立金は、財政調整基金や公共施設マネジメント基金等への積立金の増により大幅に増加となっている。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山口県周南市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134,733
132,774
656.29
82,707,683
79,985,777
2,268,610
39,110,469
73,428,356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9.4
65.1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128105</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643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144434</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34</xdr:row>
      <xdr:rowOff>160763</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5641</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21970</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38299</xdr:rowOff>
    </xdr:from>
    <xdr:ext cx="46717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6" name="テキスト ボックス 55">
          <a:extLst>
            <a:ext uri="{FF2B5EF4-FFF2-40B4-BE49-F238E27FC236}">
              <a16:creationId xmlns:a16="http://schemas.microsoft.com/office/drawing/2014/main" id="{00000000-0008-0000-0700-000038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議会費グラフ枠">
          <a:extLst>
            <a:ext uri="{FF2B5EF4-FFF2-40B4-BE49-F238E27FC236}">
              <a16:creationId xmlns:a16="http://schemas.microsoft.com/office/drawing/2014/main" id="{00000000-0008-0000-07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29</xdr:row>
      <xdr:rowOff>91258</xdr:rowOff>
    </xdr:from>
    <xdr:to>
      <xdr:col>24</xdr:col>
      <xdr:colOff>62865</xdr:colOff>
      <xdr:row>38</xdr:row>
      <xdr:rowOff>139700</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flipV="1">
          <a:off x="4633595" y="5063308"/>
          <a:ext cx="1270" cy="15914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143527</xdr:rowOff>
    </xdr:from>
    <xdr:ext cx="469744" cy="259045"/>
    <xdr:sp macro="" textlink="">
      <xdr:nvSpPr>
        <xdr:cNvPr id="59" name="議会費最小値テキスト">
          <a:extLst>
            <a:ext uri="{FF2B5EF4-FFF2-40B4-BE49-F238E27FC236}">
              <a16:creationId xmlns:a16="http://schemas.microsoft.com/office/drawing/2014/main" id="{00000000-0008-0000-0700-00003B000000}"/>
            </a:ext>
          </a:extLst>
        </xdr:cNvPr>
        <xdr:cNvSpPr txBox="1"/>
      </xdr:nvSpPr>
      <xdr:spPr>
        <a:xfrm>
          <a:off x="4686300" y="6658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139700</xdr:rowOff>
    </xdr:from>
    <xdr:to>
      <xdr:col>24</xdr:col>
      <xdr:colOff>152400</xdr:colOff>
      <xdr:row>38</xdr:row>
      <xdr:rowOff>139700</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37935</xdr:rowOff>
    </xdr:from>
    <xdr:ext cx="469744" cy="259045"/>
    <xdr:sp macro="" textlink="">
      <xdr:nvSpPr>
        <xdr:cNvPr id="61" name="議会費最大値テキスト">
          <a:extLst>
            <a:ext uri="{FF2B5EF4-FFF2-40B4-BE49-F238E27FC236}">
              <a16:creationId xmlns:a16="http://schemas.microsoft.com/office/drawing/2014/main" id="{00000000-0008-0000-0700-00003D000000}"/>
            </a:ext>
          </a:extLst>
        </xdr:cNvPr>
        <xdr:cNvSpPr txBox="1"/>
      </xdr:nvSpPr>
      <xdr:spPr>
        <a:xfrm>
          <a:off x="4686300" y="4838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3,382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29</xdr:row>
      <xdr:rowOff>91258</xdr:rowOff>
    </xdr:from>
    <xdr:to>
      <xdr:col>24</xdr:col>
      <xdr:colOff>152400</xdr:colOff>
      <xdr:row>29</xdr:row>
      <xdr:rowOff>91258</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a:off x="4546600" y="5063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33</xdr:row>
      <xdr:rowOff>56424</xdr:rowOff>
    </xdr:from>
    <xdr:to>
      <xdr:col>24</xdr:col>
      <xdr:colOff>63500</xdr:colOff>
      <xdr:row>33</xdr:row>
      <xdr:rowOff>106499</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flipV="1">
          <a:off x="3797300" y="5714274"/>
          <a:ext cx="838200" cy="500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21607</xdr:rowOff>
    </xdr:from>
    <xdr:ext cx="469744" cy="259045"/>
    <xdr:sp macro="" textlink="">
      <xdr:nvSpPr>
        <xdr:cNvPr id="64" name="議会費平均値テキスト">
          <a:extLst>
            <a:ext uri="{FF2B5EF4-FFF2-40B4-BE49-F238E27FC236}">
              <a16:creationId xmlns:a16="http://schemas.microsoft.com/office/drawing/2014/main" id="{00000000-0008-0000-0700-000040000000}"/>
            </a:ext>
          </a:extLst>
        </xdr:cNvPr>
        <xdr:cNvSpPr txBox="1"/>
      </xdr:nvSpPr>
      <xdr:spPr>
        <a:xfrm>
          <a:off x="4686300" y="58509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43180</xdr:rowOff>
    </xdr:from>
    <xdr:to>
      <xdr:col>24</xdr:col>
      <xdr:colOff>114300</xdr:colOff>
      <xdr:row>34</xdr:row>
      <xdr:rowOff>144780</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4584700" y="5872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106499</xdr:rowOff>
    </xdr:from>
    <xdr:to>
      <xdr:col>19</xdr:col>
      <xdr:colOff>177800</xdr:colOff>
      <xdr:row>33</xdr:row>
      <xdr:rowOff>154396</xdr:rowOff>
    </xdr:to>
    <xdr:cxnSp macro="">
      <xdr:nvCxnSpPr>
        <xdr:cNvPr id="66" name="直線コネクタ 65">
          <a:extLst>
            <a:ext uri="{FF2B5EF4-FFF2-40B4-BE49-F238E27FC236}">
              <a16:creationId xmlns:a16="http://schemas.microsoft.com/office/drawing/2014/main" id="{00000000-0008-0000-0700-000042000000}"/>
            </a:ext>
          </a:extLst>
        </xdr:cNvPr>
        <xdr:cNvCxnSpPr/>
      </xdr:nvCxnSpPr>
      <xdr:spPr>
        <a:xfrm flipV="1">
          <a:off x="2908300" y="5764349"/>
          <a:ext cx="889000" cy="478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132443</xdr:rowOff>
    </xdr:from>
    <xdr:to>
      <xdr:col>20</xdr:col>
      <xdr:colOff>38100</xdr:colOff>
      <xdr:row>35</xdr:row>
      <xdr:rowOff>62593</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3746500" y="5961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53720</xdr:rowOff>
    </xdr:from>
    <xdr:ext cx="469744" cy="259045"/>
    <xdr:sp macro="" textlink="">
      <xdr:nvSpPr>
        <xdr:cNvPr id="68" name="テキスト ボックス 67">
          <a:extLst>
            <a:ext uri="{FF2B5EF4-FFF2-40B4-BE49-F238E27FC236}">
              <a16:creationId xmlns:a16="http://schemas.microsoft.com/office/drawing/2014/main" id="{00000000-0008-0000-0700-000044000000}"/>
            </a:ext>
          </a:extLst>
        </xdr:cNvPr>
        <xdr:cNvSpPr txBox="1"/>
      </xdr:nvSpPr>
      <xdr:spPr>
        <a:xfrm>
          <a:off x="3562428" y="6054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33</xdr:row>
      <xdr:rowOff>154396</xdr:rowOff>
    </xdr:from>
    <xdr:to>
      <xdr:col>15</xdr:col>
      <xdr:colOff>50800</xdr:colOff>
      <xdr:row>34</xdr:row>
      <xdr:rowOff>44994</xdr:rowOff>
    </xdr:to>
    <xdr:cxnSp macro="">
      <xdr:nvCxnSpPr>
        <xdr:cNvPr id="69" name="直線コネクタ 68">
          <a:extLst>
            <a:ext uri="{FF2B5EF4-FFF2-40B4-BE49-F238E27FC236}">
              <a16:creationId xmlns:a16="http://schemas.microsoft.com/office/drawing/2014/main" id="{00000000-0008-0000-0700-000045000000}"/>
            </a:ext>
          </a:extLst>
        </xdr:cNvPr>
        <xdr:cNvCxnSpPr/>
      </xdr:nvCxnSpPr>
      <xdr:spPr>
        <a:xfrm flipV="1">
          <a:off x="2019300" y="5812246"/>
          <a:ext cx="889000" cy="62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168366</xdr:rowOff>
    </xdr:from>
    <xdr:to>
      <xdr:col>15</xdr:col>
      <xdr:colOff>101600</xdr:colOff>
      <xdr:row>35</xdr:row>
      <xdr:rowOff>98516</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2857500" y="5997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89643</xdr:rowOff>
    </xdr:from>
    <xdr:ext cx="469744"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2673428" y="60903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44994</xdr:rowOff>
    </xdr:from>
    <xdr:to>
      <xdr:col>10</xdr:col>
      <xdr:colOff>114300</xdr:colOff>
      <xdr:row>34</xdr:row>
      <xdr:rowOff>169092</xdr:rowOff>
    </xdr:to>
    <xdr:cxnSp macro="">
      <xdr:nvCxnSpPr>
        <xdr:cNvPr id="72" name="直線コネクタ 71">
          <a:extLst>
            <a:ext uri="{FF2B5EF4-FFF2-40B4-BE49-F238E27FC236}">
              <a16:creationId xmlns:a16="http://schemas.microsoft.com/office/drawing/2014/main" id="{00000000-0008-0000-0700-000048000000}"/>
            </a:ext>
          </a:extLst>
        </xdr:cNvPr>
        <xdr:cNvCxnSpPr/>
      </xdr:nvCxnSpPr>
      <xdr:spPr>
        <a:xfrm flipV="1">
          <a:off x="1130300" y="5874294"/>
          <a:ext cx="889000" cy="124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29573</xdr:rowOff>
    </xdr:from>
    <xdr:to>
      <xdr:col>10</xdr:col>
      <xdr:colOff>165100</xdr:colOff>
      <xdr:row>35</xdr:row>
      <xdr:rowOff>131173</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968500" y="60303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122300</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1784428" y="61230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81824</xdr:rowOff>
    </xdr:from>
    <xdr:to>
      <xdr:col>6</xdr:col>
      <xdr:colOff>38100</xdr:colOff>
      <xdr:row>36</xdr:row>
      <xdr:rowOff>11974</xdr:rowOff>
    </xdr:to>
    <xdr:sp macro="" textlink="">
      <xdr:nvSpPr>
        <xdr:cNvPr id="75" name="フローチャート: 判断 74">
          <a:extLst>
            <a:ext uri="{FF2B5EF4-FFF2-40B4-BE49-F238E27FC236}">
              <a16:creationId xmlns:a16="http://schemas.microsoft.com/office/drawing/2014/main" id="{00000000-0008-0000-0700-00004B000000}"/>
            </a:ext>
          </a:extLst>
        </xdr:cNvPr>
        <xdr:cNvSpPr/>
      </xdr:nvSpPr>
      <xdr:spPr>
        <a:xfrm>
          <a:off x="1079500" y="6082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3101</xdr:rowOff>
    </xdr:from>
    <xdr:ext cx="469744"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895428" y="61753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7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5624</xdr:rowOff>
    </xdr:from>
    <xdr:to>
      <xdr:col>24</xdr:col>
      <xdr:colOff>114300</xdr:colOff>
      <xdr:row>33</xdr:row>
      <xdr:rowOff>107224</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4584700" y="5663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28501</xdr:rowOff>
    </xdr:from>
    <xdr:ext cx="469744" cy="259045"/>
    <xdr:sp macro="" textlink="">
      <xdr:nvSpPr>
        <xdr:cNvPr id="83" name="議会費該当値テキスト">
          <a:extLst>
            <a:ext uri="{FF2B5EF4-FFF2-40B4-BE49-F238E27FC236}">
              <a16:creationId xmlns:a16="http://schemas.microsoft.com/office/drawing/2014/main" id="{00000000-0008-0000-0700-000053000000}"/>
            </a:ext>
          </a:extLst>
        </xdr:cNvPr>
        <xdr:cNvSpPr txBox="1"/>
      </xdr:nvSpPr>
      <xdr:spPr>
        <a:xfrm>
          <a:off x="4686300" y="55149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55699</xdr:rowOff>
    </xdr:from>
    <xdr:to>
      <xdr:col>20</xdr:col>
      <xdr:colOff>38100</xdr:colOff>
      <xdr:row>33</xdr:row>
      <xdr:rowOff>157299</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3746500" y="5713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32</xdr:row>
      <xdr:rowOff>2376</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3562428" y="54887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33</xdr:row>
      <xdr:rowOff>103596</xdr:rowOff>
    </xdr:from>
    <xdr:to>
      <xdr:col>15</xdr:col>
      <xdr:colOff>101600</xdr:colOff>
      <xdr:row>34</xdr:row>
      <xdr:rowOff>33746</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2857500" y="5761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32</xdr:row>
      <xdr:rowOff>50273</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2673428" y="55366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33</xdr:row>
      <xdr:rowOff>165644</xdr:rowOff>
    </xdr:from>
    <xdr:to>
      <xdr:col>10</xdr:col>
      <xdr:colOff>165100</xdr:colOff>
      <xdr:row>34</xdr:row>
      <xdr:rowOff>95794</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968500" y="5823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32</xdr:row>
      <xdr:rowOff>112321</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1784428" y="55987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118292</xdr:rowOff>
    </xdr:from>
    <xdr:to>
      <xdr:col>6</xdr:col>
      <xdr:colOff>38100</xdr:colOff>
      <xdr:row>35</xdr:row>
      <xdr:rowOff>48442</xdr:rowOff>
    </xdr:to>
    <xdr:sp macro="" textlink="">
      <xdr:nvSpPr>
        <xdr:cNvPr id="90" name="楕円 89">
          <a:extLst>
            <a:ext uri="{FF2B5EF4-FFF2-40B4-BE49-F238E27FC236}">
              <a16:creationId xmlns:a16="http://schemas.microsoft.com/office/drawing/2014/main" id="{00000000-0008-0000-0700-00005A000000}"/>
            </a:ext>
          </a:extLst>
        </xdr:cNvPr>
        <xdr:cNvSpPr/>
      </xdr:nvSpPr>
      <xdr:spPr>
        <a:xfrm>
          <a:off x="1079500" y="5947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33</xdr:row>
      <xdr:rowOff>64969</xdr:rowOff>
    </xdr:from>
    <xdr:ext cx="469744" cy="259045"/>
    <xdr:sp macro="" textlink="">
      <xdr:nvSpPr>
        <xdr:cNvPr id="91" name="テキスト ボックス 90">
          <a:extLst>
            <a:ext uri="{FF2B5EF4-FFF2-40B4-BE49-F238E27FC236}">
              <a16:creationId xmlns:a16="http://schemas.microsoft.com/office/drawing/2014/main" id="{00000000-0008-0000-0700-00005B000000}"/>
            </a:ext>
          </a:extLst>
        </xdr:cNvPr>
        <xdr:cNvSpPr txBox="1"/>
      </xdr:nvSpPr>
      <xdr:spPr>
        <a:xfrm>
          <a:off x="895428" y="57228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7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106,564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7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128105</xdr:rowOff>
    </xdr:from>
    <xdr:ext cx="531299"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230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54</xdr:row>
      <xdr:rowOff>160762</xdr:rowOff>
    </xdr:from>
    <xdr:ext cx="531299"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230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10" name="テキスト ボックス 109">
          <a:extLst>
            <a:ext uri="{FF2B5EF4-FFF2-40B4-BE49-F238E27FC236}">
              <a16:creationId xmlns:a16="http://schemas.microsoft.com/office/drawing/2014/main" id="{00000000-0008-0000-0700-00006E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12" name="テキスト ボックス 111">
          <a:extLst>
            <a:ext uri="{FF2B5EF4-FFF2-40B4-BE49-F238E27FC236}">
              <a16:creationId xmlns:a16="http://schemas.microsoft.com/office/drawing/2014/main" id="{00000000-0008-0000-0700-000070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4" name="テキスト ボックス 113">
          <a:extLst>
            <a:ext uri="{FF2B5EF4-FFF2-40B4-BE49-F238E27FC236}">
              <a16:creationId xmlns:a16="http://schemas.microsoft.com/office/drawing/2014/main" id="{00000000-0008-0000-0700-000072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6" name="テキスト ボックス 115">
          <a:extLst>
            <a:ext uri="{FF2B5EF4-FFF2-40B4-BE49-F238E27FC236}">
              <a16:creationId xmlns:a16="http://schemas.microsoft.com/office/drawing/2014/main" id="{00000000-0008-0000-0700-000074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7" name="総務費グラフ枠">
          <a:extLst>
            <a:ext uri="{FF2B5EF4-FFF2-40B4-BE49-F238E27FC236}">
              <a16:creationId xmlns:a16="http://schemas.microsoft.com/office/drawing/2014/main" id="{00000000-0008-0000-0700-000075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52</xdr:row>
      <xdr:rowOff>136151</xdr:rowOff>
    </xdr:from>
    <xdr:to>
      <xdr:col>24</xdr:col>
      <xdr:colOff>62865</xdr:colOff>
      <xdr:row>59</xdr:row>
      <xdr:rowOff>23713</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4633595" y="9051551"/>
          <a:ext cx="1270" cy="10877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27540</xdr:rowOff>
    </xdr:from>
    <xdr:ext cx="534377" cy="259045"/>
    <xdr:sp macro="" textlink="">
      <xdr:nvSpPr>
        <xdr:cNvPr id="119" name="総務費最小値テキスト">
          <a:extLst>
            <a:ext uri="{FF2B5EF4-FFF2-40B4-BE49-F238E27FC236}">
              <a16:creationId xmlns:a16="http://schemas.microsoft.com/office/drawing/2014/main" id="{00000000-0008-0000-0700-000077000000}"/>
            </a:ext>
          </a:extLst>
        </xdr:cNvPr>
        <xdr:cNvSpPr txBox="1"/>
      </xdr:nvSpPr>
      <xdr:spPr>
        <a:xfrm>
          <a:off x="4686300" y="101430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36,905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23713</xdr:rowOff>
    </xdr:from>
    <xdr:to>
      <xdr:col>24</xdr:col>
      <xdr:colOff>152400</xdr:colOff>
      <xdr:row>59</xdr:row>
      <xdr:rowOff>23713</xdr:rowOff>
    </xdr:to>
    <xdr:cxnSp macro="">
      <xdr:nvCxnSpPr>
        <xdr:cNvPr id="120" name="直線コネクタ 119">
          <a:extLst>
            <a:ext uri="{FF2B5EF4-FFF2-40B4-BE49-F238E27FC236}">
              <a16:creationId xmlns:a16="http://schemas.microsoft.com/office/drawing/2014/main" id="{00000000-0008-0000-0700-000078000000}"/>
            </a:ext>
          </a:extLst>
        </xdr:cNvPr>
        <xdr:cNvCxnSpPr/>
      </xdr:nvCxnSpPr>
      <xdr:spPr>
        <a:xfrm>
          <a:off x="4546600" y="101392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82828</xdr:rowOff>
    </xdr:from>
    <xdr:ext cx="599010" cy="259045"/>
    <xdr:sp macro="" textlink="">
      <xdr:nvSpPr>
        <xdr:cNvPr id="121" name="総務費最大値テキスト">
          <a:extLst>
            <a:ext uri="{FF2B5EF4-FFF2-40B4-BE49-F238E27FC236}">
              <a16:creationId xmlns:a16="http://schemas.microsoft.com/office/drawing/2014/main" id="{00000000-0008-0000-0700-000079000000}"/>
            </a:ext>
          </a:extLst>
        </xdr:cNvPr>
        <xdr:cNvSpPr txBox="1"/>
      </xdr:nvSpPr>
      <xdr:spPr>
        <a:xfrm>
          <a:off x="4686300" y="88267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136,826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52</xdr:row>
      <xdr:rowOff>136151</xdr:rowOff>
    </xdr:from>
    <xdr:to>
      <xdr:col>24</xdr:col>
      <xdr:colOff>152400</xdr:colOff>
      <xdr:row>52</xdr:row>
      <xdr:rowOff>136151</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a:off x="4546600" y="90515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53</xdr:row>
      <xdr:rowOff>168111</xdr:rowOff>
    </xdr:from>
    <xdr:to>
      <xdr:col>24</xdr:col>
      <xdr:colOff>63500</xdr:colOff>
      <xdr:row>55</xdr:row>
      <xdr:rowOff>106433</xdr:rowOff>
    </xdr:to>
    <xdr:cxnSp macro="">
      <xdr:nvCxnSpPr>
        <xdr:cNvPr id="123" name="直線コネクタ 122">
          <a:extLst>
            <a:ext uri="{FF2B5EF4-FFF2-40B4-BE49-F238E27FC236}">
              <a16:creationId xmlns:a16="http://schemas.microsoft.com/office/drawing/2014/main" id="{00000000-0008-0000-0700-00007B000000}"/>
            </a:ext>
          </a:extLst>
        </xdr:cNvPr>
        <xdr:cNvCxnSpPr/>
      </xdr:nvCxnSpPr>
      <xdr:spPr>
        <a:xfrm flipV="1">
          <a:off x="3797300" y="9254961"/>
          <a:ext cx="838200" cy="2812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110021</xdr:rowOff>
    </xdr:from>
    <xdr:ext cx="534377" cy="259045"/>
    <xdr:sp macro="" textlink="">
      <xdr:nvSpPr>
        <xdr:cNvPr id="124" name="総務費平均値テキスト">
          <a:extLst>
            <a:ext uri="{FF2B5EF4-FFF2-40B4-BE49-F238E27FC236}">
              <a16:creationId xmlns:a16="http://schemas.microsoft.com/office/drawing/2014/main" id="{00000000-0008-0000-0700-00007C000000}"/>
            </a:ext>
          </a:extLst>
        </xdr:cNvPr>
        <xdr:cNvSpPr txBox="1"/>
      </xdr:nvSpPr>
      <xdr:spPr>
        <a:xfrm>
          <a:off x="4686300" y="971122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131594</xdr:rowOff>
    </xdr:from>
    <xdr:to>
      <xdr:col>24</xdr:col>
      <xdr:colOff>114300</xdr:colOff>
      <xdr:row>57</xdr:row>
      <xdr:rowOff>61744</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4584700" y="9732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54</xdr:row>
      <xdr:rowOff>169320</xdr:rowOff>
    </xdr:from>
    <xdr:to>
      <xdr:col>19</xdr:col>
      <xdr:colOff>177800</xdr:colOff>
      <xdr:row>55</xdr:row>
      <xdr:rowOff>106433</xdr:rowOff>
    </xdr:to>
    <xdr:cxnSp macro="">
      <xdr:nvCxnSpPr>
        <xdr:cNvPr id="126" name="直線コネクタ 125">
          <a:extLst>
            <a:ext uri="{FF2B5EF4-FFF2-40B4-BE49-F238E27FC236}">
              <a16:creationId xmlns:a16="http://schemas.microsoft.com/office/drawing/2014/main" id="{00000000-0008-0000-0700-00007E000000}"/>
            </a:ext>
          </a:extLst>
        </xdr:cNvPr>
        <xdr:cNvCxnSpPr/>
      </xdr:nvCxnSpPr>
      <xdr:spPr>
        <a:xfrm>
          <a:off x="2908300" y="9427620"/>
          <a:ext cx="889000" cy="1085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62840</xdr:rowOff>
    </xdr:from>
    <xdr:to>
      <xdr:col>20</xdr:col>
      <xdr:colOff>38100</xdr:colOff>
      <xdr:row>57</xdr:row>
      <xdr:rowOff>164440</xdr:rowOff>
    </xdr:to>
    <xdr:sp macro="" textlink="">
      <xdr:nvSpPr>
        <xdr:cNvPr id="127" name="フローチャート: 判断 126">
          <a:extLst>
            <a:ext uri="{FF2B5EF4-FFF2-40B4-BE49-F238E27FC236}">
              <a16:creationId xmlns:a16="http://schemas.microsoft.com/office/drawing/2014/main" id="{00000000-0008-0000-0700-00007F000000}"/>
            </a:ext>
          </a:extLst>
        </xdr:cNvPr>
        <xdr:cNvSpPr/>
      </xdr:nvSpPr>
      <xdr:spPr>
        <a:xfrm>
          <a:off x="3746500" y="9835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155567</xdr:rowOff>
    </xdr:from>
    <xdr:ext cx="534377"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3530111" y="99282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54</xdr:row>
      <xdr:rowOff>26097</xdr:rowOff>
    </xdr:from>
    <xdr:to>
      <xdr:col>15</xdr:col>
      <xdr:colOff>50800</xdr:colOff>
      <xdr:row>54</xdr:row>
      <xdr:rowOff>169320</xdr:rowOff>
    </xdr:to>
    <xdr:cxnSp macro="">
      <xdr:nvCxnSpPr>
        <xdr:cNvPr id="129" name="直線コネクタ 128">
          <a:extLst>
            <a:ext uri="{FF2B5EF4-FFF2-40B4-BE49-F238E27FC236}">
              <a16:creationId xmlns:a16="http://schemas.microsoft.com/office/drawing/2014/main" id="{00000000-0008-0000-0700-000081000000}"/>
            </a:ext>
          </a:extLst>
        </xdr:cNvPr>
        <xdr:cNvCxnSpPr/>
      </xdr:nvCxnSpPr>
      <xdr:spPr>
        <a:xfrm>
          <a:off x="2019300" y="9284397"/>
          <a:ext cx="889000" cy="1432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59727</xdr:rowOff>
    </xdr:from>
    <xdr:to>
      <xdr:col>15</xdr:col>
      <xdr:colOff>101600</xdr:colOff>
      <xdr:row>57</xdr:row>
      <xdr:rowOff>161327</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2857500" y="98323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152454</xdr:rowOff>
    </xdr:from>
    <xdr:ext cx="534377"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2641111" y="99251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50</xdr:row>
      <xdr:rowOff>86142</xdr:rowOff>
    </xdr:from>
    <xdr:to>
      <xdr:col>10</xdr:col>
      <xdr:colOff>114300</xdr:colOff>
      <xdr:row>54</xdr:row>
      <xdr:rowOff>26097</xdr:rowOff>
    </xdr:to>
    <xdr:cxnSp macro="">
      <xdr:nvCxnSpPr>
        <xdr:cNvPr id="132" name="直線コネクタ 131">
          <a:extLst>
            <a:ext uri="{FF2B5EF4-FFF2-40B4-BE49-F238E27FC236}">
              <a16:creationId xmlns:a16="http://schemas.microsoft.com/office/drawing/2014/main" id="{00000000-0008-0000-0700-000084000000}"/>
            </a:ext>
          </a:extLst>
        </xdr:cNvPr>
        <xdr:cNvCxnSpPr/>
      </xdr:nvCxnSpPr>
      <xdr:spPr>
        <a:xfrm>
          <a:off x="1130300" y="8658642"/>
          <a:ext cx="889000" cy="6257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40796</xdr:rowOff>
    </xdr:from>
    <xdr:to>
      <xdr:col>10</xdr:col>
      <xdr:colOff>165100</xdr:colOff>
      <xdr:row>57</xdr:row>
      <xdr:rowOff>142396</xdr:rowOff>
    </xdr:to>
    <xdr:sp macro="" textlink="">
      <xdr:nvSpPr>
        <xdr:cNvPr id="133" name="フローチャート: 判断 132">
          <a:extLst>
            <a:ext uri="{FF2B5EF4-FFF2-40B4-BE49-F238E27FC236}">
              <a16:creationId xmlns:a16="http://schemas.microsoft.com/office/drawing/2014/main" id="{00000000-0008-0000-0700-000085000000}"/>
            </a:ext>
          </a:extLst>
        </xdr:cNvPr>
        <xdr:cNvSpPr/>
      </xdr:nvSpPr>
      <xdr:spPr>
        <a:xfrm>
          <a:off x="1968500" y="98134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133523</xdr:rowOff>
    </xdr:from>
    <xdr:ext cx="534377"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1752111" y="9906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51</xdr:row>
      <xdr:rowOff>74737</xdr:rowOff>
    </xdr:from>
    <xdr:to>
      <xdr:col>6</xdr:col>
      <xdr:colOff>38100</xdr:colOff>
      <xdr:row>52</xdr:row>
      <xdr:rowOff>4887</xdr:rowOff>
    </xdr:to>
    <xdr:sp macro="" textlink="">
      <xdr:nvSpPr>
        <xdr:cNvPr id="135" name="フローチャート: 判断 134">
          <a:extLst>
            <a:ext uri="{FF2B5EF4-FFF2-40B4-BE49-F238E27FC236}">
              <a16:creationId xmlns:a16="http://schemas.microsoft.com/office/drawing/2014/main" id="{00000000-0008-0000-0700-000087000000}"/>
            </a:ext>
          </a:extLst>
        </xdr:cNvPr>
        <xdr:cNvSpPr/>
      </xdr:nvSpPr>
      <xdr:spPr>
        <a:xfrm>
          <a:off x="1079500" y="88186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51</xdr:row>
      <xdr:rowOff>167464</xdr:rowOff>
    </xdr:from>
    <xdr:ext cx="59901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830795" y="89114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700-00008B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53</xdr:row>
      <xdr:rowOff>117311</xdr:rowOff>
    </xdr:from>
    <xdr:to>
      <xdr:col>24</xdr:col>
      <xdr:colOff>114300</xdr:colOff>
      <xdr:row>54</xdr:row>
      <xdr:rowOff>47461</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4584700" y="9204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52</xdr:row>
      <xdr:rowOff>140188</xdr:rowOff>
    </xdr:from>
    <xdr:ext cx="599010" cy="259045"/>
    <xdr:sp macro="" textlink="">
      <xdr:nvSpPr>
        <xdr:cNvPr id="143" name="総務費該当値テキスト">
          <a:extLst>
            <a:ext uri="{FF2B5EF4-FFF2-40B4-BE49-F238E27FC236}">
              <a16:creationId xmlns:a16="http://schemas.microsoft.com/office/drawing/2014/main" id="{00000000-0008-0000-0700-00008F000000}"/>
            </a:ext>
          </a:extLst>
        </xdr:cNvPr>
        <xdr:cNvSpPr txBox="1"/>
      </xdr:nvSpPr>
      <xdr:spPr>
        <a:xfrm>
          <a:off x="4686300" y="90555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118,140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55</xdr:row>
      <xdr:rowOff>55633</xdr:rowOff>
    </xdr:from>
    <xdr:to>
      <xdr:col>20</xdr:col>
      <xdr:colOff>38100</xdr:colOff>
      <xdr:row>55</xdr:row>
      <xdr:rowOff>157233</xdr:rowOff>
    </xdr:to>
    <xdr:sp macro="" textlink="">
      <xdr:nvSpPr>
        <xdr:cNvPr id="144" name="楕円 143">
          <a:extLst>
            <a:ext uri="{FF2B5EF4-FFF2-40B4-BE49-F238E27FC236}">
              <a16:creationId xmlns:a16="http://schemas.microsoft.com/office/drawing/2014/main" id="{00000000-0008-0000-0700-000090000000}"/>
            </a:ext>
          </a:extLst>
        </xdr:cNvPr>
        <xdr:cNvSpPr/>
      </xdr:nvSpPr>
      <xdr:spPr>
        <a:xfrm>
          <a:off x="3746500" y="94853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2310</xdr:rowOff>
    </xdr:from>
    <xdr:ext cx="534377" cy="259045"/>
    <xdr:sp macro="" textlink="">
      <xdr:nvSpPr>
        <xdr:cNvPr id="145" name="テキスト ボックス 144">
          <a:extLst>
            <a:ext uri="{FF2B5EF4-FFF2-40B4-BE49-F238E27FC236}">
              <a16:creationId xmlns:a16="http://schemas.microsoft.com/office/drawing/2014/main" id="{00000000-0008-0000-0700-000091000000}"/>
            </a:ext>
          </a:extLst>
        </xdr:cNvPr>
        <xdr:cNvSpPr txBox="1"/>
      </xdr:nvSpPr>
      <xdr:spPr>
        <a:xfrm>
          <a:off x="3530111" y="92606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54</xdr:row>
      <xdr:rowOff>118520</xdr:rowOff>
    </xdr:from>
    <xdr:to>
      <xdr:col>15</xdr:col>
      <xdr:colOff>101600</xdr:colOff>
      <xdr:row>55</xdr:row>
      <xdr:rowOff>48670</xdr:rowOff>
    </xdr:to>
    <xdr:sp macro="" textlink="">
      <xdr:nvSpPr>
        <xdr:cNvPr id="146" name="楕円 145">
          <a:extLst>
            <a:ext uri="{FF2B5EF4-FFF2-40B4-BE49-F238E27FC236}">
              <a16:creationId xmlns:a16="http://schemas.microsoft.com/office/drawing/2014/main" id="{00000000-0008-0000-0700-000092000000}"/>
            </a:ext>
          </a:extLst>
        </xdr:cNvPr>
        <xdr:cNvSpPr/>
      </xdr:nvSpPr>
      <xdr:spPr>
        <a:xfrm>
          <a:off x="2857500" y="9376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53</xdr:row>
      <xdr:rowOff>65197</xdr:rowOff>
    </xdr:from>
    <xdr:ext cx="599010" cy="259045"/>
    <xdr:sp macro="" textlink="">
      <xdr:nvSpPr>
        <xdr:cNvPr id="147" name="テキスト ボックス 146">
          <a:extLst>
            <a:ext uri="{FF2B5EF4-FFF2-40B4-BE49-F238E27FC236}">
              <a16:creationId xmlns:a16="http://schemas.microsoft.com/office/drawing/2014/main" id="{00000000-0008-0000-0700-000093000000}"/>
            </a:ext>
          </a:extLst>
        </xdr:cNvPr>
        <xdr:cNvSpPr txBox="1"/>
      </xdr:nvSpPr>
      <xdr:spPr>
        <a:xfrm>
          <a:off x="2608795" y="91520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53</xdr:row>
      <xdr:rowOff>146747</xdr:rowOff>
    </xdr:from>
    <xdr:to>
      <xdr:col>10</xdr:col>
      <xdr:colOff>165100</xdr:colOff>
      <xdr:row>54</xdr:row>
      <xdr:rowOff>76897</xdr:rowOff>
    </xdr:to>
    <xdr:sp macro="" textlink="">
      <xdr:nvSpPr>
        <xdr:cNvPr id="148" name="楕円 147">
          <a:extLst>
            <a:ext uri="{FF2B5EF4-FFF2-40B4-BE49-F238E27FC236}">
              <a16:creationId xmlns:a16="http://schemas.microsoft.com/office/drawing/2014/main" id="{00000000-0008-0000-0700-000094000000}"/>
            </a:ext>
          </a:extLst>
        </xdr:cNvPr>
        <xdr:cNvSpPr/>
      </xdr:nvSpPr>
      <xdr:spPr>
        <a:xfrm>
          <a:off x="1968500" y="9233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52</xdr:row>
      <xdr:rowOff>93424</xdr:rowOff>
    </xdr:from>
    <xdr:ext cx="599010" cy="259045"/>
    <xdr:sp macro="" textlink="">
      <xdr:nvSpPr>
        <xdr:cNvPr id="149" name="テキスト ボックス 148">
          <a:extLst>
            <a:ext uri="{FF2B5EF4-FFF2-40B4-BE49-F238E27FC236}">
              <a16:creationId xmlns:a16="http://schemas.microsoft.com/office/drawing/2014/main" id="{00000000-0008-0000-0700-000095000000}"/>
            </a:ext>
          </a:extLst>
        </xdr:cNvPr>
        <xdr:cNvSpPr txBox="1"/>
      </xdr:nvSpPr>
      <xdr:spPr>
        <a:xfrm>
          <a:off x="1719795" y="90088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50</xdr:row>
      <xdr:rowOff>35342</xdr:rowOff>
    </xdr:from>
    <xdr:to>
      <xdr:col>6</xdr:col>
      <xdr:colOff>38100</xdr:colOff>
      <xdr:row>50</xdr:row>
      <xdr:rowOff>136942</xdr:rowOff>
    </xdr:to>
    <xdr:sp macro="" textlink="">
      <xdr:nvSpPr>
        <xdr:cNvPr id="150" name="楕円 149">
          <a:extLst>
            <a:ext uri="{FF2B5EF4-FFF2-40B4-BE49-F238E27FC236}">
              <a16:creationId xmlns:a16="http://schemas.microsoft.com/office/drawing/2014/main" id="{00000000-0008-0000-0700-000096000000}"/>
            </a:ext>
          </a:extLst>
        </xdr:cNvPr>
        <xdr:cNvSpPr/>
      </xdr:nvSpPr>
      <xdr:spPr>
        <a:xfrm>
          <a:off x="1079500" y="8607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48</xdr:row>
      <xdr:rowOff>153469</xdr:rowOff>
    </xdr:from>
    <xdr:ext cx="599010" cy="259045"/>
    <xdr:sp macro="" textlink="">
      <xdr:nvSpPr>
        <xdr:cNvPr id="151" name="テキスト ボックス 150">
          <a:extLst>
            <a:ext uri="{FF2B5EF4-FFF2-40B4-BE49-F238E27FC236}">
              <a16:creationId xmlns:a16="http://schemas.microsoft.com/office/drawing/2014/main" id="{00000000-0008-0000-0700-000097000000}"/>
            </a:ext>
          </a:extLst>
        </xdr:cNvPr>
        <xdr:cNvSpPr txBox="1"/>
      </xdr:nvSpPr>
      <xdr:spPr>
        <a:xfrm>
          <a:off x="830795" y="83830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6" name="正方形/長方形 155">
          <a:extLst>
            <a:ext uri="{FF2B5EF4-FFF2-40B4-BE49-F238E27FC236}">
              <a16:creationId xmlns:a16="http://schemas.microsoft.com/office/drawing/2014/main" id="{00000000-0008-0000-0700-00009C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7" name="正方形/長方形 156">
          <a:extLst>
            <a:ext uri="{FF2B5EF4-FFF2-40B4-BE49-F238E27FC236}">
              <a16:creationId xmlns:a16="http://schemas.microsoft.com/office/drawing/2014/main" id="{00000000-0008-0000-0700-00009D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8" name="正方形/長方形 157">
          <a:extLst>
            <a:ext uri="{FF2B5EF4-FFF2-40B4-BE49-F238E27FC236}">
              <a16:creationId xmlns:a16="http://schemas.microsoft.com/office/drawing/2014/main" id="{00000000-0008-0000-0700-00009E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202,570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9" name="正方形/長方形 158">
          <a:extLst>
            <a:ext uri="{FF2B5EF4-FFF2-40B4-BE49-F238E27FC236}">
              <a16:creationId xmlns:a16="http://schemas.microsoft.com/office/drawing/2014/main" id="{00000000-0008-0000-0700-00009F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8" name="テキスト ボックス 167">
          <a:extLst>
            <a:ext uri="{FF2B5EF4-FFF2-40B4-BE49-F238E27FC236}">
              <a16:creationId xmlns:a16="http://schemas.microsoft.com/office/drawing/2014/main" id="{00000000-0008-0000-0700-0000A8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70" name="テキスト ボックス 169">
          <a:extLst>
            <a:ext uri="{FF2B5EF4-FFF2-40B4-BE49-F238E27FC236}">
              <a16:creationId xmlns:a16="http://schemas.microsoft.com/office/drawing/2014/main" id="{00000000-0008-0000-0700-0000AA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72" name="テキスト ボックス 171">
          <a:extLst>
            <a:ext uri="{FF2B5EF4-FFF2-40B4-BE49-F238E27FC236}">
              <a16:creationId xmlns:a16="http://schemas.microsoft.com/office/drawing/2014/main" id="{00000000-0008-0000-0700-0000AC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4" name="テキスト ボックス 173">
          <a:extLst>
            <a:ext uri="{FF2B5EF4-FFF2-40B4-BE49-F238E27FC236}">
              <a16:creationId xmlns:a16="http://schemas.microsoft.com/office/drawing/2014/main" id="{00000000-0008-0000-0700-0000AE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5" name="民生費グラフ枠">
          <a:extLst>
            <a:ext uri="{FF2B5EF4-FFF2-40B4-BE49-F238E27FC236}">
              <a16:creationId xmlns:a16="http://schemas.microsoft.com/office/drawing/2014/main" id="{00000000-0008-0000-0700-0000AF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104877</xdr:rowOff>
    </xdr:from>
    <xdr:to>
      <xdr:col>24</xdr:col>
      <xdr:colOff>62865</xdr:colOff>
      <xdr:row>78</xdr:row>
      <xdr:rowOff>57099</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4633595" y="12106377"/>
          <a:ext cx="1270" cy="13238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60926</xdr:rowOff>
    </xdr:from>
    <xdr:ext cx="599010" cy="259045"/>
    <xdr:sp macro="" textlink="">
      <xdr:nvSpPr>
        <xdr:cNvPr id="177" name="民生費最小値テキスト">
          <a:extLst>
            <a:ext uri="{FF2B5EF4-FFF2-40B4-BE49-F238E27FC236}">
              <a16:creationId xmlns:a16="http://schemas.microsoft.com/office/drawing/2014/main" id="{00000000-0008-0000-0700-0000B1000000}"/>
            </a:ext>
          </a:extLst>
        </xdr:cNvPr>
        <xdr:cNvSpPr txBox="1"/>
      </xdr:nvSpPr>
      <xdr:spPr>
        <a:xfrm>
          <a:off x="4686300" y="134340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148,336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57099</xdr:rowOff>
    </xdr:from>
    <xdr:to>
      <xdr:col>24</xdr:col>
      <xdr:colOff>152400</xdr:colOff>
      <xdr:row>78</xdr:row>
      <xdr:rowOff>57099</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a:off x="4546600" y="134301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51554</xdr:rowOff>
    </xdr:from>
    <xdr:ext cx="599010" cy="259045"/>
    <xdr:sp macro="" textlink="">
      <xdr:nvSpPr>
        <xdr:cNvPr id="179" name="民生費最大値テキスト">
          <a:extLst>
            <a:ext uri="{FF2B5EF4-FFF2-40B4-BE49-F238E27FC236}">
              <a16:creationId xmlns:a16="http://schemas.microsoft.com/office/drawing/2014/main" id="{00000000-0008-0000-0700-0000B3000000}"/>
            </a:ext>
          </a:extLst>
        </xdr:cNvPr>
        <xdr:cNvSpPr txBox="1"/>
      </xdr:nvSpPr>
      <xdr:spPr>
        <a:xfrm>
          <a:off x="4686300" y="118816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217,828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104877</xdr:rowOff>
    </xdr:from>
    <xdr:to>
      <xdr:col>24</xdr:col>
      <xdr:colOff>152400</xdr:colOff>
      <xdr:row>70</xdr:row>
      <xdr:rowOff>104877</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a:off x="4546600" y="121063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74</xdr:row>
      <xdr:rowOff>54794</xdr:rowOff>
    </xdr:from>
    <xdr:to>
      <xdr:col>24</xdr:col>
      <xdr:colOff>63500</xdr:colOff>
      <xdr:row>76</xdr:row>
      <xdr:rowOff>83979</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3797300" y="12742094"/>
          <a:ext cx="838200" cy="372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166635</xdr:rowOff>
    </xdr:from>
    <xdr:ext cx="599010" cy="259045"/>
    <xdr:sp macro="" textlink="">
      <xdr:nvSpPr>
        <xdr:cNvPr id="182" name="民生費平均値テキスト">
          <a:extLst>
            <a:ext uri="{FF2B5EF4-FFF2-40B4-BE49-F238E27FC236}">
              <a16:creationId xmlns:a16="http://schemas.microsoft.com/office/drawing/2014/main" id="{00000000-0008-0000-0700-0000B6000000}"/>
            </a:ext>
          </a:extLst>
        </xdr:cNvPr>
        <xdr:cNvSpPr txBox="1"/>
      </xdr:nvSpPr>
      <xdr:spPr>
        <a:xfrm>
          <a:off x="4686300" y="1268248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183,787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16758</xdr:rowOff>
    </xdr:from>
    <xdr:to>
      <xdr:col>24</xdr:col>
      <xdr:colOff>114300</xdr:colOff>
      <xdr:row>74</xdr:row>
      <xdr:rowOff>118358</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4584700" y="127040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83979</xdr:rowOff>
    </xdr:from>
    <xdr:to>
      <xdr:col>19</xdr:col>
      <xdr:colOff>177800</xdr:colOff>
      <xdr:row>77</xdr:row>
      <xdr:rowOff>7702</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flipV="1">
          <a:off x="2908300" y="13114179"/>
          <a:ext cx="889000" cy="95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106979</xdr:rowOff>
    </xdr:from>
    <xdr:to>
      <xdr:col>20</xdr:col>
      <xdr:colOff>38100</xdr:colOff>
      <xdr:row>76</xdr:row>
      <xdr:rowOff>37130</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3746500" y="12965729"/>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53656</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3497795" y="127409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86379</xdr:rowOff>
    </xdr:from>
    <xdr:to>
      <xdr:col>15</xdr:col>
      <xdr:colOff>50800</xdr:colOff>
      <xdr:row>77</xdr:row>
      <xdr:rowOff>7702</xdr:rowOff>
    </xdr:to>
    <xdr:cxnSp macro="">
      <xdr:nvCxnSpPr>
        <xdr:cNvPr id="187" name="直線コネクタ 186">
          <a:extLst>
            <a:ext uri="{FF2B5EF4-FFF2-40B4-BE49-F238E27FC236}">
              <a16:creationId xmlns:a16="http://schemas.microsoft.com/office/drawing/2014/main" id="{00000000-0008-0000-0700-0000BB000000}"/>
            </a:ext>
          </a:extLst>
        </xdr:cNvPr>
        <xdr:cNvCxnSpPr/>
      </xdr:nvCxnSpPr>
      <xdr:spPr>
        <a:xfrm>
          <a:off x="2019300" y="13116579"/>
          <a:ext cx="889000" cy="927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107017</xdr:rowOff>
    </xdr:from>
    <xdr:to>
      <xdr:col>15</xdr:col>
      <xdr:colOff>101600</xdr:colOff>
      <xdr:row>77</xdr:row>
      <xdr:rowOff>37167</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2857500" y="131372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53694</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2608795" y="129124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86379</xdr:rowOff>
    </xdr:from>
    <xdr:to>
      <xdr:col>10</xdr:col>
      <xdr:colOff>114300</xdr:colOff>
      <xdr:row>78</xdr:row>
      <xdr:rowOff>157417</xdr:rowOff>
    </xdr:to>
    <xdr:cxnSp macro="">
      <xdr:nvCxnSpPr>
        <xdr:cNvPr id="190" name="直線コネクタ 189">
          <a:extLst>
            <a:ext uri="{FF2B5EF4-FFF2-40B4-BE49-F238E27FC236}">
              <a16:creationId xmlns:a16="http://schemas.microsoft.com/office/drawing/2014/main" id="{00000000-0008-0000-0700-0000BE000000}"/>
            </a:ext>
          </a:extLst>
        </xdr:cNvPr>
        <xdr:cNvCxnSpPr/>
      </xdr:nvCxnSpPr>
      <xdr:spPr>
        <a:xfrm flipV="1">
          <a:off x="1130300" y="13116579"/>
          <a:ext cx="889000" cy="4139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110274</xdr:rowOff>
    </xdr:from>
    <xdr:to>
      <xdr:col>10</xdr:col>
      <xdr:colOff>165100</xdr:colOff>
      <xdr:row>76</xdr:row>
      <xdr:rowOff>40424</xdr:rowOff>
    </xdr:to>
    <xdr:sp macro="" textlink="">
      <xdr:nvSpPr>
        <xdr:cNvPr id="191" name="フローチャート: 判断 190">
          <a:extLst>
            <a:ext uri="{FF2B5EF4-FFF2-40B4-BE49-F238E27FC236}">
              <a16:creationId xmlns:a16="http://schemas.microsoft.com/office/drawing/2014/main" id="{00000000-0008-0000-0700-0000BF000000}"/>
            </a:ext>
          </a:extLst>
        </xdr:cNvPr>
        <xdr:cNvSpPr/>
      </xdr:nvSpPr>
      <xdr:spPr>
        <a:xfrm>
          <a:off x="1968500" y="12969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56951</xdr:rowOff>
    </xdr:from>
    <xdr:ext cx="59901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1719795" y="127442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57925</xdr:rowOff>
    </xdr:from>
    <xdr:to>
      <xdr:col>6</xdr:col>
      <xdr:colOff>38100</xdr:colOff>
      <xdr:row>78</xdr:row>
      <xdr:rowOff>159525</xdr:rowOff>
    </xdr:to>
    <xdr:sp macro="" textlink="">
      <xdr:nvSpPr>
        <xdr:cNvPr id="193" name="フローチャート: 判断 192">
          <a:extLst>
            <a:ext uri="{FF2B5EF4-FFF2-40B4-BE49-F238E27FC236}">
              <a16:creationId xmlns:a16="http://schemas.microsoft.com/office/drawing/2014/main" id="{00000000-0008-0000-0700-0000C1000000}"/>
            </a:ext>
          </a:extLst>
        </xdr:cNvPr>
        <xdr:cNvSpPr/>
      </xdr:nvSpPr>
      <xdr:spPr>
        <a:xfrm>
          <a:off x="1079500" y="13431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4602</xdr:rowOff>
    </xdr:from>
    <xdr:ext cx="59901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830795" y="132062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9" name="テキスト ボックス 198">
          <a:extLst>
            <a:ext uri="{FF2B5EF4-FFF2-40B4-BE49-F238E27FC236}">
              <a16:creationId xmlns:a16="http://schemas.microsoft.com/office/drawing/2014/main" id="{00000000-0008-0000-0700-0000C7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3994</xdr:rowOff>
    </xdr:from>
    <xdr:to>
      <xdr:col>24</xdr:col>
      <xdr:colOff>114300</xdr:colOff>
      <xdr:row>74</xdr:row>
      <xdr:rowOff>105594</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4584700" y="12691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26871</xdr:rowOff>
    </xdr:from>
    <xdr:ext cx="599010" cy="259045"/>
    <xdr:sp macro="" textlink="">
      <xdr:nvSpPr>
        <xdr:cNvPr id="201" name="民生費該当値テキスト">
          <a:extLst>
            <a:ext uri="{FF2B5EF4-FFF2-40B4-BE49-F238E27FC236}">
              <a16:creationId xmlns:a16="http://schemas.microsoft.com/office/drawing/2014/main" id="{00000000-0008-0000-0700-0000C9000000}"/>
            </a:ext>
          </a:extLst>
        </xdr:cNvPr>
        <xdr:cNvSpPr txBox="1"/>
      </xdr:nvSpPr>
      <xdr:spPr>
        <a:xfrm>
          <a:off x="4686300" y="125427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184,457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33179</xdr:rowOff>
    </xdr:from>
    <xdr:to>
      <xdr:col>20</xdr:col>
      <xdr:colOff>38100</xdr:colOff>
      <xdr:row>76</xdr:row>
      <xdr:rowOff>134779</xdr:rowOff>
    </xdr:to>
    <xdr:sp macro="" textlink="">
      <xdr:nvSpPr>
        <xdr:cNvPr id="202" name="楕円 201">
          <a:extLst>
            <a:ext uri="{FF2B5EF4-FFF2-40B4-BE49-F238E27FC236}">
              <a16:creationId xmlns:a16="http://schemas.microsoft.com/office/drawing/2014/main" id="{00000000-0008-0000-0700-0000CA000000}"/>
            </a:ext>
          </a:extLst>
        </xdr:cNvPr>
        <xdr:cNvSpPr/>
      </xdr:nvSpPr>
      <xdr:spPr>
        <a:xfrm>
          <a:off x="3746500" y="13063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125906</xdr:rowOff>
    </xdr:from>
    <xdr:ext cx="599010" cy="259045"/>
    <xdr:sp macro="" textlink="">
      <xdr:nvSpPr>
        <xdr:cNvPr id="203" name="テキスト ボックス 202">
          <a:extLst>
            <a:ext uri="{FF2B5EF4-FFF2-40B4-BE49-F238E27FC236}">
              <a16:creationId xmlns:a16="http://schemas.microsoft.com/office/drawing/2014/main" id="{00000000-0008-0000-0700-0000CB000000}"/>
            </a:ext>
          </a:extLst>
        </xdr:cNvPr>
        <xdr:cNvSpPr txBox="1"/>
      </xdr:nvSpPr>
      <xdr:spPr>
        <a:xfrm>
          <a:off x="3497795" y="131561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128352</xdr:rowOff>
    </xdr:from>
    <xdr:to>
      <xdr:col>15</xdr:col>
      <xdr:colOff>101600</xdr:colOff>
      <xdr:row>77</xdr:row>
      <xdr:rowOff>58502</xdr:rowOff>
    </xdr:to>
    <xdr:sp macro="" textlink="">
      <xdr:nvSpPr>
        <xdr:cNvPr id="204" name="楕円 203">
          <a:extLst>
            <a:ext uri="{FF2B5EF4-FFF2-40B4-BE49-F238E27FC236}">
              <a16:creationId xmlns:a16="http://schemas.microsoft.com/office/drawing/2014/main" id="{00000000-0008-0000-0700-0000CC000000}"/>
            </a:ext>
          </a:extLst>
        </xdr:cNvPr>
        <xdr:cNvSpPr/>
      </xdr:nvSpPr>
      <xdr:spPr>
        <a:xfrm>
          <a:off x="2857500" y="13158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49629</xdr:rowOff>
    </xdr:from>
    <xdr:ext cx="599010" cy="259045"/>
    <xdr:sp macro="" textlink="">
      <xdr:nvSpPr>
        <xdr:cNvPr id="205" name="テキスト ボックス 204">
          <a:extLst>
            <a:ext uri="{FF2B5EF4-FFF2-40B4-BE49-F238E27FC236}">
              <a16:creationId xmlns:a16="http://schemas.microsoft.com/office/drawing/2014/main" id="{00000000-0008-0000-0700-0000CD000000}"/>
            </a:ext>
          </a:extLst>
        </xdr:cNvPr>
        <xdr:cNvSpPr txBox="1"/>
      </xdr:nvSpPr>
      <xdr:spPr>
        <a:xfrm>
          <a:off x="2608795" y="132512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35579</xdr:rowOff>
    </xdr:from>
    <xdr:to>
      <xdr:col>10</xdr:col>
      <xdr:colOff>165100</xdr:colOff>
      <xdr:row>76</xdr:row>
      <xdr:rowOff>137179</xdr:rowOff>
    </xdr:to>
    <xdr:sp macro="" textlink="">
      <xdr:nvSpPr>
        <xdr:cNvPr id="206" name="楕円 205">
          <a:extLst>
            <a:ext uri="{FF2B5EF4-FFF2-40B4-BE49-F238E27FC236}">
              <a16:creationId xmlns:a16="http://schemas.microsoft.com/office/drawing/2014/main" id="{00000000-0008-0000-0700-0000CE000000}"/>
            </a:ext>
          </a:extLst>
        </xdr:cNvPr>
        <xdr:cNvSpPr/>
      </xdr:nvSpPr>
      <xdr:spPr>
        <a:xfrm>
          <a:off x="1968500" y="13065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128306</xdr:rowOff>
    </xdr:from>
    <xdr:ext cx="599010" cy="259045"/>
    <xdr:sp macro="" textlink="">
      <xdr:nvSpPr>
        <xdr:cNvPr id="207" name="テキスト ボックス 206">
          <a:extLst>
            <a:ext uri="{FF2B5EF4-FFF2-40B4-BE49-F238E27FC236}">
              <a16:creationId xmlns:a16="http://schemas.microsoft.com/office/drawing/2014/main" id="{00000000-0008-0000-0700-0000CF000000}"/>
            </a:ext>
          </a:extLst>
        </xdr:cNvPr>
        <xdr:cNvSpPr txBox="1"/>
      </xdr:nvSpPr>
      <xdr:spPr>
        <a:xfrm>
          <a:off x="1719795" y="131585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106617</xdr:rowOff>
    </xdr:from>
    <xdr:to>
      <xdr:col>6</xdr:col>
      <xdr:colOff>38100</xdr:colOff>
      <xdr:row>79</xdr:row>
      <xdr:rowOff>36767</xdr:rowOff>
    </xdr:to>
    <xdr:sp macro="" textlink="">
      <xdr:nvSpPr>
        <xdr:cNvPr id="208" name="楕円 207">
          <a:extLst>
            <a:ext uri="{FF2B5EF4-FFF2-40B4-BE49-F238E27FC236}">
              <a16:creationId xmlns:a16="http://schemas.microsoft.com/office/drawing/2014/main" id="{00000000-0008-0000-0700-0000D0000000}"/>
            </a:ext>
          </a:extLst>
        </xdr:cNvPr>
        <xdr:cNvSpPr/>
      </xdr:nvSpPr>
      <xdr:spPr>
        <a:xfrm>
          <a:off x="1079500" y="13479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27894</xdr:rowOff>
    </xdr:from>
    <xdr:ext cx="599010" cy="259045"/>
    <xdr:sp macro="" textlink="">
      <xdr:nvSpPr>
        <xdr:cNvPr id="209" name="テキスト ボックス 208">
          <a:extLst>
            <a:ext uri="{FF2B5EF4-FFF2-40B4-BE49-F238E27FC236}">
              <a16:creationId xmlns:a16="http://schemas.microsoft.com/office/drawing/2014/main" id="{00000000-0008-0000-0700-0000D1000000}"/>
            </a:ext>
          </a:extLst>
        </xdr:cNvPr>
        <xdr:cNvSpPr txBox="1"/>
      </xdr:nvSpPr>
      <xdr:spPr>
        <a:xfrm>
          <a:off x="830795" y="135724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5" name="正方形/長方形 214">
          <a:extLst>
            <a:ext uri="{FF2B5EF4-FFF2-40B4-BE49-F238E27FC236}">
              <a16:creationId xmlns:a16="http://schemas.microsoft.com/office/drawing/2014/main" id="{00000000-0008-0000-0700-0000D7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6" name="正方形/長方形 215">
          <a:extLst>
            <a:ext uri="{FF2B5EF4-FFF2-40B4-BE49-F238E27FC236}">
              <a16:creationId xmlns:a16="http://schemas.microsoft.com/office/drawing/2014/main" id="{00000000-0008-0000-0700-0000D8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48,927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7" name="正方形/長方形 216">
          <a:extLst>
            <a:ext uri="{FF2B5EF4-FFF2-40B4-BE49-F238E27FC236}">
              <a16:creationId xmlns:a16="http://schemas.microsoft.com/office/drawing/2014/main" id="{00000000-0008-0000-0700-0000D9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168927</xdr:rowOff>
    </xdr:from>
    <xdr:ext cx="53129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230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95</xdr:row>
      <xdr:rowOff>54627</xdr:rowOff>
    </xdr:from>
    <xdr:ext cx="53129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230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92</xdr:row>
      <xdr:rowOff>111777</xdr:rowOff>
    </xdr:from>
    <xdr:ext cx="531299"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230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89</xdr:row>
      <xdr:rowOff>168927</xdr:rowOff>
    </xdr:from>
    <xdr:ext cx="531299" cy="259045"/>
    <xdr:sp macro="" textlink="">
      <xdr:nvSpPr>
        <xdr:cNvPr id="228" name="テキスト ボックス 227">
          <a:extLst>
            <a:ext uri="{FF2B5EF4-FFF2-40B4-BE49-F238E27FC236}">
              <a16:creationId xmlns:a16="http://schemas.microsoft.com/office/drawing/2014/main" id="{00000000-0008-0000-0700-0000E4000000}"/>
            </a:ext>
          </a:extLst>
        </xdr:cNvPr>
        <xdr:cNvSpPr txBox="1"/>
      </xdr:nvSpPr>
      <xdr:spPr>
        <a:xfrm>
          <a:off x="230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87</xdr:row>
      <xdr:rowOff>54627</xdr:rowOff>
    </xdr:from>
    <xdr:ext cx="531299" cy="259045"/>
    <xdr:sp macro="" textlink="">
      <xdr:nvSpPr>
        <xdr:cNvPr id="230" name="テキスト ボックス 229">
          <a:extLst>
            <a:ext uri="{FF2B5EF4-FFF2-40B4-BE49-F238E27FC236}">
              <a16:creationId xmlns:a16="http://schemas.microsoft.com/office/drawing/2014/main" id="{00000000-0008-0000-0700-0000E6000000}"/>
            </a:ext>
          </a:extLst>
        </xdr:cNvPr>
        <xdr:cNvSpPr txBox="1"/>
      </xdr:nvSpPr>
      <xdr:spPr>
        <a:xfrm>
          <a:off x="230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1" name="衛生費グラフ枠">
          <a:extLst>
            <a:ext uri="{FF2B5EF4-FFF2-40B4-BE49-F238E27FC236}">
              <a16:creationId xmlns:a16="http://schemas.microsoft.com/office/drawing/2014/main" id="{00000000-0008-0000-0700-0000E7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8072</xdr:rowOff>
    </xdr:from>
    <xdr:to>
      <xdr:col>24</xdr:col>
      <xdr:colOff>62865</xdr:colOff>
      <xdr:row>98</xdr:row>
      <xdr:rowOff>149713</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flipV="1">
          <a:off x="4633595" y="15438572"/>
          <a:ext cx="1270" cy="15132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153540</xdr:rowOff>
    </xdr:from>
    <xdr:ext cx="534377" cy="259045"/>
    <xdr:sp macro="" textlink="">
      <xdr:nvSpPr>
        <xdr:cNvPr id="233" name="衛生費最小値テキスト">
          <a:extLst>
            <a:ext uri="{FF2B5EF4-FFF2-40B4-BE49-F238E27FC236}">
              <a16:creationId xmlns:a16="http://schemas.microsoft.com/office/drawing/2014/main" id="{00000000-0008-0000-0700-0000E9000000}"/>
            </a:ext>
          </a:extLst>
        </xdr:cNvPr>
        <xdr:cNvSpPr txBox="1"/>
      </xdr:nvSpPr>
      <xdr:spPr>
        <a:xfrm>
          <a:off x="4686300" y="169556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29,781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149713</xdr:rowOff>
    </xdr:from>
    <xdr:to>
      <xdr:col>24</xdr:col>
      <xdr:colOff>152400</xdr:colOff>
      <xdr:row>98</xdr:row>
      <xdr:rowOff>149713</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4546600" y="169518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126199</xdr:rowOff>
    </xdr:from>
    <xdr:ext cx="534377" cy="259045"/>
    <xdr:sp macro="" textlink="">
      <xdr:nvSpPr>
        <xdr:cNvPr id="235" name="衛生費最大値テキスト">
          <a:extLst>
            <a:ext uri="{FF2B5EF4-FFF2-40B4-BE49-F238E27FC236}">
              <a16:creationId xmlns:a16="http://schemas.microsoft.com/office/drawing/2014/main" id="{00000000-0008-0000-0700-0000EB000000}"/>
            </a:ext>
          </a:extLst>
        </xdr:cNvPr>
        <xdr:cNvSpPr txBox="1"/>
      </xdr:nvSpPr>
      <xdr:spPr>
        <a:xfrm>
          <a:off x="4686300" y="152137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62,879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8072</xdr:rowOff>
    </xdr:from>
    <xdr:to>
      <xdr:col>24</xdr:col>
      <xdr:colOff>152400</xdr:colOff>
      <xdr:row>90</xdr:row>
      <xdr:rowOff>8072</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a:off x="4546600" y="15438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48306</xdr:rowOff>
    </xdr:from>
    <xdr:to>
      <xdr:col>24</xdr:col>
      <xdr:colOff>63500</xdr:colOff>
      <xdr:row>94</xdr:row>
      <xdr:rowOff>55941</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3797300" y="16164606"/>
          <a:ext cx="838200" cy="76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118946</xdr:rowOff>
    </xdr:from>
    <xdr:ext cx="534377" cy="259045"/>
    <xdr:sp macro="" textlink="">
      <xdr:nvSpPr>
        <xdr:cNvPr id="238" name="衛生費平均値テキスト">
          <a:extLst>
            <a:ext uri="{FF2B5EF4-FFF2-40B4-BE49-F238E27FC236}">
              <a16:creationId xmlns:a16="http://schemas.microsoft.com/office/drawing/2014/main" id="{00000000-0008-0000-0700-0000EE000000}"/>
            </a:ext>
          </a:extLst>
        </xdr:cNvPr>
        <xdr:cNvSpPr txBox="1"/>
      </xdr:nvSpPr>
      <xdr:spPr>
        <a:xfrm>
          <a:off x="4686300" y="162352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43,871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140519</xdr:rowOff>
    </xdr:from>
    <xdr:to>
      <xdr:col>24</xdr:col>
      <xdr:colOff>114300</xdr:colOff>
      <xdr:row>95</xdr:row>
      <xdr:rowOff>70669</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4584700" y="16256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93</xdr:row>
      <xdr:rowOff>128225</xdr:rowOff>
    </xdr:from>
    <xdr:to>
      <xdr:col>19</xdr:col>
      <xdr:colOff>177800</xdr:colOff>
      <xdr:row>94</xdr:row>
      <xdr:rowOff>48306</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a:off x="2908300" y="16073075"/>
          <a:ext cx="889000" cy="91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94</xdr:row>
      <xdr:rowOff>127259</xdr:rowOff>
    </xdr:from>
    <xdr:to>
      <xdr:col>20</xdr:col>
      <xdr:colOff>38100</xdr:colOff>
      <xdr:row>95</xdr:row>
      <xdr:rowOff>57409</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3746500" y="16243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48536</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3530111" y="163362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93</xdr:row>
      <xdr:rowOff>128225</xdr:rowOff>
    </xdr:from>
    <xdr:to>
      <xdr:col>15</xdr:col>
      <xdr:colOff>50800</xdr:colOff>
      <xdr:row>94</xdr:row>
      <xdr:rowOff>7889</xdr:rowOff>
    </xdr:to>
    <xdr:cxnSp macro="">
      <xdr:nvCxnSpPr>
        <xdr:cNvPr id="243" name="直線コネクタ 242">
          <a:extLst>
            <a:ext uri="{FF2B5EF4-FFF2-40B4-BE49-F238E27FC236}">
              <a16:creationId xmlns:a16="http://schemas.microsoft.com/office/drawing/2014/main" id="{00000000-0008-0000-0700-0000F3000000}"/>
            </a:ext>
          </a:extLst>
        </xdr:cNvPr>
        <xdr:cNvCxnSpPr/>
      </xdr:nvCxnSpPr>
      <xdr:spPr>
        <a:xfrm flipV="1">
          <a:off x="2019300" y="16073075"/>
          <a:ext cx="889000" cy="51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94</xdr:row>
      <xdr:rowOff>101702</xdr:rowOff>
    </xdr:from>
    <xdr:to>
      <xdr:col>15</xdr:col>
      <xdr:colOff>101600</xdr:colOff>
      <xdr:row>95</xdr:row>
      <xdr:rowOff>31852</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2857500" y="162180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22979</xdr:rowOff>
    </xdr:from>
    <xdr:ext cx="534377"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2641111" y="163107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94</xdr:row>
      <xdr:rowOff>7889</xdr:rowOff>
    </xdr:from>
    <xdr:to>
      <xdr:col>10</xdr:col>
      <xdr:colOff>114300</xdr:colOff>
      <xdr:row>96</xdr:row>
      <xdr:rowOff>4826</xdr:rowOff>
    </xdr:to>
    <xdr:cxnSp macro="">
      <xdr:nvCxnSpPr>
        <xdr:cNvPr id="246" name="直線コネクタ 245">
          <a:extLst>
            <a:ext uri="{FF2B5EF4-FFF2-40B4-BE49-F238E27FC236}">
              <a16:creationId xmlns:a16="http://schemas.microsoft.com/office/drawing/2014/main" id="{00000000-0008-0000-0700-0000F6000000}"/>
            </a:ext>
          </a:extLst>
        </xdr:cNvPr>
        <xdr:cNvCxnSpPr/>
      </xdr:nvCxnSpPr>
      <xdr:spPr>
        <a:xfrm flipV="1">
          <a:off x="1130300" y="16124189"/>
          <a:ext cx="889000" cy="3398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89906</xdr:rowOff>
    </xdr:from>
    <xdr:to>
      <xdr:col>10</xdr:col>
      <xdr:colOff>165100</xdr:colOff>
      <xdr:row>95</xdr:row>
      <xdr:rowOff>20056</xdr:rowOff>
    </xdr:to>
    <xdr:sp macro="" textlink="">
      <xdr:nvSpPr>
        <xdr:cNvPr id="247" name="フローチャート: 判断 246">
          <a:extLst>
            <a:ext uri="{FF2B5EF4-FFF2-40B4-BE49-F238E27FC236}">
              <a16:creationId xmlns:a16="http://schemas.microsoft.com/office/drawing/2014/main" id="{00000000-0008-0000-0700-0000F7000000}"/>
            </a:ext>
          </a:extLst>
        </xdr:cNvPr>
        <xdr:cNvSpPr/>
      </xdr:nvSpPr>
      <xdr:spPr>
        <a:xfrm>
          <a:off x="1968500" y="16206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11183</xdr:rowOff>
    </xdr:from>
    <xdr:ext cx="534377"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752111" y="162989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132700</xdr:rowOff>
    </xdr:from>
    <xdr:to>
      <xdr:col>6</xdr:col>
      <xdr:colOff>38100</xdr:colOff>
      <xdr:row>97</xdr:row>
      <xdr:rowOff>62850</xdr:rowOff>
    </xdr:to>
    <xdr:sp macro="" textlink="">
      <xdr:nvSpPr>
        <xdr:cNvPr id="249" name="フローチャート: 判断 248">
          <a:extLst>
            <a:ext uri="{FF2B5EF4-FFF2-40B4-BE49-F238E27FC236}">
              <a16:creationId xmlns:a16="http://schemas.microsoft.com/office/drawing/2014/main" id="{00000000-0008-0000-0700-0000F9000000}"/>
            </a:ext>
          </a:extLst>
        </xdr:cNvPr>
        <xdr:cNvSpPr/>
      </xdr:nvSpPr>
      <xdr:spPr>
        <a:xfrm>
          <a:off x="1079500" y="1659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53977</xdr:rowOff>
    </xdr:from>
    <xdr:ext cx="534377"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863111" y="166846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5141</xdr:rowOff>
    </xdr:from>
    <xdr:to>
      <xdr:col>24</xdr:col>
      <xdr:colOff>114300</xdr:colOff>
      <xdr:row>94</xdr:row>
      <xdr:rowOff>106741</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4584700" y="161214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93</xdr:row>
      <xdr:rowOff>28018</xdr:rowOff>
    </xdr:from>
    <xdr:ext cx="534377" cy="259045"/>
    <xdr:sp macro="" textlink="">
      <xdr:nvSpPr>
        <xdr:cNvPr id="257" name="衛生費該当値テキスト">
          <a:extLst>
            <a:ext uri="{FF2B5EF4-FFF2-40B4-BE49-F238E27FC236}">
              <a16:creationId xmlns:a16="http://schemas.microsoft.com/office/drawing/2014/main" id="{00000000-0008-0000-0700-000001010000}"/>
            </a:ext>
          </a:extLst>
        </xdr:cNvPr>
        <xdr:cNvSpPr txBox="1"/>
      </xdr:nvSpPr>
      <xdr:spPr>
        <a:xfrm>
          <a:off x="4686300" y="159728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93</xdr:row>
      <xdr:rowOff>168956</xdr:rowOff>
    </xdr:from>
    <xdr:to>
      <xdr:col>20</xdr:col>
      <xdr:colOff>38100</xdr:colOff>
      <xdr:row>94</xdr:row>
      <xdr:rowOff>99106</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3746500" y="16113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92</xdr:row>
      <xdr:rowOff>115633</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3530111" y="158890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93</xdr:row>
      <xdr:rowOff>77425</xdr:rowOff>
    </xdr:from>
    <xdr:to>
      <xdr:col>15</xdr:col>
      <xdr:colOff>101600</xdr:colOff>
      <xdr:row>94</xdr:row>
      <xdr:rowOff>7575</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2857500" y="16022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92</xdr:row>
      <xdr:rowOff>24102</xdr:rowOff>
    </xdr:from>
    <xdr:ext cx="534377"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2641111" y="15797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93</xdr:row>
      <xdr:rowOff>128539</xdr:rowOff>
    </xdr:from>
    <xdr:to>
      <xdr:col>10</xdr:col>
      <xdr:colOff>165100</xdr:colOff>
      <xdr:row>94</xdr:row>
      <xdr:rowOff>58689</xdr:rowOff>
    </xdr:to>
    <xdr:sp macro="" textlink="">
      <xdr:nvSpPr>
        <xdr:cNvPr id="262" name="楕円 261">
          <a:extLst>
            <a:ext uri="{FF2B5EF4-FFF2-40B4-BE49-F238E27FC236}">
              <a16:creationId xmlns:a16="http://schemas.microsoft.com/office/drawing/2014/main" id="{00000000-0008-0000-0700-000006010000}"/>
            </a:ext>
          </a:extLst>
        </xdr:cNvPr>
        <xdr:cNvSpPr/>
      </xdr:nvSpPr>
      <xdr:spPr>
        <a:xfrm>
          <a:off x="1968500" y="16073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92</xdr:row>
      <xdr:rowOff>75216</xdr:rowOff>
    </xdr:from>
    <xdr:ext cx="534377" cy="259045"/>
    <xdr:sp macro="" textlink="">
      <xdr:nvSpPr>
        <xdr:cNvPr id="263" name="テキスト ボックス 262">
          <a:extLst>
            <a:ext uri="{FF2B5EF4-FFF2-40B4-BE49-F238E27FC236}">
              <a16:creationId xmlns:a16="http://schemas.microsoft.com/office/drawing/2014/main" id="{00000000-0008-0000-0700-000007010000}"/>
            </a:ext>
          </a:extLst>
        </xdr:cNvPr>
        <xdr:cNvSpPr txBox="1"/>
      </xdr:nvSpPr>
      <xdr:spPr>
        <a:xfrm>
          <a:off x="1752111" y="158486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125476</xdr:rowOff>
    </xdr:from>
    <xdr:to>
      <xdr:col>6</xdr:col>
      <xdr:colOff>38100</xdr:colOff>
      <xdr:row>96</xdr:row>
      <xdr:rowOff>55626</xdr:rowOff>
    </xdr:to>
    <xdr:sp macro="" textlink="">
      <xdr:nvSpPr>
        <xdr:cNvPr id="264" name="楕円 263">
          <a:extLst>
            <a:ext uri="{FF2B5EF4-FFF2-40B4-BE49-F238E27FC236}">
              <a16:creationId xmlns:a16="http://schemas.microsoft.com/office/drawing/2014/main" id="{00000000-0008-0000-0700-000008010000}"/>
            </a:ext>
          </a:extLst>
        </xdr:cNvPr>
        <xdr:cNvSpPr/>
      </xdr:nvSpPr>
      <xdr:spPr>
        <a:xfrm>
          <a:off x="1079500" y="16413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72153</xdr:rowOff>
    </xdr:from>
    <xdr:ext cx="534377" cy="259045"/>
    <xdr:sp macro="" textlink="">
      <xdr:nvSpPr>
        <xdr:cNvPr id="265" name="テキスト ボックス 264">
          <a:extLst>
            <a:ext uri="{FF2B5EF4-FFF2-40B4-BE49-F238E27FC236}">
              <a16:creationId xmlns:a16="http://schemas.microsoft.com/office/drawing/2014/main" id="{00000000-0008-0000-0700-000009010000}"/>
            </a:ext>
          </a:extLst>
        </xdr:cNvPr>
        <xdr:cNvSpPr txBox="1"/>
      </xdr:nvSpPr>
      <xdr:spPr>
        <a:xfrm>
          <a:off x="863111" y="161884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3" name="正方形/長方形 272">
          <a:extLst>
            <a:ext uri="{FF2B5EF4-FFF2-40B4-BE49-F238E27FC236}">
              <a16:creationId xmlns:a16="http://schemas.microsoft.com/office/drawing/2014/main" id="{00000000-0008-0000-0700-000011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111777</xdr:rowOff>
    </xdr:from>
    <xdr:ext cx="53129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072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168927</xdr:rowOff>
    </xdr:from>
    <xdr:ext cx="53129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072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5" name="テキスト ボックス 284">
          <a:extLst>
            <a:ext uri="{FF2B5EF4-FFF2-40B4-BE49-F238E27FC236}">
              <a16:creationId xmlns:a16="http://schemas.microsoft.com/office/drawing/2014/main" id="{00000000-0008-0000-0700-00001D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労働費グラフ枠">
          <a:extLst>
            <a:ext uri="{FF2B5EF4-FFF2-40B4-BE49-F238E27FC236}">
              <a16:creationId xmlns:a16="http://schemas.microsoft.com/office/drawing/2014/main" id="{00000000-0008-0000-0700-00001E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91511</xdr:rowOff>
    </xdr:from>
    <xdr:to>
      <xdr:col>54</xdr:col>
      <xdr:colOff>189865</xdr:colOff>
      <xdr:row>38</xdr:row>
      <xdr:rowOff>127996</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flipV="1">
          <a:off x="10475595" y="5235011"/>
          <a:ext cx="1270" cy="14080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131823</xdr:rowOff>
    </xdr:from>
    <xdr:ext cx="378565" cy="259045"/>
    <xdr:sp macro="" textlink="">
      <xdr:nvSpPr>
        <xdr:cNvPr id="288" name="労働費最小値テキスト">
          <a:extLst>
            <a:ext uri="{FF2B5EF4-FFF2-40B4-BE49-F238E27FC236}">
              <a16:creationId xmlns:a16="http://schemas.microsoft.com/office/drawing/2014/main" id="{00000000-0008-0000-0700-000020010000}"/>
            </a:ext>
          </a:extLst>
        </xdr:cNvPr>
        <xdr:cNvSpPr txBox="1"/>
      </xdr:nvSpPr>
      <xdr:spPr>
        <a:xfrm>
          <a:off x="10528300" y="664692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127996</xdr:rowOff>
    </xdr:from>
    <xdr:to>
      <xdr:col>55</xdr:col>
      <xdr:colOff>88900</xdr:colOff>
      <xdr:row>38</xdr:row>
      <xdr:rowOff>127996</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10388600" y="66430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38188</xdr:rowOff>
    </xdr:from>
    <xdr:ext cx="534377" cy="259045"/>
    <xdr:sp macro="" textlink="">
      <xdr:nvSpPr>
        <xdr:cNvPr id="290" name="労働費最大値テキスト">
          <a:extLst>
            <a:ext uri="{FF2B5EF4-FFF2-40B4-BE49-F238E27FC236}">
              <a16:creationId xmlns:a16="http://schemas.microsoft.com/office/drawing/2014/main" id="{00000000-0008-0000-0700-000022010000}"/>
            </a:ext>
          </a:extLst>
        </xdr:cNvPr>
        <xdr:cNvSpPr txBox="1"/>
      </xdr:nvSpPr>
      <xdr:spPr>
        <a:xfrm>
          <a:off x="10528300" y="50102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15,527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91511</xdr:rowOff>
    </xdr:from>
    <xdr:to>
      <xdr:col>55</xdr:col>
      <xdr:colOff>88900</xdr:colOff>
      <xdr:row>30</xdr:row>
      <xdr:rowOff>91511</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a:off x="10388600" y="52350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94254</xdr:rowOff>
    </xdr:from>
    <xdr:to>
      <xdr:col>55</xdr:col>
      <xdr:colOff>0</xdr:colOff>
      <xdr:row>38</xdr:row>
      <xdr:rowOff>94986</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9639300" y="6609354"/>
          <a:ext cx="838200" cy="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98701</xdr:rowOff>
    </xdr:from>
    <xdr:ext cx="469744" cy="259045"/>
    <xdr:sp macro="" textlink="">
      <xdr:nvSpPr>
        <xdr:cNvPr id="293" name="労働費平均値テキスト">
          <a:extLst>
            <a:ext uri="{FF2B5EF4-FFF2-40B4-BE49-F238E27FC236}">
              <a16:creationId xmlns:a16="http://schemas.microsoft.com/office/drawing/2014/main" id="{00000000-0008-0000-0700-000025010000}"/>
            </a:ext>
          </a:extLst>
        </xdr:cNvPr>
        <xdr:cNvSpPr txBox="1"/>
      </xdr:nvSpPr>
      <xdr:spPr>
        <a:xfrm>
          <a:off x="10528300" y="627090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75824</xdr:rowOff>
    </xdr:from>
    <xdr:to>
      <xdr:col>55</xdr:col>
      <xdr:colOff>50800</xdr:colOff>
      <xdr:row>38</xdr:row>
      <xdr:rowOff>5974</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10426700" y="6419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87305</xdr:rowOff>
    </xdr:from>
    <xdr:to>
      <xdr:col>50</xdr:col>
      <xdr:colOff>114300</xdr:colOff>
      <xdr:row>38</xdr:row>
      <xdr:rowOff>94254</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8750300" y="6602405"/>
          <a:ext cx="889000" cy="69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67777</xdr:rowOff>
    </xdr:from>
    <xdr:to>
      <xdr:col>50</xdr:col>
      <xdr:colOff>165100</xdr:colOff>
      <xdr:row>37</xdr:row>
      <xdr:rowOff>169377</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9588500" y="6411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36</xdr:row>
      <xdr:rowOff>14454</xdr:rowOff>
    </xdr:from>
    <xdr:ext cx="469744"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9404428" y="61866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87305</xdr:rowOff>
    </xdr:from>
    <xdr:to>
      <xdr:col>45</xdr:col>
      <xdr:colOff>177800</xdr:colOff>
      <xdr:row>38</xdr:row>
      <xdr:rowOff>95626</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flipV="1">
          <a:off x="7861300" y="6602405"/>
          <a:ext cx="889000" cy="83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69332</xdr:rowOff>
    </xdr:from>
    <xdr:to>
      <xdr:col>46</xdr:col>
      <xdr:colOff>38100</xdr:colOff>
      <xdr:row>37</xdr:row>
      <xdr:rowOff>170932</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8699500" y="6412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36</xdr:row>
      <xdr:rowOff>16009</xdr:rowOff>
    </xdr:from>
    <xdr:ext cx="469744"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8515428" y="61882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95626</xdr:rowOff>
    </xdr:from>
    <xdr:to>
      <xdr:col>41</xdr:col>
      <xdr:colOff>50800</xdr:colOff>
      <xdr:row>38</xdr:row>
      <xdr:rowOff>104496</xdr:rowOff>
    </xdr:to>
    <xdr:cxnSp macro="">
      <xdr:nvCxnSpPr>
        <xdr:cNvPr id="301" name="直線コネクタ 300">
          <a:extLst>
            <a:ext uri="{FF2B5EF4-FFF2-40B4-BE49-F238E27FC236}">
              <a16:creationId xmlns:a16="http://schemas.microsoft.com/office/drawing/2014/main" id="{00000000-0008-0000-0700-00002D010000}"/>
            </a:ext>
          </a:extLst>
        </xdr:cNvPr>
        <xdr:cNvCxnSpPr/>
      </xdr:nvCxnSpPr>
      <xdr:spPr>
        <a:xfrm flipV="1">
          <a:off x="6972300" y="6610726"/>
          <a:ext cx="889000" cy="8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65034</xdr:rowOff>
    </xdr:from>
    <xdr:to>
      <xdr:col>41</xdr:col>
      <xdr:colOff>101600</xdr:colOff>
      <xdr:row>37</xdr:row>
      <xdr:rowOff>166634</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7810500" y="6408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36</xdr:row>
      <xdr:rowOff>11711</xdr:rowOff>
    </xdr:from>
    <xdr:ext cx="469744"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7626428" y="61839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61651</xdr:rowOff>
    </xdr:from>
    <xdr:to>
      <xdr:col>36</xdr:col>
      <xdr:colOff>165100</xdr:colOff>
      <xdr:row>37</xdr:row>
      <xdr:rowOff>163251</xdr:rowOff>
    </xdr:to>
    <xdr:sp macro="" textlink="">
      <xdr:nvSpPr>
        <xdr:cNvPr id="304" name="フローチャート: 判断 303">
          <a:extLst>
            <a:ext uri="{FF2B5EF4-FFF2-40B4-BE49-F238E27FC236}">
              <a16:creationId xmlns:a16="http://schemas.microsoft.com/office/drawing/2014/main" id="{00000000-0008-0000-0700-000030010000}"/>
            </a:ext>
          </a:extLst>
        </xdr:cNvPr>
        <xdr:cNvSpPr/>
      </xdr:nvSpPr>
      <xdr:spPr>
        <a:xfrm>
          <a:off x="6921500" y="6405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36</xdr:row>
      <xdr:rowOff>8328</xdr:rowOff>
    </xdr:from>
    <xdr:ext cx="469744"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6737428" y="61805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44186</xdr:rowOff>
    </xdr:from>
    <xdr:to>
      <xdr:col>55</xdr:col>
      <xdr:colOff>50800</xdr:colOff>
      <xdr:row>38</xdr:row>
      <xdr:rowOff>145786</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10426700" y="6559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130563</xdr:rowOff>
    </xdr:from>
    <xdr:ext cx="378565" cy="259045"/>
    <xdr:sp macro="" textlink="">
      <xdr:nvSpPr>
        <xdr:cNvPr id="312" name="労働費該当値テキスト">
          <a:extLst>
            <a:ext uri="{FF2B5EF4-FFF2-40B4-BE49-F238E27FC236}">
              <a16:creationId xmlns:a16="http://schemas.microsoft.com/office/drawing/2014/main" id="{00000000-0008-0000-0700-000038010000}"/>
            </a:ext>
          </a:extLst>
        </xdr:cNvPr>
        <xdr:cNvSpPr txBox="1"/>
      </xdr:nvSpPr>
      <xdr:spPr>
        <a:xfrm>
          <a:off x="10528300" y="64742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43454</xdr:rowOff>
    </xdr:from>
    <xdr:to>
      <xdr:col>50</xdr:col>
      <xdr:colOff>165100</xdr:colOff>
      <xdr:row>38</xdr:row>
      <xdr:rowOff>145054</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9588500" y="6558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136181</xdr:rowOff>
    </xdr:from>
    <xdr:ext cx="378565"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9450017" y="665128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36505</xdr:rowOff>
    </xdr:from>
    <xdr:to>
      <xdr:col>46</xdr:col>
      <xdr:colOff>38100</xdr:colOff>
      <xdr:row>38</xdr:row>
      <xdr:rowOff>138105</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8699500" y="6551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129232</xdr:rowOff>
    </xdr:from>
    <xdr:ext cx="378565"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8561017" y="664433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44826</xdr:rowOff>
    </xdr:from>
    <xdr:to>
      <xdr:col>41</xdr:col>
      <xdr:colOff>101600</xdr:colOff>
      <xdr:row>38</xdr:row>
      <xdr:rowOff>146426</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7810500" y="6559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137553</xdr:rowOff>
    </xdr:from>
    <xdr:ext cx="378565"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7672017" y="66526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53696</xdr:rowOff>
    </xdr:from>
    <xdr:to>
      <xdr:col>36</xdr:col>
      <xdr:colOff>165100</xdr:colOff>
      <xdr:row>38</xdr:row>
      <xdr:rowOff>155296</xdr:rowOff>
    </xdr:to>
    <xdr:sp macro="" textlink="">
      <xdr:nvSpPr>
        <xdr:cNvPr id="319" name="楕円 318">
          <a:extLst>
            <a:ext uri="{FF2B5EF4-FFF2-40B4-BE49-F238E27FC236}">
              <a16:creationId xmlns:a16="http://schemas.microsoft.com/office/drawing/2014/main" id="{00000000-0008-0000-0700-00003F010000}"/>
            </a:ext>
          </a:extLst>
        </xdr:cNvPr>
        <xdr:cNvSpPr/>
      </xdr:nvSpPr>
      <xdr:spPr>
        <a:xfrm>
          <a:off x="6921500" y="6568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146423</xdr:rowOff>
    </xdr:from>
    <xdr:ext cx="378565" cy="259045"/>
    <xdr:sp macro="" textlink="">
      <xdr:nvSpPr>
        <xdr:cNvPr id="320" name="テキスト ボックス 319">
          <a:extLst>
            <a:ext uri="{FF2B5EF4-FFF2-40B4-BE49-F238E27FC236}">
              <a16:creationId xmlns:a16="http://schemas.microsoft.com/office/drawing/2014/main" id="{00000000-0008-0000-0700-000040010000}"/>
            </a:ext>
          </a:extLst>
        </xdr:cNvPr>
        <xdr:cNvSpPr txBox="1"/>
      </xdr:nvSpPr>
      <xdr:spPr>
        <a:xfrm>
          <a:off x="6783017" y="666152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a:extLst>
            <a:ext uri="{FF2B5EF4-FFF2-40B4-BE49-F238E27FC236}">
              <a16:creationId xmlns:a16="http://schemas.microsoft.com/office/drawing/2014/main" id="{00000000-0008-0000-0700-000049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42" name="テキスト ボックス 341">
          <a:extLst>
            <a:ext uri="{FF2B5EF4-FFF2-40B4-BE49-F238E27FC236}">
              <a16:creationId xmlns:a16="http://schemas.microsoft.com/office/drawing/2014/main" id="{00000000-0008-0000-0700-000056010000}"/>
            </a:ext>
          </a:extLst>
        </xdr:cNvPr>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3" name="農林水産業費グラフ枠">
          <a:extLst>
            <a:ext uri="{FF2B5EF4-FFF2-40B4-BE49-F238E27FC236}">
              <a16:creationId xmlns:a16="http://schemas.microsoft.com/office/drawing/2014/main" id="{00000000-0008-0000-0700-000057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115621</xdr:rowOff>
    </xdr:from>
    <xdr:to>
      <xdr:col>54</xdr:col>
      <xdr:colOff>189865</xdr:colOff>
      <xdr:row>58</xdr:row>
      <xdr:rowOff>155092</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flipV="1">
          <a:off x="10475595" y="8859571"/>
          <a:ext cx="1270" cy="12396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158919</xdr:rowOff>
    </xdr:from>
    <xdr:ext cx="469744" cy="259045"/>
    <xdr:sp macro="" textlink="">
      <xdr:nvSpPr>
        <xdr:cNvPr id="345" name="農林水産業費最小値テキスト">
          <a:extLst>
            <a:ext uri="{FF2B5EF4-FFF2-40B4-BE49-F238E27FC236}">
              <a16:creationId xmlns:a16="http://schemas.microsoft.com/office/drawing/2014/main" id="{00000000-0008-0000-0700-000059010000}"/>
            </a:ext>
          </a:extLst>
        </xdr:cNvPr>
        <xdr:cNvSpPr txBox="1"/>
      </xdr:nvSpPr>
      <xdr:spPr>
        <a:xfrm>
          <a:off x="10528300" y="101030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155092</xdr:rowOff>
    </xdr:from>
    <xdr:to>
      <xdr:col>55</xdr:col>
      <xdr:colOff>88900</xdr:colOff>
      <xdr:row>58</xdr:row>
      <xdr:rowOff>155092</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10388600" y="100991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62298</xdr:rowOff>
    </xdr:from>
    <xdr:ext cx="534377" cy="259045"/>
    <xdr:sp macro="" textlink="">
      <xdr:nvSpPr>
        <xdr:cNvPr id="347" name="農林水産業費最大値テキスト">
          <a:extLst>
            <a:ext uri="{FF2B5EF4-FFF2-40B4-BE49-F238E27FC236}">
              <a16:creationId xmlns:a16="http://schemas.microsoft.com/office/drawing/2014/main" id="{00000000-0008-0000-0700-00005B010000}"/>
            </a:ext>
          </a:extLst>
        </xdr:cNvPr>
        <xdr:cNvSpPr txBox="1"/>
      </xdr:nvSpPr>
      <xdr:spPr>
        <a:xfrm>
          <a:off x="10528300" y="86347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34,132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115621</xdr:rowOff>
    </xdr:from>
    <xdr:to>
      <xdr:col>55</xdr:col>
      <xdr:colOff>88900</xdr:colOff>
      <xdr:row>51</xdr:row>
      <xdr:rowOff>115621</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a:off x="10388600" y="8859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76644</xdr:rowOff>
    </xdr:from>
    <xdr:to>
      <xdr:col>55</xdr:col>
      <xdr:colOff>0</xdr:colOff>
      <xdr:row>56</xdr:row>
      <xdr:rowOff>119279</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flipV="1">
          <a:off x="9639300" y="9677844"/>
          <a:ext cx="838200" cy="426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93921</xdr:rowOff>
    </xdr:from>
    <xdr:ext cx="534377" cy="259045"/>
    <xdr:sp macro="" textlink="">
      <xdr:nvSpPr>
        <xdr:cNvPr id="350" name="農林水産業費平均値テキスト">
          <a:extLst>
            <a:ext uri="{FF2B5EF4-FFF2-40B4-BE49-F238E27FC236}">
              <a16:creationId xmlns:a16="http://schemas.microsoft.com/office/drawing/2014/main" id="{00000000-0008-0000-0700-00005E010000}"/>
            </a:ext>
          </a:extLst>
        </xdr:cNvPr>
        <xdr:cNvSpPr txBox="1"/>
      </xdr:nvSpPr>
      <xdr:spPr>
        <a:xfrm>
          <a:off x="10528300" y="969512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115494</xdr:rowOff>
    </xdr:from>
    <xdr:to>
      <xdr:col>55</xdr:col>
      <xdr:colOff>50800</xdr:colOff>
      <xdr:row>57</xdr:row>
      <xdr:rowOff>45644</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10426700" y="9716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119279</xdr:rowOff>
    </xdr:from>
    <xdr:to>
      <xdr:col>50</xdr:col>
      <xdr:colOff>114300</xdr:colOff>
      <xdr:row>56</xdr:row>
      <xdr:rowOff>130670</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flipV="1">
          <a:off x="8750300" y="9720479"/>
          <a:ext cx="889000" cy="11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163614</xdr:rowOff>
    </xdr:from>
    <xdr:to>
      <xdr:col>50</xdr:col>
      <xdr:colOff>165100</xdr:colOff>
      <xdr:row>57</xdr:row>
      <xdr:rowOff>93764</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9588500" y="9764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57</xdr:row>
      <xdr:rowOff>84891</xdr:rowOff>
    </xdr:from>
    <xdr:ext cx="469744"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9404428" y="98575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130670</xdr:rowOff>
    </xdr:from>
    <xdr:to>
      <xdr:col>45</xdr:col>
      <xdr:colOff>177800</xdr:colOff>
      <xdr:row>56</xdr:row>
      <xdr:rowOff>150444</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flipV="1">
          <a:off x="7861300" y="9731870"/>
          <a:ext cx="889000" cy="197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159462</xdr:rowOff>
    </xdr:from>
    <xdr:to>
      <xdr:col>46</xdr:col>
      <xdr:colOff>38100</xdr:colOff>
      <xdr:row>57</xdr:row>
      <xdr:rowOff>89612</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8699500" y="97606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57</xdr:row>
      <xdr:rowOff>80739</xdr:rowOff>
    </xdr:from>
    <xdr:ext cx="469744"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8515428" y="98533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150444</xdr:rowOff>
    </xdr:from>
    <xdr:to>
      <xdr:col>41</xdr:col>
      <xdr:colOff>50800</xdr:colOff>
      <xdr:row>56</xdr:row>
      <xdr:rowOff>151397</xdr:rowOff>
    </xdr:to>
    <xdr:cxnSp macro="">
      <xdr:nvCxnSpPr>
        <xdr:cNvPr id="358" name="直線コネクタ 357">
          <a:extLst>
            <a:ext uri="{FF2B5EF4-FFF2-40B4-BE49-F238E27FC236}">
              <a16:creationId xmlns:a16="http://schemas.microsoft.com/office/drawing/2014/main" id="{00000000-0008-0000-0700-000066010000}"/>
            </a:ext>
          </a:extLst>
        </xdr:cNvPr>
        <xdr:cNvCxnSpPr/>
      </xdr:nvCxnSpPr>
      <xdr:spPr>
        <a:xfrm flipV="1">
          <a:off x="6972300" y="9751644"/>
          <a:ext cx="889000" cy="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169481</xdr:rowOff>
    </xdr:from>
    <xdr:to>
      <xdr:col>41</xdr:col>
      <xdr:colOff>101600</xdr:colOff>
      <xdr:row>57</xdr:row>
      <xdr:rowOff>99631</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7810500" y="9770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57</xdr:row>
      <xdr:rowOff>90758</xdr:rowOff>
    </xdr:from>
    <xdr:ext cx="469744"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7626428" y="98634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37884</xdr:rowOff>
    </xdr:from>
    <xdr:to>
      <xdr:col>36</xdr:col>
      <xdr:colOff>165100</xdr:colOff>
      <xdr:row>57</xdr:row>
      <xdr:rowOff>139484</xdr:rowOff>
    </xdr:to>
    <xdr:sp macro="" textlink="">
      <xdr:nvSpPr>
        <xdr:cNvPr id="361" name="フローチャート: 判断 360">
          <a:extLst>
            <a:ext uri="{FF2B5EF4-FFF2-40B4-BE49-F238E27FC236}">
              <a16:creationId xmlns:a16="http://schemas.microsoft.com/office/drawing/2014/main" id="{00000000-0008-0000-0700-000069010000}"/>
            </a:ext>
          </a:extLst>
        </xdr:cNvPr>
        <xdr:cNvSpPr/>
      </xdr:nvSpPr>
      <xdr:spPr>
        <a:xfrm>
          <a:off x="6921500" y="9810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57</xdr:row>
      <xdr:rowOff>130611</xdr:rowOff>
    </xdr:from>
    <xdr:ext cx="469744"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6737428" y="99032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25844</xdr:rowOff>
    </xdr:from>
    <xdr:to>
      <xdr:col>55</xdr:col>
      <xdr:colOff>50800</xdr:colOff>
      <xdr:row>56</xdr:row>
      <xdr:rowOff>127444</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10426700" y="9627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48721</xdr:rowOff>
    </xdr:from>
    <xdr:ext cx="534377" cy="259045"/>
    <xdr:sp macro="" textlink="">
      <xdr:nvSpPr>
        <xdr:cNvPr id="369" name="農林水産業費該当値テキスト">
          <a:extLst>
            <a:ext uri="{FF2B5EF4-FFF2-40B4-BE49-F238E27FC236}">
              <a16:creationId xmlns:a16="http://schemas.microsoft.com/office/drawing/2014/main" id="{00000000-0008-0000-0700-000071010000}"/>
            </a:ext>
          </a:extLst>
        </xdr:cNvPr>
        <xdr:cNvSpPr txBox="1"/>
      </xdr:nvSpPr>
      <xdr:spPr>
        <a:xfrm>
          <a:off x="10528300" y="9478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68479</xdr:rowOff>
    </xdr:from>
    <xdr:to>
      <xdr:col>50</xdr:col>
      <xdr:colOff>165100</xdr:colOff>
      <xdr:row>56</xdr:row>
      <xdr:rowOff>170079</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9588500" y="9669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15156</xdr:rowOff>
    </xdr:from>
    <xdr:ext cx="534377"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9372111" y="94449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79870</xdr:rowOff>
    </xdr:from>
    <xdr:to>
      <xdr:col>46</xdr:col>
      <xdr:colOff>38100</xdr:colOff>
      <xdr:row>57</xdr:row>
      <xdr:rowOff>10020</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8699500" y="9681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26547</xdr:rowOff>
    </xdr:from>
    <xdr:ext cx="534377"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8483111" y="94562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99644</xdr:rowOff>
    </xdr:from>
    <xdr:to>
      <xdr:col>41</xdr:col>
      <xdr:colOff>101600</xdr:colOff>
      <xdr:row>57</xdr:row>
      <xdr:rowOff>29794</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7810500" y="9700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46321</xdr:rowOff>
    </xdr:from>
    <xdr:ext cx="534377"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7594111" y="9476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100597</xdr:rowOff>
    </xdr:from>
    <xdr:to>
      <xdr:col>36</xdr:col>
      <xdr:colOff>165100</xdr:colOff>
      <xdr:row>57</xdr:row>
      <xdr:rowOff>30747</xdr:rowOff>
    </xdr:to>
    <xdr:sp macro="" textlink="">
      <xdr:nvSpPr>
        <xdr:cNvPr id="376" name="楕円 375">
          <a:extLst>
            <a:ext uri="{FF2B5EF4-FFF2-40B4-BE49-F238E27FC236}">
              <a16:creationId xmlns:a16="http://schemas.microsoft.com/office/drawing/2014/main" id="{00000000-0008-0000-0700-000078010000}"/>
            </a:ext>
          </a:extLst>
        </xdr:cNvPr>
        <xdr:cNvSpPr/>
      </xdr:nvSpPr>
      <xdr:spPr>
        <a:xfrm>
          <a:off x="6921500" y="9701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47274</xdr:rowOff>
    </xdr:from>
    <xdr:ext cx="534377" cy="259045"/>
    <xdr:sp macro="" textlink="">
      <xdr:nvSpPr>
        <xdr:cNvPr id="377" name="テキスト ボックス 376">
          <a:extLst>
            <a:ext uri="{FF2B5EF4-FFF2-40B4-BE49-F238E27FC236}">
              <a16:creationId xmlns:a16="http://schemas.microsoft.com/office/drawing/2014/main" id="{00000000-0008-0000-0700-000079010000}"/>
            </a:ext>
          </a:extLst>
        </xdr:cNvPr>
        <xdr:cNvSpPr txBox="1"/>
      </xdr:nvSpPr>
      <xdr:spPr>
        <a:xfrm>
          <a:off x="6705111" y="94770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21970</xdr:rowOff>
    </xdr:from>
    <xdr:ext cx="531299" cy="259045"/>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72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38299</xdr:rowOff>
    </xdr:from>
    <xdr:ext cx="531299" cy="259045"/>
    <xdr:sp macro="" textlink="">
      <xdr:nvSpPr>
        <xdr:cNvPr id="399" name="テキスト ボックス 398">
          <a:extLst>
            <a:ext uri="{FF2B5EF4-FFF2-40B4-BE49-F238E27FC236}">
              <a16:creationId xmlns:a16="http://schemas.microsoft.com/office/drawing/2014/main" id="{00000000-0008-0000-0700-00008F010000}"/>
            </a:ext>
          </a:extLst>
        </xdr:cNvPr>
        <xdr:cNvSpPr txBox="1"/>
      </xdr:nvSpPr>
      <xdr:spPr>
        <a:xfrm>
          <a:off x="6072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1" name="テキスト ボックス 400">
          <a:extLst>
            <a:ext uri="{FF2B5EF4-FFF2-40B4-BE49-F238E27FC236}">
              <a16:creationId xmlns:a16="http://schemas.microsoft.com/office/drawing/2014/main" id="{00000000-0008-0000-0700-000091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2" name="商工費グラフ枠">
          <a:extLst>
            <a:ext uri="{FF2B5EF4-FFF2-40B4-BE49-F238E27FC236}">
              <a16:creationId xmlns:a16="http://schemas.microsoft.com/office/drawing/2014/main" id="{00000000-0008-0000-0700-000092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69</xdr:row>
      <xdr:rowOff>129805</xdr:rowOff>
    </xdr:from>
    <xdr:to>
      <xdr:col>54</xdr:col>
      <xdr:colOff>189865</xdr:colOff>
      <xdr:row>79</xdr:row>
      <xdr:rowOff>20176</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flipV="1">
          <a:off x="10475595" y="11959855"/>
          <a:ext cx="1270" cy="16048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24003</xdr:rowOff>
    </xdr:from>
    <xdr:ext cx="469744" cy="259045"/>
    <xdr:sp macro="" textlink="">
      <xdr:nvSpPr>
        <xdr:cNvPr id="404" name="商工費最小値テキスト">
          <a:extLst>
            <a:ext uri="{FF2B5EF4-FFF2-40B4-BE49-F238E27FC236}">
              <a16:creationId xmlns:a16="http://schemas.microsoft.com/office/drawing/2014/main" id="{00000000-0008-0000-0700-000094010000}"/>
            </a:ext>
          </a:extLst>
        </xdr:cNvPr>
        <xdr:cNvSpPr txBox="1"/>
      </xdr:nvSpPr>
      <xdr:spPr>
        <a:xfrm>
          <a:off x="10528300" y="135685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20176</xdr:rowOff>
    </xdr:from>
    <xdr:to>
      <xdr:col>55</xdr:col>
      <xdr:colOff>88900</xdr:colOff>
      <xdr:row>79</xdr:row>
      <xdr:rowOff>20176</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10388600" y="135647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76482</xdr:rowOff>
    </xdr:from>
    <xdr:ext cx="534377" cy="259045"/>
    <xdr:sp macro="" textlink="">
      <xdr:nvSpPr>
        <xdr:cNvPr id="406" name="商工費最大値テキスト">
          <a:extLst>
            <a:ext uri="{FF2B5EF4-FFF2-40B4-BE49-F238E27FC236}">
              <a16:creationId xmlns:a16="http://schemas.microsoft.com/office/drawing/2014/main" id="{00000000-0008-0000-0700-000096010000}"/>
            </a:ext>
          </a:extLst>
        </xdr:cNvPr>
        <xdr:cNvSpPr txBox="1"/>
      </xdr:nvSpPr>
      <xdr:spPr>
        <a:xfrm>
          <a:off x="10528300" y="117350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51,553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69</xdr:row>
      <xdr:rowOff>129805</xdr:rowOff>
    </xdr:from>
    <xdr:to>
      <xdr:col>55</xdr:col>
      <xdr:colOff>88900</xdr:colOff>
      <xdr:row>69</xdr:row>
      <xdr:rowOff>129805</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10388600" y="119598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64818</xdr:rowOff>
    </xdr:from>
    <xdr:to>
      <xdr:col>55</xdr:col>
      <xdr:colOff>0</xdr:colOff>
      <xdr:row>77</xdr:row>
      <xdr:rowOff>25695</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9639300" y="13095018"/>
          <a:ext cx="838200" cy="132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169122</xdr:rowOff>
    </xdr:from>
    <xdr:ext cx="534377" cy="259045"/>
    <xdr:sp macro="" textlink="">
      <xdr:nvSpPr>
        <xdr:cNvPr id="409" name="商工費平均値テキスト">
          <a:extLst>
            <a:ext uri="{FF2B5EF4-FFF2-40B4-BE49-F238E27FC236}">
              <a16:creationId xmlns:a16="http://schemas.microsoft.com/office/drawing/2014/main" id="{00000000-0008-0000-0700-000099010000}"/>
            </a:ext>
          </a:extLst>
        </xdr:cNvPr>
        <xdr:cNvSpPr txBox="1"/>
      </xdr:nvSpPr>
      <xdr:spPr>
        <a:xfrm>
          <a:off x="10528300" y="130278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146245</xdr:rowOff>
    </xdr:from>
    <xdr:to>
      <xdr:col>55</xdr:col>
      <xdr:colOff>50800</xdr:colOff>
      <xdr:row>77</xdr:row>
      <xdr:rowOff>76395</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10426700" y="13176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75</xdr:row>
      <xdr:rowOff>128629</xdr:rowOff>
    </xdr:from>
    <xdr:to>
      <xdr:col>50</xdr:col>
      <xdr:colOff>114300</xdr:colOff>
      <xdr:row>76</xdr:row>
      <xdr:rowOff>64818</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8750300" y="12987379"/>
          <a:ext cx="889000" cy="1076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131158</xdr:rowOff>
    </xdr:from>
    <xdr:to>
      <xdr:col>50</xdr:col>
      <xdr:colOff>165100</xdr:colOff>
      <xdr:row>77</xdr:row>
      <xdr:rowOff>61308</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9588500" y="13161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52435</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9372111" y="132540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75</xdr:row>
      <xdr:rowOff>128629</xdr:rowOff>
    </xdr:from>
    <xdr:to>
      <xdr:col>45</xdr:col>
      <xdr:colOff>177800</xdr:colOff>
      <xdr:row>76</xdr:row>
      <xdr:rowOff>23571</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flipV="1">
          <a:off x="7861300" y="12987379"/>
          <a:ext cx="889000" cy="66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80834</xdr:rowOff>
    </xdr:from>
    <xdr:to>
      <xdr:col>46</xdr:col>
      <xdr:colOff>38100</xdr:colOff>
      <xdr:row>77</xdr:row>
      <xdr:rowOff>10984</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8699500" y="131110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2111</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8483111" y="132037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23571</xdr:rowOff>
    </xdr:from>
    <xdr:to>
      <xdr:col>41</xdr:col>
      <xdr:colOff>50800</xdr:colOff>
      <xdr:row>76</xdr:row>
      <xdr:rowOff>95808</xdr:rowOff>
    </xdr:to>
    <xdr:cxnSp macro="">
      <xdr:nvCxnSpPr>
        <xdr:cNvPr id="417" name="直線コネクタ 416">
          <a:extLst>
            <a:ext uri="{FF2B5EF4-FFF2-40B4-BE49-F238E27FC236}">
              <a16:creationId xmlns:a16="http://schemas.microsoft.com/office/drawing/2014/main" id="{00000000-0008-0000-0700-0000A1010000}"/>
            </a:ext>
          </a:extLst>
        </xdr:cNvPr>
        <xdr:cNvCxnSpPr/>
      </xdr:nvCxnSpPr>
      <xdr:spPr>
        <a:xfrm flipV="1">
          <a:off x="6972300" y="13053771"/>
          <a:ext cx="889000" cy="72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10914</xdr:rowOff>
    </xdr:from>
    <xdr:to>
      <xdr:col>41</xdr:col>
      <xdr:colOff>101600</xdr:colOff>
      <xdr:row>76</xdr:row>
      <xdr:rowOff>112514</xdr:rowOff>
    </xdr:to>
    <xdr:sp macro="" textlink="">
      <xdr:nvSpPr>
        <xdr:cNvPr id="418" name="フローチャート: 判断 417">
          <a:extLst>
            <a:ext uri="{FF2B5EF4-FFF2-40B4-BE49-F238E27FC236}">
              <a16:creationId xmlns:a16="http://schemas.microsoft.com/office/drawing/2014/main" id="{00000000-0008-0000-0700-0000A2010000}"/>
            </a:ext>
          </a:extLst>
        </xdr:cNvPr>
        <xdr:cNvSpPr/>
      </xdr:nvSpPr>
      <xdr:spPr>
        <a:xfrm>
          <a:off x="7810500" y="13041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103641</xdr:rowOff>
    </xdr:from>
    <xdr:ext cx="534377"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594111" y="131338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89650</xdr:rowOff>
    </xdr:from>
    <xdr:to>
      <xdr:col>36</xdr:col>
      <xdr:colOff>165100</xdr:colOff>
      <xdr:row>77</xdr:row>
      <xdr:rowOff>19800</xdr:rowOff>
    </xdr:to>
    <xdr:sp macro="" textlink="">
      <xdr:nvSpPr>
        <xdr:cNvPr id="420" name="フローチャート: 判断 419">
          <a:extLst>
            <a:ext uri="{FF2B5EF4-FFF2-40B4-BE49-F238E27FC236}">
              <a16:creationId xmlns:a16="http://schemas.microsoft.com/office/drawing/2014/main" id="{00000000-0008-0000-0700-0000A4010000}"/>
            </a:ext>
          </a:extLst>
        </xdr:cNvPr>
        <xdr:cNvSpPr/>
      </xdr:nvSpPr>
      <xdr:spPr>
        <a:xfrm>
          <a:off x="6921500" y="13119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10927</xdr:rowOff>
    </xdr:from>
    <xdr:ext cx="534377"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6705111" y="132125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146345</xdr:rowOff>
    </xdr:from>
    <xdr:to>
      <xdr:col>55</xdr:col>
      <xdr:colOff>50800</xdr:colOff>
      <xdr:row>77</xdr:row>
      <xdr:rowOff>76495</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10426700" y="13176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124772</xdr:rowOff>
    </xdr:from>
    <xdr:ext cx="534377" cy="259045"/>
    <xdr:sp macro="" textlink="">
      <xdr:nvSpPr>
        <xdr:cNvPr id="428" name="商工費該当値テキスト">
          <a:extLst>
            <a:ext uri="{FF2B5EF4-FFF2-40B4-BE49-F238E27FC236}">
              <a16:creationId xmlns:a16="http://schemas.microsoft.com/office/drawing/2014/main" id="{00000000-0008-0000-0700-0000AC010000}"/>
            </a:ext>
          </a:extLst>
        </xdr:cNvPr>
        <xdr:cNvSpPr txBox="1"/>
      </xdr:nvSpPr>
      <xdr:spPr>
        <a:xfrm>
          <a:off x="10528300" y="131549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14018</xdr:rowOff>
    </xdr:from>
    <xdr:to>
      <xdr:col>50</xdr:col>
      <xdr:colOff>165100</xdr:colOff>
      <xdr:row>76</xdr:row>
      <xdr:rowOff>115618</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9588500" y="13044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74</xdr:row>
      <xdr:rowOff>132144</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9372111" y="12819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75</xdr:row>
      <xdr:rowOff>77829</xdr:rowOff>
    </xdr:from>
    <xdr:to>
      <xdr:col>46</xdr:col>
      <xdr:colOff>38100</xdr:colOff>
      <xdr:row>76</xdr:row>
      <xdr:rowOff>7979</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8699500" y="129365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24506</xdr:rowOff>
    </xdr:from>
    <xdr:ext cx="534377" cy="259045"/>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8483111" y="127118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75</xdr:row>
      <xdr:rowOff>144221</xdr:rowOff>
    </xdr:from>
    <xdr:to>
      <xdr:col>41</xdr:col>
      <xdr:colOff>101600</xdr:colOff>
      <xdr:row>76</xdr:row>
      <xdr:rowOff>74371</xdr:rowOff>
    </xdr:to>
    <xdr:sp macro="" textlink="">
      <xdr:nvSpPr>
        <xdr:cNvPr id="433" name="楕円 432">
          <a:extLst>
            <a:ext uri="{FF2B5EF4-FFF2-40B4-BE49-F238E27FC236}">
              <a16:creationId xmlns:a16="http://schemas.microsoft.com/office/drawing/2014/main" id="{00000000-0008-0000-0700-0000B1010000}"/>
            </a:ext>
          </a:extLst>
        </xdr:cNvPr>
        <xdr:cNvSpPr/>
      </xdr:nvSpPr>
      <xdr:spPr>
        <a:xfrm>
          <a:off x="7810500" y="13002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90898</xdr:rowOff>
    </xdr:from>
    <xdr:ext cx="534377" cy="259045"/>
    <xdr:sp macro="" textlink="">
      <xdr:nvSpPr>
        <xdr:cNvPr id="434" name="テキスト ボックス 433">
          <a:extLst>
            <a:ext uri="{FF2B5EF4-FFF2-40B4-BE49-F238E27FC236}">
              <a16:creationId xmlns:a16="http://schemas.microsoft.com/office/drawing/2014/main" id="{00000000-0008-0000-0700-0000B2010000}"/>
            </a:ext>
          </a:extLst>
        </xdr:cNvPr>
        <xdr:cNvSpPr txBox="1"/>
      </xdr:nvSpPr>
      <xdr:spPr>
        <a:xfrm>
          <a:off x="7594111" y="127781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45008</xdr:rowOff>
    </xdr:from>
    <xdr:to>
      <xdr:col>36</xdr:col>
      <xdr:colOff>165100</xdr:colOff>
      <xdr:row>76</xdr:row>
      <xdr:rowOff>146608</xdr:rowOff>
    </xdr:to>
    <xdr:sp macro="" textlink="">
      <xdr:nvSpPr>
        <xdr:cNvPr id="435" name="楕円 434">
          <a:extLst>
            <a:ext uri="{FF2B5EF4-FFF2-40B4-BE49-F238E27FC236}">
              <a16:creationId xmlns:a16="http://schemas.microsoft.com/office/drawing/2014/main" id="{00000000-0008-0000-0700-0000B3010000}"/>
            </a:ext>
          </a:extLst>
        </xdr:cNvPr>
        <xdr:cNvSpPr/>
      </xdr:nvSpPr>
      <xdr:spPr>
        <a:xfrm>
          <a:off x="6921500" y="13075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163136</xdr:rowOff>
    </xdr:from>
    <xdr:ext cx="534377" cy="259045"/>
    <xdr:sp macro="" textlink="">
      <xdr:nvSpPr>
        <xdr:cNvPr id="436" name="テキスト ボックス 435">
          <a:extLst>
            <a:ext uri="{FF2B5EF4-FFF2-40B4-BE49-F238E27FC236}">
              <a16:creationId xmlns:a16="http://schemas.microsoft.com/office/drawing/2014/main" id="{00000000-0008-0000-0700-0000B4010000}"/>
            </a:ext>
          </a:extLst>
        </xdr:cNvPr>
        <xdr:cNvSpPr txBox="1"/>
      </xdr:nvSpPr>
      <xdr:spPr>
        <a:xfrm>
          <a:off x="6705111" y="12850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4" name="正方形/長方形 443">
          <a:extLst>
            <a:ext uri="{FF2B5EF4-FFF2-40B4-BE49-F238E27FC236}">
              <a16:creationId xmlns:a16="http://schemas.microsoft.com/office/drawing/2014/main" id="{00000000-0008-0000-0700-0000BC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98879</xdr:rowOff>
    </xdr:from>
    <xdr:to>
      <xdr:col>59</xdr:col>
      <xdr:colOff>50800</xdr:colOff>
      <xdr:row>99</xdr:row>
      <xdr:rowOff>98879</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128106</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7" name="テキスト ボックス 456">
          <a:extLst>
            <a:ext uri="{FF2B5EF4-FFF2-40B4-BE49-F238E27FC236}">
              <a16:creationId xmlns:a16="http://schemas.microsoft.com/office/drawing/2014/main" id="{00000000-0008-0000-0700-0000C9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9" name="テキスト ボックス 458">
          <a:extLst>
            <a:ext uri="{FF2B5EF4-FFF2-40B4-BE49-F238E27FC236}">
              <a16:creationId xmlns:a16="http://schemas.microsoft.com/office/drawing/2014/main" id="{00000000-0008-0000-0700-0000CB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1" name="テキスト ボックス 460">
          <a:extLst>
            <a:ext uri="{FF2B5EF4-FFF2-40B4-BE49-F238E27FC236}">
              <a16:creationId xmlns:a16="http://schemas.microsoft.com/office/drawing/2014/main" id="{00000000-0008-0000-0700-0000CD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2" name="土木費グラフ枠">
          <a:extLst>
            <a:ext uri="{FF2B5EF4-FFF2-40B4-BE49-F238E27FC236}">
              <a16:creationId xmlns:a16="http://schemas.microsoft.com/office/drawing/2014/main" id="{00000000-0008-0000-0700-0000CE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120089</xdr:rowOff>
    </xdr:from>
    <xdr:to>
      <xdr:col>54</xdr:col>
      <xdr:colOff>189865</xdr:colOff>
      <xdr:row>99</xdr:row>
      <xdr:rowOff>15357</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flipV="1">
          <a:off x="10475595" y="15550589"/>
          <a:ext cx="1270" cy="14383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19184</xdr:rowOff>
    </xdr:from>
    <xdr:ext cx="534377" cy="259045"/>
    <xdr:sp macro="" textlink="">
      <xdr:nvSpPr>
        <xdr:cNvPr id="464" name="土木費最小値テキスト">
          <a:extLst>
            <a:ext uri="{FF2B5EF4-FFF2-40B4-BE49-F238E27FC236}">
              <a16:creationId xmlns:a16="http://schemas.microsoft.com/office/drawing/2014/main" id="{00000000-0008-0000-0700-0000D0010000}"/>
            </a:ext>
          </a:extLst>
        </xdr:cNvPr>
        <xdr:cNvSpPr txBox="1"/>
      </xdr:nvSpPr>
      <xdr:spPr>
        <a:xfrm>
          <a:off x="10528300" y="169927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15357</xdr:rowOff>
    </xdr:from>
    <xdr:to>
      <xdr:col>55</xdr:col>
      <xdr:colOff>88900</xdr:colOff>
      <xdr:row>99</xdr:row>
      <xdr:rowOff>15357</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a:off x="10388600" y="169889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66766</xdr:rowOff>
    </xdr:from>
    <xdr:ext cx="599010" cy="259045"/>
    <xdr:sp macro="" textlink="">
      <xdr:nvSpPr>
        <xdr:cNvPr id="466" name="土木費最大値テキスト">
          <a:extLst>
            <a:ext uri="{FF2B5EF4-FFF2-40B4-BE49-F238E27FC236}">
              <a16:creationId xmlns:a16="http://schemas.microsoft.com/office/drawing/2014/main" id="{00000000-0008-0000-0700-0000D2010000}"/>
            </a:ext>
          </a:extLst>
        </xdr:cNvPr>
        <xdr:cNvSpPr txBox="1"/>
      </xdr:nvSpPr>
      <xdr:spPr>
        <a:xfrm>
          <a:off x="10528300" y="153258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113,201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120089</xdr:rowOff>
    </xdr:from>
    <xdr:to>
      <xdr:col>55</xdr:col>
      <xdr:colOff>88900</xdr:colOff>
      <xdr:row>90</xdr:row>
      <xdr:rowOff>120089</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a:off x="10388600" y="155505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121543</xdr:rowOff>
    </xdr:from>
    <xdr:to>
      <xdr:col>55</xdr:col>
      <xdr:colOff>0</xdr:colOff>
      <xdr:row>97</xdr:row>
      <xdr:rowOff>15015</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a:off x="9639300" y="16409293"/>
          <a:ext cx="838200" cy="236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129689</xdr:rowOff>
    </xdr:from>
    <xdr:ext cx="534377" cy="259045"/>
    <xdr:sp macro="" textlink="">
      <xdr:nvSpPr>
        <xdr:cNvPr id="469" name="土木費平均値テキスト">
          <a:extLst>
            <a:ext uri="{FF2B5EF4-FFF2-40B4-BE49-F238E27FC236}">
              <a16:creationId xmlns:a16="http://schemas.microsoft.com/office/drawing/2014/main" id="{00000000-0008-0000-0700-0000D5010000}"/>
            </a:ext>
          </a:extLst>
        </xdr:cNvPr>
        <xdr:cNvSpPr txBox="1"/>
      </xdr:nvSpPr>
      <xdr:spPr>
        <a:xfrm>
          <a:off x="10528300" y="1641743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47,903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106812</xdr:rowOff>
    </xdr:from>
    <xdr:to>
      <xdr:col>55</xdr:col>
      <xdr:colOff>50800</xdr:colOff>
      <xdr:row>97</xdr:row>
      <xdr:rowOff>36962</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10426700" y="16566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121543</xdr:rowOff>
    </xdr:from>
    <xdr:to>
      <xdr:col>50</xdr:col>
      <xdr:colOff>114300</xdr:colOff>
      <xdr:row>96</xdr:row>
      <xdr:rowOff>49076</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flipV="1">
          <a:off x="8750300" y="16409293"/>
          <a:ext cx="889000" cy="989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155325</xdr:rowOff>
    </xdr:from>
    <xdr:to>
      <xdr:col>50</xdr:col>
      <xdr:colOff>165100</xdr:colOff>
      <xdr:row>97</xdr:row>
      <xdr:rowOff>85475</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9588500" y="16614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76602</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9372111" y="16707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49076</xdr:rowOff>
    </xdr:from>
    <xdr:to>
      <xdr:col>45</xdr:col>
      <xdr:colOff>177800</xdr:colOff>
      <xdr:row>98</xdr:row>
      <xdr:rowOff>4826</xdr:rowOff>
    </xdr:to>
    <xdr:cxnSp macro="">
      <xdr:nvCxnSpPr>
        <xdr:cNvPr id="474" name="直線コネクタ 473">
          <a:extLst>
            <a:ext uri="{FF2B5EF4-FFF2-40B4-BE49-F238E27FC236}">
              <a16:creationId xmlns:a16="http://schemas.microsoft.com/office/drawing/2014/main" id="{00000000-0008-0000-0700-0000DA010000}"/>
            </a:ext>
          </a:extLst>
        </xdr:cNvPr>
        <xdr:cNvCxnSpPr/>
      </xdr:nvCxnSpPr>
      <xdr:spPr>
        <a:xfrm flipV="1">
          <a:off x="7861300" y="16508276"/>
          <a:ext cx="889000" cy="298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163440</xdr:rowOff>
    </xdr:from>
    <xdr:to>
      <xdr:col>46</xdr:col>
      <xdr:colOff>38100</xdr:colOff>
      <xdr:row>97</xdr:row>
      <xdr:rowOff>93590</xdr:rowOff>
    </xdr:to>
    <xdr:sp macro="" textlink="">
      <xdr:nvSpPr>
        <xdr:cNvPr id="475" name="フローチャート: 判断 474">
          <a:extLst>
            <a:ext uri="{FF2B5EF4-FFF2-40B4-BE49-F238E27FC236}">
              <a16:creationId xmlns:a16="http://schemas.microsoft.com/office/drawing/2014/main" id="{00000000-0008-0000-0700-0000DB010000}"/>
            </a:ext>
          </a:extLst>
        </xdr:cNvPr>
        <xdr:cNvSpPr/>
      </xdr:nvSpPr>
      <xdr:spPr>
        <a:xfrm>
          <a:off x="8699500" y="16622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84717</xdr:rowOff>
    </xdr:from>
    <xdr:ext cx="534377"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8483111" y="167153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79318</xdr:rowOff>
    </xdr:from>
    <xdr:to>
      <xdr:col>41</xdr:col>
      <xdr:colOff>50800</xdr:colOff>
      <xdr:row>98</xdr:row>
      <xdr:rowOff>4826</xdr:rowOff>
    </xdr:to>
    <xdr:cxnSp macro="">
      <xdr:nvCxnSpPr>
        <xdr:cNvPr id="477" name="直線コネクタ 476">
          <a:extLst>
            <a:ext uri="{FF2B5EF4-FFF2-40B4-BE49-F238E27FC236}">
              <a16:creationId xmlns:a16="http://schemas.microsoft.com/office/drawing/2014/main" id="{00000000-0008-0000-0700-0000DD010000}"/>
            </a:ext>
          </a:extLst>
        </xdr:cNvPr>
        <xdr:cNvCxnSpPr/>
      </xdr:nvCxnSpPr>
      <xdr:spPr>
        <a:xfrm>
          <a:off x="6972300" y="16709968"/>
          <a:ext cx="889000" cy="969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3338</xdr:rowOff>
    </xdr:from>
    <xdr:to>
      <xdr:col>41</xdr:col>
      <xdr:colOff>101600</xdr:colOff>
      <xdr:row>97</xdr:row>
      <xdr:rowOff>104938</xdr:rowOff>
    </xdr:to>
    <xdr:sp macro="" textlink="">
      <xdr:nvSpPr>
        <xdr:cNvPr id="478" name="フローチャート: 判断 477">
          <a:extLst>
            <a:ext uri="{FF2B5EF4-FFF2-40B4-BE49-F238E27FC236}">
              <a16:creationId xmlns:a16="http://schemas.microsoft.com/office/drawing/2014/main" id="{00000000-0008-0000-0700-0000DE010000}"/>
            </a:ext>
          </a:extLst>
        </xdr:cNvPr>
        <xdr:cNvSpPr/>
      </xdr:nvSpPr>
      <xdr:spPr>
        <a:xfrm>
          <a:off x="7810500" y="16633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121465</xdr:rowOff>
    </xdr:from>
    <xdr:ext cx="534377"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7594111" y="16409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16303</xdr:rowOff>
    </xdr:from>
    <xdr:to>
      <xdr:col>36</xdr:col>
      <xdr:colOff>165100</xdr:colOff>
      <xdr:row>97</xdr:row>
      <xdr:rowOff>117903</xdr:rowOff>
    </xdr:to>
    <xdr:sp macro="" textlink="">
      <xdr:nvSpPr>
        <xdr:cNvPr id="480" name="フローチャート: 判断 479">
          <a:extLst>
            <a:ext uri="{FF2B5EF4-FFF2-40B4-BE49-F238E27FC236}">
              <a16:creationId xmlns:a16="http://schemas.microsoft.com/office/drawing/2014/main" id="{00000000-0008-0000-0700-0000E0010000}"/>
            </a:ext>
          </a:extLst>
        </xdr:cNvPr>
        <xdr:cNvSpPr/>
      </xdr:nvSpPr>
      <xdr:spPr>
        <a:xfrm>
          <a:off x="6921500" y="16646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134430</xdr:rowOff>
    </xdr:from>
    <xdr:ext cx="534377"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6705111" y="164221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135665</xdr:rowOff>
    </xdr:from>
    <xdr:to>
      <xdr:col>55</xdr:col>
      <xdr:colOff>50800</xdr:colOff>
      <xdr:row>97</xdr:row>
      <xdr:rowOff>65815</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10426700" y="16594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114092</xdr:rowOff>
    </xdr:from>
    <xdr:ext cx="534377" cy="259045"/>
    <xdr:sp macro="" textlink="">
      <xdr:nvSpPr>
        <xdr:cNvPr id="488" name="土木費該当値テキスト">
          <a:extLst>
            <a:ext uri="{FF2B5EF4-FFF2-40B4-BE49-F238E27FC236}">
              <a16:creationId xmlns:a16="http://schemas.microsoft.com/office/drawing/2014/main" id="{00000000-0008-0000-0700-0000E8010000}"/>
            </a:ext>
          </a:extLst>
        </xdr:cNvPr>
        <xdr:cNvSpPr txBox="1"/>
      </xdr:nvSpPr>
      <xdr:spPr>
        <a:xfrm>
          <a:off x="10528300" y="165732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70743</xdr:rowOff>
    </xdr:from>
    <xdr:to>
      <xdr:col>50</xdr:col>
      <xdr:colOff>165100</xdr:colOff>
      <xdr:row>96</xdr:row>
      <xdr:rowOff>893</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9588500" y="16358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17420</xdr:rowOff>
    </xdr:from>
    <xdr:ext cx="534377"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9372111" y="161337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169726</xdr:rowOff>
    </xdr:from>
    <xdr:to>
      <xdr:col>46</xdr:col>
      <xdr:colOff>38100</xdr:colOff>
      <xdr:row>96</xdr:row>
      <xdr:rowOff>99876</xdr:rowOff>
    </xdr:to>
    <xdr:sp macro="" textlink="">
      <xdr:nvSpPr>
        <xdr:cNvPr id="491" name="楕円 490">
          <a:extLst>
            <a:ext uri="{FF2B5EF4-FFF2-40B4-BE49-F238E27FC236}">
              <a16:creationId xmlns:a16="http://schemas.microsoft.com/office/drawing/2014/main" id="{00000000-0008-0000-0700-0000EB010000}"/>
            </a:ext>
          </a:extLst>
        </xdr:cNvPr>
        <xdr:cNvSpPr/>
      </xdr:nvSpPr>
      <xdr:spPr>
        <a:xfrm>
          <a:off x="8699500" y="16457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116403</xdr:rowOff>
    </xdr:from>
    <xdr:ext cx="534377" cy="259045"/>
    <xdr:sp macro="" textlink="">
      <xdr:nvSpPr>
        <xdr:cNvPr id="492" name="テキスト ボックス 491">
          <a:extLst>
            <a:ext uri="{FF2B5EF4-FFF2-40B4-BE49-F238E27FC236}">
              <a16:creationId xmlns:a16="http://schemas.microsoft.com/office/drawing/2014/main" id="{00000000-0008-0000-0700-0000EC010000}"/>
            </a:ext>
          </a:extLst>
        </xdr:cNvPr>
        <xdr:cNvSpPr txBox="1"/>
      </xdr:nvSpPr>
      <xdr:spPr>
        <a:xfrm>
          <a:off x="8483111" y="162327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125476</xdr:rowOff>
    </xdr:from>
    <xdr:to>
      <xdr:col>41</xdr:col>
      <xdr:colOff>101600</xdr:colOff>
      <xdr:row>98</xdr:row>
      <xdr:rowOff>55626</xdr:rowOff>
    </xdr:to>
    <xdr:sp macro="" textlink="">
      <xdr:nvSpPr>
        <xdr:cNvPr id="493" name="楕円 492">
          <a:extLst>
            <a:ext uri="{FF2B5EF4-FFF2-40B4-BE49-F238E27FC236}">
              <a16:creationId xmlns:a16="http://schemas.microsoft.com/office/drawing/2014/main" id="{00000000-0008-0000-0700-0000ED010000}"/>
            </a:ext>
          </a:extLst>
        </xdr:cNvPr>
        <xdr:cNvSpPr/>
      </xdr:nvSpPr>
      <xdr:spPr>
        <a:xfrm>
          <a:off x="7810500" y="16756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46753</xdr:rowOff>
    </xdr:from>
    <xdr:ext cx="534377" cy="259045"/>
    <xdr:sp macro="" textlink="">
      <xdr:nvSpPr>
        <xdr:cNvPr id="494" name="テキスト ボックス 493">
          <a:extLst>
            <a:ext uri="{FF2B5EF4-FFF2-40B4-BE49-F238E27FC236}">
              <a16:creationId xmlns:a16="http://schemas.microsoft.com/office/drawing/2014/main" id="{00000000-0008-0000-0700-0000EE010000}"/>
            </a:ext>
          </a:extLst>
        </xdr:cNvPr>
        <xdr:cNvSpPr txBox="1"/>
      </xdr:nvSpPr>
      <xdr:spPr>
        <a:xfrm>
          <a:off x="7594111" y="168488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28518</xdr:rowOff>
    </xdr:from>
    <xdr:to>
      <xdr:col>36</xdr:col>
      <xdr:colOff>165100</xdr:colOff>
      <xdr:row>97</xdr:row>
      <xdr:rowOff>130118</xdr:rowOff>
    </xdr:to>
    <xdr:sp macro="" textlink="">
      <xdr:nvSpPr>
        <xdr:cNvPr id="495" name="楕円 494">
          <a:extLst>
            <a:ext uri="{FF2B5EF4-FFF2-40B4-BE49-F238E27FC236}">
              <a16:creationId xmlns:a16="http://schemas.microsoft.com/office/drawing/2014/main" id="{00000000-0008-0000-0700-0000EF010000}"/>
            </a:ext>
          </a:extLst>
        </xdr:cNvPr>
        <xdr:cNvSpPr/>
      </xdr:nvSpPr>
      <xdr:spPr>
        <a:xfrm>
          <a:off x="6921500" y="16659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121245</xdr:rowOff>
    </xdr:from>
    <xdr:ext cx="534377" cy="259045"/>
    <xdr:sp macro="" textlink="">
      <xdr:nvSpPr>
        <xdr:cNvPr id="496" name="テキスト ボックス 495">
          <a:extLst>
            <a:ext uri="{FF2B5EF4-FFF2-40B4-BE49-F238E27FC236}">
              <a16:creationId xmlns:a16="http://schemas.microsoft.com/office/drawing/2014/main" id="{00000000-0008-0000-0700-0000F0010000}"/>
            </a:ext>
          </a:extLst>
        </xdr:cNvPr>
        <xdr:cNvSpPr txBox="1"/>
      </xdr:nvSpPr>
      <xdr:spPr>
        <a:xfrm>
          <a:off x="6705111" y="167518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2" name="正方形/長方形 501">
          <a:extLst>
            <a:ext uri="{FF2B5EF4-FFF2-40B4-BE49-F238E27FC236}">
              <a16:creationId xmlns:a16="http://schemas.microsoft.com/office/drawing/2014/main" id="{00000000-0008-0000-0700-0000F6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3" name="正方形/長方形 502">
          <a:extLst>
            <a:ext uri="{FF2B5EF4-FFF2-40B4-BE49-F238E27FC236}">
              <a16:creationId xmlns:a16="http://schemas.microsoft.com/office/drawing/2014/main" id="{00000000-0008-0000-0700-0000F7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4" name="正方形/長方形 503">
          <a:extLst>
            <a:ext uri="{FF2B5EF4-FFF2-40B4-BE49-F238E27FC236}">
              <a16:creationId xmlns:a16="http://schemas.microsoft.com/office/drawing/2014/main" id="{00000000-0008-0000-0700-0000F8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139700</xdr:rowOff>
    </xdr:from>
    <xdr:to>
      <xdr:col>89</xdr:col>
      <xdr:colOff>177800</xdr:colOff>
      <xdr:row>38</xdr:row>
      <xdr:rowOff>139700</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37</xdr:row>
      <xdr:rowOff>168927</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6512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7" name="テキスト ボックス 516">
          <a:extLst>
            <a:ext uri="{FF2B5EF4-FFF2-40B4-BE49-F238E27FC236}">
              <a16:creationId xmlns:a16="http://schemas.microsoft.com/office/drawing/2014/main" id="{00000000-0008-0000-0700-000005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8" name="消防費グラフ枠">
          <a:extLst>
            <a:ext uri="{FF2B5EF4-FFF2-40B4-BE49-F238E27FC236}">
              <a16:creationId xmlns:a16="http://schemas.microsoft.com/office/drawing/2014/main" id="{00000000-0008-0000-0700-000006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32</xdr:row>
      <xdr:rowOff>116611</xdr:rowOff>
    </xdr:from>
    <xdr:to>
      <xdr:col>85</xdr:col>
      <xdr:colOff>126364</xdr:colOff>
      <xdr:row>38</xdr:row>
      <xdr:rowOff>54752</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flipV="1">
          <a:off x="16317595" y="5603011"/>
          <a:ext cx="1269" cy="9668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58579</xdr:rowOff>
    </xdr:from>
    <xdr:ext cx="534377" cy="259045"/>
    <xdr:sp macro="" textlink="">
      <xdr:nvSpPr>
        <xdr:cNvPr id="520" name="消防費最小値テキスト">
          <a:extLst>
            <a:ext uri="{FF2B5EF4-FFF2-40B4-BE49-F238E27FC236}">
              <a16:creationId xmlns:a16="http://schemas.microsoft.com/office/drawing/2014/main" id="{00000000-0008-0000-0700-000008020000}"/>
            </a:ext>
          </a:extLst>
        </xdr:cNvPr>
        <xdr:cNvSpPr txBox="1"/>
      </xdr:nvSpPr>
      <xdr:spPr>
        <a:xfrm>
          <a:off x="16370300" y="6573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54752</xdr:rowOff>
    </xdr:from>
    <xdr:to>
      <xdr:col>86</xdr:col>
      <xdr:colOff>25400</xdr:colOff>
      <xdr:row>38</xdr:row>
      <xdr:rowOff>54752</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6230600" y="65698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31</xdr:row>
      <xdr:rowOff>63288</xdr:rowOff>
    </xdr:from>
    <xdr:ext cx="534377" cy="259045"/>
    <xdr:sp macro="" textlink="">
      <xdr:nvSpPr>
        <xdr:cNvPr id="522" name="消防費最大値テキスト">
          <a:extLst>
            <a:ext uri="{FF2B5EF4-FFF2-40B4-BE49-F238E27FC236}">
              <a16:creationId xmlns:a16="http://schemas.microsoft.com/office/drawing/2014/main" id="{00000000-0008-0000-0700-00000A020000}"/>
            </a:ext>
          </a:extLst>
        </xdr:cNvPr>
        <xdr:cNvSpPr txBox="1"/>
      </xdr:nvSpPr>
      <xdr:spPr>
        <a:xfrm>
          <a:off x="16370300" y="53782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33,005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32</xdr:row>
      <xdr:rowOff>116611</xdr:rowOff>
    </xdr:from>
    <xdr:to>
      <xdr:col>86</xdr:col>
      <xdr:colOff>25400</xdr:colOff>
      <xdr:row>32</xdr:row>
      <xdr:rowOff>116611</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6230600" y="56030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35</xdr:row>
      <xdr:rowOff>32212</xdr:rowOff>
    </xdr:from>
    <xdr:to>
      <xdr:col>85</xdr:col>
      <xdr:colOff>127000</xdr:colOff>
      <xdr:row>36</xdr:row>
      <xdr:rowOff>47666</xdr:rowOff>
    </xdr:to>
    <xdr:cxnSp macro="">
      <xdr:nvCxnSpPr>
        <xdr:cNvPr id="524" name="直線コネクタ 523">
          <a:extLst>
            <a:ext uri="{FF2B5EF4-FFF2-40B4-BE49-F238E27FC236}">
              <a16:creationId xmlns:a16="http://schemas.microsoft.com/office/drawing/2014/main" id="{00000000-0008-0000-0700-00000C020000}"/>
            </a:ext>
          </a:extLst>
        </xdr:cNvPr>
        <xdr:cNvCxnSpPr/>
      </xdr:nvCxnSpPr>
      <xdr:spPr>
        <a:xfrm flipV="1">
          <a:off x="15481300" y="6032962"/>
          <a:ext cx="838200" cy="1869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44467</xdr:rowOff>
    </xdr:from>
    <xdr:ext cx="534377" cy="259045"/>
    <xdr:sp macro="" textlink="">
      <xdr:nvSpPr>
        <xdr:cNvPr id="525" name="消防費平均値テキスト">
          <a:extLst>
            <a:ext uri="{FF2B5EF4-FFF2-40B4-BE49-F238E27FC236}">
              <a16:creationId xmlns:a16="http://schemas.microsoft.com/office/drawing/2014/main" id="{00000000-0008-0000-0700-00000D020000}"/>
            </a:ext>
          </a:extLst>
        </xdr:cNvPr>
        <xdr:cNvSpPr txBox="1"/>
      </xdr:nvSpPr>
      <xdr:spPr>
        <a:xfrm>
          <a:off x="16370300" y="62166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66040</xdr:rowOff>
    </xdr:from>
    <xdr:to>
      <xdr:col>85</xdr:col>
      <xdr:colOff>177800</xdr:colOff>
      <xdr:row>36</xdr:row>
      <xdr:rowOff>167640</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6268700" y="6238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90368</xdr:rowOff>
    </xdr:from>
    <xdr:to>
      <xdr:col>81</xdr:col>
      <xdr:colOff>50800</xdr:colOff>
      <xdr:row>36</xdr:row>
      <xdr:rowOff>47666</xdr:rowOff>
    </xdr:to>
    <xdr:cxnSp macro="">
      <xdr:nvCxnSpPr>
        <xdr:cNvPr id="527" name="直線コネクタ 526">
          <a:extLst>
            <a:ext uri="{FF2B5EF4-FFF2-40B4-BE49-F238E27FC236}">
              <a16:creationId xmlns:a16="http://schemas.microsoft.com/office/drawing/2014/main" id="{00000000-0008-0000-0700-00000F020000}"/>
            </a:ext>
          </a:extLst>
        </xdr:cNvPr>
        <xdr:cNvCxnSpPr/>
      </xdr:nvCxnSpPr>
      <xdr:spPr>
        <a:xfrm>
          <a:off x="14592300" y="6091118"/>
          <a:ext cx="889000" cy="1287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6924</xdr:rowOff>
    </xdr:from>
    <xdr:to>
      <xdr:col>81</xdr:col>
      <xdr:colOff>101600</xdr:colOff>
      <xdr:row>37</xdr:row>
      <xdr:rowOff>108524</xdr:rowOff>
    </xdr:to>
    <xdr:sp macro="" textlink="">
      <xdr:nvSpPr>
        <xdr:cNvPr id="528" name="フローチャート: 判断 527">
          <a:extLst>
            <a:ext uri="{FF2B5EF4-FFF2-40B4-BE49-F238E27FC236}">
              <a16:creationId xmlns:a16="http://schemas.microsoft.com/office/drawing/2014/main" id="{00000000-0008-0000-0700-000010020000}"/>
            </a:ext>
          </a:extLst>
        </xdr:cNvPr>
        <xdr:cNvSpPr/>
      </xdr:nvSpPr>
      <xdr:spPr>
        <a:xfrm>
          <a:off x="15430500" y="6350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99651</xdr:rowOff>
    </xdr:from>
    <xdr:ext cx="534377"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5214111" y="64433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35</xdr:row>
      <xdr:rowOff>90368</xdr:rowOff>
    </xdr:from>
    <xdr:to>
      <xdr:col>76</xdr:col>
      <xdr:colOff>114300</xdr:colOff>
      <xdr:row>36</xdr:row>
      <xdr:rowOff>92563</xdr:rowOff>
    </xdr:to>
    <xdr:cxnSp macro="">
      <xdr:nvCxnSpPr>
        <xdr:cNvPr id="530" name="直線コネクタ 529">
          <a:extLst>
            <a:ext uri="{FF2B5EF4-FFF2-40B4-BE49-F238E27FC236}">
              <a16:creationId xmlns:a16="http://schemas.microsoft.com/office/drawing/2014/main" id="{00000000-0008-0000-0700-000012020000}"/>
            </a:ext>
          </a:extLst>
        </xdr:cNvPr>
        <xdr:cNvCxnSpPr/>
      </xdr:nvCxnSpPr>
      <xdr:spPr>
        <a:xfrm flipV="1">
          <a:off x="13703300" y="6091118"/>
          <a:ext cx="889000" cy="1736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42677</xdr:rowOff>
    </xdr:from>
    <xdr:to>
      <xdr:col>76</xdr:col>
      <xdr:colOff>165100</xdr:colOff>
      <xdr:row>37</xdr:row>
      <xdr:rowOff>144277</xdr:rowOff>
    </xdr:to>
    <xdr:sp macro="" textlink="">
      <xdr:nvSpPr>
        <xdr:cNvPr id="531" name="フローチャート: 判断 530">
          <a:extLst>
            <a:ext uri="{FF2B5EF4-FFF2-40B4-BE49-F238E27FC236}">
              <a16:creationId xmlns:a16="http://schemas.microsoft.com/office/drawing/2014/main" id="{00000000-0008-0000-0700-000013020000}"/>
            </a:ext>
          </a:extLst>
        </xdr:cNvPr>
        <xdr:cNvSpPr/>
      </xdr:nvSpPr>
      <xdr:spPr>
        <a:xfrm>
          <a:off x="14541500" y="6386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135404</xdr:rowOff>
    </xdr:from>
    <xdr:ext cx="534377"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4325111" y="64790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34</xdr:row>
      <xdr:rowOff>131059</xdr:rowOff>
    </xdr:from>
    <xdr:to>
      <xdr:col>71</xdr:col>
      <xdr:colOff>177800</xdr:colOff>
      <xdr:row>36</xdr:row>
      <xdr:rowOff>92563</xdr:rowOff>
    </xdr:to>
    <xdr:cxnSp macro="">
      <xdr:nvCxnSpPr>
        <xdr:cNvPr id="533" name="直線コネクタ 532">
          <a:extLst>
            <a:ext uri="{FF2B5EF4-FFF2-40B4-BE49-F238E27FC236}">
              <a16:creationId xmlns:a16="http://schemas.microsoft.com/office/drawing/2014/main" id="{00000000-0008-0000-0700-000015020000}"/>
            </a:ext>
          </a:extLst>
        </xdr:cNvPr>
        <xdr:cNvCxnSpPr/>
      </xdr:nvCxnSpPr>
      <xdr:spPr>
        <a:xfrm>
          <a:off x="12814300" y="5960359"/>
          <a:ext cx="889000" cy="3044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42357</xdr:rowOff>
    </xdr:from>
    <xdr:to>
      <xdr:col>72</xdr:col>
      <xdr:colOff>38100</xdr:colOff>
      <xdr:row>37</xdr:row>
      <xdr:rowOff>143957</xdr:rowOff>
    </xdr:to>
    <xdr:sp macro="" textlink="">
      <xdr:nvSpPr>
        <xdr:cNvPr id="534" name="フローチャート: 判断 533">
          <a:extLst>
            <a:ext uri="{FF2B5EF4-FFF2-40B4-BE49-F238E27FC236}">
              <a16:creationId xmlns:a16="http://schemas.microsoft.com/office/drawing/2014/main" id="{00000000-0008-0000-0700-000016020000}"/>
            </a:ext>
          </a:extLst>
        </xdr:cNvPr>
        <xdr:cNvSpPr/>
      </xdr:nvSpPr>
      <xdr:spPr>
        <a:xfrm>
          <a:off x="13652500" y="6386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135084</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3436111" y="64787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168910</xdr:rowOff>
    </xdr:from>
    <xdr:to>
      <xdr:col>67</xdr:col>
      <xdr:colOff>101600</xdr:colOff>
      <xdr:row>37</xdr:row>
      <xdr:rowOff>99060</xdr:rowOff>
    </xdr:to>
    <xdr:sp macro="" textlink="">
      <xdr:nvSpPr>
        <xdr:cNvPr id="536" name="フローチャート: 判断 535">
          <a:extLst>
            <a:ext uri="{FF2B5EF4-FFF2-40B4-BE49-F238E27FC236}">
              <a16:creationId xmlns:a16="http://schemas.microsoft.com/office/drawing/2014/main" id="{00000000-0008-0000-0700-000018020000}"/>
            </a:ext>
          </a:extLst>
        </xdr:cNvPr>
        <xdr:cNvSpPr/>
      </xdr:nvSpPr>
      <xdr:spPr>
        <a:xfrm>
          <a:off x="12763500" y="6341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90187</xdr:rowOff>
    </xdr:from>
    <xdr:ext cx="534377"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2547111" y="64338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34</xdr:row>
      <xdr:rowOff>152862</xdr:rowOff>
    </xdr:from>
    <xdr:to>
      <xdr:col>85</xdr:col>
      <xdr:colOff>177800</xdr:colOff>
      <xdr:row>35</xdr:row>
      <xdr:rowOff>83012</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6268700" y="59821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34</xdr:row>
      <xdr:rowOff>4289</xdr:rowOff>
    </xdr:from>
    <xdr:ext cx="534377" cy="259045"/>
    <xdr:sp macro="" textlink="">
      <xdr:nvSpPr>
        <xdr:cNvPr id="544" name="消防費該当値テキスト">
          <a:extLst>
            <a:ext uri="{FF2B5EF4-FFF2-40B4-BE49-F238E27FC236}">
              <a16:creationId xmlns:a16="http://schemas.microsoft.com/office/drawing/2014/main" id="{00000000-0008-0000-0700-000020020000}"/>
            </a:ext>
          </a:extLst>
        </xdr:cNvPr>
        <xdr:cNvSpPr txBox="1"/>
      </xdr:nvSpPr>
      <xdr:spPr>
        <a:xfrm>
          <a:off x="16370300" y="58335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168316</xdr:rowOff>
    </xdr:from>
    <xdr:to>
      <xdr:col>81</xdr:col>
      <xdr:colOff>101600</xdr:colOff>
      <xdr:row>36</xdr:row>
      <xdr:rowOff>98466</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5430500" y="6169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114993</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5214111" y="5944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35</xdr:row>
      <xdr:rowOff>39568</xdr:rowOff>
    </xdr:from>
    <xdr:to>
      <xdr:col>76</xdr:col>
      <xdr:colOff>165100</xdr:colOff>
      <xdr:row>35</xdr:row>
      <xdr:rowOff>141168</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4541500" y="6040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33</xdr:row>
      <xdr:rowOff>157695</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4325111" y="5815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41763</xdr:rowOff>
    </xdr:from>
    <xdr:to>
      <xdr:col>72</xdr:col>
      <xdr:colOff>38100</xdr:colOff>
      <xdr:row>36</xdr:row>
      <xdr:rowOff>143363</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3652500" y="6213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34</xdr:row>
      <xdr:rowOff>159890</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3436111" y="59891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34</xdr:row>
      <xdr:rowOff>80259</xdr:rowOff>
    </xdr:from>
    <xdr:to>
      <xdr:col>67</xdr:col>
      <xdr:colOff>101600</xdr:colOff>
      <xdr:row>35</xdr:row>
      <xdr:rowOff>10409</xdr:rowOff>
    </xdr:to>
    <xdr:sp macro="" textlink="">
      <xdr:nvSpPr>
        <xdr:cNvPr id="551" name="楕円 550">
          <a:extLst>
            <a:ext uri="{FF2B5EF4-FFF2-40B4-BE49-F238E27FC236}">
              <a16:creationId xmlns:a16="http://schemas.microsoft.com/office/drawing/2014/main" id="{00000000-0008-0000-0700-000027020000}"/>
            </a:ext>
          </a:extLst>
        </xdr:cNvPr>
        <xdr:cNvSpPr/>
      </xdr:nvSpPr>
      <xdr:spPr>
        <a:xfrm>
          <a:off x="12763500" y="59095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33</xdr:row>
      <xdr:rowOff>26936</xdr:rowOff>
    </xdr:from>
    <xdr:ext cx="534377" cy="259045"/>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2547111" y="56847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68,418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0" name="正方形/長方形 559">
          <a:extLst>
            <a:ext uri="{FF2B5EF4-FFF2-40B4-BE49-F238E27FC236}">
              <a16:creationId xmlns:a16="http://schemas.microsoft.com/office/drawing/2014/main" id="{00000000-0008-0000-0700-000030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98878</xdr:rowOff>
    </xdr:from>
    <xdr:to>
      <xdr:col>89</xdr:col>
      <xdr:colOff>177800</xdr:colOff>
      <xdr:row>59</xdr:row>
      <xdr:rowOff>98878</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128105</xdr:rowOff>
    </xdr:from>
    <xdr:ext cx="53129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914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144434</xdr:rowOff>
    </xdr:from>
    <xdr:ext cx="53129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914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54</xdr:row>
      <xdr:rowOff>160762</xdr:rowOff>
    </xdr:from>
    <xdr:ext cx="531299"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914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73" name="テキスト ボックス 572">
          <a:extLst>
            <a:ext uri="{FF2B5EF4-FFF2-40B4-BE49-F238E27FC236}">
              <a16:creationId xmlns:a16="http://schemas.microsoft.com/office/drawing/2014/main" id="{00000000-0008-0000-0700-00003D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75" name="テキスト ボックス 574">
          <a:extLst>
            <a:ext uri="{FF2B5EF4-FFF2-40B4-BE49-F238E27FC236}">
              <a16:creationId xmlns:a16="http://schemas.microsoft.com/office/drawing/2014/main" id="{00000000-0008-0000-0700-00003F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7" name="テキスト ボックス 576">
          <a:extLst>
            <a:ext uri="{FF2B5EF4-FFF2-40B4-BE49-F238E27FC236}">
              <a16:creationId xmlns:a16="http://schemas.microsoft.com/office/drawing/2014/main" id="{00000000-0008-0000-0700-000041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8" name="教育費グラフ枠">
          <a:extLst>
            <a:ext uri="{FF2B5EF4-FFF2-40B4-BE49-F238E27FC236}">
              <a16:creationId xmlns:a16="http://schemas.microsoft.com/office/drawing/2014/main" id="{00000000-0008-0000-0700-000042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102232</xdr:rowOff>
    </xdr:from>
    <xdr:to>
      <xdr:col>85</xdr:col>
      <xdr:colOff>126364</xdr:colOff>
      <xdr:row>59</xdr:row>
      <xdr:rowOff>8701</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flipV="1">
          <a:off x="16317595" y="8674732"/>
          <a:ext cx="1269" cy="14495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12528</xdr:rowOff>
    </xdr:from>
    <xdr:ext cx="534377" cy="259045"/>
    <xdr:sp macro="" textlink="">
      <xdr:nvSpPr>
        <xdr:cNvPr id="580" name="教育費最小値テキスト">
          <a:extLst>
            <a:ext uri="{FF2B5EF4-FFF2-40B4-BE49-F238E27FC236}">
              <a16:creationId xmlns:a16="http://schemas.microsoft.com/office/drawing/2014/main" id="{00000000-0008-0000-0700-000044020000}"/>
            </a:ext>
          </a:extLst>
        </xdr:cNvPr>
        <xdr:cNvSpPr txBox="1"/>
      </xdr:nvSpPr>
      <xdr:spPr>
        <a:xfrm>
          <a:off x="16370300" y="10128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38,284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8701</xdr:rowOff>
    </xdr:from>
    <xdr:to>
      <xdr:col>86</xdr:col>
      <xdr:colOff>25400</xdr:colOff>
      <xdr:row>59</xdr:row>
      <xdr:rowOff>8701</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a:off x="16230600" y="101242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48909</xdr:rowOff>
    </xdr:from>
    <xdr:ext cx="599010" cy="259045"/>
    <xdr:sp macro="" textlink="">
      <xdr:nvSpPr>
        <xdr:cNvPr id="582" name="教育費最大値テキスト">
          <a:extLst>
            <a:ext uri="{FF2B5EF4-FFF2-40B4-BE49-F238E27FC236}">
              <a16:creationId xmlns:a16="http://schemas.microsoft.com/office/drawing/2014/main" id="{00000000-0008-0000-0700-000046020000}"/>
            </a:ext>
          </a:extLst>
        </xdr:cNvPr>
        <xdr:cNvSpPr txBox="1"/>
      </xdr:nvSpPr>
      <xdr:spPr>
        <a:xfrm>
          <a:off x="16370300" y="84499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171,442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102232</xdr:rowOff>
    </xdr:from>
    <xdr:to>
      <xdr:col>86</xdr:col>
      <xdr:colOff>25400</xdr:colOff>
      <xdr:row>50</xdr:row>
      <xdr:rowOff>102232</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a:off x="16230600" y="86747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39073</xdr:rowOff>
    </xdr:from>
    <xdr:to>
      <xdr:col>85</xdr:col>
      <xdr:colOff>127000</xdr:colOff>
      <xdr:row>56</xdr:row>
      <xdr:rowOff>78261</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a:off x="15481300" y="9640273"/>
          <a:ext cx="8382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123650</xdr:rowOff>
    </xdr:from>
    <xdr:ext cx="534377" cy="259045"/>
    <xdr:sp macro="" textlink="">
      <xdr:nvSpPr>
        <xdr:cNvPr id="585" name="教育費平均値テキスト">
          <a:extLst>
            <a:ext uri="{FF2B5EF4-FFF2-40B4-BE49-F238E27FC236}">
              <a16:creationId xmlns:a16="http://schemas.microsoft.com/office/drawing/2014/main" id="{00000000-0008-0000-0700-000049020000}"/>
            </a:ext>
          </a:extLst>
        </xdr:cNvPr>
        <xdr:cNvSpPr txBox="1"/>
      </xdr:nvSpPr>
      <xdr:spPr>
        <a:xfrm>
          <a:off x="16370300" y="972485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145223</xdr:rowOff>
    </xdr:from>
    <xdr:to>
      <xdr:col>85</xdr:col>
      <xdr:colOff>177800</xdr:colOff>
      <xdr:row>57</xdr:row>
      <xdr:rowOff>75373</xdr:rowOff>
    </xdr:to>
    <xdr:sp macro="" textlink="">
      <xdr:nvSpPr>
        <xdr:cNvPr id="586" name="フローチャート: 判断 585">
          <a:extLst>
            <a:ext uri="{FF2B5EF4-FFF2-40B4-BE49-F238E27FC236}">
              <a16:creationId xmlns:a16="http://schemas.microsoft.com/office/drawing/2014/main" id="{00000000-0008-0000-0700-00004A020000}"/>
            </a:ext>
          </a:extLst>
        </xdr:cNvPr>
        <xdr:cNvSpPr/>
      </xdr:nvSpPr>
      <xdr:spPr>
        <a:xfrm>
          <a:off x="16268700" y="9746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39073</xdr:rowOff>
    </xdr:from>
    <xdr:to>
      <xdr:col>81</xdr:col>
      <xdr:colOff>50800</xdr:colOff>
      <xdr:row>57</xdr:row>
      <xdr:rowOff>150390</xdr:rowOff>
    </xdr:to>
    <xdr:cxnSp macro="">
      <xdr:nvCxnSpPr>
        <xdr:cNvPr id="587" name="直線コネクタ 586">
          <a:extLst>
            <a:ext uri="{FF2B5EF4-FFF2-40B4-BE49-F238E27FC236}">
              <a16:creationId xmlns:a16="http://schemas.microsoft.com/office/drawing/2014/main" id="{00000000-0008-0000-0700-00004B020000}"/>
            </a:ext>
          </a:extLst>
        </xdr:cNvPr>
        <xdr:cNvCxnSpPr/>
      </xdr:nvCxnSpPr>
      <xdr:spPr>
        <a:xfrm flipV="1">
          <a:off x="14592300" y="9640273"/>
          <a:ext cx="889000" cy="2827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105043</xdr:rowOff>
    </xdr:from>
    <xdr:to>
      <xdr:col>81</xdr:col>
      <xdr:colOff>101600</xdr:colOff>
      <xdr:row>58</xdr:row>
      <xdr:rowOff>35193</xdr:rowOff>
    </xdr:to>
    <xdr:sp macro="" textlink="">
      <xdr:nvSpPr>
        <xdr:cNvPr id="588" name="フローチャート: 判断 587">
          <a:extLst>
            <a:ext uri="{FF2B5EF4-FFF2-40B4-BE49-F238E27FC236}">
              <a16:creationId xmlns:a16="http://schemas.microsoft.com/office/drawing/2014/main" id="{00000000-0008-0000-0700-00004C020000}"/>
            </a:ext>
          </a:extLst>
        </xdr:cNvPr>
        <xdr:cNvSpPr/>
      </xdr:nvSpPr>
      <xdr:spPr>
        <a:xfrm>
          <a:off x="15430500" y="98776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26320</xdr:rowOff>
    </xdr:from>
    <xdr:ext cx="534377"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5214111" y="99704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150390</xdr:rowOff>
    </xdr:from>
    <xdr:to>
      <xdr:col>76</xdr:col>
      <xdr:colOff>114300</xdr:colOff>
      <xdr:row>58</xdr:row>
      <xdr:rowOff>56610</xdr:rowOff>
    </xdr:to>
    <xdr:cxnSp macro="">
      <xdr:nvCxnSpPr>
        <xdr:cNvPr id="590" name="直線コネクタ 589">
          <a:extLst>
            <a:ext uri="{FF2B5EF4-FFF2-40B4-BE49-F238E27FC236}">
              <a16:creationId xmlns:a16="http://schemas.microsoft.com/office/drawing/2014/main" id="{00000000-0008-0000-0700-00004E020000}"/>
            </a:ext>
          </a:extLst>
        </xdr:cNvPr>
        <xdr:cNvCxnSpPr/>
      </xdr:nvCxnSpPr>
      <xdr:spPr>
        <a:xfrm flipV="1">
          <a:off x="13703300" y="9923040"/>
          <a:ext cx="889000" cy="77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127218</xdr:rowOff>
    </xdr:from>
    <xdr:to>
      <xdr:col>76</xdr:col>
      <xdr:colOff>165100</xdr:colOff>
      <xdr:row>58</xdr:row>
      <xdr:rowOff>57368</xdr:rowOff>
    </xdr:to>
    <xdr:sp macro="" textlink="">
      <xdr:nvSpPr>
        <xdr:cNvPr id="591" name="フローチャート: 判断 590">
          <a:extLst>
            <a:ext uri="{FF2B5EF4-FFF2-40B4-BE49-F238E27FC236}">
              <a16:creationId xmlns:a16="http://schemas.microsoft.com/office/drawing/2014/main" id="{00000000-0008-0000-0700-00004F020000}"/>
            </a:ext>
          </a:extLst>
        </xdr:cNvPr>
        <xdr:cNvSpPr/>
      </xdr:nvSpPr>
      <xdr:spPr>
        <a:xfrm>
          <a:off x="14541500" y="98998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48495</xdr:rowOff>
    </xdr:from>
    <xdr:ext cx="534377"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4325111" y="99925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117591</xdr:rowOff>
    </xdr:from>
    <xdr:to>
      <xdr:col>71</xdr:col>
      <xdr:colOff>177800</xdr:colOff>
      <xdr:row>58</xdr:row>
      <xdr:rowOff>56610</xdr:rowOff>
    </xdr:to>
    <xdr:cxnSp macro="">
      <xdr:nvCxnSpPr>
        <xdr:cNvPr id="593" name="直線コネクタ 592">
          <a:extLst>
            <a:ext uri="{FF2B5EF4-FFF2-40B4-BE49-F238E27FC236}">
              <a16:creationId xmlns:a16="http://schemas.microsoft.com/office/drawing/2014/main" id="{00000000-0008-0000-0700-000051020000}"/>
            </a:ext>
          </a:extLst>
        </xdr:cNvPr>
        <xdr:cNvCxnSpPr/>
      </xdr:nvCxnSpPr>
      <xdr:spPr>
        <a:xfrm>
          <a:off x="12814300" y="9890241"/>
          <a:ext cx="889000" cy="1104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14420</xdr:rowOff>
    </xdr:from>
    <xdr:to>
      <xdr:col>72</xdr:col>
      <xdr:colOff>38100</xdr:colOff>
      <xdr:row>58</xdr:row>
      <xdr:rowOff>116020</xdr:rowOff>
    </xdr:to>
    <xdr:sp macro="" textlink="">
      <xdr:nvSpPr>
        <xdr:cNvPr id="594" name="フローチャート: 判断 593">
          <a:extLst>
            <a:ext uri="{FF2B5EF4-FFF2-40B4-BE49-F238E27FC236}">
              <a16:creationId xmlns:a16="http://schemas.microsoft.com/office/drawing/2014/main" id="{00000000-0008-0000-0700-000052020000}"/>
            </a:ext>
          </a:extLst>
        </xdr:cNvPr>
        <xdr:cNvSpPr/>
      </xdr:nvSpPr>
      <xdr:spPr>
        <a:xfrm>
          <a:off x="13652500" y="9958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107147</xdr:rowOff>
    </xdr:from>
    <xdr:ext cx="534377"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3436111" y="100512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106394</xdr:rowOff>
    </xdr:from>
    <xdr:to>
      <xdr:col>67</xdr:col>
      <xdr:colOff>101600</xdr:colOff>
      <xdr:row>58</xdr:row>
      <xdr:rowOff>36544</xdr:rowOff>
    </xdr:to>
    <xdr:sp macro="" textlink="">
      <xdr:nvSpPr>
        <xdr:cNvPr id="596" name="フローチャート: 判断 595">
          <a:extLst>
            <a:ext uri="{FF2B5EF4-FFF2-40B4-BE49-F238E27FC236}">
              <a16:creationId xmlns:a16="http://schemas.microsoft.com/office/drawing/2014/main" id="{00000000-0008-0000-0700-000054020000}"/>
            </a:ext>
          </a:extLst>
        </xdr:cNvPr>
        <xdr:cNvSpPr/>
      </xdr:nvSpPr>
      <xdr:spPr>
        <a:xfrm>
          <a:off x="12763500" y="98790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27671</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2547111" y="99717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27461</xdr:rowOff>
    </xdr:from>
    <xdr:to>
      <xdr:col>85</xdr:col>
      <xdr:colOff>177800</xdr:colOff>
      <xdr:row>56</xdr:row>
      <xdr:rowOff>129061</xdr:rowOff>
    </xdr:to>
    <xdr:sp macro="" textlink="">
      <xdr:nvSpPr>
        <xdr:cNvPr id="603" name="楕円 602">
          <a:extLst>
            <a:ext uri="{FF2B5EF4-FFF2-40B4-BE49-F238E27FC236}">
              <a16:creationId xmlns:a16="http://schemas.microsoft.com/office/drawing/2014/main" id="{00000000-0008-0000-0700-00005B020000}"/>
            </a:ext>
          </a:extLst>
        </xdr:cNvPr>
        <xdr:cNvSpPr/>
      </xdr:nvSpPr>
      <xdr:spPr>
        <a:xfrm>
          <a:off x="16268700" y="9628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55</xdr:row>
      <xdr:rowOff>50338</xdr:rowOff>
    </xdr:from>
    <xdr:ext cx="534377" cy="259045"/>
    <xdr:sp macro="" textlink="">
      <xdr:nvSpPr>
        <xdr:cNvPr id="604" name="教育費該当値テキスト">
          <a:extLst>
            <a:ext uri="{FF2B5EF4-FFF2-40B4-BE49-F238E27FC236}">
              <a16:creationId xmlns:a16="http://schemas.microsoft.com/office/drawing/2014/main" id="{00000000-0008-0000-0700-00005C020000}"/>
            </a:ext>
          </a:extLst>
        </xdr:cNvPr>
        <xdr:cNvSpPr txBox="1"/>
      </xdr:nvSpPr>
      <xdr:spPr>
        <a:xfrm>
          <a:off x="16370300" y="94800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55</xdr:row>
      <xdr:rowOff>159723</xdr:rowOff>
    </xdr:from>
    <xdr:to>
      <xdr:col>81</xdr:col>
      <xdr:colOff>101600</xdr:colOff>
      <xdr:row>56</xdr:row>
      <xdr:rowOff>89873</xdr:rowOff>
    </xdr:to>
    <xdr:sp macro="" textlink="">
      <xdr:nvSpPr>
        <xdr:cNvPr id="605" name="楕円 604">
          <a:extLst>
            <a:ext uri="{FF2B5EF4-FFF2-40B4-BE49-F238E27FC236}">
              <a16:creationId xmlns:a16="http://schemas.microsoft.com/office/drawing/2014/main" id="{00000000-0008-0000-0700-00005D020000}"/>
            </a:ext>
          </a:extLst>
        </xdr:cNvPr>
        <xdr:cNvSpPr/>
      </xdr:nvSpPr>
      <xdr:spPr>
        <a:xfrm>
          <a:off x="15430500" y="9589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106400</xdr:rowOff>
    </xdr:from>
    <xdr:ext cx="534377" cy="259045"/>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5214111" y="93647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99590</xdr:rowOff>
    </xdr:from>
    <xdr:to>
      <xdr:col>76</xdr:col>
      <xdr:colOff>165100</xdr:colOff>
      <xdr:row>58</xdr:row>
      <xdr:rowOff>29740</xdr:rowOff>
    </xdr:to>
    <xdr:sp macro="" textlink="">
      <xdr:nvSpPr>
        <xdr:cNvPr id="607" name="楕円 606">
          <a:extLst>
            <a:ext uri="{FF2B5EF4-FFF2-40B4-BE49-F238E27FC236}">
              <a16:creationId xmlns:a16="http://schemas.microsoft.com/office/drawing/2014/main" id="{00000000-0008-0000-0700-00005F020000}"/>
            </a:ext>
          </a:extLst>
        </xdr:cNvPr>
        <xdr:cNvSpPr/>
      </xdr:nvSpPr>
      <xdr:spPr>
        <a:xfrm>
          <a:off x="14541500" y="9872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46267</xdr:rowOff>
    </xdr:from>
    <xdr:ext cx="534377" cy="259045"/>
    <xdr:sp macro="" textlink="">
      <xdr:nvSpPr>
        <xdr:cNvPr id="608" name="テキスト ボックス 607">
          <a:extLst>
            <a:ext uri="{FF2B5EF4-FFF2-40B4-BE49-F238E27FC236}">
              <a16:creationId xmlns:a16="http://schemas.microsoft.com/office/drawing/2014/main" id="{00000000-0008-0000-0700-000060020000}"/>
            </a:ext>
          </a:extLst>
        </xdr:cNvPr>
        <xdr:cNvSpPr txBox="1"/>
      </xdr:nvSpPr>
      <xdr:spPr>
        <a:xfrm>
          <a:off x="14325111" y="96474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5810</xdr:rowOff>
    </xdr:from>
    <xdr:to>
      <xdr:col>72</xdr:col>
      <xdr:colOff>38100</xdr:colOff>
      <xdr:row>58</xdr:row>
      <xdr:rowOff>107410</xdr:rowOff>
    </xdr:to>
    <xdr:sp macro="" textlink="">
      <xdr:nvSpPr>
        <xdr:cNvPr id="609" name="楕円 608">
          <a:extLst>
            <a:ext uri="{FF2B5EF4-FFF2-40B4-BE49-F238E27FC236}">
              <a16:creationId xmlns:a16="http://schemas.microsoft.com/office/drawing/2014/main" id="{00000000-0008-0000-0700-000061020000}"/>
            </a:ext>
          </a:extLst>
        </xdr:cNvPr>
        <xdr:cNvSpPr/>
      </xdr:nvSpPr>
      <xdr:spPr>
        <a:xfrm>
          <a:off x="13652500" y="9949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123937</xdr:rowOff>
    </xdr:from>
    <xdr:ext cx="534377" cy="259045"/>
    <xdr:sp macro="" textlink="">
      <xdr:nvSpPr>
        <xdr:cNvPr id="610" name="テキスト ボックス 609">
          <a:extLst>
            <a:ext uri="{FF2B5EF4-FFF2-40B4-BE49-F238E27FC236}">
              <a16:creationId xmlns:a16="http://schemas.microsoft.com/office/drawing/2014/main" id="{00000000-0008-0000-0700-000062020000}"/>
            </a:ext>
          </a:extLst>
        </xdr:cNvPr>
        <xdr:cNvSpPr txBox="1"/>
      </xdr:nvSpPr>
      <xdr:spPr>
        <a:xfrm>
          <a:off x="13436111" y="97251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66791</xdr:rowOff>
    </xdr:from>
    <xdr:to>
      <xdr:col>67</xdr:col>
      <xdr:colOff>101600</xdr:colOff>
      <xdr:row>57</xdr:row>
      <xdr:rowOff>168391</xdr:rowOff>
    </xdr:to>
    <xdr:sp macro="" textlink="">
      <xdr:nvSpPr>
        <xdr:cNvPr id="611" name="楕円 610">
          <a:extLst>
            <a:ext uri="{FF2B5EF4-FFF2-40B4-BE49-F238E27FC236}">
              <a16:creationId xmlns:a16="http://schemas.microsoft.com/office/drawing/2014/main" id="{00000000-0008-0000-0700-000063020000}"/>
            </a:ext>
          </a:extLst>
        </xdr:cNvPr>
        <xdr:cNvSpPr/>
      </xdr:nvSpPr>
      <xdr:spPr>
        <a:xfrm>
          <a:off x="12763500" y="98394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13468</xdr:rowOff>
    </xdr:from>
    <xdr:ext cx="534377" cy="259045"/>
    <xdr:sp macro="" textlink="">
      <xdr:nvSpPr>
        <xdr:cNvPr id="612" name="テキスト ボックス 611">
          <a:extLst>
            <a:ext uri="{FF2B5EF4-FFF2-40B4-BE49-F238E27FC236}">
              <a16:creationId xmlns:a16="http://schemas.microsoft.com/office/drawing/2014/main" id="{00000000-0008-0000-0700-000064020000}"/>
            </a:ext>
          </a:extLst>
        </xdr:cNvPr>
        <xdr:cNvSpPr txBox="1"/>
      </xdr:nvSpPr>
      <xdr:spPr>
        <a:xfrm>
          <a:off x="12547111" y="96146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9" name="正方形/長方形 618">
          <a:extLst>
            <a:ext uri="{FF2B5EF4-FFF2-40B4-BE49-F238E27FC236}">
              <a16:creationId xmlns:a16="http://schemas.microsoft.com/office/drawing/2014/main" id="{00000000-0008-0000-0700-00006B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20" name="正方形/長方形 619">
          <a:extLst>
            <a:ext uri="{FF2B5EF4-FFF2-40B4-BE49-F238E27FC236}">
              <a16:creationId xmlns:a16="http://schemas.microsoft.com/office/drawing/2014/main" id="{00000000-0008-0000-0700-00006C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76</xdr:row>
      <xdr:rowOff>144434</xdr:rowOff>
    </xdr:from>
    <xdr:ext cx="467179" cy="25904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1978821" y="1317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74</xdr:row>
      <xdr:rowOff>160762</xdr:rowOff>
    </xdr:from>
    <xdr:ext cx="467179" cy="259045"/>
    <xdr:sp macro=""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1978821" y="1284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73</xdr:row>
      <xdr:rowOff>5642</xdr:rowOff>
    </xdr:from>
    <xdr:ext cx="467179" cy="259045"/>
    <xdr:sp macro="" textlink="">
      <xdr:nvSpPr>
        <xdr:cNvPr id="630" name="テキスト ボックス 629">
          <a:extLst>
            <a:ext uri="{FF2B5EF4-FFF2-40B4-BE49-F238E27FC236}">
              <a16:creationId xmlns:a16="http://schemas.microsoft.com/office/drawing/2014/main" id="{00000000-0008-0000-0700-000076020000}"/>
            </a:ext>
          </a:extLst>
        </xdr:cNvPr>
        <xdr:cNvSpPr txBox="1"/>
      </xdr:nvSpPr>
      <xdr:spPr>
        <a:xfrm>
          <a:off x="11978821" y="1252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71</xdr:row>
      <xdr:rowOff>21970</xdr:rowOff>
    </xdr:from>
    <xdr:ext cx="467179" cy="259045"/>
    <xdr:sp macro="" textlink="">
      <xdr:nvSpPr>
        <xdr:cNvPr id="632" name="テキスト ボックス 631">
          <a:extLst>
            <a:ext uri="{FF2B5EF4-FFF2-40B4-BE49-F238E27FC236}">
              <a16:creationId xmlns:a16="http://schemas.microsoft.com/office/drawing/2014/main" id="{00000000-0008-0000-0700-000078020000}"/>
            </a:ext>
          </a:extLst>
        </xdr:cNvPr>
        <xdr:cNvSpPr txBox="1"/>
      </xdr:nvSpPr>
      <xdr:spPr>
        <a:xfrm>
          <a:off x="11978821" y="1219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38299</xdr:rowOff>
    </xdr:from>
    <xdr:ext cx="531299" cy="259045"/>
    <xdr:sp macro="" textlink="">
      <xdr:nvSpPr>
        <xdr:cNvPr id="634" name="テキスト ボックス 633">
          <a:extLst>
            <a:ext uri="{FF2B5EF4-FFF2-40B4-BE49-F238E27FC236}">
              <a16:creationId xmlns:a16="http://schemas.microsoft.com/office/drawing/2014/main" id="{00000000-0008-0000-0700-00007A020000}"/>
            </a:ext>
          </a:extLst>
        </xdr:cNvPr>
        <xdr:cNvSpPr txBox="1"/>
      </xdr:nvSpPr>
      <xdr:spPr>
        <a:xfrm>
          <a:off x="11914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7" name="災害復旧費グラフ枠">
          <a:extLst>
            <a:ext uri="{FF2B5EF4-FFF2-40B4-BE49-F238E27FC236}">
              <a16:creationId xmlns:a16="http://schemas.microsoft.com/office/drawing/2014/main" id="{00000000-0008-0000-0700-00007D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33565</xdr:rowOff>
    </xdr:from>
    <xdr:to>
      <xdr:col>85</xdr:col>
      <xdr:colOff>126364</xdr:colOff>
      <xdr:row>79</xdr:row>
      <xdr:rowOff>98879</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flipV="1">
          <a:off x="16317595" y="12035065"/>
          <a:ext cx="1269" cy="16083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102706</xdr:rowOff>
    </xdr:from>
    <xdr:ext cx="249299" cy="259045"/>
    <xdr:sp macro="" textlink="">
      <xdr:nvSpPr>
        <xdr:cNvPr id="639" name="災害復旧費最小値テキスト">
          <a:extLst>
            <a:ext uri="{FF2B5EF4-FFF2-40B4-BE49-F238E27FC236}">
              <a16:creationId xmlns:a16="http://schemas.microsoft.com/office/drawing/2014/main" id="{00000000-0008-0000-0700-00007F020000}"/>
            </a:ext>
          </a:extLst>
        </xdr:cNvPr>
        <xdr:cNvSpPr txBox="1"/>
      </xdr:nvSpPr>
      <xdr:spPr>
        <a:xfrm>
          <a:off x="16370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151692</xdr:rowOff>
    </xdr:from>
    <xdr:ext cx="469744" cy="259045"/>
    <xdr:sp macro="" textlink="">
      <xdr:nvSpPr>
        <xdr:cNvPr id="641" name="災害復旧費最大値テキスト">
          <a:extLst>
            <a:ext uri="{FF2B5EF4-FFF2-40B4-BE49-F238E27FC236}">
              <a16:creationId xmlns:a16="http://schemas.microsoft.com/office/drawing/2014/main" id="{00000000-0008-0000-0700-000081020000}"/>
            </a:ext>
          </a:extLst>
        </xdr:cNvPr>
        <xdr:cNvSpPr txBox="1"/>
      </xdr:nvSpPr>
      <xdr:spPr>
        <a:xfrm>
          <a:off x="16370300" y="118102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9,850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33565</xdr:rowOff>
    </xdr:from>
    <xdr:to>
      <xdr:col>86</xdr:col>
      <xdr:colOff>25400</xdr:colOff>
      <xdr:row>70</xdr:row>
      <xdr:rowOff>33565</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a:off x="16230600" y="120350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73</xdr:row>
      <xdr:rowOff>95449</xdr:rowOff>
    </xdr:from>
    <xdr:to>
      <xdr:col>85</xdr:col>
      <xdr:colOff>127000</xdr:colOff>
      <xdr:row>74</xdr:row>
      <xdr:rowOff>55608</xdr:rowOff>
    </xdr:to>
    <xdr:cxnSp macro="">
      <xdr:nvCxnSpPr>
        <xdr:cNvPr id="643" name="直線コネクタ 642">
          <a:extLst>
            <a:ext uri="{FF2B5EF4-FFF2-40B4-BE49-F238E27FC236}">
              <a16:creationId xmlns:a16="http://schemas.microsoft.com/office/drawing/2014/main" id="{00000000-0008-0000-0700-000083020000}"/>
            </a:ext>
          </a:extLst>
        </xdr:cNvPr>
        <xdr:cNvCxnSpPr/>
      </xdr:nvCxnSpPr>
      <xdr:spPr>
        <a:xfrm flipV="1">
          <a:off x="15481300" y="12611299"/>
          <a:ext cx="838200" cy="1316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163828</xdr:rowOff>
    </xdr:from>
    <xdr:ext cx="469744" cy="259045"/>
    <xdr:sp macro="" textlink="">
      <xdr:nvSpPr>
        <xdr:cNvPr id="644" name="災害復旧費平均値テキスト">
          <a:extLst>
            <a:ext uri="{FF2B5EF4-FFF2-40B4-BE49-F238E27FC236}">
              <a16:creationId xmlns:a16="http://schemas.microsoft.com/office/drawing/2014/main" id="{00000000-0008-0000-0700-000084020000}"/>
            </a:ext>
          </a:extLst>
        </xdr:cNvPr>
        <xdr:cNvSpPr txBox="1"/>
      </xdr:nvSpPr>
      <xdr:spPr>
        <a:xfrm>
          <a:off x="16370300" y="1336547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13951</xdr:rowOff>
    </xdr:from>
    <xdr:to>
      <xdr:col>85</xdr:col>
      <xdr:colOff>177800</xdr:colOff>
      <xdr:row>78</xdr:row>
      <xdr:rowOff>115551</xdr:rowOff>
    </xdr:to>
    <xdr:sp macro=""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6268700" y="13387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74</xdr:row>
      <xdr:rowOff>55608</xdr:rowOff>
    </xdr:from>
    <xdr:to>
      <xdr:col>81</xdr:col>
      <xdr:colOff>50800</xdr:colOff>
      <xdr:row>77</xdr:row>
      <xdr:rowOff>9561</xdr:rowOff>
    </xdr:to>
    <xdr:cxnSp macro="">
      <xdr:nvCxnSpPr>
        <xdr:cNvPr id="646" name="直線コネクタ 645">
          <a:extLst>
            <a:ext uri="{FF2B5EF4-FFF2-40B4-BE49-F238E27FC236}">
              <a16:creationId xmlns:a16="http://schemas.microsoft.com/office/drawing/2014/main" id="{00000000-0008-0000-0700-000086020000}"/>
            </a:ext>
          </a:extLst>
        </xdr:cNvPr>
        <xdr:cNvCxnSpPr/>
      </xdr:nvCxnSpPr>
      <xdr:spPr>
        <a:xfrm flipV="1">
          <a:off x="14592300" y="12742908"/>
          <a:ext cx="889000" cy="4683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126293</xdr:rowOff>
    </xdr:from>
    <xdr:to>
      <xdr:col>81</xdr:col>
      <xdr:colOff>101600</xdr:colOff>
      <xdr:row>78</xdr:row>
      <xdr:rowOff>56443</xdr:rowOff>
    </xdr:to>
    <xdr:sp macro="" textlink="">
      <xdr:nvSpPr>
        <xdr:cNvPr id="647" name="フローチャート: 判断 646">
          <a:extLst>
            <a:ext uri="{FF2B5EF4-FFF2-40B4-BE49-F238E27FC236}">
              <a16:creationId xmlns:a16="http://schemas.microsoft.com/office/drawing/2014/main" id="{00000000-0008-0000-0700-000087020000}"/>
            </a:ext>
          </a:extLst>
        </xdr:cNvPr>
        <xdr:cNvSpPr/>
      </xdr:nvSpPr>
      <xdr:spPr>
        <a:xfrm>
          <a:off x="15430500" y="133279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78</xdr:row>
      <xdr:rowOff>47570</xdr:rowOff>
    </xdr:from>
    <xdr:ext cx="469744"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5246428" y="134206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9561</xdr:rowOff>
    </xdr:from>
    <xdr:to>
      <xdr:col>76</xdr:col>
      <xdr:colOff>114300</xdr:colOff>
      <xdr:row>77</xdr:row>
      <xdr:rowOff>135781</xdr:rowOff>
    </xdr:to>
    <xdr:cxnSp macro="">
      <xdr:nvCxnSpPr>
        <xdr:cNvPr id="649" name="直線コネクタ 648">
          <a:extLst>
            <a:ext uri="{FF2B5EF4-FFF2-40B4-BE49-F238E27FC236}">
              <a16:creationId xmlns:a16="http://schemas.microsoft.com/office/drawing/2014/main" id="{00000000-0008-0000-0700-000089020000}"/>
            </a:ext>
          </a:extLst>
        </xdr:cNvPr>
        <xdr:cNvCxnSpPr/>
      </xdr:nvCxnSpPr>
      <xdr:spPr>
        <a:xfrm flipV="1">
          <a:off x="13703300" y="13211211"/>
          <a:ext cx="889000" cy="1262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115188</xdr:rowOff>
    </xdr:from>
    <xdr:to>
      <xdr:col>76</xdr:col>
      <xdr:colOff>165100</xdr:colOff>
      <xdr:row>78</xdr:row>
      <xdr:rowOff>45338</xdr:rowOff>
    </xdr:to>
    <xdr:sp macro="" textlink="">
      <xdr:nvSpPr>
        <xdr:cNvPr id="650" name="フローチャート: 判断 649">
          <a:extLst>
            <a:ext uri="{FF2B5EF4-FFF2-40B4-BE49-F238E27FC236}">
              <a16:creationId xmlns:a16="http://schemas.microsoft.com/office/drawing/2014/main" id="{00000000-0008-0000-0700-00008A020000}"/>
            </a:ext>
          </a:extLst>
        </xdr:cNvPr>
        <xdr:cNvSpPr/>
      </xdr:nvSpPr>
      <xdr:spPr>
        <a:xfrm>
          <a:off x="14541500" y="13316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78</xdr:row>
      <xdr:rowOff>36465</xdr:rowOff>
    </xdr:from>
    <xdr:ext cx="469744"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4357428" y="134095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21155</xdr:rowOff>
    </xdr:from>
    <xdr:to>
      <xdr:col>71</xdr:col>
      <xdr:colOff>177800</xdr:colOff>
      <xdr:row>77</xdr:row>
      <xdr:rowOff>135781</xdr:rowOff>
    </xdr:to>
    <xdr:cxnSp macro="">
      <xdr:nvCxnSpPr>
        <xdr:cNvPr id="652" name="直線コネクタ 651">
          <a:extLst>
            <a:ext uri="{FF2B5EF4-FFF2-40B4-BE49-F238E27FC236}">
              <a16:creationId xmlns:a16="http://schemas.microsoft.com/office/drawing/2014/main" id="{00000000-0008-0000-0700-00008C020000}"/>
            </a:ext>
          </a:extLst>
        </xdr:cNvPr>
        <xdr:cNvCxnSpPr/>
      </xdr:nvCxnSpPr>
      <xdr:spPr>
        <a:xfrm>
          <a:off x="12814300" y="13222805"/>
          <a:ext cx="889000" cy="1146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102780</xdr:rowOff>
    </xdr:from>
    <xdr:to>
      <xdr:col>72</xdr:col>
      <xdr:colOff>38100</xdr:colOff>
      <xdr:row>79</xdr:row>
      <xdr:rowOff>32930</xdr:rowOff>
    </xdr:to>
    <xdr:sp macro="" textlink="">
      <xdr:nvSpPr>
        <xdr:cNvPr id="653" name="フローチャート: 判断 652">
          <a:extLst>
            <a:ext uri="{FF2B5EF4-FFF2-40B4-BE49-F238E27FC236}">
              <a16:creationId xmlns:a16="http://schemas.microsoft.com/office/drawing/2014/main" id="{00000000-0008-0000-0700-00008D020000}"/>
            </a:ext>
          </a:extLst>
        </xdr:cNvPr>
        <xdr:cNvSpPr/>
      </xdr:nvSpPr>
      <xdr:spPr>
        <a:xfrm>
          <a:off x="13652500" y="13475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79</xdr:row>
      <xdr:rowOff>24057</xdr:rowOff>
    </xdr:from>
    <xdr:ext cx="378565"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3514017" y="135686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102780</xdr:rowOff>
    </xdr:from>
    <xdr:to>
      <xdr:col>67</xdr:col>
      <xdr:colOff>101600</xdr:colOff>
      <xdr:row>78</xdr:row>
      <xdr:rowOff>32930</xdr:rowOff>
    </xdr:to>
    <xdr:sp macro="" textlink="">
      <xdr:nvSpPr>
        <xdr:cNvPr id="655" name="フローチャート: 判断 654">
          <a:extLst>
            <a:ext uri="{FF2B5EF4-FFF2-40B4-BE49-F238E27FC236}">
              <a16:creationId xmlns:a16="http://schemas.microsoft.com/office/drawing/2014/main" id="{00000000-0008-0000-0700-00008F020000}"/>
            </a:ext>
          </a:extLst>
        </xdr:cNvPr>
        <xdr:cNvSpPr/>
      </xdr:nvSpPr>
      <xdr:spPr>
        <a:xfrm>
          <a:off x="12763500" y="13304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78</xdr:row>
      <xdr:rowOff>24057</xdr:rowOff>
    </xdr:from>
    <xdr:ext cx="469744"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2579428" y="13397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73</xdr:row>
      <xdr:rowOff>44649</xdr:rowOff>
    </xdr:from>
    <xdr:to>
      <xdr:col>85</xdr:col>
      <xdr:colOff>177800</xdr:colOff>
      <xdr:row>73</xdr:row>
      <xdr:rowOff>146249</xdr:rowOff>
    </xdr:to>
    <xdr:sp macro="" textlink="">
      <xdr:nvSpPr>
        <xdr:cNvPr id="662" name="楕円 661">
          <a:extLst>
            <a:ext uri="{FF2B5EF4-FFF2-40B4-BE49-F238E27FC236}">
              <a16:creationId xmlns:a16="http://schemas.microsoft.com/office/drawing/2014/main" id="{00000000-0008-0000-0700-000096020000}"/>
            </a:ext>
          </a:extLst>
        </xdr:cNvPr>
        <xdr:cNvSpPr/>
      </xdr:nvSpPr>
      <xdr:spPr>
        <a:xfrm>
          <a:off x="16268700" y="125604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72</xdr:row>
      <xdr:rowOff>67526</xdr:rowOff>
    </xdr:from>
    <xdr:ext cx="469744" cy="259045"/>
    <xdr:sp macro="" textlink="">
      <xdr:nvSpPr>
        <xdr:cNvPr id="663" name="災害復旧費該当値テキスト">
          <a:extLst>
            <a:ext uri="{FF2B5EF4-FFF2-40B4-BE49-F238E27FC236}">
              <a16:creationId xmlns:a16="http://schemas.microsoft.com/office/drawing/2014/main" id="{00000000-0008-0000-0700-000097020000}"/>
            </a:ext>
          </a:extLst>
        </xdr:cNvPr>
        <xdr:cNvSpPr txBox="1"/>
      </xdr:nvSpPr>
      <xdr:spPr>
        <a:xfrm>
          <a:off x="16370300" y="124119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74</xdr:row>
      <xdr:rowOff>4808</xdr:rowOff>
    </xdr:from>
    <xdr:to>
      <xdr:col>81</xdr:col>
      <xdr:colOff>101600</xdr:colOff>
      <xdr:row>74</xdr:row>
      <xdr:rowOff>106408</xdr:rowOff>
    </xdr:to>
    <xdr:sp macro="" textlink="">
      <xdr:nvSpPr>
        <xdr:cNvPr id="664" name="楕円 663">
          <a:extLst>
            <a:ext uri="{FF2B5EF4-FFF2-40B4-BE49-F238E27FC236}">
              <a16:creationId xmlns:a16="http://schemas.microsoft.com/office/drawing/2014/main" id="{00000000-0008-0000-0700-000098020000}"/>
            </a:ext>
          </a:extLst>
        </xdr:cNvPr>
        <xdr:cNvSpPr/>
      </xdr:nvSpPr>
      <xdr:spPr>
        <a:xfrm>
          <a:off x="15430500" y="12692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72</xdr:row>
      <xdr:rowOff>122935</xdr:rowOff>
    </xdr:from>
    <xdr:ext cx="469744" cy="259045"/>
    <xdr:sp macro=""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5246428" y="12467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130211</xdr:rowOff>
    </xdr:from>
    <xdr:to>
      <xdr:col>76</xdr:col>
      <xdr:colOff>165100</xdr:colOff>
      <xdr:row>77</xdr:row>
      <xdr:rowOff>60361</xdr:rowOff>
    </xdr:to>
    <xdr:sp macro="" textlink="">
      <xdr:nvSpPr>
        <xdr:cNvPr id="666" name="楕円 665">
          <a:extLst>
            <a:ext uri="{FF2B5EF4-FFF2-40B4-BE49-F238E27FC236}">
              <a16:creationId xmlns:a16="http://schemas.microsoft.com/office/drawing/2014/main" id="{00000000-0008-0000-0700-00009A020000}"/>
            </a:ext>
          </a:extLst>
        </xdr:cNvPr>
        <xdr:cNvSpPr/>
      </xdr:nvSpPr>
      <xdr:spPr>
        <a:xfrm>
          <a:off x="14541500" y="13160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75</xdr:row>
      <xdr:rowOff>76888</xdr:rowOff>
    </xdr:from>
    <xdr:ext cx="469744" cy="259045"/>
    <xdr:sp macro="" textlink="">
      <xdr:nvSpPr>
        <xdr:cNvPr id="667" name="テキスト ボックス 666">
          <a:extLst>
            <a:ext uri="{FF2B5EF4-FFF2-40B4-BE49-F238E27FC236}">
              <a16:creationId xmlns:a16="http://schemas.microsoft.com/office/drawing/2014/main" id="{00000000-0008-0000-0700-00009B020000}"/>
            </a:ext>
          </a:extLst>
        </xdr:cNvPr>
        <xdr:cNvSpPr txBox="1"/>
      </xdr:nvSpPr>
      <xdr:spPr>
        <a:xfrm>
          <a:off x="14357428" y="12935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84981</xdr:rowOff>
    </xdr:from>
    <xdr:to>
      <xdr:col>72</xdr:col>
      <xdr:colOff>38100</xdr:colOff>
      <xdr:row>78</xdr:row>
      <xdr:rowOff>15131</xdr:rowOff>
    </xdr:to>
    <xdr:sp macro="" textlink="">
      <xdr:nvSpPr>
        <xdr:cNvPr id="668" name="楕円 667">
          <a:extLst>
            <a:ext uri="{FF2B5EF4-FFF2-40B4-BE49-F238E27FC236}">
              <a16:creationId xmlns:a16="http://schemas.microsoft.com/office/drawing/2014/main" id="{00000000-0008-0000-0700-00009C020000}"/>
            </a:ext>
          </a:extLst>
        </xdr:cNvPr>
        <xdr:cNvSpPr/>
      </xdr:nvSpPr>
      <xdr:spPr>
        <a:xfrm>
          <a:off x="13652500" y="13286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31658</xdr:rowOff>
    </xdr:from>
    <xdr:ext cx="469744" cy="259045"/>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3468428" y="130618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141805</xdr:rowOff>
    </xdr:from>
    <xdr:to>
      <xdr:col>67</xdr:col>
      <xdr:colOff>101600</xdr:colOff>
      <xdr:row>77</xdr:row>
      <xdr:rowOff>71955</xdr:rowOff>
    </xdr:to>
    <xdr:sp macro="" textlink="">
      <xdr:nvSpPr>
        <xdr:cNvPr id="670" name="楕円 669">
          <a:extLst>
            <a:ext uri="{FF2B5EF4-FFF2-40B4-BE49-F238E27FC236}">
              <a16:creationId xmlns:a16="http://schemas.microsoft.com/office/drawing/2014/main" id="{00000000-0008-0000-0700-00009E020000}"/>
            </a:ext>
          </a:extLst>
        </xdr:cNvPr>
        <xdr:cNvSpPr/>
      </xdr:nvSpPr>
      <xdr:spPr>
        <a:xfrm>
          <a:off x="12763500" y="13172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75</xdr:row>
      <xdr:rowOff>88482</xdr:rowOff>
    </xdr:from>
    <xdr:ext cx="469744" cy="259045"/>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2579428" y="129472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8" name="正方形/長方形 677">
          <a:extLst>
            <a:ext uri="{FF2B5EF4-FFF2-40B4-BE49-F238E27FC236}">
              <a16:creationId xmlns:a16="http://schemas.microsoft.com/office/drawing/2014/main" id="{00000000-0008-0000-0700-0000A6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9" name="正方形/長方形 678">
          <a:extLst>
            <a:ext uri="{FF2B5EF4-FFF2-40B4-BE49-F238E27FC236}">
              <a16:creationId xmlns:a16="http://schemas.microsoft.com/office/drawing/2014/main" id="{00000000-0008-0000-0700-0000A7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9" name="テキスト ボックス 688">
          <a:extLst>
            <a:ext uri="{FF2B5EF4-FFF2-40B4-BE49-F238E27FC236}">
              <a16:creationId xmlns:a16="http://schemas.microsoft.com/office/drawing/2014/main" id="{00000000-0008-0000-0700-0000B1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4" name="公債費グラフ枠">
          <a:extLst>
            <a:ext uri="{FF2B5EF4-FFF2-40B4-BE49-F238E27FC236}">
              <a16:creationId xmlns:a16="http://schemas.microsoft.com/office/drawing/2014/main" id="{00000000-0008-0000-0700-0000B6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70014</xdr:rowOff>
    </xdr:from>
    <xdr:to>
      <xdr:col>85</xdr:col>
      <xdr:colOff>126364</xdr:colOff>
      <xdr:row>98</xdr:row>
      <xdr:rowOff>81750</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flipV="1">
          <a:off x="16317595" y="15671964"/>
          <a:ext cx="1269" cy="12118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85577</xdr:rowOff>
    </xdr:from>
    <xdr:ext cx="469744" cy="259045"/>
    <xdr:sp macro="" textlink="">
      <xdr:nvSpPr>
        <xdr:cNvPr id="696" name="公債費最小値テキスト">
          <a:extLst>
            <a:ext uri="{FF2B5EF4-FFF2-40B4-BE49-F238E27FC236}">
              <a16:creationId xmlns:a16="http://schemas.microsoft.com/office/drawing/2014/main" id="{00000000-0008-0000-0700-0000B8020000}"/>
            </a:ext>
          </a:extLst>
        </xdr:cNvPr>
        <xdr:cNvSpPr txBox="1"/>
      </xdr:nvSpPr>
      <xdr:spPr>
        <a:xfrm>
          <a:off x="16370300" y="16887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81750</xdr:rowOff>
    </xdr:from>
    <xdr:to>
      <xdr:col>86</xdr:col>
      <xdr:colOff>25400</xdr:colOff>
      <xdr:row>98</xdr:row>
      <xdr:rowOff>81750</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a:off x="16230600" y="16883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16691</xdr:rowOff>
    </xdr:from>
    <xdr:ext cx="534377" cy="259045"/>
    <xdr:sp macro="" textlink="">
      <xdr:nvSpPr>
        <xdr:cNvPr id="698" name="公債費最大値テキスト">
          <a:extLst>
            <a:ext uri="{FF2B5EF4-FFF2-40B4-BE49-F238E27FC236}">
              <a16:creationId xmlns:a16="http://schemas.microsoft.com/office/drawing/2014/main" id="{00000000-0008-0000-0700-0000BA020000}"/>
            </a:ext>
          </a:extLst>
        </xdr:cNvPr>
        <xdr:cNvSpPr txBox="1"/>
      </xdr:nvSpPr>
      <xdr:spPr>
        <a:xfrm>
          <a:off x="16370300" y="15447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70,658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70014</xdr:rowOff>
    </xdr:from>
    <xdr:to>
      <xdr:col>86</xdr:col>
      <xdr:colOff>25400</xdr:colOff>
      <xdr:row>91</xdr:row>
      <xdr:rowOff>70014</xdr:rowOff>
    </xdr:to>
    <xdr:cxnSp macro="">
      <xdr:nvCxnSpPr>
        <xdr:cNvPr id="699" name="直線コネクタ 698">
          <a:extLst>
            <a:ext uri="{FF2B5EF4-FFF2-40B4-BE49-F238E27FC236}">
              <a16:creationId xmlns:a16="http://schemas.microsoft.com/office/drawing/2014/main" id="{00000000-0008-0000-0700-0000BB020000}"/>
            </a:ext>
          </a:extLst>
        </xdr:cNvPr>
        <xdr:cNvCxnSpPr/>
      </xdr:nvCxnSpPr>
      <xdr:spPr>
        <a:xfrm>
          <a:off x="16230600" y="156719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92</xdr:row>
      <xdr:rowOff>93732</xdr:rowOff>
    </xdr:from>
    <xdr:to>
      <xdr:col>85</xdr:col>
      <xdr:colOff>127000</xdr:colOff>
      <xdr:row>92</xdr:row>
      <xdr:rowOff>94723</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a:off x="15481300" y="15867132"/>
          <a:ext cx="838200" cy="9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95521</xdr:rowOff>
    </xdr:from>
    <xdr:ext cx="534377" cy="259045"/>
    <xdr:sp macro="" textlink="">
      <xdr:nvSpPr>
        <xdr:cNvPr id="701" name="公債費平均値テキスト">
          <a:extLst>
            <a:ext uri="{FF2B5EF4-FFF2-40B4-BE49-F238E27FC236}">
              <a16:creationId xmlns:a16="http://schemas.microsoft.com/office/drawing/2014/main" id="{00000000-0008-0000-0700-0000BD020000}"/>
            </a:ext>
          </a:extLst>
        </xdr:cNvPr>
        <xdr:cNvSpPr txBox="1"/>
      </xdr:nvSpPr>
      <xdr:spPr>
        <a:xfrm>
          <a:off x="16370300" y="1621182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117094</xdr:rowOff>
    </xdr:from>
    <xdr:to>
      <xdr:col>85</xdr:col>
      <xdr:colOff>177800</xdr:colOff>
      <xdr:row>95</xdr:row>
      <xdr:rowOff>47244</xdr:rowOff>
    </xdr:to>
    <xdr:sp macro="" textlink="">
      <xdr:nvSpPr>
        <xdr:cNvPr id="702" name="フローチャート: 判断 701">
          <a:extLst>
            <a:ext uri="{FF2B5EF4-FFF2-40B4-BE49-F238E27FC236}">
              <a16:creationId xmlns:a16="http://schemas.microsoft.com/office/drawing/2014/main" id="{00000000-0008-0000-0700-0000BE020000}"/>
            </a:ext>
          </a:extLst>
        </xdr:cNvPr>
        <xdr:cNvSpPr/>
      </xdr:nvSpPr>
      <xdr:spPr>
        <a:xfrm>
          <a:off x="16268700" y="16233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92</xdr:row>
      <xdr:rowOff>93732</xdr:rowOff>
    </xdr:from>
    <xdr:to>
      <xdr:col>81</xdr:col>
      <xdr:colOff>50800</xdr:colOff>
      <xdr:row>92</xdr:row>
      <xdr:rowOff>128536</xdr:rowOff>
    </xdr:to>
    <xdr:cxnSp macro="">
      <xdr:nvCxnSpPr>
        <xdr:cNvPr id="703" name="直線コネクタ 702">
          <a:extLst>
            <a:ext uri="{FF2B5EF4-FFF2-40B4-BE49-F238E27FC236}">
              <a16:creationId xmlns:a16="http://schemas.microsoft.com/office/drawing/2014/main" id="{00000000-0008-0000-0700-0000BF020000}"/>
            </a:ext>
          </a:extLst>
        </xdr:cNvPr>
        <xdr:cNvCxnSpPr/>
      </xdr:nvCxnSpPr>
      <xdr:spPr>
        <a:xfrm flipV="1">
          <a:off x="14592300" y="15867132"/>
          <a:ext cx="889000" cy="348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94</xdr:row>
      <xdr:rowOff>113379</xdr:rowOff>
    </xdr:from>
    <xdr:to>
      <xdr:col>81</xdr:col>
      <xdr:colOff>101600</xdr:colOff>
      <xdr:row>95</xdr:row>
      <xdr:rowOff>43529</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5430500" y="16229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34656</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5214111" y="163224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92</xdr:row>
      <xdr:rowOff>111468</xdr:rowOff>
    </xdr:from>
    <xdr:to>
      <xdr:col>76</xdr:col>
      <xdr:colOff>114300</xdr:colOff>
      <xdr:row>92</xdr:row>
      <xdr:rowOff>128536</xdr:rowOff>
    </xdr:to>
    <xdr:cxnSp macro="">
      <xdr:nvCxnSpPr>
        <xdr:cNvPr id="706" name="直線コネクタ 705">
          <a:extLst>
            <a:ext uri="{FF2B5EF4-FFF2-40B4-BE49-F238E27FC236}">
              <a16:creationId xmlns:a16="http://schemas.microsoft.com/office/drawing/2014/main" id="{00000000-0008-0000-0700-0000C2020000}"/>
            </a:ext>
          </a:extLst>
        </xdr:cNvPr>
        <xdr:cNvCxnSpPr/>
      </xdr:nvCxnSpPr>
      <xdr:spPr>
        <a:xfrm>
          <a:off x="13703300" y="15884868"/>
          <a:ext cx="889000" cy="170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94</xdr:row>
      <xdr:rowOff>112522</xdr:rowOff>
    </xdr:from>
    <xdr:to>
      <xdr:col>76</xdr:col>
      <xdr:colOff>165100</xdr:colOff>
      <xdr:row>95</xdr:row>
      <xdr:rowOff>42672</xdr:rowOff>
    </xdr:to>
    <xdr:sp macro="" textlink="">
      <xdr:nvSpPr>
        <xdr:cNvPr id="707" name="フローチャート: 判断 706">
          <a:extLst>
            <a:ext uri="{FF2B5EF4-FFF2-40B4-BE49-F238E27FC236}">
              <a16:creationId xmlns:a16="http://schemas.microsoft.com/office/drawing/2014/main" id="{00000000-0008-0000-0700-0000C3020000}"/>
            </a:ext>
          </a:extLst>
        </xdr:cNvPr>
        <xdr:cNvSpPr/>
      </xdr:nvSpPr>
      <xdr:spPr>
        <a:xfrm>
          <a:off x="14541500" y="16228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33799</xdr:rowOff>
    </xdr:from>
    <xdr:ext cx="534377"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4325111" y="163215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38,760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92</xdr:row>
      <xdr:rowOff>111468</xdr:rowOff>
    </xdr:from>
    <xdr:to>
      <xdr:col>71</xdr:col>
      <xdr:colOff>177800</xdr:colOff>
      <xdr:row>92</xdr:row>
      <xdr:rowOff>126842</xdr:rowOff>
    </xdr:to>
    <xdr:cxnSp macro="">
      <xdr:nvCxnSpPr>
        <xdr:cNvPr id="709" name="直線コネクタ 708">
          <a:extLst>
            <a:ext uri="{FF2B5EF4-FFF2-40B4-BE49-F238E27FC236}">
              <a16:creationId xmlns:a16="http://schemas.microsoft.com/office/drawing/2014/main" id="{00000000-0008-0000-0700-0000C5020000}"/>
            </a:ext>
          </a:extLst>
        </xdr:cNvPr>
        <xdr:cNvCxnSpPr/>
      </xdr:nvCxnSpPr>
      <xdr:spPr>
        <a:xfrm flipV="1">
          <a:off x="12814300" y="15884868"/>
          <a:ext cx="889000" cy="153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94</xdr:row>
      <xdr:rowOff>113436</xdr:rowOff>
    </xdr:from>
    <xdr:to>
      <xdr:col>72</xdr:col>
      <xdr:colOff>38100</xdr:colOff>
      <xdr:row>95</xdr:row>
      <xdr:rowOff>43586</xdr:rowOff>
    </xdr:to>
    <xdr:sp macro="" textlink="">
      <xdr:nvSpPr>
        <xdr:cNvPr id="710" name="フローチャート: 判断 709">
          <a:extLst>
            <a:ext uri="{FF2B5EF4-FFF2-40B4-BE49-F238E27FC236}">
              <a16:creationId xmlns:a16="http://schemas.microsoft.com/office/drawing/2014/main" id="{00000000-0008-0000-0700-0000C6020000}"/>
            </a:ext>
          </a:extLst>
        </xdr:cNvPr>
        <xdr:cNvSpPr/>
      </xdr:nvSpPr>
      <xdr:spPr>
        <a:xfrm>
          <a:off x="13652500" y="16229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34713</xdr:rowOff>
    </xdr:from>
    <xdr:ext cx="534377"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3436111" y="163224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94</xdr:row>
      <xdr:rowOff>157327</xdr:rowOff>
    </xdr:from>
    <xdr:to>
      <xdr:col>67</xdr:col>
      <xdr:colOff>101600</xdr:colOff>
      <xdr:row>95</xdr:row>
      <xdr:rowOff>87477</xdr:rowOff>
    </xdr:to>
    <xdr:sp macro="" textlink="">
      <xdr:nvSpPr>
        <xdr:cNvPr id="712" name="フローチャート: 判断 711">
          <a:extLst>
            <a:ext uri="{FF2B5EF4-FFF2-40B4-BE49-F238E27FC236}">
              <a16:creationId xmlns:a16="http://schemas.microsoft.com/office/drawing/2014/main" id="{00000000-0008-0000-0700-0000C8020000}"/>
            </a:ext>
          </a:extLst>
        </xdr:cNvPr>
        <xdr:cNvSpPr/>
      </xdr:nvSpPr>
      <xdr:spPr>
        <a:xfrm>
          <a:off x="12763500" y="16273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78604</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2547111" y="16366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36,408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92</xdr:row>
      <xdr:rowOff>43923</xdr:rowOff>
    </xdr:from>
    <xdr:to>
      <xdr:col>85</xdr:col>
      <xdr:colOff>177800</xdr:colOff>
      <xdr:row>92</xdr:row>
      <xdr:rowOff>145523</xdr:rowOff>
    </xdr:to>
    <xdr:sp macro="" textlink="">
      <xdr:nvSpPr>
        <xdr:cNvPr id="719" name="楕円 718">
          <a:extLst>
            <a:ext uri="{FF2B5EF4-FFF2-40B4-BE49-F238E27FC236}">
              <a16:creationId xmlns:a16="http://schemas.microsoft.com/office/drawing/2014/main" id="{00000000-0008-0000-0700-0000CF020000}"/>
            </a:ext>
          </a:extLst>
        </xdr:cNvPr>
        <xdr:cNvSpPr/>
      </xdr:nvSpPr>
      <xdr:spPr>
        <a:xfrm>
          <a:off x="16268700" y="15817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91</xdr:row>
      <xdr:rowOff>66800</xdr:rowOff>
    </xdr:from>
    <xdr:ext cx="534377" cy="259045"/>
    <xdr:sp macro="" textlink="">
      <xdr:nvSpPr>
        <xdr:cNvPr id="720" name="公債費該当値テキスト">
          <a:extLst>
            <a:ext uri="{FF2B5EF4-FFF2-40B4-BE49-F238E27FC236}">
              <a16:creationId xmlns:a16="http://schemas.microsoft.com/office/drawing/2014/main" id="{00000000-0008-0000-0700-0000D0020000}"/>
            </a:ext>
          </a:extLst>
        </xdr:cNvPr>
        <xdr:cNvSpPr txBox="1"/>
      </xdr:nvSpPr>
      <xdr:spPr>
        <a:xfrm>
          <a:off x="16370300" y="156687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92</xdr:row>
      <xdr:rowOff>42932</xdr:rowOff>
    </xdr:from>
    <xdr:to>
      <xdr:col>81</xdr:col>
      <xdr:colOff>101600</xdr:colOff>
      <xdr:row>92</xdr:row>
      <xdr:rowOff>144532</xdr:rowOff>
    </xdr:to>
    <xdr:sp macro="" textlink="">
      <xdr:nvSpPr>
        <xdr:cNvPr id="721" name="楕円 720">
          <a:extLst>
            <a:ext uri="{FF2B5EF4-FFF2-40B4-BE49-F238E27FC236}">
              <a16:creationId xmlns:a16="http://schemas.microsoft.com/office/drawing/2014/main" id="{00000000-0008-0000-0700-0000D1020000}"/>
            </a:ext>
          </a:extLst>
        </xdr:cNvPr>
        <xdr:cNvSpPr/>
      </xdr:nvSpPr>
      <xdr:spPr>
        <a:xfrm>
          <a:off x="15430500" y="15816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90</xdr:row>
      <xdr:rowOff>161059</xdr:rowOff>
    </xdr:from>
    <xdr:ext cx="534377" cy="259045"/>
    <xdr:sp macro="" textlink="">
      <xdr:nvSpPr>
        <xdr:cNvPr id="722" name="テキスト ボックス 721">
          <a:extLst>
            <a:ext uri="{FF2B5EF4-FFF2-40B4-BE49-F238E27FC236}">
              <a16:creationId xmlns:a16="http://schemas.microsoft.com/office/drawing/2014/main" id="{00000000-0008-0000-0700-0000D2020000}"/>
            </a:ext>
          </a:extLst>
        </xdr:cNvPr>
        <xdr:cNvSpPr txBox="1"/>
      </xdr:nvSpPr>
      <xdr:spPr>
        <a:xfrm>
          <a:off x="15214111" y="155915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92</xdr:row>
      <xdr:rowOff>77736</xdr:rowOff>
    </xdr:from>
    <xdr:to>
      <xdr:col>76</xdr:col>
      <xdr:colOff>165100</xdr:colOff>
      <xdr:row>93</xdr:row>
      <xdr:rowOff>7886</xdr:rowOff>
    </xdr:to>
    <xdr:sp macro="" textlink="">
      <xdr:nvSpPr>
        <xdr:cNvPr id="723" name="楕円 722">
          <a:extLst>
            <a:ext uri="{FF2B5EF4-FFF2-40B4-BE49-F238E27FC236}">
              <a16:creationId xmlns:a16="http://schemas.microsoft.com/office/drawing/2014/main" id="{00000000-0008-0000-0700-0000D3020000}"/>
            </a:ext>
          </a:extLst>
        </xdr:cNvPr>
        <xdr:cNvSpPr/>
      </xdr:nvSpPr>
      <xdr:spPr>
        <a:xfrm>
          <a:off x="14541500" y="15851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91</xdr:row>
      <xdr:rowOff>24413</xdr:rowOff>
    </xdr:from>
    <xdr:ext cx="534377" cy="259045"/>
    <xdr:sp macro="" textlink="">
      <xdr:nvSpPr>
        <xdr:cNvPr id="724" name="テキスト ボックス 723">
          <a:extLst>
            <a:ext uri="{FF2B5EF4-FFF2-40B4-BE49-F238E27FC236}">
              <a16:creationId xmlns:a16="http://schemas.microsoft.com/office/drawing/2014/main" id="{00000000-0008-0000-0700-0000D4020000}"/>
            </a:ext>
          </a:extLst>
        </xdr:cNvPr>
        <xdr:cNvSpPr txBox="1"/>
      </xdr:nvSpPr>
      <xdr:spPr>
        <a:xfrm>
          <a:off x="14325111" y="15626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92</xdr:row>
      <xdr:rowOff>60668</xdr:rowOff>
    </xdr:from>
    <xdr:to>
      <xdr:col>72</xdr:col>
      <xdr:colOff>38100</xdr:colOff>
      <xdr:row>92</xdr:row>
      <xdr:rowOff>162268</xdr:rowOff>
    </xdr:to>
    <xdr:sp macro="" textlink="">
      <xdr:nvSpPr>
        <xdr:cNvPr id="725" name="楕円 724">
          <a:extLst>
            <a:ext uri="{FF2B5EF4-FFF2-40B4-BE49-F238E27FC236}">
              <a16:creationId xmlns:a16="http://schemas.microsoft.com/office/drawing/2014/main" id="{00000000-0008-0000-0700-0000D5020000}"/>
            </a:ext>
          </a:extLst>
        </xdr:cNvPr>
        <xdr:cNvSpPr/>
      </xdr:nvSpPr>
      <xdr:spPr>
        <a:xfrm>
          <a:off x="13652500" y="15834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91</xdr:row>
      <xdr:rowOff>7345</xdr:rowOff>
    </xdr:from>
    <xdr:ext cx="534377" cy="259045"/>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3436111" y="156092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92</xdr:row>
      <xdr:rowOff>76042</xdr:rowOff>
    </xdr:from>
    <xdr:to>
      <xdr:col>67</xdr:col>
      <xdr:colOff>101600</xdr:colOff>
      <xdr:row>93</xdr:row>
      <xdr:rowOff>6192</xdr:rowOff>
    </xdr:to>
    <xdr:sp macro="" textlink="">
      <xdr:nvSpPr>
        <xdr:cNvPr id="727" name="楕円 726">
          <a:extLst>
            <a:ext uri="{FF2B5EF4-FFF2-40B4-BE49-F238E27FC236}">
              <a16:creationId xmlns:a16="http://schemas.microsoft.com/office/drawing/2014/main" id="{00000000-0008-0000-0700-0000D7020000}"/>
            </a:ext>
          </a:extLst>
        </xdr:cNvPr>
        <xdr:cNvSpPr/>
      </xdr:nvSpPr>
      <xdr:spPr>
        <a:xfrm>
          <a:off x="12763500" y="15849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91</xdr:row>
      <xdr:rowOff>22719</xdr:rowOff>
    </xdr:from>
    <xdr:ext cx="534377" cy="259045"/>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2547111" y="156246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4" name="正方形/長方形 733">
          <a:extLst>
            <a:ext uri="{FF2B5EF4-FFF2-40B4-BE49-F238E27FC236}">
              <a16:creationId xmlns:a16="http://schemas.microsoft.com/office/drawing/2014/main" id="{00000000-0008-0000-0700-0000DE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5" name="正方形/長方形 734">
          <a:extLst>
            <a:ext uri="{FF2B5EF4-FFF2-40B4-BE49-F238E27FC236}">
              <a16:creationId xmlns:a16="http://schemas.microsoft.com/office/drawing/2014/main" id="{00000000-0008-0000-0700-0000DF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6" name="正方形/長方形 735">
          <a:extLst>
            <a:ext uri="{FF2B5EF4-FFF2-40B4-BE49-F238E27FC236}">
              <a16:creationId xmlns:a16="http://schemas.microsoft.com/office/drawing/2014/main" id="{00000000-0008-0000-0700-0000E0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40" name="テキスト ボックス 739">
          <a:extLst>
            <a:ext uri="{FF2B5EF4-FFF2-40B4-BE49-F238E27FC236}">
              <a16:creationId xmlns:a16="http://schemas.microsoft.com/office/drawing/2014/main" id="{00000000-0008-0000-0700-0000E4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35</xdr:row>
      <xdr:rowOff>54627</xdr:rowOff>
    </xdr:from>
    <xdr:ext cx="377026"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7910974" y="60553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32</xdr:row>
      <xdr:rowOff>111777</xdr:rowOff>
    </xdr:from>
    <xdr:ext cx="377026" cy="259045"/>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17910974" y="55981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29</xdr:row>
      <xdr:rowOff>168927</xdr:rowOff>
    </xdr:from>
    <xdr:ext cx="377026" cy="259045"/>
    <xdr:sp macro="" textlink="">
      <xdr:nvSpPr>
        <xdr:cNvPr id="746" name="テキスト ボックス 745">
          <a:extLst>
            <a:ext uri="{FF2B5EF4-FFF2-40B4-BE49-F238E27FC236}">
              <a16:creationId xmlns:a16="http://schemas.microsoft.com/office/drawing/2014/main" id="{00000000-0008-0000-0700-0000EA020000}"/>
            </a:ext>
          </a:extLst>
        </xdr:cNvPr>
        <xdr:cNvSpPr txBox="1"/>
      </xdr:nvSpPr>
      <xdr:spPr>
        <a:xfrm>
          <a:off x="17910974" y="51409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27</xdr:row>
      <xdr:rowOff>54627</xdr:rowOff>
    </xdr:from>
    <xdr:ext cx="377026"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17910974" y="4683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9" name="諸支出金グラフ枠">
          <a:extLst>
            <a:ext uri="{FF2B5EF4-FFF2-40B4-BE49-F238E27FC236}">
              <a16:creationId xmlns:a16="http://schemas.microsoft.com/office/drawing/2014/main" id="{00000000-0008-0000-0700-0000ED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25400</xdr:rowOff>
    </xdr:from>
    <xdr:to>
      <xdr:col>116</xdr:col>
      <xdr:colOff>62864</xdr:colOff>
      <xdr:row>38</xdr:row>
      <xdr:rowOff>139700</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flipV="1">
          <a:off x="22159595" y="5511800"/>
          <a:ext cx="1269" cy="1143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148607</xdr:rowOff>
    </xdr:from>
    <xdr:ext cx="249299" cy="259045"/>
    <xdr:sp macro="" textlink="">
      <xdr:nvSpPr>
        <xdr:cNvPr id="751" name="諸支出金最小値テキスト">
          <a:extLst>
            <a:ext uri="{FF2B5EF4-FFF2-40B4-BE49-F238E27FC236}">
              <a16:creationId xmlns:a16="http://schemas.microsoft.com/office/drawing/2014/main" id="{00000000-0008-0000-0700-0000EF020000}"/>
            </a:ext>
          </a:extLst>
        </xdr:cNvPr>
        <xdr:cNvSpPr txBox="1"/>
      </xdr:nvSpPr>
      <xdr:spPr>
        <a:xfrm>
          <a:off x="22212300" y="666370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143527</xdr:rowOff>
    </xdr:from>
    <xdr:ext cx="378565" cy="259045"/>
    <xdr:sp macro="" textlink="">
      <xdr:nvSpPr>
        <xdr:cNvPr id="753" name="諸支出金最大値テキスト">
          <a:extLst>
            <a:ext uri="{FF2B5EF4-FFF2-40B4-BE49-F238E27FC236}">
              <a16:creationId xmlns:a16="http://schemas.microsoft.com/office/drawing/2014/main" id="{00000000-0008-0000-0700-0000F1020000}"/>
            </a:ext>
          </a:extLst>
        </xdr:cNvPr>
        <xdr:cNvSpPr txBox="1"/>
      </xdr:nvSpPr>
      <xdr:spPr>
        <a:xfrm>
          <a:off x="22212300" y="52870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500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32</xdr:row>
      <xdr:rowOff>25400</xdr:rowOff>
    </xdr:from>
    <xdr:to>
      <xdr:col>116</xdr:col>
      <xdr:colOff>152400</xdr:colOff>
      <xdr:row>32</xdr:row>
      <xdr:rowOff>25400</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22072600" y="5511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66057</xdr:rowOff>
    </xdr:from>
    <xdr:ext cx="313932" cy="259045"/>
    <xdr:sp macro="" textlink="">
      <xdr:nvSpPr>
        <xdr:cNvPr id="756" name="諸支出金平均値テキスト">
          <a:extLst>
            <a:ext uri="{FF2B5EF4-FFF2-40B4-BE49-F238E27FC236}">
              <a16:creationId xmlns:a16="http://schemas.microsoft.com/office/drawing/2014/main" id="{00000000-0008-0000-0700-0000F4020000}"/>
            </a:ext>
          </a:extLst>
        </xdr:cNvPr>
        <xdr:cNvSpPr txBox="1"/>
      </xdr:nvSpPr>
      <xdr:spPr>
        <a:xfrm>
          <a:off x="22212300" y="6409707"/>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43180</xdr:rowOff>
    </xdr:from>
    <xdr:to>
      <xdr:col>116</xdr:col>
      <xdr:colOff>114300</xdr:colOff>
      <xdr:row>38</xdr:row>
      <xdr:rowOff>144780</xdr:rowOff>
    </xdr:to>
    <xdr:sp macro="" textlink="">
      <xdr:nvSpPr>
        <xdr:cNvPr id="757" name="フローチャート: 判断 756">
          <a:extLst>
            <a:ext uri="{FF2B5EF4-FFF2-40B4-BE49-F238E27FC236}">
              <a16:creationId xmlns:a16="http://schemas.microsoft.com/office/drawing/2014/main" id="{00000000-0008-0000-0700-0000F5020000}"/>
            </a:ext>
          </a:extLst>
        </xdr:cNvPr>
        <xdr:cNvSpPr/>
      </xdr:nvSpPr>
      <xdr:spPr>
        <a:xfrm>
          <a:off x="22110700" y="6558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58" name="直線コネクタ 757">
          <a:extLst>
            <a:ext uri="{FF2B5EF4-FFF2-40B4-BE49-F238E27FC236}">
              <a16:creationId xmlns:a16="http://schemas.microsoft.com/office/drawing/2014/main" id="{00000000-0008-0000-0700-0000F6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36</xdr:row>
      <xdr:rowOff>166624</xdr:rowOff>
    </xdr:from>
    <xdr:to>
      <xdr:col>112</xdr:col>
      <xdr:colOff>38100</xdr:colOff>
      <xdr:row>37</xdr:row>
      <xdr:rowOff>96774</xdr:rowOff>
    </xdr:to>
    <xdr:sp macro="" textlink="">
      <xdr:nvSpPr>
        <xdr:cNvPr id="759" name="フローチャート: 判断 758">
          <a:extLst>
            <a:ext uri="{FF2B5EF4-FFF2-40B4-BE49-F238E27FC236}">
              <a16:creationId xmlns:a16="http://schemas.microsoft.com/office/drawing/2014/main" id="{00000000-0008-0000-0700-0000F7020000}"/>
            </a:ext>
          </a:extLst>
        </xdr:cNvPr>
        <xdr:cNvSpPr/>
      </xdr:nvSpPr>
      <xdr:spPr>
        <a:xfrm>
          <a:off x="21272500" y="6338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35</xdr:row>
      <xdr:rowOff>113301</xdr:rowOff>
    </xdr:from>
    <xdr:ext cx="378565"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1134017" y="61140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61" name="直線コネクタ 760">
          <a:extLst>
            <a:ext uri="{FF2B5EF4-FFF2-40B4-BE49-F238E27FC236}">
              <a16:creationId xmlns:a16="http://schemas.microsoft.com/office/drawing/2014/main" id="{00000000-0008-0000-0700-0000F9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34036</xdr:rowOff>
    </xdr:from>
    <xdr:to>
      <xdr:col>107</xdr:col>
      <xdr:colOff>101600</xdr:colOff>
      <xdr:row>37</xdr:row>
      <xdr:rowOff>135636</xdr:rowOff>
    </xdr:to>
    <xdr:sp macro="" textlink="">
      <xdr:nvSpPr>
        <xdr:cNvPr id="762" name="フローチャート: 判断 761">
          <a:extLst>
            <a:ext uri="{FF2B5EF4-FFF2-40B4-BE49-F238E27FC236}">
              <a16:creationId xmlns:a16="http://schemas.microsoft.com/office/drawing/2014/main" id="{00000000-0008-0000-0700-0000FA020000}"/>
            </a:ext>
          </a:extLst>
        </xdr:cNvPr>
        <xdr:cNvSpPr/>
      </xdr:nvSpPr>
      <xdr:spPr>
        <a:xfrm>
          <a:off x="20383500" y="6377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35</xdr:row>
      <xdr:rowOff>152163</xdr:rowOff>
    </xdr:from>
    <xdr:ext cx="313932"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20277333" y="615291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64" name="直線コネクタ 763">
          <a:extLst>
            <a:ext uri="{FF2B5EF4-FFF2-40B4-BE49-F238E27FC236}">
              <a16:creationId xmlns:a16="http://schemas.microsoft.com/office/drawing/2014/main" id="{00000000-0008-0000-0700-0000FC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54610</xdr:rowOff>
    </xdr:from>
    <xdr:to>
      <xdr:col>102</xdr:col>
      <xdr:colOff>165100</xdr:colOff>
      <xdr:row>36</xdr:row>
      <xdr:rowOff>156210</xdr:rowOff>
    </xdr:to>
    <xdr:sp macro="" textlink="">
      <xdr:nvSpPr>
        <xdr:cNvPr id="765" name="フローチャート: 判断 764">
          <a:extLst>
            <a:ext uri="{FF2B5EF4-FFF2-40B4-BE49-F238E27FC236}">
              <a16:creationId xmlns:a16="http://schemas.microsoft.com/office/drawing/2014/main" id="{00000000-0008-0000-0700-0000FD020000}"/>
            </a:ext>
          </a:extLst>
        </xdr:cNvPr>
        <xdr:cNvSpPr/>
      </xdr:nvSpPr>
      <xdr:spPr>
        <a:xfrm>
          <a:off x="19494500" y="6226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35</xdr:row>
      <xdr:rowOff>1287</xdr:rowOff>
    </xdr:from>
    <xdr:ext cx="378565"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19356017" y="600203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116332</xdr:rowOff>
    </xdr:from>
    <xdr:to>
      <xdr:col>98</xdr:col>
      <xdr:colOff>38100</xdr:colOff>
      <xdr:row>38</xdr:row>
      <xdr:rowOff>46482</xdr:rowOff>
    </xdr:to>
    <xdr:sp macro="" textlink="">
      <xdr:nvSpPr>
        <xdr:cNvPr id="767" name="フローチャート: 判断 766">
          <a:extLst>
            <a:ext uri="{FF2B5EF4-FFF2-40B4-BE49-F238E27FC236}">
              <a16:creationId xmlns:a16="http://schemas.microsoft.com/office/drawing/2014/main" id="{00000000-0008-0000-0700-0000FF020000}"/>
            </a:ext>
          </a:extLst>
        </xdr:cNvPr>
        <xdr:cNvSpPr/>
      </xdr:nvSpPr>
      <xdr:spPr>
        <a:xfrm>
          <a:off x="18605500" y="6459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36</xdr:row>
      <xdr:rowOff>63009</xdr:rowOff>
    </xdr:from>
    <xdr:ext cx="313932"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8499333" y="623520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74" name="楕円 773">
          <a:extLst>
            <a:ext uri="{FF2B5EF4-FFF2-40B4-BE49-F238E27FC236}">
              <a16:creationId xmlns:a16="http://schemas.microsoft.com/office/drawing/2014/main" id="{00000000-0008-0000-0700-00000603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21607</xdr:rowOff>
    </xdr:from>
    <xdr:ext cx="249299" cy="259045"/>
    <xdr:sp macro="" textlink="">
      <xdr:nvSpPr>
        <xdr:cNvPr id="775" name="諸支出金該当値テキスト">
          <a:extLst>
            <a:ext uri="{FF2B5EF4-FFF2-40B4-BE49-F238E27FC236}">
              <a16:creationId xmlns:a16="http://schemas.microsoft.com/office/drawing/2014/main" id="{00000000-0008-0000-0700-000007030000}"/>
            </a:ext>
          </a:extLst>
        </xdr:cNvPr>
        <xdr:cNvSpPr txBox="1"/>
      </xdr:nvSpPr>
      <xdr:spPr>
        <a:xfrm>
          <a:off x="22212300" y="653670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76" name="楕円 775">
          <a:extLst>
            <a:ext uri="{FF2B5EF4-FFF2-40B4-BE49-F238E27FC236}">
              <a16:creationId xmlns:a16="http://schemas.microsoft.com/office/drawing/2014/main" id="{00000000-0008-0000-0700-00000803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78" name="楕円 777">
          <a:extLst>
            <a:ext uri="{FF2B5EF4-FFF2-40B4-BE49-F238E27FC236}">
              <a16:creationId xmlns:a16="http://schemas.microsoft.com/office/drawing/2014/main" id="{00000000-0008-0000-0700-00000A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80" name="楕円 779">
          <a:extLst>
            <a:ext uri="{FF2B5EF4-FFF2-40B4-BE49-F238E27FC236}">
              <a16:creationId xmlns:a16="http://schemas.microsoft.com/office/drawing/2014/main" id="{00000000-0008-0000-0700-00000C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82" name="楕円 781">
          <a:extLst>
            <a:ext uri="{FF2B5EF4-FFF2-40B4-BE49-F238E27FC236}">
              <a16:creationId xmlns:a16="http://schemas.microsoft.com/office/drawing/2014/main" id="{00000000-0008-0000-0700-00000E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1" name="正方形/長方形 790">
          <a:extLst>
            <a:ext uri="{FF2B5EF4-FFF2-40B4-BE49-F238E27FC236}">
              <a16:creationId xmlns:a16="http://schemas.microsoft.com/office/drawing/2014/main" id="{00000000-0008-0000-0700-000017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2" name="テキスト ボックス 791">
          <a:extLst>
            <a:ext uri="{FF2B5EF4-FFF2-40B4-BE49-F238E27FC236}">
              <a16:creationId xmlns:a16="http://schemas.microsoft.com/office/drawing/2014/main" id="{00000000-0008-0000-0700-000018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5" name="テキスト ボックス 794">
          <a:extLst>
            <a:ext uri="{FF2B5EF4-FFF2-40B4-BE49-F238E27FC236}">
              <a16:creationId xmlns:a16="http://schemas.microsoft.com/office/drawing/2014/main" id="{00000000-0008-0000-0700-00001B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8" name="前年度繰上充用金グラフ枠">
          <a:extLst>
            <a:ext uri="{FF2B5EF4-FFF2-40B4-BE49-F238E27FC236}">
              <a16:creationId xmlns:a16="http://schemas.microsoft.com/office/drawing/2014/main" id="{00000000-0008-0000-0700-00001E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800" name="前年度繰上充用金最小値テキスト">
          <a:extLst>
            <a:ext uri="{FF2B5EF4-FFF2-40B4-BE49-F238E27FC236}">
              <a16:creationId xmlns:a16="http://schemas.microsoft.com/office/drawing/2014/main" id="{00000000-0008-0000-0700-000020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02" name="前年度繰上充用金最大値テキスト">
          <a:extLst>
            <a:ext uri="{FF2B5EF4-FFF2-40B4-BE49-F238E27FC236}">
              <a16:creationId xmlns:a16="http://schemas.microsoft.com/office/drawing/2014/main" id="{00000000-0008-0000-0700-000022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5" name="前年度繰上充用金平均値テキスト">
          <a:extLst>
            <a:ext uri="{FF2B5EF4-FFF2-40B4-BE49-F238E27FC236}">
              <a16:creationId xmlns:a16="http://schemas.microsoft.com/office/drawing/2014/main" id="{00000000-0008-0000-0700-000025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6" name="フローチャート: 判断 805">
          <a:extLst>
            <a:ext uri="{FF2B5EF4-FFF2-40B4-BE49-F238E27FC236}">
              <a16:creationId xmlns:a16="http://schemas.microsoft.com/office/drawing/2014/main" id="{00000000-0008-0000-0700-000026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7" name="直線コネクタ 806">
          <a:extLst>
            <a:ext uri="{FF2B5EF4-FFF2-40B4-BE49-F238E27FC236}">
              <a16:creationId xmlns:a16="http://schemas.microsoft.com/office/drawing/2014/main" id="{00000000-0008-0000-0700-000027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8" name="フローチャート: 判断 807">
          <a:extLst>
            <a:ext uri="{FF2B5EF4-FFF2-40B4-BE49-F238E27FC236}">
              <a16:creationId xmlns:a16="http://schemas.microsoft.com/office/drawing/2014/main" id="{00000000-0008-0000-0700-000028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10" name="直線コネクタ 809">
          <a:extLst>
            <a:ext uri="{FF2B5EF4-FFF2-40B4-BE49-F238E27FC236}">
              <a16:creationId xmlns:a16="http://schemas.microsoft.com/office/drawing/2014/main" id="{00000000-0008-0000-0700-00002A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1" name="フローチャート: 判断 810">
          <a:extLst>
            <a:ext uri="{FF2B5EF4-FFF2-40B4-BE49-F238E27FC236}">
              <a16:creationId xmlns:a16="http://schemas.microsoft.com/office/drawing/2014/main" id="{00000000-0008-0000-0700-00002B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3" name="直線コネクタ 812">
          <a:extLst>
            <a:ext uri="{FF2B5EF4-FFF2-40B4-BE49-F238E27FC236}">
              <a16:creationId xmlns:a16="http://schemas.microsoft.com/office/drawing/2014/main" id="{00000000-0008-0000-0700-00002D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4" name="フローチャート: 判断 813">
          <a:extLst>
            <a:ext uri="{FF2B5EF4-FFF2-40B4-BE49-F238E27FC236}">
              <a16:creationId xmlns:a16="http://schemas.microsoft.com/office/drawing/2014/main" id="{00000000-0008-0000-0700-00002E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6" name="フローチャート: 判断 815">
          <a:extLst>
            <a:ext uri="{FF2B5EF4-FFF2-40B4-BE49-F238E27FC236}">
              <a16:creationId xmlns:a16="http://schemas.microsoft.com/office/drawing/2014/main" id="{00000000-0008-0000-0700-000030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3" name="楕円 822">
          <a:extLst>
            <a:ext uri="{FF2B5EF4-FFF2-40B4-BE49-F238E27FC236}">
              <a16:creationId xmlns:a16="http://schemas.microsoft.com/office/drawing/2014/main" id="{00000000-0008-0000-0700-000037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4" name="前年度繰上充用金該当値テキスト">
          <a:extLst>
            <a:ext uri="{FF2B5EF4-FFF2-40B4-BE49-F238E27FC236}">
              <a16:creationId xmlns:a16="http://schemas.microsoft.com/office/drawing/2014/main" id="{00000000-0008-0000-0700-000038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5" name="楕円 824">
          <a:extLst>
            <a:ext uri="{FF2B5EF4-FFF2-40B4-BE49-F238E27FC236}">
              <a16:creationId xmlns:a16="http://schemas.microsoft.com/office/drawing/2014/main" id="{00000000-0008-0000-0700-000039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7" name="楕円 826">
          <a:extLst>
            <a:ext uri="{FF2B5EF4-FFF2-40B4-BE49-F238E27FC236}">
              <a16:creationId xmlns:a16="http://schemas.microsoft.com/office/drawing/2014/main" id="{00000000-0008-0000-0700-00003B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9" name="楕円 828">
          <a:extLst>
            <a:ext uri="{FF2B5EF4-FFF2-40B4-BE49-F238E27FC236}">
              <a16:creationId xmlns:a16="http://schemas.microsoft.com/office/drawing/2014/main" id="{00000000-0008-0000-0700-00003D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30" name="テキスト ボックス 829">
          <a:extLst>
            <a:ext uri="{FF2B5EF4-FFF2-40B4-BE49-F238E27FC236}">
              <a16:creationId xmlns:a16="http://schemas.microsoft.com/office/drawing/2014/main" id="{00000000-0008-0000-0700-00003E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1" name="楕円 830">
          <a:extLst>
            <a:ext uri="{FF2B5EF4-FFF2-40B4-BE49-F238E27FC236}">
              <a16:creationId xmlns:a16="http://schemas.microsoft.com/office/drawing/2014/main" id="{00000000-0008-0000-0700-00003F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32" name="テキスト ボックス 831">
          <a:extLst>
            <a:ext uri="{FF2B5EF4-FFF2-40B4-BE49-F238E27FC236}">
              <a16:creationId xmlns:a16="http://schemas.microsoft.com/office/drawing/2014/main" id="{00000000-0008-0000-0700-000040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3" name="正方形/長方形 832">
          <a:extLst>
            <a:ext uri="{FF2B5EF4-FFF2-40B4-BE49-F238E27FC236}">
              <a16:creationId xmlns:a16="http://schemas.microsoft.com/office/drawing/2014/main" id="{00000000-0008-0000-0700-000041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4" name="正方形/長方形 833">
          <a:extLst>
            <a:ext uri="{FF2B5EF4-FFF2-40B4-BE49-F238E27FC236}">
              <a16:creationId xmlns:a16="http://schemas.microsoft.com/office/drawing/2014/main" id="{00000000-0008-0000-0700-000042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5" name="テキスト ボックス 834">
          <a:extLst>
            <a:ext uri="{FF2B5EF4-FFF2-40B4-BE49-F238E27FC236}">
              <a16:creationId xmlns:a16="http://schemas.microsoft.com/office/drawing/2014/main" id="{00000000-0008-0000-0700-000043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総務費は、財政調整基金や公共施設マネジメント基金などの積立金の増、総合支所整備に伴う増などにより前年度から大幅増となっており、類似団体平均を大きく上回っている。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民生費は、物価高騰重点支援給付金や減税調整給付金の支給による増や、制度改正に伴い対象者が拡充したことによる児童手当の増などにより増加しており、類似団体平均とほぼ同様の推移となっている。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土木費は、再開発推進事業が</a:t>
          </a:r>
          <a:r>
            <a:rPr kumimoji="1" lang="en-US" altLang="ja-JP" sz="1300">
              <a:latin typeface="ＭＳ Ｐゴシック" panose="020B0600070205080204" pitchFamily="50" charset="-128"/>
              <a:ea typeface="ＭＳ Ｐゴシック" panose="020B0600070205080204" pitchFamily="50" charset="-128"/>
            </a:rPr>
            <a:t>R5</a:t>
          </a:r>
          <a:r>
            <a:rPr kumimoji="1" lang="ja-JP" altLang="en-US" sz="1300">
              <a:latin typeface="ＭＳ Ｐゴシック" panose="020B0600070205080204" pitchFamily="50" charset="-128"/>
              <a:ea typeface="ＭＳ Ｐゴシック" panose="020B0600070205080204" pitchFamily="50" charset="-128"/>
            </a:rPr>
            <a:t>年度で完了したことや古川跨線橋整備事業の進捗により前年度比で減少しており、類似団体平均をわずかに下回っている。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消防費は、指令庁舎の整備に伴い増加となっているほか、広い市域の多くを一部事務組合によらず直接運営していることもあり、類似団体よりも高い状況にある。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災害復旧費は、令和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a:t>
          </a:r>
          <a:r>
            <a:rPr kumimoji="1" lang="en-US" altLang="ja-JP" sz="1300">
              <a:latin typeface="ＭＳ Ｐゴシック" panose="020B0600070205080204" pitchFamily="50" charset="-128"/>
              <a:ea typeface="ＭＳ Ｐゴシック" panose="020B0600070205080204" pitchFamily="50" charset="-128"/>
            </a:rPr>
            <a:t>7</a:t>
          </a:r>
          <a:r>
            <a:rPr kumimoji="1" lang="ja-JP" altLang="en-US" sz="1300">
              <a:latin typeface="ＭＳ Ｐゴシック" panose="020B0600070205080204" pitchFamily="50" charset="-128"/>
              <a:ea typeface="ＭＳ Ｐゴシック" panose="020B0600070205080204" pitchFamily="50" charset="-128"/>
            </a:rPr>
            <a:t>月の豪雨など現年分の災害復旧や、令和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年度の災害で繰越となった事業により増加となっている。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公債費は、平成</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年度まで合併特例債を積極的に活用したまちづくりを行ってきたことにより、類似団体平均を上回る状況が続いている。</a:t>
          </a:r>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山口県周南市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年度は、歳入においては普通交付税の増など、歳出においては物価高騰対策の給付金の増などにより、歳入・歳出ともに前年度決算を上回っている。実質収支は前年度比で</a:t>
          </a:r>
          <a:r>
            <a:rPr kumimoji="1" lang="en-US" altLang="ja-JP" sz="1400">
              <a:latin typeface="ＭＳ ゴシック" pitchFamily="49" charset="-128"/>
              <a:ea typeface="ＭＳ ゴシック" pitchFamily="49" charset="-128"/>
            </a:rPr>
            <a:t>14.7</a:t>
          </a:r>
          <a:r>
            <a:rPr kumimoji="1" lang="ja-JP" altLang="en-US" sz="1400">
              <a:latin typeface="ＭＳ ゴシック" pitchFamily="49" charset="-128"/>
              <a:ea typeface="ＭＳ ゴシック" pitchFamily="49" charset="-128"/>
            </a:rPr>
            <a:t>億円減となったものの、</a:t>
          </a:r>
          <a:r>
            <a:rPr kumimoji="1" lang="en-US" altLang="ja-JP" sz="1400">
              <a:latin typeface="ＭＳ ゴシック" pitchFamily="49" charset="-128"/>
              <a:ea typeface="ＭＳ ゴシック" pitchFamily="49" charset="-128"/>
            </a:rPr>
            <a:t>22.6</a:t>
          </a:r>
          <a:r>
            <a:rPr kumimoji="1" lang="ja-JP" altLang="en-US" sz="1400">
              <a:latin typeface="ＭＳ ゴシック" pitchFamily="49" charset="-128"/>
              <a:ea typeface="ＭＳ ゴシック" pitchFamily="49" charset="-128"/>
            </a:rPr>
            <a:t>億円の黒字となっている。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今後も安定的な財政運営のため、引き続き歳出削減および収納率向上などによる自主財源の確保に努める。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山口県周南市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モーターボート競走事業会計、水道事業会計などの黒字額が大きいため、今後も連結実質赤字比率が赤字になることはないと推測される。引き続き、赤字会計が生じないよう健全化を進めていく。</a:t>
          </a:r>
          <a:endParaRPr kumimoji="1" lang="en-US" altLang="ja-JP" sz="1400">
            <a:latin typeface="ＭＳ ゴシック" pitchFamily="49" charset="-128"/>
            <a:ea typeface="ＭＳ ゴシック" pitchFamily="49" charset="-128"/>
          </a:endParaRPr>
        </a:p>
        <a:p>
          <a:endParaRPr kumimoji="1" lang="en-US" altLang="ja-JP" sz="1400">
            <a:latin typeface="ＭＳ ゴシック" pitchFamily="49" charset="-128"/>
            <a:ea typeface="ＭＳ ゴシック" pitchFamily="49" charset="-128"/>
          </a:endParaRPr>
        </a:p>
        <a:p>
          <a:r>
            <a:rPr kumimoji="1" lang="en-US" altLang="ja-JP" sz="1400">
              <a:latin typeface="ＭＳ ゴシック" pitchFamily="49" charset="-128"/>
              <a:ea typeface="ＭＳ ゴシック" pitchFamily="49" charset="-128"/>
            </a:rPr>
            <a:t>【</a:t>
          </a:r>
          <a:r>
            <a:rPr kumimoji="1" lang="ja-JP" altLang="en-US" sz="1400">
              <a:latin typeface="ＭＳ ゴシック" pitchFamily="49" charset="-128"/>
              <a:ea typeface="ＭＳ ゴシック" pitchFamily="49" charset="-128"/>
            </a:rPr>
            <a:t>過去の赤字会計の状況</a:t>
          </a:r>
          <a:r>
            <a:rPr kumimoji="1" lang="en-US" altLang="ja-JP" sz="1400">
              <a:latin typeface="ＭＳ ゴシック" pitchFamily="49" charset="-128"/>
              <a:ea typeface="ＭＳ ゴシック" pitchFamily="49" charset="-128"/>
            </a:rPr>
            <a:t>】</a:t>
          </a:r>
        </a:p>
        <a:p>
          <a:r>
            <a:rPr kumimoji="1" lang="ja-JP" altLang="en-US" sz="1400" baseline="0">
              <a:latin typeface="ＭＳ ゴシック" pitchFamily="49" charset="-128"/>
              <a:ea typeface="ＭＳ ゴシック" pitchFamily="49" charset="-128"/>
            </a:rPr>
            <a:t> </a:t>
          </a:r>
          <a:r>
            <a:rPr kumimoji="1" lang="ja-JP" altLang="en-US" sz="1400">
              <a:latin typeface="ＭＳ ゴシック" pitchFamily="49" charset="-128"/>
              <a:ea typeface="ＭＳ ゴシック" pitchFamily="49" charset="-128"/>
            </a:rPr>
            <a:t>○国民健康保険特別会計（平成</a:t>
          </a:r>
          <a:r>
            <a:rPr kumimoji="1" lang="en-US" altLang="ja-JP" sz="1400">
              <a:latin typeface="ＭＳ ゴシック" pitchFamily="49" charset="-128"/>
              <a:ea typeface="ＭＳ ゴシック" pitchFamily="49" charset="-128"/>
            </a:rPr>
            <a:t>24</a:t>
          </a:r>
          <a:r>
            <a:rPr kumimoji="1" lang="ja-JP" altLang="en-US" sz="1400">
              <a:latin typeface="ＭＳ ゴシック" pitchFamily="49" charset="-128"/>
              <a:ea typeface="ＭＳ ゴシック" pitchFamily="49" charset="-128"/>
            </a:rPr>
            <a:t>年度）</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保険給付費や負担金が増加した一方、国庫支出金や保険料収入</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の減により赤字となった。</a:t>
          </a:r>
          <a:endParaRPr kumimoji="1" lang="en-US" altLang="ja-JP" sz="1400">
            <a:latin typeface="ＭＳ ゴシック" pitchFamily="49" charset="-128"/>
            <a:ea typeface="ＭＳ ゴシック" pitchFamily="49" charset="-128"/>
          </a:endParaRPr>
        </a:p>
        <a:p>
          <a:endParaRPr kumimoji="1" lang="en-US" altLang="ja-JP" sz="1400">
            <a:latin typeface="ＭＳ ゴシック" pitchFamily="49" charset="-128"/>
            <a:ea typeface="ＭＳ ゴシック" pitchFamily="49" charset="-128"/>
          </a:endParaRPr>
        </a:p>
        <a:p>
          <a:r>
            <a:rPr kumimoji="1" lang="en-US" altLang="ja-JP" sz="1400">
              <a:latin typeface="ＭＳ ゴシック" pitchFamily="49" charset="-128"/>
              <a:ea typeface="ＭＳ ゴシック" pitchFamily="49" charset="-128"/>
            </a:rPr>
            <a:t> </a:t>
          </a:r>
          <a:r>
            <a:rPr kumimoji="1" lang="ja-JP" altLang="en-US" sz="1400">
              <a:latin typeface="ＭＳ ゴシック" pitchFamily="49" charset="-128"/>
              <a:ea typeface="ＭＳ ゴシック" pitchFamily="49" charset="-128"/>
            </a:rPr>
            <a:t>○国民宿舎特別会計（令和</a:t>
          </a:r>
          <a:r>
            <a:rPr kumimoji="1" lang="en-US" altLang="ja-JP" sz="1400">
              <a:latin typeface="ＭＳ ゴシック" pitchFamily="49" charset="-128"/>
              <a:ea typeface="ＭＳ ゴシック" pitchFamily="49" charset="-128"/>
            </a:rPr>
            <a:t>2</a:t>
          </a:r>
          <a:r>
            <a:rPr kumimoji="1" lang="ja-JP" altLang="en-US" sz="1400">
              <a:latin typeface="ＭＳ ゴシック" pitchFamily="49" charset="-128"/>
              <a:ea typeface="ＭＳ ゴシック" pitchFamily="49" charset="-128"/>
            </a:rPr>
            <a:t>年度）</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新型コロナウイルス感染症拡大の影響による利用者数の大幅減</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a:t>
          </a:r>
          <a:r>
            <a:rPr kumimoji="1" lang="ja-JP" altLang="en-US" sz="1400" baseline="0">
              <a:latin typeface="ＭＳ ゴシック" pitchFamily="49" charset="-128"/>
              <a:ea typeface="ＭＳ ゴシック" pitchFamily="49" charset="-128"/>
            </a:rPr>
            <a:t> に伴い、歳入が減となったことから赤字となった。</a:t>
          </a:r>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山口県周南市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地方債元利償還金について、令和</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6</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年度から償還開始となったものに対し、償還が終了したものが大きいため減となったが、災害復旧費等に係る基準財政需要額の減による基準財政需要額算入額の減の方が上回ったため、分子全体では</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0.5</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億円の増となった。</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合併特例債の活用が終了した中で公債費負担を少しでも少なくする必要がある状況であり、基金の活用等により、今後も地方債借入額の抑制を図る。</a:t>
          </a:r>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　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山口県周南市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地方債現在高の減により将来負担額は減少している。また、充当可能基金額は増加しているものの、基準財政需要額算入見込額の減少額が多く、充当可能財源等の合計も減少となっている。充当可能財源等の計の減少額が将来負担額の減少額を上回っており、分子全体は前年度比で</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4.6</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億円増となった。</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今後も地方債残高の抑制など、持続可能な財政運営に努める。</a:t>
          </a:r>
          <a:endParaRPr kumimoji="1" lang="ja-JP" altLang="en-US"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山口県周南市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億円増、減債基金が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億円増となったことに加え、ボートレース事業の業績好調に伴う繰入金増の影響を受け、</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公共施設マネジメント基金が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億円増となったことなどにより、基金全体で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18.3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億円の増加となった。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・市債の償還に必要な財源を確保し、将来にわたる市財政の健全な運営に資するため、今後も財政状況に応じて計画的に積立を実施</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していく。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・地域振興基金：市民の連帯の強化および地域の振興に資する事業の推進。</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・子ども未来夢基金：安心して子育てができる環境づくりを推進する事業の促進。</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・公共施設マネジメント基金：公共施設のマネジメントを推進し、もって施設のサービスの維持・向上、安心安全な利用の確保等を図る。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・周南公立大学整備等基金：周南公立大学の運営及び施設整備に要する経費の財源とする。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・地域振興基金：ボートレース事業からの繰入金などにより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億円のを積み立てた一方で、市民の連帯の強化および地域の振興に</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資する事業の財源として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11.2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億円の取崩を行ったため、基金残高は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億円減。</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・子ども未来夢基金：安心して子育てができる環境づくりを推進する事業の財源として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17.9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億円を取り崩した一方で、ボートレース</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事業からの繰入金などにより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億円を積み立てたため、基金残高は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億円増。</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・公共施設マネジメント基金：公共施設の改修や維持等の財源として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億円を取り崩した一方で、ボートレース事業からの繰入金</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などにより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億円を積み立てたため、基金残高は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億円増。</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・周南公立大学整備等基金：周南公立大学の施設整備等の財源として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億円を取り崩した一方で、ボートレース事業からの繰入金</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などにより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億円の積立があったため、基金残高は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億円増。</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・地域振興基金：市民の連帯の強化および地域の振興に資する事業の財源として、今後も必要に応じて活用する予定。</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・子ども未来夢基金：安心して子育てができる環境づくりを推進する事業の財源として、今後も必要に応じて活用する予定。</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・公共施設マネジメント基金：公共施設の大規模改修や維持等を推進するための事業の財源として、今後も必要に応じて活用する予定。</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・税収等の改善による積立額の増により、残高は前年度比で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億円増の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62.1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・持続可能な財政運営に向けて、特定目的基金の活用を図りながら、着実な積立を行う。</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・公債費の財源とするため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億円の取崩があったが、普通交付税の増額に伴い積立額が増加したため、残高は前年度比で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億円増の</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17.6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・市債の償還に必要な財源を確保し、将来にわたる市財政の健全な運営に資するため、今後も財政状況に応じて計画的な積立を実施</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していく。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37060BE2-EA46-4885-9B70-519EDF413CE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B864440D-0C83-41A1-A856-F13431BD742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82FE9FFC-A22F-4354-A8E0-934999E7DFDD}"/>
            </a:ext>
          </a:extLst>
        </xdr:cNvPr>
        <xdr:cNvSpPr/>
      </xdr:nvSpPr>
      <xdr:spPr>
        <a:xfrm>
          <a:off x="359410" y="59690"/>
          <a:ext cx="11391265" cy="638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E157B532-1D96-4C7E-8828-EBD26BD28537}"/>
            </a:ext>
          </a:extLst>
        </xdr:cNvPr>
        <xdr:cNvSpPr/>
      </xdr:nvSpPr>
      <xdr:spPr>
        <a:xfrm>
          <a:off x="15346680" y="190500"/>
          <a:ext cx="3551555" cy="56261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26CFE93D-67C8-4880-AE44-C262EF613959}"/>
            </a:ext>
          </a:extLst>
        </xdr:cNvPr>
        <xdr:cNvSpPr/>
      </xdr:nvSpPr>
      <xdr:spPr>
        <a:xfrm>
          <a:off x="15351125" y="212090"/>
          <a:ext cx="3524250" cy="5099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CD3817A2-AD82-4563-B7FE-E885A5A965F6}"/>
            </a:ext>
          </a:extLst>
        </xdr:cNvPr>
        <xdr:cNvSpPr/>
      </xdr:nvSpPr>
      <xdr:spPr>
        <a:xfrm>
          <a:off x="15372715" y="245110"/>
          <a:ext cx="3470910" cy="43878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山口県周南市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35FF810B-6687-4705-8F78-5DC11A4F1532}"/>
            </a:ext>
          </a:extLst>
        </xdr:cNvPr>
        <xdr:cNvSpPr/>
      </xdr:nvSpPr>
      <xdr:spPr>
        <a:xfrm>
          <a:off x="12817475" y="190500"/>
          <a:ext cx="2392045" cy="56261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B29C0CA7-7C10-44D3-A21B-64B458B0EBFB}"/>
            </a:ext>
          </a:extLst>
        </xdr:cNvPr>
        <xdr:cNvSpPr/>
      </xdr:nvSpPr>
      <xdr:spPr>
        <a:xfrm>
          <a:off x="12839065" y="212090"/>
          <a:ext cx="2355215" cy="5099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23D0721E-7F56-46E7-B605-E15822761275}"/>
            </a:ext>
          </a:extLst>
        </xdr:cNvPr>
        <xdr:cNvSpPr/>
      </xdr:nvSpPr>
      <xdr:spPr>
        <a:xfrm>
          <a:off x="12870180" y="245110"/>
          <a:ext cx="2313305" cy="45339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357E0F08-C7A0-4985-9D46-2F790D4FFDA2}"/>
            </a:ext>
          </a:extLst>
        </xdr:cNvPr>
        <xdr:cNvSpPr/>
      </xdr:nvSpPr>
      <xdr:spPr>
        <a:xfrm>
          <a:off x="440690" y="885190"/>
          <a:ext cx="9081135" cy="177990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0660A645-9FCA-4087-B892-36C9811F4C57}"/>
            </a:ext>
          </a:extLst>
        </xdr:cNvPr>
        <xdr:cNvSpPr/>
      </xdr:nvSpPr>
      <xdr:spPr>
        <a:xfrm>
          <a:off x="563880" y="924560"/>
          <a:ext cx="1242695" cy="17106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0A98D99D-1286-4F03-BEFD-DC3EA93EB728}"/>
            </a:ext>
          </a:extLst>
        </xdr:cNvPr>
        <xdr:cNvSpPr/>
      </xdr:nvSpPr>
      <xdr:spPr>
        <a:xfrm>
          <a:off x="1764030" y="924560"/>
          <a:ext cx="1200150" cy="17106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134,733
132,774
656.29
82,707,683
79,985,777
2,268,610
39,110,469
73,428,356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D4683D3F-D694-4D46-9519-9B0026A75957}"/>
            </a:ext>
          </a:extLst>
        </xdr:cNvPr>
        <xdr:cNvSpPr/>
      </xdr:nvSpPr>
      <xdr:spPr>
        <a:xfrm>
          <a:off x="2964180" y="924560"/>
          <a:ext cx="1371600" cy="17106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49780209-0421-4BDE-BFE7-B6A72AFFC76B}"/>
            </a:ext>
          </a:extLst>
        </xdr:cNvPr>
        <xdr:cNvSpPr/>
      </xdr:nvSpPr>
      <xdr:spPr>
        <a:xfrm>
          <a:off x="4335780" y="939800"/>
          <a:ext cx="1816735"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286F40AB-B27F-4D60-A051-D7237F35F220}"/>
            </a:ext>
          </a:extLst>
        </xdr:cNvPr>
        <xdr:cNvSpPr/>
      </xdr:nvSpPr>
      <xdr:spPr>
        <a:xfrm>
          <a:off x="6152515" y="939800"/>
          <a:ext cx="114046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9.4
65.1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3D688027-17B2-48C7-953C-805D190D8419}"/>
            </a:ext>
          </a:extLst>
        </xdr:cNvPr>
        <xdr:cNvSpPr/>
      </xdr:nvSpPr>
      <xdr:spPr>
        <a:xfrm>
          <a:off x="7352665" y="954405"/>
          <a:ext cx="583565"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A59FBA42-A4C8-40BC-BBAF-ECB89ECA789B}"/>
            </a:ext>
          </a:extLst>
        </xdr:cNvPr>
        <xdr:cNvSpPr/>
      </xdr:nvSpPr>
      <xdr:spPr>
        <a:xfrm>
          <a:off x="4335780" y="1716405"/>
          <a:ext cx="181673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5F6ADE9F-B837-42C7-813B-295F0E7D2757}"/>
            </a:ext>
          </a:extLst>
        </xdr:cNvPr>
        <xdr:cNvSpPr/>
      </xdr:nvSpPr>
      <xdr:spPr>
        <a:xfrm>
          <a:off x="6221730" y="1716405"/>
          <a:ext cx="330009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32DB95E0-B57A-4051-B7CC-CECD1A4AEB33}"/>
            </a:ext>
          </a:extLst>
        </xdr:cNvPr>
        <xdr:cNvSpPr/>
      </xdr:nvSpPr>
      <xdr:spPr>
        <a:xfrm>
          <a:off x="9979025" y="885190"/>
          <a:ext cx="1371600" cy="127381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7ED2DF90-57A6-42CB-9E5B-584452D37158}"/>
            </a:ext>
          </a:extLst>
        </xdr:cNvPr>
        <xdr:cNvSpPr/>
      </xdr:nvSpPr>
      <xdr:spPr>
        <a:xfrm>
          <a:off x="10208895" y="954405"/>
          <a:ext cx="120015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5E52099C-3AEC-4972-A13A-03D9BFFBD300}"/>
            </a:ext>
          </a:extLst>
        </xdr:cNvPr>
        <xdr:cNvSpPr/>
      </xdr:nvSpPr>
      <xdr:spPr>
        <a:xfrm>
          <a:off x="10208895" y="1217295"/>
          <a:ext cx="1200150" cy="5226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52825450-EF0C-406E-8D4B-D2DA75DF6159}"/>
            </a:ext>
          </a:extLst>
        </xdr:cNvPr>
        <xdr:cNvSpPr/>
      </xdr:nvSpPr>
      <xdr:spPr>
        <a:xfrm>
          <a:off x="10208895" y="1560195"/>
          <a:ext cx="1319530" cy="6515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34A0130F-BB8A-4570-9E8B-A214DEC832EE}"/>
            </a:ext>
          </a:extLst>
        </xdr:cNvPr>
        <xdr:cNvCxnSpPr/>
      </xdr:nvCxnSpPr>
      <xdr:spPr>
        <a:xfrm flipH="1">
          <a:off x="10042525" y="103759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C35E84FD-E417-4BEC-AC27-AFF8AF4D66A6}"/>
            </a:ext>
          </a:extLst>
        </xdr:cNvPr>
        <xdr:cNvSpPr/>
      </xdr:nvSpPr>
      <xdr:spPr>
        <a:xfrm>
          <a:off x="10092690" y="999490"/>
          <a:ext cx="107315"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AFA78F86-E98E-4805-B2B7-240C3864278D}"/>
            </a:ext>
          </a:extLst>
        </xdr:cNvPr>
        <xdr:cNvSpPr/>
      </xdr:nvSpPr>
      <xdr:spPr>
        <a:xfrm>
          <a:off x="10092690" y="1308100"/>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1F8A3A19-41D5-405A-8D42-E9C30E778E74}"/>
            </a:ext>
          </a:extLst>
        </xdr:cNvPr>
        <xdr:cNvCxnSpPr/>
      </xdr:nvCxnSpPr>
      <xdr:spPr>
        <a:xfrm>
          <a:off x="10137140" y="1560195"/>
          <a:ext cx="0" cy="1454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CF17756C-88F3-49AC-94AD-8B23F7D4C7CE}"/>
            </a:ext>
          </a:extLst>
        </xdr:cNvPr>
        <xdr:cNvCxnSpPr/>
      </xdr:nvCxnSpPr>
      <xdr:spPr>
        <a:xfrm>
          <a:off x="10057765" y="1560195"/>
          <a:ext cx="15621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3D4DD285-3E66-43D9-B767-D16AEF074304}"/>
            </a:ext>
          </a:extLst>
        </xdr:cNvPr>
        <xdr:cNvCxnSpPr/>
      </xdr:nvCxnSpPr>
      <xdr:spPr>
        <a:xfrm flipV="1">
          <a:off x="10137140" y="179641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DAD5095E-A2AB-4681-9CFF-A16CC3EF5FBC}"/>
            </a:ext>
          </a:extLst>
        </xdr:cNvPr>
        <xdr:cNvCxnSpPr/>
      </xdr:nvCxnSpPr>
      <xdr:spPr>
        <a:xfrm>
          <a:off x="10057765" y="1941195"/>
          <a:ext cx="15621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9D0B73FF-977C-410C-81A3-7B5EE848927B}"/>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5825B980-281C-4AC6-A326-90F9BC6B5689}"/>
            </a:ext>
          </a:extLst>
        </xdr:cNvPr>
        <xdr:cNvSpPr txBox="1"/>
      </xdr:nvSpPr>
      <xdr:spPr>
        <a:xfrm>
          <a:off x="419100" y="300799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6250733A-A9B3-438B-9E0B-5718DCC7A177}"/>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6417132A-EA18-4046-A0C8-03B335DE9F8A}"/>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2F86095C-4A83-49C1-86F6-8D3AF476B7F6}"/>
            </a:ext>
          </a:extLst>
        </xdr:cNvPr>
        <xdr:cNvSpPr txBox="1"/>
      </xdr:nvSpPr>
      <xdr:spPr>
        <a:xfrm>
          <a:off x="419100" y="373189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DA5D7FD1-11D7-4889-B129-9F3D859B5151}"/>
            </a:ext>
          </a:extLst>
        </xdr:cNvPr>
        <xdr:cNvSpPr/>
      </xdr:nvSpPr>
      <xdr:spPr>
        <a:xfrm>
          <a:off x="1142365" y="4254500"/>
          <a:ext cx="3826510" cy="2965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A5F134FB-5D52-42B0-91E9-A616AD18ABD7}"/>
            </a:ext>
          </a:extLst>
        </xdr:cNvPr>
        <xdr:cNvSpPr/>
      </xdr:nvSpPr>
      <xdr:spPr>
        <a:xfrm>
          <a:off x="1808974" y="4607497"/>
          <a:ext cx="1550316" cy="27762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35F23EC2-A880-4D86-B3C3-AFF2F899CF91}"/>
            </a:ext>
          </a:extLst>
        </xdr:cNvPr>
        <xdr:cNvSpPr/>
      </xdr:nvSpPr>
      <xdr:spPr>
        <a:xfrm>
          <a:off x="3451854" y="4585111"/>
          <a:ext cx="765186" cy="31096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[ 66.0</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B3FE384D-46EB-44FF-867D-82DE2465FDCA}"/>
            </a:ext>
          </a:extLst>
        </xdr:cNvPr>
        <xdr:cNvSpPr/>
      </xdr:nvSpPr>
      <xdr:spPr>
        <a:xfrm>
          <a:off x="491426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58709847-F336-422C-A803-465843489212}"/>
            </a:ext>
          </a:extLst>
        </xdr:cNvPr>
        <xdr:cNvSpPr/>
      </xdr:nvSpPr>
      <xdr:spPr>
        <a:xfrm>
          <a:off x="491426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1C7EC24B-A695-4145-8F80-F6B1E0926092}"/>
            </a:ext>
          </a:extLst>
        </xdr:cNvPr>
        <xdr:cNvSpPr/>
      </xdr:nvSpPr>
      <xdr:spPr>
        <a:xfrm>
          <a:off x="628586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67900DD3-DAA2-48C6-B155-4604A87FC460}"/>
            </a:ext>
          </a:extLst>
        </xdr:cNvPr>
        <xdr:cNvSpPr/>
      </xdr:nvSpPr>
      <xdr:spPr>
        <a:xfrm>
          <a:off x="628586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D978EE0B-EADC-4E74-8B51-7540752F445A}"/>
            </a:ext>
          </a:extLst>
        </xdr:cNvPr>
        <xdr:cNvSpPr/>
      </xdr:nvSpPr>
      <xdr:spPr>
        <a:xfrm>
          <a:off x="778827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D1F3A79C-7A4B-41BD-9B68-195F6FE6638C}"/>
            </a:ext>
          </a:extLst>
        </xdr:cNvPr>
        <xdr:cNvSpPr/>
      </xdr:nvSpPr>
      <xdr:spPr>
        <a:xfrm>
          <a:off x="778827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4A62CC7A-3972-4B41-8C57-1D5DF7BCF17C}"/>
            </a:ext>
          </a:extLst>
        </xdr:cNvPr>
        <xdr:cNvSpPr/>
      </xdr:nvSpPr>
      <xdr:spPr>
        <a:xfrm>
          <a:off x="1142365" y="4932045"/>
          <a:ext cx="3826510" cy="2164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93BCA826-0AF4-4CA0-95E7-631C0E52A0BC}"/>
            </a:ext>
          </a:extLst>
        </xdr:cNvPr>
        <xdr:cNvSpPr/>
      </xdr:nvSpPr>
      <xdr:spPr>
        <a:xfrm>
          <a:off x="5216525" y="4932045"/>
          <a:ext cx="4286250" cy="21647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4A90CF3B-D38B-43F7-8CB9-DC4F19C57BCB}"/>
            </a:ext>
          </a:extLst>
        </xdr:cNvPr>
        <xdr:cNvSpPr/>
      </xdr:nvSpPr>
      <xdr:spPr>
        <a:xfrm>
          <a:off x="5216525" y="5001260"/>
          <a:ext cx="41148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297D61C9-A0CB-4073-8C43-1FBF68B0DC67}"/>
            </a:ext>
          </a:extLst>
        </xdr:cNvPr>
        <xdr:cNvSpPr txBox="1"/>
      </xdr:nvSpPr>
      <xdr:spPr>
        <a:xfrm>
          <a:off x="5273675" y="5229860"/>
          <a:ext cx="4098290" cy="17741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050" b="0">
              <a:solidFill>
                <a:schemeClr val="dk1"/>
              </a:solidFill>
              <a:effectLst/>
              <a:latin typeface="ＭＳ Ｐゴシック" panose="020B0600070205080204" pitchFamily="50" charset="-128"/>
              <a:ea typeface="ＭＳ Ｐゴシック" panose="020B0600070205080204" pitchFamily="50" charset="-128"/>
              <a:cs typeface="+mn-cs"/>
            </a:rPr>
            <a:t>保有施設の</a:t>
          </a:r>
          <a:r>
            <a:rPr kumimoji="1" lang="en-US" altLang="ja-JP" sz="1050" b="0">
              <a:solidFill>
                <a:schemeClr val="dk1"/>
              </a:solidFill>
              <a:effectLst/>
              <a:latin typeface="ＭＳ Ｐゴシック" panose="020B0600070205080204" pitchFamily="50" charset="-128"/>
              <a:ea typeface="ＭＳ Ｐゴシック" panose="020B0600070205080204" pitchFamily="50" charset="-128"/>
              <a:cs typeface="+mn-cs"/>
            </a:rPr>
            <a:t>70</a:t>
          </a:r>
          <a:r>
            <a:rPr kumimoji="1" lang="ja-JP" altLang="ja-JP" sz="1050" b="0">
              <a:solidFill>
                <a:schemeClr val="dk1"/>
              </a:solidFill>
              <a:effectLst/>
              <a:latin typeface="ＭＳ Ｐゴシック" panose="020B0600070205080204" pitchFamily="50" charset="-128"/>
              <a:ea typeface="ＭＳ Ｐゴシック" panose="020B0600070205080204" pitchFamily="50" charset="-128"/>
              <a:cs typeface="+mn-cs"/>
            </a:rPr>
            <a:t>％超（約</a:t>
          </a:r>
          <a:r>
            <a:rPr kumimoji="1" lang="en-US" altLang="ja-JP" sz="1050" b="0">
              <a:solidFill>
                <a:schemeClr val="dk1"/>
              </a:solidFill>
              <a:effectLst/>
              <a:latin typeface="ＭＳ Ｐゴシック" panose="020B0600070205080204" pitchFamily="50" charset="-128"/>
              <a:ea typeface="ＭＳ Ｐゴシック" panose="020B0600070205080204" pitchFamily="50" charset="-128"/>
              <a:cs typeface="+mn-cs"/>
            </a:rPr>
            <a:t>56</a:t>
          </a:r>
          <a:r>
            <a:rPr kumimoji="1" lang="ja-JP" altLang="ja-JP" sz="1050" b="0">
              <a:solidFill>
                <a:schemeClr val="dk1"/>
              </a:solidFill>
              <a:effectLst/>
              <a:latin typeface="ＭＳ Ｐゴシック" panose="020B0600070205080204" pitchFamily="50" charset="-128"/>
              <a:ea typeface="ＭＳ Ｐゴシック" panose="020B0600070205080204" pitchFamily="50" charset="-128"/>
              <a:cs typeface="+mn-cs"/>
            </a:rPr>
            <a:t>万㎡）が築後</a:t>
          </a:r>
          <a:r>
            <a:rPr kumimoji="1" lang="en-US" altLang="ja-JP" sz="1050" b="0">
              <a:solidFill>
                <a:schemeClr val="dk1"/>
              </a:solidFill>
              <a:effectLst/>
              <a:latin typeface="ＭＳ Ｐゴシック" panose="020B0600070205080204" pitchFamily="50" charset="-128"/>
              <a:ea typeface="ＭＳ Ｐゴシック" panose="020B0600070205080204" pitchFamily="50" charset="-128"/>
              <a:cs typeface="+mn-cs"/>
            </a:rPr>
            <a:t>30</a:t>
          </a:r>
          <a:r>
            <a:rPr kumimoji="1" lang="ja-JP" altLang="ja-JP" sz="1050" b="0">
              <a:solidFill>
                <a:schemeClr val="dk1"/>
              </a:solidFill>
              <a:effectLst/>
              <a:latin typeface="ＭＳ Ｐゴシック" panose="020B0600070205080204" pitchFamily="50" charset="-128"/>
              <a:ea typeface="ＭＳ Ｐゴシック" panose="020B0600070205080204" pitchFamily="50" charset="-128"/>
              <a:cs typeface="+mn-cs"/>
            </a:rPr>
            <a:t>年以上を経過しており、一斉に大規模改修や更新の時期を迎えている。こうしたことから、平成</a:t>
          </a:r>
          <a:r>
            <a:rPr kumimoji="1" lang="en-US" altLang="ja-JP" sz="1050" b="0">
              <a:solidFill>
                <a:schemeClr val="dk1"/>
              </a:solidFill>
              <a:effectLst/>
              <a:latin typeface="ＭＳ Ｐゴシック" panose="020B0600070205080204" pitchFamily="50" charset="-128"/>
              <a:ea typeface="ＭＳ Ｐゴシック" panose="020B0600070205080204" pitchFamily="50" charset="-128"/>
              <a:cs typeface="+mn-cs"/>
            </a:rPr>
            <a:t>27</a:t>
          </a:r>
          <a:r>
            <a:rPr kumimoji="1" lang="ja-JP" altLang="ja-JP" sz="1050" b="0">
              <a:solidFill>
                <a:schemeClr val="dk1"/>
              </a:solidFill>
              <a:effectLst/>
              <a:latin typeface="ＭＳ Ｐゴシック" panose="020B0600070205080204" pitchFamily="50" charset="-128"/>
              <a:ea typeface="ＭＳ Ｐゴシック" panose="020B0600070205080204" pitchFamily="50" charset="-128"/>
              <a:cs typeface="+mn-cs"/>
            </a:rPr>
            <a:t>年</a:t>
          </a:r>
          <a:r>
            <a:rPr kumimoji="1" lang="en-US" altLang="ja-JP" sz="1050" b="0">
              <a:solidFill>
                <a:schemeClr val="dk1"/>
              </a:solidFill>
              <a:effectLst/>
              <a:latin typeface="ＭＳ Ｐゴシック" panose="020B0600070205080204" pitchFamily="50" charset="-128"/>
              <a:ea typeface="ＭＳ Ｐゴシック" panose="020B0600070205080204" pitchFamily="50" charset="-128"/>
              <a:cs typeface="+mn-cs"/>
            </a:rPr>
            <a:t>8</a:t>
          </a:r>
          <a:r>
            <a:rPr kumimoji="1" lang="ja-JP" altLang="ja-JP" sz="1050" b="0">
              <a:solidFill>
                <a:schemeClr val="dk1"/>
              </a:solidFill>
              <a:effectLst/>
              <a:latin typeface="ＭＳ Ｐゴシック" panose="020B0600070205080204" pitchFamily="50" charset="-128"/>
              <a:ea typeface="ＭＳ Ｐゴシック" panose="020B0600070205080204" pitchFamily="50" charset="-128"/>
              <a:cs typeface="+mn-cs"/>
            </a:rPr>
            <a:t>月に「周南市公共施設再配置計画」を策定し、ニーズが低下した施設の廃止や集約化・複合化等による身の丈に合った施設保有量の実現や、適正な維持管理による施設の長寿命化の取組を進めているところである。有形固定資産減価償却率については、本庁舎等の整備やそれに伴う旧施設の除却等を実施しているものの、合併前に整備された事業用施設やインフラ施設の老朽化が進んだことにより増加している。</a:t>
          </a:r>
          <a:endParaRPr lang="ja-JP" altLang="ja-JP" sz="105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46119026-290D-4FA1-BE92-E43B1865C336}"/>
            </a:ext>
          </a:extLst>
        </xdr:cNvPr>
        <xdr:cNvSpPr txBox="1"/>
      </xdr:nvSpPr>
      <xdr:spPr>
        <a:xfrm>
          <a:off x="1123315" y="474535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9AC93B04-E59E-47F5-9D97-7F63E92FBD04}"/>
            </a:ext>
          </a:extLst>
        </xdr:cNvPr>
        <xdr:cNvCxnSpPr/>
      </xdr:nvCxnSpPr>
      <xdr:spPr>
        <a:xfrm>
          <a:off x="1142365" y="7096760"/>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1" name="テキスト ボックス 50">
          <a:extLst>
            <a:ext uri="{FF2B5EF4-FFF2-40B4-BE49-F238E27FC236}">
              <a16:creationId xmlns:a16="http://schemas.microsoft.com/office/drawing/2014/main" id="{ECC2BA05-0AD4-4A34-8910-194FE5025EBA}"/>
            </a:ext>
          </a:extLst>
        </xdr:cNvPr>
        <xdr:cNvSpPr txBox="1"/>
      </xdr:nvSpPr>
      <xdr:spPr>
        <a:xfrm>
          <a:off x="784241" y="699914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52" name="直線コネクタ 51">
          <a:extLst>
            <a:ext uri="{FF2B5EF4-FFF2-40B4-BE49-F238E27FC236}">
              <a16:creationId xmlns:a16="http://schemas.microsoft.com/office/drawing/2014/main" id="{0D2CA796-D884-4D74-9F3A-AD7E02B8EBD5}"/>
            </a:ext>
          </a:extLst>
        </xdr:cNvPr>
        <xdr:cNvCxnSpPr/>
      </xdr:nvCxnSpPr>
      <xdr:spPr>
        <a:xfrm>
          <a:off x="1142365" y="6661150"/>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157024</xdr:rowOff>
    </xdr:from>
    <xdr:ext cx="359394" cy="225703"/>
    <xdr:sp macro="" textlink="">
      <xdr:nvSpPr>
        <xdr:cNvPr id="53" name="テキスト ボックス 52">
          <a:extLst>
            <a:ext uri="{FF2B5EF4-FFF2-40B4-BE49-F238E27FC236}">
              <a16:creationId xmlns:a16="http://schemas.microsoft.com/office/drawing/2014/main" id="{E0CCF1A5-69B7-4CFD-98F0-D9C7B6326FB6}"/>
            </a:ext>
          </a:extLst>
        </xdr:cNvPr>
        <xdr:cNvSpPr txBox="1"/>
      </xdr:nvSpPr>
      <xdr:spPr>
        <a:xfrm>
          <a:off x="784241" y="656925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54" name="直線コネクタ 53">
          <a:extLst>
            <a:ext uri="{FF2B5EF4-FFF2-40B4-BE49-F238E27FC236}">
              <a16:creationId xmlns:a16="http://schemas.microsoft.com/office/drawing/2014/main" id="{3BF26F3B-44F0-40EE-B41D-CCC1A7D003A9}"/>
            </a:ext>
          </a:extLst>
        </xdr:cNvPr>
        <xdr:cNvCxnSpPr/>
      </xdr:nvCxnSpPr>
      <xdr:spPr>
        <a:xfrm>
          <a:off x="1142365" y="6231255"/>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55" name="テキスト ボックス 54">
          <a:extLst>
            <a:ext uri="{FF2B5EF4-FFF2-40B4-BE49-F238E27FC236}">
              <a16:creationId xmlns:a16="http://schemas.microsoft.com/office/drawing/2014/main" id="{9CF58BC5-920F-4D2C-9EC7-701063649929}"/>
            </a:ext>
          </a:extLst>
        </xdr:cNvPr>
        <xdr:cNvSpPr txBox="1"/>
      </xdr:nvSpPr>
      <xdr:spPr>
        <a:xfrm>
          <a:off x="784241" y="613364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56" name="直線コネクタ 55">
          <a:extLst>
            <a:ext uri="{FF2B5EF4-FFF2-40B4-BE49-F238E27FC236}">
              <a16:creationId xmlns:a16="http://schemas.microsoft.com/office/drawing/2014/main" id="{6BC42BA8-8414-4473-9798-1DD21F833D32}"/>
            </a:ext>
          </a:extLst>
        </xdr:cNvPr>
        <xdr:cNvCxnSpPr/>
      </xdr:nvCxnSpPr>
      <xdr:spPr>
        <a:xfrm>
          <a:off x="1142365" y="5797550"/>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57" name="テキスト ボックス 56">
          <a:extLst>
            <a:ext uri="{FF2B5EF4-FFF2-40B4-BE49-F238E27FC236}">
              <a16:creationId xmlns:a16="http://schemas.microsoft.com/office/drawing/2014/main" id="{56109FFD-8AF0-45AC-A95B-98975F67494E}"/>
            </a:ext>
          </a:extLst>
        </xdr:cNvPr>
        <xdr:cNvSpPr txBox="1"/>
      </xdr:nvSpPr>
      <xdr:spPr>
        <a:xfrm>
          <a:off x="784241" y="570374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58" name="直線コネクタ 57">
          <a:extLst>
            <a:ext uri="{FF2B5EF4-FFF2-40B4-BE49-F238E27FC236}">
              <a16:creationId xmlns:a16="http://schemas.microsoft.com/office/drawing/2014/main" id="{6F73D2C9-12F1-43E2-AF35-877F136C84F7}"/>
            </a:ext>
          </a:extLst>
        </xdr:cNvPr>
        <xdr:cNvCxnSpPr/>
      </xdr:nvCxnSpPr>
      <xdr:spPr>
        <a:xfrm>
          <a:off x="1142365" y="5365750"/>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59" name="テキスト ボックス 58">
          <a:extLst>
            <a:ext uri="{FF2B5EF4-FFF2-40B4-BE49-F238E27FC236}">
              <a16:creationId xmlns:a16="http://schemas.microsoft.com/office/drawing/2014/main" id="{F3AA19F4-B9BC-4C15-BE45-9B466C8BE12D}"/>
            </a:ext>
          </a:extLst>
        </xdr:cNvPr>
        <xdr:cNvSpPr txBox="1"/>
      </xdr:nvSpPr>
      <xdr:spPr>
        <a:xfrm>
          <a:off x="784241" y="526813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0" name="直線コネクタ 59">
          <a:extLst>
            <a:ext uri="{FF2B5EF4-FFF2-40B4-BE49-F238E27FC236}">
              <a16:creationId xmlns:a16="http://schemas.microsoft.com/office/drawing/2014/main" id="{ECB7D54C-45BE-49D4-A206-57923FA6DA6B}"/>
            </a:ext>
          </a:extLst>
        </xdr:cNvPr>
        <xdr:cNvCxnSpPr/>
      </xdr:nvCxnSpPr>
      <xdr:spPr>
        <a:xfrm>
          <a:off x="1142365" y="4932045"/>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1" name="テキスト ボックス 60">
          <a:extLst>
            <a:ext uri="{FF2B5EF4-FFF2-40B4-BE49-F238E27FC236}">
              <a16:creationId xmlns:a16="http://schemas.microsoft.com/office/drawing/2014/main" id="{857724A1-C882-409E-AA00-2D03BA3353E8}"/>
            </a:ext>
          </a:extLst>
        </xdr:cNvPr>
        <xdr:cNvSpPr txBox="1"/>
      </xdr:nvSpPr>
      <xdr:spPr>
        <a:xfrm>
          <a:off x="784241" y="483824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2" name="有形固定資産減価償却率グラフ枠">
          <a:extLst>
            <a:ext uri="{FF2B5EF4-FFF2-40B4-BE49-F238E27FC236}">
              <a16:creationId xmlns:a16="http://schemas.microsoft.com/office/drawing/2014/main" id="{A332C16A-8D3D-4FCC-8697-CF6D3B1B8F65}"/>
            </a:ext>
          </a:extLst>
        </xdr:cNvPr>
        <xdr:cNvSpPr/>
      </xdr:nvSpPr>
      <xdr:spPr>
        <a:xfrm>
          <a:off x="1142365" y="4932045"/>
          <a:ext cx="3826510" cy="2164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95123</xdr:rowOff>
    </xdr:from>
    <xdr:to>
      <xdr:col>23</xdr:col>
      <xdr:colOff>85090</xdr:colOff>
      <xdr:row>32</xdr:row>
      <xdr:rowOff>145923</xdr:rowOff>
    </xdr:to>
    <xdr:cxnSp macro="">
      <xdr:nvCxnSpPr>
        <xdr:cNvPr id="63" name="直線コネクタ 62">
          <a:extLst>
            <a:ext uri="{FF2B5EF4-FFF2-40B4-BE49-F238E27FC236}">
              <a16:creationId xmlns:a16="http://schemas.microsoft.com/office/drawing/2014/main" id="{447308F1-1E81-4B03-A0DA-666B6334DBF0}"/>
            </a:ext>
          </a:extLst>
        </xdr:cNvPr>
        <xdr:cNvCxnSpPr/>
      </xdr:nvCxnSpPr>
      <xdr:spPr>
        <a:xfrm flipV="1">
          <a:off x="4295775" y="5309108"/>
          <a:ext cx="1270" cy="10737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32</xdr:row>
      <xdr:rowOff>149750</xdr:rowOff>
    </xdr:from>
    <xdr:ext cx="405111" cy="259045"/>
    <xdr:sp macro="" textlink="">
      <xdr:nvSpPr>
        <xdr:cNvPr id="64" name="有形固定資産減価償却率最小値テキスト">
          <a:extLst>
            <a:ext uri="{FF2B5EF4-FFF2-40B4-BE49-F238E27FC236}">
              <a16:creationId xmlns:a16="http://schemas.microsoft.com/office/drawing/2014/main" id="{1A44AF9B-2F4F-4130-9954-15ACE21B145A}"/>
            </a:ext>
          </a:extLst>
        </xdr:cNvPr>
        <xdr:cNvSpPr txBox="1"/>
      </xdr:nvSpPr>
      <xdr:spPr>
        <a:xfrm>
          <a:off x="4342765" y="63886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32</xdr:row>
      <xdr:rowOff>145923</xdr:rowOff>
    </xdr:from>
    <xdr:to>
      <xdr:col>23</xdr:col>
      <xdr:colOff>174625</xdr:colOff>
      <xdr:row>32</xdr:row>
      <xdr:rowOff>145923</xdr:rowOff>
    </xdr:to>
    <xdr:cxnSp macro="">
      <xdr:nvCxnSpPr>
        <xdr:cNvPr id="65" name="直線コネクタ 64">
          <a:extLst>
            <a:ext uri="{FF2B5EF4-FFF2-40B4-BE49-F238E27FC236}">
              <a16:creationId xmlns:a16="http://schemas.microsoft.com/office/drawing/2014/main" id="{964DB348-44D1-4BC8-9DA4-5749AA7144AA}"/>
            </a:ext>
          </a:extLst>
        </xdr:cNvPr>
        <xdr:cNvCxnSpPr/>
      </xdr:nvCxnSpPr>
      <xdr:spPr>
        <a:xfrm>
          <a:off x="4206875" y="6382893"/>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41800</xdr:rowOff>
    </xdr:from>
    <xdr:ext cx="405111" cy="259045"/>
    <xdr:sp macro="" textlink="">
      <xdr:nvSpPr>
        <xdr:cNvPr id="66" name="有形固定資産減価償却率最大値テキスト">
          <a:extLst>
            <a:ext uri="{FF2B5EF4-FFF2-40B4-BE49-F238E27FC236}">
              <a16:creationId xmlns:a16="http://schemas.microsoft.com/office/drawing/2014/main" id="{FA04CE96-B551-48AA-8C1F-F07B1F0BD967}"/>
            </a:ext>
          </a:extLst>
        </xdr:cNvPr>
        <xdr:cNvSpPr txBox="1"/>
      </xdr:nvSpPr>
      <xdr:spPr>
        <a:xfrm>
          <a:off x="4342765" y="50805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95123</xdr:rowOff>
    </xdr:from>
    <xdr:to>
      <xdr:col>23</xdr:col>
      <xdr:colOff>174625</xdr:colOff>
      <xdr:row>26</xdr:row>
      <xdr:rowOff>95123</xdr:rowOff>
    </xdr:to>
    <xdr:cxnSp macro="">
      <xdr:nvCxnSpPr>
        <xdr:cNvPr id="67" name="直線コネクタ 66">
          <a:extLst>
            <a:ext uri="{FF2B5EF4-FFF2-40B4-BE49-F238E27FC236}">
              <a16:creationId xmlns:a16="http://schemas.microsoft.com/office/drawing/2014/main" id="{D44F8438-F292-4A30-8D4D-9F66BC8F7066}"/>
            </a:ext>
          </a:extLst>
        </xdr:cNvPr>
        <xdr:cNvCxnSpPr/>
      </xdr:nvCxnSpPr>
      <xdr:spPr>
        <a:xfrm>
          <a:off x="4206875" y="5309108"/>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93870</xdr:rowOff>
    </xdr:from>
    <xdr:ext cx="405111" cy="259045"/>
    <xdr:sp macro="" textlink="">
      <xdr:nvSpPr>
        <xdr:cNvPr id="68" name="有形固定資産減価償却率平均値テキスト">
          <a:extLst>
            <a:ext uri="{FF2B5EF4-FFF2-40B4-BE49-F238E27FC236}">
              <a16:creationId xmlns:a16="http://schemas.microsoft.com/office/drawing/2014/main" id="{4C8FF8A3-C53B-4EA2-8888-BEE831E52CAE}"/>
            </a:ext>
          </a:extLst>
        </xdr:cNvPr>
        <xdr:cNvSpPr txBox="1"/>
      </xdr:nvSpPr>
      <xdr:spPr>
        <a:xfrm>
          <a:off x="4342765" y="582220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70993</xdr:rowOff>
    </xdr:from>
    <xdr:to>
      <xdr:col>23</xdr:col>
      <xdr:colOff>136525</xdr:colOff>
      <xdr:row>31</xdr:row>
      <xdr:rowOff>1143</xdr:rowOff>
    </xdr:to>
    <xdr:sp macro="" textlink="">
      <xdr:nvSpPr>
        <xdr:cNvPr id="69" name="フローチャート: 判断 68">
          <a:extLst>
            <a:ext uri="{FF2B5EF4-FFF2-40B4-BE49-F238E27FC236}">
              <a16:creationId xmlns:a16="http://schemas.microsoft.com/office/drawing/2014/main" id="{9A1D642F-F735-47EF-8971-B8306E09EA17}"/>
            </a:ext>
          </a:extLst>
        </xdr:cNvPr>
        <xdr:cNvSpPr/>
      </xdr:nvSpPr>
      <xdr:spPr>
        <a:xfrm>
          <a:off x="4244975" y="5965063"/>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79629</xdr:rowOff>
    </xdr:from>
    <xdr:to>
      <xdr:col>19</xdr:col>
      <xdr:colOff>187325</xdr:colOff>
      <xdr:row>31</xdr:row>
      <xdr:rowOff>9779</xdr:rowOff>
    </xdr:to>
    <xdr:sp macro="" textlink="">
      <xdr:nvSpPr>
        <xdr:cNvPr id="70" name="フローチャート: 判断 69">
          <a:extLst>
            <a:ext uri="{FF2B5EF4-FFF2-40B4-BE49-F238E27FC236}">
              <a16:creationId xmlns:a16="http://schemas.microsoft.com/office/drawing/2014/main" id="{6C1783BB-6C8F-41F5-A834-1B74511F0685}"/>
            </a:ext>
          </a:extLst>
        </xdr:cNvPr>
        <xdr:cNvSpPr/>
      </xdr:nvSpPr>
      <xdr:spPr>
        <a:xfrm>
          <a:off x="3611880" y="5975604"/>
          <a:ext cx="8064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23495</xdr:rowOff>
    </xdr:from>
    <xdr:to>
      <xdr:col>15</xdr:col>
      <xdr:colOff>187325</xdr:colOff>
      <xdr:row>30</xdr:row>
      <xdr:rowOff>125095</xdr:rowOff>
    </xdr:to>
    <xdr:sp macro="" textlink="">
      <xdr:nvSpPr>
        <xdr:cNvPr id="71" name="フローチャート: 判断 70">
          <a:extLst>
            <a:ext uri="{FF2B5EF4-FFF2-40B4-BE49-F238E27FC236}">
              <a16:creationId xmlns:a16="http://schemas.microsoft.com/office/drawing/2014/main" id="{814F98A8-AE73-426E-B7F2-534CD6E92326}"/>
            </a:ext>
          </a:extLst>
        </xdr:cNvPr>
        <xdr:cNvSpPr/>
      </xdr:nvSpPr>
      <xdr:spPr>
        <a:xfrm>
          <a:off x="2926080" y="5915660"/>
          <a:ext cx="8064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143129</xdr:rowOff>
    </xdr:from>
    <xdr:to>
      <xdr:col>11</xdr:col>
      <xdr:colOff>187325</xdr:colOff>
      <xdr:row>30</xdr:row>
      <xdr:rowOff>73279</xdr:rowOff>
    </xdr:to>
    <xdr:sp macro="" textlink="">
      <xdr:nvSpPr>
        <xdr:cNvPr id="72" name="フローチャート: 判断 71">
          <a:extLst>
            <a:ext uri="{FF2B5EF4-FFF2-40B4-BE49-F238E27FC236}">
              <a16:creationId xmlns:a16="http://schemas.microsoft.com/office/drawing/2014/main" id="{AB743FB8-F1A3-4561-8CED-5E4ADE6F5140}"/>
            </a:ext>
          </a:extLst>
        </xdr:cNvPr>
        <xdr:cNvSpPr/>
      </xdr:nvSpPr>
      <xdr:spPr>
        <a:xfrm>
          <a:off x="2240280" y="5865749"/>
          <a:ext cx="8064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104267</xdr:rowOff>
    </xdr:from>
    <xdr:to>
      <xdr:col>7</xdr:col>
      <xdr:colOff>187325</xdr:colOff>
      <xdr:row>30</xdr:row>
      <xdr:rowOff>34417</xdr:rowOff>
    </xdr:to>
    <xdr:sp macro="" textlink="">
      <xdr:nvSpPr>
        <xdr:cNvPr id="73" name="フローチャート: 判断 72">
          <a:extLst>
            <a:ext uri="{FF2B5EF4-FFF2-40B4-BE49-F238E27FC236}">
              <a16:creationId xmlns:a16="http://schemas.microsoft.com/office/drawing/2014/main" id="{644A3924-318E-4FC4-B9EC-3984A0D24263}"/>
            </a:ext>
          </a:extLst>
        </xdr:cNvPr>
        <xdr:cNvSpPr/>
      </xdr:nvSpPr>
      <xdr:spPr>
        <a:xfrm>
          <a:off x="1554480" y="5826887"/>
          <a:ext cx="8064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4" name="テキスト ボックス 73">
          <a:extLst>
            <a:ext uri="{FF2B5EF4-FFF2-40B4-BE49-F238E27FC236}">
              <a16:creationId xmlns:a16="http://schemas.microsoft.com/office/drawing/2014/main" id="{C407DDD3-6374-47DC-BD8C-699E5BA67B09}"/>
            </a:ext>
          </a:extLst>
        </xdr:cNvPr>
        <xdr:cNvSpPr txBox="1"/>
      </xdr:nvSpPr>
      <xdr:spPr>
        <a:xfrm>
          <a:off x="413321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5" name="テキスト ボックス 74">
          <a:extLst>
            <a:ext uri="{FF2B5EF4-FFF2-40B4-BE49-F238E27FC236}">
              <a16:creationId xmlns:a16="http://schemas.microsoft.com/office/drawing/2014/main" id="{9C51DD28-65A5-4BDA-B7FA-160C5FBCB943}"/>
            </a:ext>
          </a:extLst>
        </xdr:cNvPr>
        <xdr:cNvSpPr txBox="1"/>
      </xdr:nvSpPr>
      <xdr:spPr>
        <a:xfrm>
          <a:off x="35020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D174B6F1-EB87-4121-A24B-471AF5B7DB1C}"/>
            </a:ext>
          </a:extLst>
        </xdr:cNvPr>
        <xdr:cNvSpPr txBox="1"/>
      </xdr:nvSpPr>
      <xdr:spPr>
        <a:xfrm>
          <a:off x="28162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E3E6077C-A13E-4397-96EE-60D82AEA2616}"/>
            </a:ext>
          </a:extLst>
        </xdr:cNvPr>
        <xdr:cNvSpPr txBox="1"/>
      </xdr:nvSpPr>
      <xdr:spPr>
        <a:xfrm>
          <a:off x="21304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E62F108F-F644-4B1C-9021-3DE7B8CE8869}"/>
            </a:ext>
          </a:extLst>
        </xdr:cNvPr>
        <xdr:cNvSpPr txBox="1"/>
      </xdr:nvSpPr>
      <xdr:spPr>
        <a:xfrm>
          <a:off x="14446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109855</xdr:rowOff>
    </xdr:from>
    <xdr:to>
      <xdr:col>23</xdr:col>
      <xdr:colOff>136525</xdr:colOff>
      <xdr:row>31</xdr:row>
      <xdr:rowOff>40005</xdr:rowOff>
    </xdr:to>
    <xdr:sp macro="" textlink="">
      <xdr:nvSpPr>
        <xdr:cNvPr id="79" name="楕円 78">
          <a:extLst>
            <a:ext uri="{FF2B5EF4-FFF2-40B4-BE49-F238E27FC236}">
              <a16:creationId xmlns:a16="http://schemas.microsoft.com/office/drawing/2014/main" id="{385024D1-F5AA-46A1-BCE4-4C59CB4D39AF}"/>
            </a:ext>
          </a:extLst>
        </xdr:cNvPr>
        <xdr:cNvSpPr/>
      </xdr:nvSpPr>
      <xdr:spPr>
        <a:xfrm>
          <a:off x="4244975" y="600392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30</xdr:row>
      <xdr:rowOff>88282</xdr:rowOff>
    </xdr:from>
    <xdr:ext cx="405111" cy="259045"/>
    <xdr:sp macro="" textlink="">
      <xdr:nvSpPr>
        <xdr:cNvPr id="80" name="有形固定資産減価償却率該当値テキスト">
          <a:extLst>
            <a:ext uri="{FF2B5EF4-FFF2-40B4-BE49-F238E27FC236}">
              <a16:creationId xmlns:a16="http://schemas.microsoft.com/office/drawing/2014/main" id="{D681F542-7D67-476F-9CF0-08E5B700526C}"/>
            </a:ext>
          </a:extLst>
        </xdr:cNvPr>
        <xdr:cNvSpPr txBox="1"/>
      </xdr:nvSpPr>
      <xdr:spPr>
        <a:xfrm>
          <a:off x="4342765" y="5988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66675</xdr:rowOff>
    </xdr:from>
    <xdr:to>
      <xdr:col>19</xdr:col>
      <xdr:colOff>187325</xdr:colOff>
      <xdr:row>30</xdr:row>
      <xdr:rowOff>168275</xdr:rowOff>
    </xdr:to>
    <xdr:sp macro="" textlink="">
      <xdr:nvSpPr>
        <xdr:cNvPr id="81" name="楕円 80">
          <a:extLst>
            <a:ext uri="{FF2B5EF4-FFF2-40B4-BE49-F238E27FC236}">
              <a16:creationId xmlns:a16="http://schemas.microsoft.com/office/drawing/2014/main" id="{22F9743D-D41D-454B-AB17-512B229D64EC}"/>
            </a:ext>
          </a:extLst>
        </xdr:cNvPr>
        <xdr:cNvSpPr/>
      </xdr:nvSpPr>
      <xdr:spPr>
        <a:xfrm>
          <a:off x="3611880" y="5960745"/>
          <a:ext cx="80645"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117475</xdr:rowOff>
    </xdr:from>
    <xdr:to>
      <xdr:col>23</xdr:col>
      <xdr:colOff>85725</xdr:colOff>
      <xdr:row>30</xdr:row>
      <xdr:rowOff>160655</xdr:rowOff>
    </xdr:to>
    <xdr:cxnSp macro="">
      <xdr:nvCxnSpPr>
        <xdr:cNvPr id="82" name="直線コネクタ 81">
          <a:extLst>
            <a:ext uri="{FF2B5EF4-FFF2-40B4-BE49-F238E27FC236}">
              <a16:creationId xmlns:a16="http://schemas.microsoft.com/office/drawing/2014/main" id="{00FF78C3-6215-4644-BE81-67B74278CB2E}"/>
            </a:ext>
          </a:extLst>
        </xdr:cNvPr>
        <xdr:cNvCxnSpPr/>
      </xdr:nvCxnSpPr>
      <xdr:spPr>
        <a:xfrm>
          <a:off x="3656965" y="6013450"/>
          <a:ext cx="640715" cy="45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27813</xdr:rowOff>
    </xdr:from>
    <xdr:to>
      <xdr:col>15</xdr:col>
      <xdr:colOff>187325</xdr:colOff>
      <xdr:row>30</xdr:row>
      <xdr:rowOff>129413</xdr:rowOff>
    </xdr:to>
    <xdr:sp macro="" textlink="">
      <xdr:nvSpPr>
        <xdr:cNvPr id="83" name="楕円 82">
          <a:extLst>
            <a:ext uri="{FF2B5EF4-FFF2-40B4-BE49-F238E27FC236}">
              <a16:creationId xmlns:a16="http://schemas.microsoft.com/office/drawing/2014/main" id="{8E3E7B41-41BE-4631-9A8F-2A7D43E01397}"/>
            </a:ext>
          </a:extLst>
        </xdr:cNvPr>
        <xdr:cNvSpPr/>
      </xdr:nvSpPr>
      <xdr:spPr>
        <a:xfrm>
          <a:off x="2926080" y="5921883"/>
          <a:ext cx="80645"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78613</xdr:rowOff>
    </xdr:from>
    <xdr:to>
      <xdr:col>19</xdr:col>
      <xdr:colOff>136525</xdr:colOff>
      <xdr:row>30</xdr:row>
      <xdr:rowOff>117475</xdr:rowOff>
    </xdr:to>
    <xdr:cxnSp macro="">
      <xdr:nvCxnSpPr>
        <xdr:cNvPr id="84" name="直線コネクタ 83">
          <a:extLst>
            <a:ext uri="{FF2B5EF4-FFF2-40B4-BE49-F238E27FC236}">
              <a16:creationId xmlns:a16="http://schemas.microsoft.com/office/drawing/2014/main" id="{FDA7CA2E-902C-474A-B856-A420F34D0524}"/>
            </a:ext>
          </a:extLst>
        </xdr:cNvPr>
        <xdr:cNvCxnSpPr/>
      </xdr:nvCxnSpPr>
      <xdr:spPr>
        <a:xfrm>
          <a:off x="2971165" y="5974588"/>
          <a:ext cx="68580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23495</xdr:rowOff>
    </xdr:from>
    <xdr:to>
      <xdr:col>11</xdr:col>
      <xdr:colOff>187325</xdr:colOff>
      <xdr:row>30</xdr:row>
      <xdr:rowOff>125095</xdr:rowOff>
    </xdr:to>
    <xdr:sp macro="" textlink="">
      <xdr:nvSpPr>
        <xdr:cNvPr id="85" name="楕円 84">
          <a:extLst>
            <a:ext uri="{FF2B5EF4-FFF2-40B4-BE49-F238E27FC236}">
              <a16:creationId xmlns:a16="http://schemas.microsoft.com/office/drawing/2014/main" id="{5C6AA469-14F6-41DD-AE91-6C6EE3AA36DC}"/>
            </a:ext>
          </a:extLst>
        </xdr:cNvPr>
        <xdr:cNvSpPr/>
      </xdr:nvSpPr>
      <xdr:spPr>
        <a:xfrm>
          <a:off x="2240280" y="5915660"/>
          <a:ext cx="80645"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74295</xdr:rowOff>
    </xdr:from>
    <xdr:to>
      <xdr:col>15</xdr:col>
      <xdr:colOff>136525</xdr:colOff>
      <xdr:row>30</xdr:row>
      <xdr:rowOff>78613</xdr:rowOff>
    </xdr:to>
    <xdr:cxnSp macro="">
      <xdr:nvCxnSpPr>
        <xdr:cNvPr id="86" name="直線コネクタ 85">
          <a:extLst>
            <a:ext uri="{FF2B5EF4-FFF2-40B4-BE49-F238E27FC236}">
              <a16:creationId xmlns:a16="http://schemas.microsoft.com/office/drawing/2014/main" id="{C2D5F458-8DF1-412D-87CA-947A9F9EE684}"/>
            </a:ext>
          </a:extLst>
        </xdr:cNvPr>
        <xdr:cNvCxnSpPr/>
      </xdr:nvCxnSpPr>
      <xdr:spPr>
        <a:xfrm>
          <a:off x="2285365" y="5970270"/>
          <a:ext cx="685800" cy="43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134493</xdr:rowOff>
    </xdr:from>
    <xdr:to>
      <xdr:col>7</xdr:col>
      <xdr:colOff>187325</xdr:colOff>
      <xdr:row>30</xdr:row>
      <xdr:rowOff>64643</xdr:rowOff>
    </xdr:to>
    <xdr:sp macro="" textlink="">
      <xdr:nvSpPr>
        <xdr:cNvPr id="87" name="楕円 86">
          <a:extLst>
            <a:ext uri="{FF2B5EF4-FFF2-40B4-BE49-F238E27FC236}">
              <a16:creationId xmlns:a16="http://schemas.microsoft.com/office/drawing/2014/main" id="{FA26C32B-B7C1-4D98-82F3-3F48DAB4F587}"/>
            </a:ext>
          </a:extLst>
        </xdr:cNvPr>
        <xdr:cNvSpPr/>
      </xdr:nvSpPr>
      <xdr:spPr>
        <a:xfrm>
          <a:off x="1554480" y="5855208"/>
          <a:ext cx="8064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13843</xdr:rowOff>
    </xdr:from>
    <xdr:to>
      <xdr:col>11</xdr:col>
      <xdr:colOff>136525</xdr:colOff>
      <xdr:row>30</xdr:row>
      <xdr:rowOff>74295</xdr:rowOff>
    </xdr:to>
    <xdr:cxnSp macro="">
      <xdr:nvCxnSpPr>
        <xdr:cNvPr id="88" name="直線コネクタ 87">
          <a:extLst>
            <a:ext uri="{FF2B5EF4-FFF2-40B4-BE49-F238E27FC236}">
              <a16:creationId xmlns:a16="http://schemas.microsoft.com/office/drawing/2014/main" id="{EBE24CE7-D412-4DBD-84BE-CEB22BFA339C}"/>
            </a:ext>
          </a:extLst>
        </xdr:cNvPr>
        <xdr:cNvCxnSpPr/>
      </xdr:nvCxnSpPr>
      <xdr:spPr>
        <a:xfrm>
          <a:off x="1599565" y="5913628"/>
          <a:ext cx="685800" cy="566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906</xdr:rowOff>
    </xdr:from>
    <xdr:ext cx="405111" cy="259045"/>
    <xdr:sp macro="" textlink="">
      <xdr:nvSpPr>
        <xdr:cNvPr id="89" name="n_1aveValue有形固定資産減価償却率">
          <a:extLst>
            <a:ext uri="{FF2B5EF4-FFF2-40B4-BE49-F238E27FC236}">
              <a16:creationId xmlns:a16="http://schemas.microsoft.com/office/drawing/2014/main" id="{292F4205-E26E-4560-9F41-1BCE1E5F32F3}"/>
            </a:ext>
          </a:extLst>
        </xdr:cNvPr>
        <xdr:cNvSpPr txBox="1"/>
      </xdr:nvSpPr>
      <xdr:spPr>
        <a:xfrm>
          <a:off x="3464569" y="60683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141622</xdr:rowOff>
    </xdr:from>
    <xdr:ext cx="405111" cy="259045"/>
    <xdr:sp macro="" textlink="">
      <xdr:nvSpPr>
        <xdr:cNvPr id="90" name="n_2aveValue有形固定資産減価償却率">
          <a:extLst>
            <a:ext uri="{FF2B5EF4-FFF2-40B4-BE49-F238E27FC236}">
              <a16:creationId xmlns:a16="http://schemas.microsoft.com/office/drawing/2014/main" id="{2DBEBF38-6732-4D4C-AA49-60BF6EAEA559}"/>
            </a:ext>
          </a:extLst>
        </xdr:cNvPr>
        <xdr:cNvSpPr txBox="1"/>
      </xdr:nvSpPr>
      <xdr:spPr>
        <a:xfrm>
          <a:off x="2793374" y="5692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89806</xdr:rowOff>
    </xdr:from>
    <xdr:ext cx="405111" cy="259045"/>
    <xdr:sp macro="" textlink="">
      <xdr:nvSpPr>
        <xdr:cNvPr id="91" name="n_3aveValue有形固定資産減価償却率">
          <a:extLst>
            <a:ext uri="{FF2B5EF4-FFF2-40B4-BE49-F238E27FC236}">
              <a16:creationId xmlns:a16="http://schemas.microsoft.com/office/drawing/2014/main" id="{11465192-B41E-494E-8034-4B1977ACBE32}"/>
            </a:ext>
          </a:extLst>
        </xdr:cNvPr>
        <xdr:cNvSpPr txBox="1"/>
      </xdr:nvSpPr>
      <xdr:spPr>
        <a:xfrm>
          <a:off x="2107574" y="56466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50944</xdr:rowOff>
    </xdr:from>
    <xdr:ext cx="405111" cy="259045"/>
    <xdr:sp macro="" textlink="">
      <xdr:nvSpPr>
        <xdr:cNvPr id="92" name="n_4aveValue有形固定資産減価償却率">
          <a:extLst>
            <a:ext uri="{FF2B5EF4-FFF2-40B4-BE49-F238E27FC236}">
              <a16:creationId xmlns:a16="http://schemas.microsoft.com/office/drawing/2014/main" id="{6ADD4227-FBE8-4715-8D6F-101A6EAD2F8A}"/>
            </a:ext>
          </a:extLst>
        </xdr:cNvPr>
        <xdr:cNvSpPr txBox="1"/>
      </xdr:nvSpPr>
      <xdr:spPr>
        <a:xfrm>
          <a:off x="1421774" y="56078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29</xdr:row>
      <xdr:rowOff>13352</xdr:rowOff>
    </xdr:from>
    <xdr:ext cx="405111" cy="259045"/>
    <xdr:sp macro="" textlink="">
      <xdr:nvSpPr>
        <xdr:cNvPr id="93" name="n_1mainValue有形固定資産減価償却率">
          <a:extLst>
            <a:ext uri="{FF2B5EF4-FFF2-40B4-BE49-F238E27FC236}">
              <a16:creationId xmlns:a16="http://schemas.microsoft.com/office/drawing/2014/main" id="{9AE39AA2-2617-47B0-ABE9-ABAF255C1789}"/>
            </a:ext>
          </a:extLst>
        </xdr:cNvPr>
        <xdr:cNvSpPr txBox="1"/>
      </xdr:nvSpPr>
      <xdr:spPr>
        <a:xfrm>
          <a:off x="3464569" y="5741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120540</xdr:rowOff>
    </xdr:from>
    <xdr:ext cx="405111" cy="259045"/>
    <xdr:sp macro="" textlink="">
      <xdr:nvSpPr>
        <xdr:cNvPr id="94" name="n_2mainValue有形固定資産減価償却率">
          <a:extLst>
            <a:ext uri="{FF2B5EF4-FFF2-40B4-BE49-F238E27FC236}">
              <a16:creationId xmlns:a16="http://schemas.microsoft.com/office/drawing/2014/main" id="{0CE2E64A-4E2B-4EE9-9459-F4AE39E22A04}"/>
            </a:ext>
          </a:extLst>
        </xdr:cNvPr>
        <xdr:cNvSpPr txBox="1"/>
      </xdr:nvSpPr>
      <xdr:spPr>
        <a:xfrm>
          <a:off x="2793374" y="60184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116222</xdr:rowOff>
    </xdr:from>
    <xdr:ext cx="405111" cy="259045"/>
    <xdr:sp macro="" textlink="">
      <xdr:nvSpPr>
        <xdr:cNvPr id="95" name="n_3mainValue有形固定資産減価償却率">
          <a:extLst>
            <a:ext uri="{FF2B5EF4-FFF2-40B4-BE49-F238E27FC236}">
              <a16:creationId xmlns:a16="http://schemas.microsoft.com/office/drawing/2014/main" id="{87E62E71-94B1-4DDF-852F-6A3EF606FCDA}"/>
            </a:ext>
          </a:extLst>
        </xdr:cNvPr>
        <xdr:cNvSpPr txBox="1"/>
      </xdr:nvSpPr>
      <xdr:spPr>
        <a:xfrm>
          <a:off x="2107574" y="6012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55770</xdr:rowOff>
    </xdr:from>
    <xdr:ext cx="405111" cy="259045"/>
    <xdr:sp macro="" textlink="">
      <xdr:nvSpPr>
        <xdr:cNvPr id="96" name="n_4mainValue有形固定資産減価償却率">
          <a:extLst>
            <a:ext uri="{FF2B5EF4-FFF2-40B4-BE49-F238E27FC236}">
              <a16:creationId xmlns:a16="http://schemas.microsoft.com/office/drawing/2014/main" id="{BEDC777E-E3B1-4189-B1CF-36752E8C22A6}"/>
            </a:ext>
          </a:extLst>
        </xdr:cNvPr>
        <xdr:cNvSpPr txBox="1"/>
      </xdr:nvSpPr>
      <xdr:spPr>
        <a:xfrm>
          <a:off x="1421774" y="59555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7" name="正方形/長方形 96">
          <a:extLst>
            <a:ext uri="{FF2B5EF4-FFF2-40B4-BE49-F238E27FC236}">
              <a16:creationId xmlns:a16="http://schemas.microsoft.com/office/drawing/2014/main" id="{F9B72DEE-DC6F-4EB0-8D5A-DBB925B16E2E}"/>
            </a:ext>
          </a:extLst>
        </xdr:cNvPr>
        <xdr:cNvSpPr/>
      </xdr:nvSpPr>
      <xdr:spPr>
        <a:xfrm>
          <a:off x="10188575" y="4254500"/>
          <a:ext cx="3805555" cy="2965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98" name="正方形/長方形 97">
          <a:extLst>
            <a:ext uri="{FF2B5EF4-FFF2-40B4-BE49-F238E27FC236}">
              <a16:creationId xmlns:a16="http://schemas.microsoft.com/office/drawing/2014/main" id="{91C17D54-CA54-4CB0-910A-2D97EE0A9F43}"/>
            </a:ext>
          </a:extLst>
        </xdr:cNvPr>
        <xdr:cNvSpPr/>
      </xdr:nvSpPr>
      <xdr:spPr>
        <a:xfrm>
          <a:off x="11144518" y="4607497"/>
          <a:ext cx="941169" cy="27762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99" name="正方形/長方形 98">
          <a:extLst>
            <a:ext uri="{FF2B5EF4-FFF2-40B4-BE49-F238E27FC236}">
              <a16:creationId xmlns:a16="http://schemas.microsoft.com/office/drawing/2014/main" id="{80B3CE34-B447-4F74-9D7A-BA50FB0876AA}"/>
            </a:ext>
          </a:extLst>
        </xdr:cNvPr>
        <xdr:cNvSpPr/>
      </xdr:nvSpPr>
      <xdr:spPr>
        <a:xfrm>
          <a:off x="12437015" y="4585111"/>
          <a:ext cx="858709" cy="31096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[ 637.9</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0" name="正方形/長方形 99">
          <a:extLst>
            <a:ext uri="{FF2B5EF4-FFF2-40B4-BE49-F238E27FC236}">
              <a16:creationId xmlns:a16="http://schemas.microsoft.com/office/drawing/2014/main" id="{F0253C8A-EF01-4D07-A725-55A11F5E51C9}"/>
            </a:ext>
          </a:extLst>
        </xdr:cNvPr>
        <xdr:cNvSpPr/>
      </xdr:nvSpPr>
      <xdr:spPr>
        <a:xfrm>
          <a:off x="1396047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1" name="正方形/長方形 100">
          <a:extLst>
            <a:ext uri="{FF2B5EF4-FFF2-40B4-BE49-F238E27FC236}">
              <a16:creationId xmlns:a16="http://schemas.microsoft.com/office/drawing/2014/main" id="{0A1DC6DE-23EE-45DA-AFC2-A47B234E6690}"/>
            </a:ext>
          </a:extLst>
        </xdr:cNvPr>
        <xdr:cNvSpPr/>
      </xdr:nvSpPr>
      <xdr:spPr>
        <a:xfrm>
          <a:off x="1396047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2" name="正方形/長方形 101">
          <a:extLst>
            <a:ext uri="{FF2B5EF4-FFF2-40B4-BE49-F238E27FC236}">
              <a16:creationId xmlns:a16="http://schemas.microsoft.com/office/drawing/2014/main" id="{FC07CD8D-D602-4951-AB5A-8B18C89FC489}"/>
            </a:ext>
          </a:extLst>
        </xdr:cNvPr>
        <xdr:cNvSpPr/>
      </xdr:nvSpPr>
      <xdr:spPr>
        <a:xfrm>
          <a:off x="1533207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3" name="正方形/長方形 102">
          <a:extLst>
            <a:ext uri="{FF2B5EF4-FFF2-40B4-BE49-F238E27FC236}">
              <a16:creationId xmlns:a16="http://schemas.microsoft.com/office/drawing/2014/main" id="{0B06E9EA-C19C-4A79-96E5-284987B53F6D}"/>
            </a:ext>
          </a:extLst>
        </xdr:cNvPr>
        <xdr:cNvSpPr/>
      </xdr:nvSpPr>
      <xdr:spPr>
        <a:xfrm>
          <a:off x="1533207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4" name="正方形/長方形 103">
          <a:extLst>
            <a:ext uri="{FF2B5EF4-FFF2-40B4-BE49-F238E27FC236}">
              <a16:creationId xmlns:a16="http://schemas.microsoft.com/office/drawing/2014/main" id="{E00DF359-3582-4B31-ACB4-2CD8F86B71DF}"/>
            </a:ext>
          </a:extLst>
        </xdr:cNvPr>
        <xdr:cNvSpPr/>
      </xdr:nvSpPr>
      <xdr:spPr>
        <a:xfrm>
          <a:off x="16813530"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5" name="正方形/長方形 104">
          <a:extLst>
            <a:ext uri="{FF2B5EF4-FFF2-40B4-BE49-F238E27FC236}">
              <a16:creationId xmlns:a16="http://schemas.microsoft.com/office/drawing/2014/main" id="{2F31E700-671F-4287-AE98-852C5A7665CA}"/>
            </a:ext>
          </a:extLst>
        </xdr:cNvPr>
        <xdr:cNvSpPr/>
      </xdr:nvSpPr>
      <xdr:spPr>
        <a:xfrm>
          <a:off x="16813530"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6" name="正方形/長方形 105">
          <a:extLst>
            <a:ext uri="{FF2B5EF4-FFF2-40B4-BE49-F238E27FC236}">
              <a16:creationId xmlns:a16="http://schemas.microsoft.com/office/drawing/2014/main" id="{4957EA66-DD2F-46E8-B2FA-B4C7AC7DE127}"/>
            </a:ext>
          </a:extLst>
        </xdr:cNvPr>
        <xdr:cNvSpPr/>
      </xdr:nvSpPr>
      <xdr:spPr>
        <a:xfrm>
          <a:off x="10188575" y="4932045"/>
          <a:ext cx="3805555" cy="2164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7" name="正方形/長方形 106">
          <a:extLst>
            <a:ext uri="{FF2B5EF4-FFF2-40B4-BE49-F238E27FC236}">
              <a16:creationId xmlns:a16="http://schemas.microsoft.com/office/drawing/2014/main" id="{CDD88ADC-8324-42D1-B23E-D4BB0F472FCC}"/>
            </a:ext>
          </a:extLst>
        </xdr:cNvPr>
        <xdr:cNvSpPr/>
      </xdr:nvSpPr>
      <xdr:spPr>
        <a:xfrm>
          <a:off x="14241780" y="4932045"/>
          <a:ext cx="4286250" cy="21647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08" name="正方形/長方形 107">
          <a:extLst>
            <a:ext uri="{FF2B5EF4-FFF2-40B4-BE49-F238E27FC236}">
              <a16:creationId xmlns:a16="http://schemas.microsoft.com/office/drawing/2014/main" id="{FA3DF327-A24B-4CCC-A2CC-DFAC2362D43B}"/>
            </a:ext>
          </a:extLst>
        </xdr:cNvPr>
        <xdr:cNvSpPr/>
      </xdr:nvSpPr>
      <xdr:spPr>
        <a:xfrm>
          <a:off x="14241780" y="5001260"/>
          <a:ext cx="41148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09" name="テキスト ボックス 108">
          <a:extLst>
            <a:ext uri="{FF2B5EF4-FFF2-40B4-BE49-F238E27FC236}">
              <a16:creationId xmlns:a16="http://schemas.microsoft.com/office/drawing/2014/main" id="{6A149419-514A-4BF9-80F1-3CF30B0A228A}"/>
            </a:ext>
          </a:extLst>
        </xdr:cNvPr>
        <xdr:cNvSpPr txBox="1"/>
      </xdr:nvSpPr>
      <xdr:spPr>
        <a:xfrm>
          <a:off x="14317980" y="5229860"/>
          <a:ext cx="4100195" cy="17741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充当可能財源</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の減により算定式の</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分子は</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増加</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した</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ものの</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普通交付税の増により分母を構成する経常一般財源等</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がそれ以上に</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したことから</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5</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年度と比べ</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34.6</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ポイント</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の</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減少</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となっ</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た。</a:t>
          </a:r>
          <a:endPar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類似団体平均値と比較すると、</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1.2</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倍以上高くなって</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おり、地方債残高の減により将来負担額は</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減少しているものの、依然として高い</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状態であると考えられる。</a:t>
          </a:r>
          <a:endPar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57</xdr:col>
      <xdr:colOff>111125</xdr:colOff>
      <xdr:row>23</xdr:row>
      <xdr:rowOff>47625</xdr:rowOff>
    </xdr:from>
    <xdr:ext cx="349839" cy="225703"/>
    <xdr:sp macro="" textlink="">
      <xdr:nvSpPr>
        <xdr:cNvPr id="110" name="テキスト ボックス 109">
          <a:extLst>
            <a:ext uri="{FF2B5EF4-FFF2-40B4-BE49-F238E27FC236}">
              <a16:creationId xmlns:a16="http://schemas.microsoft.com/office/drawing/2014/main" id="{02754200-07D8-41EC-9D56-F5D7E79FA3FE}"/>
            </a:ext>
          </a:extLst>
        </xdr:cNvPr>
        <xdr:cNvSpPr txBox="1"/>
      </xdr:nvSpPr>
      <xdr:spPr>
        <a:xfrm>
          <a:off x="10150475" y="474535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1" name="直線コネクタ 110">
          <a:extLst>
            <a:ext uri="{FF2B5EF4-FFF2-40B4-BE49-F238E27FC236}">
              <a16:creationId xmlns:a16="http://schemas.microsoft.com/office/drawing/2014/main" id="{BE90CA61-4586-427D-AC7E-ADC82CEB7198}"/>
            </a:ext>
          </a:extLst>
        </xdr:cNvPr>
        <xdr:cNvCxnSpPr/>
      </xdr:nvCxnSpPr>
      <xdr:spPr>
        <a:xfrm>
          <a:off x="10188575" y="7096760"/>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2" name="テキスト ボックス 111">
          <a:extLst>
            <a:ext uri="{FF2B5EF4-FFF2-40B4-BE49-F238E27FC236}">
              <a16:creationId xmlns:a16="http://schemas.microsoft.com/office/drawing/2014/main" id="{5ABA18F8-E1EB-48B2-B295-A306A1A991B8}"/>
            </a:ext>
          </a:extLst>
        </xdr:cNvPr>
        <xdr:cNvSpPr txBox="1"/>
      </xdr:nvSpPr>
      <xdr:spPr>
        <a:xfrm>
          <a:off x="9695591" y="699914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13" name="直線コネクタ 112">
          <a:extLst>
            <a:ext uri="{FF2B5EF4-FFF2-40B4-BE49-F238E27FC236}">
              <a16:creationId xmlns:a16="http://schemas.microsoft.com/office/drawing/2014/main" id="{3AE2A4FC-8293-4D17-BB21-FD321E3FD5FF}"/>
            </a:ext>
          </a:extLst>
        </xdr:cNvPr>
        <xdr:cNvCxnSpPr/>
      </xdr:nvCxnSpPr>
      <xdr:spPr>
        <a:xfrm>
          <a:off x="10188575" y="6782617"/>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14" name="テキスト ボックス 113">
          <a:extLst>
            <a:ext uri="{FF2B5EF4-FFF2-40B4-BE49-F238E27FC236}">
              <a16:creationId xmlns:a16="http://schemas.microsoft.com/office/drawing/2014/main" id="{2ABD499F-A2EF-4229-A03C-27682098BDB5}"/>
            </a:ext>
          </a:extLst>
        </xdr:cNvPr>
        <xdr:cNvSpPr txBox="1"/>
      </xdr:nvSpPr>
      <xdr:spPr>
        <a:xfrm>
          <a:off x="9695591" y="668881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15" name="直線コネクタ 114">
          <a:extLst>
            <a:ext uri="{FF2B5EF4-FFF2-40B4-BE49-F238E27FC236}">
              <a16:creationId xmlns:a16="http://schemas.microsoft.com/office/drawing/2014/main" id="{891764B0-7953-4B57-9A43-72D1A814289C}"/>
            </a:ext>
          </a:extLst>
        </xdr:cNvPr>
        <xdr:cNvCxnSpPr/>
      </xdr:nvCxnSpPr>
      <xdr:spPr>
        <a:xfrm>
          <a:off x="10188575" y="6474188"/>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16" name="テキスト ボックス 115">
          <a:extLst>
            <a:ext uri="{FF2B5EF4-FFF2-40B4-BE49-F238E27FC236}">
              <a16:creationId xmlns:a16="http://schemas.microsoft.com/office/drawing/2014/main" id="{0A704410-63AA-4C94-9335-6CA33E5A96AE}"/>
            </a:ext>
          </a:extLst>
        </xdr:cNvPr>
        <xdr:cNvSpPr txBox="1"/>
      </xdr:nvSpPr>
      <xdr:spPr>
        <a:xfrm>
          <a:off x="9756296" y="638038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17" name="直線コネクタ 116">
          <a:extLst>
            <a:ext uri="{FF2B5EF4-FFF2-40B4-BE49-F238E27FC236}">
              <a16:creationId xmlns:a16="http://schemas.microsoft.com/office/drawing/2014/main" id="{16656EFC-AC21-4EBD-8011-A147701B718F}"/>
            </a:ext>
          </a:extLst>
        </xdr:cNvPr>
        <xdr:cNvCxnSpPr/>
      </xdr:nvCxnSpPr>
      <xdr:spPr>
        <a:xfrm>
          <a:off x="10188575" y="6163854"/>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18" name="テキスト ボックス 117">
          <a:extLst>
            <a:ext uri="{FF2B5EF4-FFF2-40B4-BE49-F238E27FC236}">
              <a16:creationId xmlns:a16="http://schemas.microsoft.com/office/drawing/2014/main" id="{74491161-7438-436A-B6AE-118FD9FC6FB7}"/>
            </a:ext>
          </a:extLst>
        </xdr:cNvPr>
        <xdr:cNvSpPr txBox="1"/>
      </xdr:nvSpPr>
      <xdr:spPr>
        <a:xfrm>
          <a:off x="9756296" y="6075768"/>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19" name="直線コネクタ 118">
          <a:extLst>
            <a:ext uri="{FF2B5EF4-FFF2-40B4-BE49-F238E27FC236}">
              <a16:creationId xmlns:a16="http://schemas.microsoft.com/office/drawing/2014/main" id="{975260D5-669F-41DC-AEB4-A65A70C5B20D}"/>
            </a:ext>
          </a:extLst>
        </xdr:cNvPr>
        <xdr:cNvCxnSpPr/>
      </xdr:nvCxnSpPr>
      <xdr:spPr>
        <a:xfrm>
          <a:off x="10188575" y="5855426"/>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20" name="テキスト ボックス 119">
          <a:extLst>
            <a:ext uri="{FF2B5EF4-FFF2-40B4-BE49-F238E27FC236}">
              <a16:creationId xmlns:a16="http://schemas.microsoft.com/office/drawing/2014/main" id="{FE26C08A-5EDD-43BB-838B-CABE63EE2045}"/>
            </a:ext>
          </a:extLst>
        </xdr:cNvPr>
        <xdr:cNvSpPr txBox="1"/>
      </xdr:nvSpPr>
      <xdr:spPr>
        <a:xfrm>
          <a:off x="9756296" y="576543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21" name="直線コネクタ 120">
          <a:extLst>
            <a:ext uri="{FF2B5EF4-FFF2-40B4-BE49-F238E27FC236}">
              <a16:creationId xmlns:a16="http://schemas.microsoft.com/office/drawing/2014/main" id="{46C00368-6E64-46FA-9194-4419E7D1497C}"/>
            </a:ext>
          </a:extLst>
        </xdr:cNvPr>
        <xdr:cNvCxnSpPr/>
      </xdr:nvCxnSpPr>
      <xdr:spPr>
        <a:xfrm>
          <a:off x="10188575" y="5554617"/>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22" name="テキスト ボックス 121">
          <a:extLst>
            <a:ext uri="{FF2B5EF4-FFF2-40B4-BE49-F238E27FC236}">
              <a16:creationId xmlns:a16="http://schemas.microsoft.com/office/drawing/2014/main" id="{008460D3-D926-42F6-A543-601A710B3865}"/>
            </a:ext>
          </a:extLst>
        </xdr:cNvPr>
        <xdr:cNvSpPr txBox="1"/>
      </xdr:nvSpPr>
      <xdr:spPr>
        <a:xfrm>
          <a:off x="9756296" y="545700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23" name="直線コネクタ 122">
          <a:extLst>
            <a:ext uri="{FF2B5EF4-FFF2-40B4-BE49-F238E27FC236}">
              <a16:creationId xmlns:a16="http://schemas.microsoft.com/office/drawing/2014/main" id="{BD7CD2C5-BA00-47F7-9D7D-11D12170EE35}"/>
            </a:ext>
          </a:extLst>
        </xdr:cNvPr>
        <xdr:cNvCxnSpPr/>
      </xdr:nvCxnSpPr>
      <xdr:spPr>
        <a:xfrm>
          <a:off x="10188575" y="5240473"/>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24" name="テキスト ボックス 123">
          <a:extLst>
            <a:ext uri="{FF2B5EF4-FFF2-40B4-BE49-F238E27FC236}">
              <a16:creationId xmlns:a16="http://schemas.microsoft.com/office/drawing/2014/main" id="{8FC28D5A-D294-4E41-974F-07627C3942A2}"/>
            </a:ext>
          </a:extLst>
        </xdr:cNvPr>
        <xdr:cNvSpPr txBox="1"/>
      </xdr:nvSpPr>
      <xdr:spPr>
        <a:xfrm>
          <a:off x="9856983" y="514667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5" name="直線コネクタ 124">
          <a:extLst>
            <a:ext uri="{FF2B5EF4-FFF2-40B4-BE49-F238E27FC236}">
              <a16:creationId xmlns:a16="http://schemas.microsoft.com/office/drawing/2014/main" id="{204A7610-0169-4B73-89D6-B6176162E004}"/>
            </a:ext>
          </a:extLst>
        </xdr:cNvPr>
        <xdr:cNvCxnSpPr/>
      </xdr:nvCxnSpPr>
      <xdr:spPr>
        <a:xfrm>
          <a:off x="10188575" y="4932045"/>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6" name="債務償還比率グラフ枠">
          <a:extLst>
            <a:ext uri="{FF2B5EF4-FFF2-40B4-BE49-F238E27FC236}">
              <a16:creationId xmlns:a16="http://schemas.microsoft.com/office/drawing/2014/main" id="{1E0B7720-0C91-4C27-A198-A04CB5782F6A}"/>
            </a:ext>
          </a:extLst>
        </xdr:cNvPr>
        <xdr:cNvSpPr/>
      </xdr:nvSpPr>
      <xdr:spPr>
        <a:xfrm>
          <a:off x="10188575" y="4932045"/>
          <a:ext cx="3805555" cy="2164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44060</xdr:rowOff>
    </xdr:to>
    <xdr:cxnSp macro="">
      <xdr:nvCxnSpPr>
        <xdr:cNvPr id="127" name="直線コネクタ 126">
          <a:extLst>
            <a:ext uri="{FF2B5EF4-FFF2-40B4-BE49-F238E27FC236}">
              <a16:creationId xmlns:a16="http://schemas.microsoft.com/office/drawing/2014/main" id="{990BA3EE-E205-4F3F-BCE5-AFDA25DAD202}"/>
            </a:ext>
          </a:extLst>
        </xdr:cNvPr>
        <xdr:cNvCxnSpPr/>
      </xdr:nvCxnSpPr>
      <xdr:spPr>
        <a:xfrm flipV="1">
          <a:off x="13313410" y="5240473"/>
          <a:ext cx="1269" cy="13872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47887</xdr:rowOff>
    </xdr:from>
    <xdr:ext cx="469744" cy="259045"/>
    <xdr:sp macro="" textlink="">
      <xdr:nvSpPr>
        <xdr:cNvPr id="128" name="債務償還比率最小値テキスト">
          <a:extLst>
            <a:ext uri="{FF2B5EF4-FFF2-40B4-BE49-F238E27FC236}">
              <a16:creationId xmlns:a16="http://schemas.microsoft.com/office/drawing/2014/main" id="{4AC69CE2-9301-4E0A-990E-637311FE3187}"/>
            </a:ext>
          </a:extLst>
        </xdr:cNvPr>
        <xdr:cNvSpPr txBox="1"/>
      </xdr:nvSpPr>
      <xdr:spPr>
        <a:xfrm>
          <a:off x="13369925" y="6631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44060</xdr:rowOff>
    </xdr:from>
    <xdr:to>
      <xdr:col>76</xdr:col>
      <xdr:colOff>111125</xdr:colOff>
      <xdr:row>34</xdr:row>
      <xdr:rowOff>44060</xdr:rowOff>
    </xdr:to>
    <xdr:cxnSp macro="">
      <xdr:nvCxnSpPr>
        <xdr:cNvPr id="129" name="直線コネクタ 128">
          <a:extLst>
            <a:ext uri="{FF2B5EF4-FFF2-40B4-BE49-F238E27FC236}">
              <a16:creationId xmlns:a16="http://schemas.microsoft.com/office/drawing/2014/main" id="{445FD480-A460-4143-9AB9-9261EC1DA26B}"/>
            </a:ext>
          </a:extLst>
        </xdr:cNvPr>
        <xdr:cNvCxnSpPr/>
      </xdr:nvCxnSpPr>
      <xdr:spPr>
        <a:xfrm>
          <a:off x="13251180" y="6627740"/>
          <a:ext cx="15684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30" name="債務償還比率最大値テキスト">
          <a:extLst>
            <a:ext uri="{FF2B5EF4-FFF2-40B4-BE49-F238E27FC236}">
              <a16:creationId xmlns:a16="http://schemas.microsoft.com/office/drawing/2014/main" id="{4BE4B6D3-0C43-4057-ADCE-552615977359}"/>
            </a:ext>
          </a:extLst>
        </xdr:cNvPr>
        <xdr:cNvSpPr txBox="1"/>
      </xdr:nvSpPr>
      <xdr:spPr>
        <a:xfrm>
          <a:off x="13369925" y="501760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31" name="直線コネクタ 130">
          <a:extLst>
            <a:ext uri="{FF2B5EF4-FFF2-40B4-BE49-F238E27FC236}">
              <a16:creationId xmlns:a16="http://schemas.microsoft.com/office/drawing/2014/main" id="{4165D427-EC70-43C1-85F2-01DFD940A29C}"/>
            </a:ext>
          </a:extLst>
        </xdr:cNvPr>
        <xdr:cNvCxnSpPr/>
      </xdr:nvCxnSpPr>
      <xdr:spPr>
        <a:xfrm>
          <a:off x="13251180" y="5240473"/>
          <a:ext cx="15684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105436</xdr:rowOff>
    </xdr:from>
    <xdr:ext cx="469744" cy="259045"/>
    <xdr:sp macro="" textlink="">
      <xdr:nvSpPr>
        <xdr:cNvPr id="132" name="債務償還比率平均値テキスト">
          <a:extLst>
            <a:ext uri="{FF2B5EF4-FFF2-40B4-BE49-F238E27FC236}">
              <a16:creationId xmlns:a16="http://schemas.microsoft.com/office/drawing/2014/main" id="{F846DFA1-2D36-47F2-8F0D-94379FECA62B}"/>
            </a:ext>
          </a:extLst>
        </xdr:cNvPr>
        <xdr:cNvSpPr txBox="1"/>
      </xdr:nvSpPr>
      <xdr:spPr>
        <a:xfrm>
          <a:off x="13369925" y="582805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82559</xdr:rowOff>
    </xdr:from>
    <xdr:to>
      <xdr:col>76</xdr:col>
      <xdr:colOff>73025</xdr:colOff>
      <xdr:row>31</xdr:row>
      <xdr:rowOff>12709</xdr:rowOff>
    </xdr:to>
    <xdr:sp macro="" textlink="">
      <xdr:nvSpPr>
        <xdr:cNvPr id="133" name="フローチャート: 判断 132">
          <a:extLst>
            <a:ext uri="{FF2B5EF4-FFF2-40B4-BE49-F238E27FC236}">
              <a16:creationId xmlns:a16="http://schemas.microsoft.com/office/drawing/2014/main" id="{4F4DD106-EF3F-4A4D-9F83-396BFBF322B0}"/>
            </a:ext>
          </a:extLst>
        </xdr:cNvPr>
        <xdr:cNvSpPr/>
      </xdr:nvSpPr>
      <xdr:spPr>
        <a:xfrm>
          <a:off x="13289280" y="5980439"/>
          <a:ext cx="8064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41075</xdr:rowOff>
    </xdr:from>
    <xdr:to>
      <xdr:col>72</xdr:col>
      <xdr:colOff>123825</xdr:colOff>
      <xdr:row>30</xdr:row>
      <xdr:rowOff>142675</xdr:rowOff>
    </xdr:to>
    <xdr:sp macro="" textlink="">
      <xdr:nvSpPr>
        <xdr:cNvPr id="134" name="フローチャート: 判断 133">
          <a:extLst>
            <a:ext uri="{FF2B5EF4-FFF2-40B4-BE49-F238E27FC236}">
              <a16:creationId xmlns:a16="http://schemas.microsoft.com/office/drawing/2014/main" id="{A5B10E74-07EF-4A2C-A98B-FF86A6B64125}"/>
            </a:ext>
          </a:extLst>
        </xdr:cNvPr>
        <xdr:cNvSpPr/>
      </xdr:nvSpPr>
      <xdr:spPr>
        <a:xfrm>
          <a:off x="12629515" y="5937050"/>
          <a:ext cx="107315"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51870</xdr:rowOff>
    </xdr:from>
    <xdr:to>
      <xdr:col>68</xdr:col>
      <xdr:colOff>123825</xdr:colOff>
      <xdr:row>30</xdr:row>
      <xdr:rowOff>153470</xdr:rowOff>
    </xdr:to>
    <xdr:sp macro="" textlink="">
      <xdr:nvSpPr>
        <xdr:cNvPr id="135" name="フローチャート: 判断 134">
          <a:extLst>
            <a:ext uri="{FF2B5EF4-FFF2-40B4-BE49-F238E27FC236}">
              <a16:creationId xmlns:a16="http://schemas.microsoft.com/office/drawing/2014/main" id="{2D84966F-F24C-4110-9007-428671478DAD}"/>
            </a:ext>
          </a:extLst>
        </xdr:cNvPr>
        <xdr:cNvSpPr/>
      </xdr:nvSpPr>
      <xdr:spPr>
        <a:xfrm>
          <a:off x="11943715" y="5951655"/>
          <a:ext cx="10731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166415</xdr:rowOff>
    </xdr:from>
    <xdr:to>
      <xdr:col>64</xdr:col>
      <xdr:colOff>123825</xdr:colOff>
      <xdr:row>30</xdr:row>
      <xdr:rowOff>96565</xdr:rowOff>
    </xdr:to>
    <xdr:sp macro="" textlink="">
      <xdr:nvSpPr>
        <xdr:cNvPr id="136" name="フローチャート: 判断 135">
          <a:extLst>
            <a:ext uri="{FF2B5EF4-FFF2-40B4-BE49-F238E27FC236}">
              <a16:creationId xmlns:a16="http://schemas.microsoft.com/office/drawing/2014/main" id="{32A35375-E0BE-49CA-943F-81917DA7B42E}"/>
            </a:ext>
          </a:extLst>
        </xdr:cNvPr>
        <xdr:cNvSpPr/>
      </xdr:nvSpPr>
      <xdr:spPr>
        <a:xfrm>
          <a:off x="11257915" y="5894750"/>
          <a:ext cx="107315"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159975</xdr:rowOff>
    </xdr:from>
    <xdr:to>
      <xdr:col>60</xdr:col>
      <xdr:colOff>123825</xdr:colOff>
      <xdr:row>31</xdr:row>
      <xdr:rowOff>90125</xdr:rowOff>
    </xdr:to>
    <xdr:sp macro="" textlink="">
      <xdr:nvSpPr>
        <xdr:cNvPr id="137" name="フローチャート: 判断 136">
          <a:extLst>
            <a:ext uri="{FF2B5EF4-FFF2-40B4-BE49-F238E27FC236}">
              <a16:creationId xmlns:a16="http://schemas.microsoft.com/office/drawing/2014/main" id="{29ED8DA7-C20D-4C0E-A872-DFEF88F47CA5}"/>
            </a:ext>
          </a:extLst>
        </xdr:cNvPr>
        <xdr:cNvSpPr/>
      </xdr:nvSpPr>
      <xdr:spPr>
        <a:xfrm>
          <a:off x="10572115" y="6057855"/>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33073561-24E8-491B-8E3A-1E1210215FD7}"/>
            </a:ext>
          </a:extLst>
        </xdr:cNvPr>
        <xdr:cNvSpPr txBox="1"/>
      </xdr:nvSpPr>
      <xdr:spPr>
        <a:xfrm>
          <a:off x="1316037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35A008AA-1209-4D7C-AC49-4A682D16EC35}"/>
            </a:ext>
          </a:extLst>
        </xdr:cNvPr>
        <xdr:cNvSpPr txBox="1"/>
      </xdr:nvSpPr>
      <xdr:spPr>
        <a:xfrm>
          <a:off x="125272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2CFBFD48-9512-4D9B-8C36-BA1AD3553945}"/>
            </a:ext>
          </a:extLst>
        </xdr:cNvPr>
        <xdr:cNvSpPr txBox="1"/>
      </xdr:nvSpPr>
      <xdr:spPr>
        <a:xfrm>
          <a:off x="118414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2568518C-35F6-4011-8381-9051AB333F21}"/>
            </a:ext>
          </a:extLst>
        </xdr:cNvPr>
        <xdr:cNvSpPr txBox="1"/>
      </xdr:nvSpPr>
      <xdr:spPr>
        <a:xfrm>
          <a:off x="111556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3555B129-A2F6-4311-922F-73E18F1F16C1}"/>
            </a:ext>
          </a:extLst>
        </xdr:cNvPr>
        <xdr:cNvSpPr txBox="1"/>
      </xdr:nvSpPr>
      <xdr:spPr>
        <a:xfrm>
          <a:off x="104698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31</xdr:row>
      <xdr:rowOff>107886</xdr:rowOff>
    </xdr:from>
    <xdr:to>
      <xdr:col>76</xdr:col>
      <xdr:colOff>73025</xdr:colOff>
      <xdr:row>32</xdr:row>
      <xdr:rowOff>38036</xdr:rowOff>
    </xdr:to>
    <xdr:sp macro="" textlink="">
      <xdr:nvSpPr>
        <xdr:cNvPr id="143" name="楕円 142">
          <a:extLst>
            <a:ext uri="{FF2B5EF4-FFF2-40B4-BE49-F238E27FC236}">
              <a16:creationId xmlns:a16="http://schemas.microsoft.com/office/drawing/2014/main" id="{444A9D6C-3AFC-42C8-831D-A55689D2CD68}"/>
            </a:ext>
          </a:extLst>
        </xdr:cNvPr>
        <xdr:cNvSpPr/>
      </xdr:nvSpPr>
      <xdr:spPr>
        <a:xfrm>
          <a:off x="13289280" y="6173406"/>
          <a:ext cx="8064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31</xdr:row>
      <xdr:rowOff>86313</xdr:rowOff>
    </xdr:from>
    <xdr:ext cx="469744" cy="259045"/>
    <xdr:sp macro="" textlink="">
      <xdr:nvSpPr>
        <xdr:cNvPr id="144" name="債務償還比率該当値テキスト">
          <a:extLst>
            <a:ext uri="{FF2B5EF4-FFF2-40B4-BE49-F238E27FC236}">
              <a16:creationId xmlns:a16="http://schemas.microsoft.com/office/drawing/2014/main" id="{1ED5942D-CAFD-4465-ACD3-E93407184FCA}"/>
            </a:ext>
          </a:extLst>
        </xdr:cNvPr>
        <xdr:cNvSpPr txBox="1"/>
      </xdr:nvSpPr>
      <xdr:spPr>
        <a:xfrm>
          <a:off x="13369925" y="61556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31</xdr:row>
      <xdr:rowOff>161245</xdr:rowOff>
    </xdr:from>
    <xdr:to>
      <xdr:col>72</xdr:col>
      <xdr:colOff>123825</xdr:colOff>
      <xdr:row>32</xdr:row>
      <xdr:rowOff>91395</xdr:rowOff>
    </xdr:to>
    <xdr:sp macro="" textlink="">
      <xdr:nvSpPr>
        <xdr:cNvPr id="145" name="楕円 144">
          <a:extLst>
            <a:ext uri="{FF2B5EF4-FFF2-40B4-BE49-F238E27FC236}">
              <a16:creationId xmlns:a16="http://schemas.microsoft.com/office/drawing/2014/main" id="{54896C62-B99D-41EC-A700-223F4FE13A23}"/>
            </a:ext>
          </a:extLst>
        </xdr:cNvPr>
        <xdr:cNvSpPr/>
      </xdr:nvSpPr>
      <xdr:spPr>
        <a:xfrm>
          <a:off x="12629515" y="6230575"/>
          <a:ext cx="10731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31</xdr:row>
      <xdr:rowOff>158686</xdr:rowOff>
    </xdr:from>
    <xdr:to>
      <xdr:col>76</xdr:col>
      <xdr:colOff>22225</xdr:colOff>
      <xdr:row>32</xdr:row>
      <xdr:rowOff>40595</xdr:rowOff>
    </xdr:to>
    <xdr:cxnSp macro="">
      <xdr:nvCxnSpPr>
        <xdr:cNvPr id="146" name="直線コネクタ 145">
          <a:extLst>
            <a:ext uri="{FF2B5EF4-FFF2-40B4-BE49-F238E27FC236}">
              <a16:creationId xmlns:a16="http://schemas.microsoft.com/office/drawing/2014/main" id="{C92AAD1C-A38F-43C2-A438-44E915A4B786}"/>
            </a:ext>
          </a:extLst>
        </xdr:cNvPr>
        <xdr:cNvCxnSpPr/>
      </xdr:nvCxnSpPr>
      <xdr:spPr>
        <a:xfrm flipV="1">
          <a:off x="12684125" y="6228016"/>
          <a:ext cx="631190" cy="51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31</xdr:row>
      <xdr:rowOff>144435</xdr:rowOff>
    </xdr:from>
    <xdr:to>
      <xdr:col>68</xdr:col>
      <xdr:colOff>123825</xdr:colOff>
      <xdr:row>32</xdr:row>
      <xdr:rowOff>74585</xdr:rowOff>
    </xdr:to>
    <xdr:sp macro="" textlink="">
      <xdr:nvSpPr>
        <xdr:cNvPr id="147" name="楕円 146">
          <a:extLst>
            <a:ext uri="{FF2B5EF4-FFF2-40B4-BE49-F238E27FC236}">
              <a16:creationId xmlns:a16="http://schemas.microsoft.com/office/drawing/2014/main" id="{7E36FBDB-62F0-4A99-B19A-6F0E3A04DDAB}"/>
            </a:ext>
          </a:extLst>
        </xdr:cNvPr>
        <xdr:cNvSpPr/>
      </xdr:nvSpPr>
      <xdr:spPr>
        <a:xfrm>
          <a:off x="11943715" y="6209955"/>
          <a:ext cx="10731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32</xdr:row>
      <xdr:rowOff>23785</xdr:rowOff>
    </xdr:from>
    <xdr:to>
      <xdr:col>72</xdr:col>
      <xdr:colOff>73025</xdr:colOff>
      <xdr:row>32</xdr:row>
      <xdr:rowOff>40595</xdr:rowOff>
    </xdr:to>
    <xdr:cxnSp macro="">
      <xdr:nvCxnSpPr>
        <xdr:cNvPr id="148" name="直線コネクタ 147">
          <a:extLst>
            <a:ext uri="{FF2B5EF4-FFF2-40B4-BE49-F238E27FC236}">
              <a16:creationId xmlns:a16="http://schemas.microsoft.com/office/drawing/2014/main" id="{E384FCE5-981D-4D0F-91A3-C8E8A3DD0B3A}"/>
            </a:ext>
          </a:extLst>
        </xdr:cNvPr>
        <xdr:cNvCxnSpPr/>
      </xdr:nvCxnSpPr>
      <xdr:spPr>
        <a:xfrm>
          <a:off x="11998325" y="6258850"/>
          <a:ext cx="685800" cy="20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30</xdr:row>
      <xdr:rowOff>142086</xdr:rowOff>
    </xdr:from>
    <xdr:to>
      <xdr:col>64</xdr:col>
      <xdr:colOff>123825</xdr:colOff>
      <xdr:row>31</xdr:row>
      <xdr:rowOff>72236</xdr:rowOff>
    </xdr:to>
    <xdr:sp macro="" textlink="">
      <xdr:nvSpPr>
        <xdr:cNvPr id="149" name="楕円 148">
          <a:extLst>
            <a:ext uri="{FF2B5EF4-FFF2-40B4-BE49-F238E27FC236}">
              <a16:creationId xmlns:a16="http://schemas.microsoft.com/office/drawing/2014/main" id="{18112B58-5478-43FD-BEFD-B5F9416384DC}"/>
            </a:ext>
          </a:extLst>
        </xdr:cNvPr>
        <xdr:cNvSpPr/>
      </xdr:nvSpPr>
      <xdr:spPr>
        <a:xfrm>
          <a:off x="11257915" y="6036156"/>
          <a:ext cx="10731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31</xdr:row>
      <xdr:rowOff>21436</xdr:rowOff>
    </xdr:from>
    <xdr:to>
      <xdr:col>68</xdr:col>
      <xdr:colOff>73025</xdr:colOff>
      <xdr:row>32</xdr:row>
      <xdr:rowOff>23785</xdr:rowOff>
    </xdr:to>
    <xdr:cxnSp macro="">
      <xdr:nvCxnSpPr>
        <xdr:cNvPr id="150" name="直線コネクタ 149">
          <a:extLst>
            <a:ext uri="{FF2B5EF4-FFF2-40B4-BE49-F238E27FC236}">
              <a16:creationId xmlns:a16="http://schemas.microsoft.com/office/drawing/2014/main" id="{8FB8DEBF-168A-4C48-B846-7DC10661C571}"/>
            </a:ext>
          </a:extLst>
        </xdr:cNvPr>
        <xdr:cNvCxnSpPr/>
      </xdr:nvCxnSpPr>
      <xdr:spPr>
        <a:xfrm>
          <a:off x="11312525" y="6085051"/>
          <a:ext cx="685800" cy="1737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33</xdr:row>
      <xdr:rowOff>163013</xdr:rowOff>
    </xdr:from>
    <xdr:to>
      <xdr:col>60</xdr:col>
      <xdr:colOff>123825</xdr:colOff>
      <xdr:row>34</xdr:row>
      <xdr:rowOff>93163</xdr:rowOff>
    </xdr:to>
    <xdr:sp macro="" textlink="">
      <xdr:nvSpPr>
        <xdr:cNvPr id="151" name="楕円 150">
          <a:extLst>
            <a:ext uri="{FF2B5EF4-FFF2-40B4-BE49-F238E27FC236}">
              <a16:creationId xmlns:a16="http://schemas.microsoft.com/office/drawing/2014/main" id="{442AE167-332D-46F5-AEDF-EDCACF15B399}"/>
            </a:ext>
          </a:extLst>
        </xdr:cNvPr>
        <xdr:cNvSpPr/>
      </xdr:nvSpPr>
      <xdr:spPr>
        <a:xfrm>
          <a:off x="10572115" y="6575243"/>
          <a:ext cx="10731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31</xdr:row>
      <xdr:rowOff>21436</xdr:rowOff>
    </xdr:from>
    <xdr:to>
      <xdr:col>64</xdr:col>
      <xdr:colOff>73025</xdr:colOff>
      <xdr:row>34</xdr:row>
      <xdr:rowOff>42363</xdr:rowOff>
    </xdr:to>
    <xdr:cxnSp macro="">
      <xdr:nvCxnSpPr>
        <xdr:cNvPr id="152" name="直線コネクタ 151">
          <a:extLst>
            <a:ext uri="{FF2B5EF4-FFF2-40B4-BE49-F238E27FC236}">
              <a16:creationId xmlns:a16="http://schemas.microsoft.com/office/drawing/2014/main" id="{17F45995-2F5F-4E16-B68C-F4FE90745E83}"/>
            </a:ext>
          </a:extLst>
        </xdr:cNvPr>
        <xdr:cNvCxnSpPr/>
      </xdr:nvCxnSpPr>
      <xdr:spPr>
        <a:xfrm flipV="1">
          <a:off x="10626725" y="6085051"/>
          <a:ext cx="685800" cy="540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159202</xdr:rowOff>
    </xdr:from>
    <xdr:ext cx="469744" cy="259045"/>
    <xdr:sp macro="" textlink="">
      <xdr:nvSpPr>
        <xdr:cNvPr id="153" name="n_1aveValue債務償還比率">
          <a:extLst>
            <a:ext uri="{FF2B5EF4-FFF2-40B4-BE49-F238E27FC236}">
              <a16:creationId xmlns:a16="http://schemas.microsoft.com/office/drawing/2014/main" id="{3EAEFAFE-520A-430A-A21B-DC824A215740}"/>
            </a:ext>
          </a:extLst>
        </xdr:cNvPr>
        <xdr:cNvSpPr txBox="1"/>
      </xdr:nvSpPr>
      <xdr:spPr>
        <a:xfrm>
          <a:off x="12459412" y="5714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169997</xdr:rowOff>
    </xdr:from>
    <xdr:ext cx="469744" cy="259045"/>
    <xdr:sp macro="" textlink="">
      <xdr:nvSpPr>
        <xdr:cNvPr id="154" name="n_2aveValue債務償還比率">
          <a:extLst>
            <a:ext uri="{FF2B5EF4-FFF2-40B4-BE49-F238E27FC236}">
              <a16:creationId xmlns:a16="http://schemas.microsoft.com/office/drawing/2014/main" id="{2A8685B8-F84F-443A-9E41-880EAAF902DA}"/>
            </a:ext>
          </a:extLst>
        </xdr:cNvPr>
        <xdr:cNvSpPr txBox="1"/>
      </xdr:nvSpPr>
      <xdr:spPr>
        <a:xfrm>
          <a:off x="11780597" y="57268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113092</xdr:rowOff>
    </xdr:from>
    <xdr:ext cx="469744" cy="259045"/>
    <xdr:sp macro="" textlink="">
      <xdr:nvSpPr>
        <xdr:cNvPr id="155" name="n_3aveValue債務償還比率">
          <a:extLst>
            <a:ext uri="{FF2B5EF4-FFF2-40B4-BE49-F238E27FC236}">
              <a16:creationId xmlns:a16="http://schemas.microsoft.com/office/drawing/2014/main" id="{7DA82083-C0B7-475F-AC46-E2350E995E8D}"/>
            </a:ext>
          </a:extLst>
        </xdr:cNvPr>
        <xdr:cNvSpPr txBox="1"/>
      </xdr:nvSpPr>
      <xdr:spPr>
        <a:xfrm>
          <a:off x="11094797" y="5666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106652</xdr:rowOff>
    </xdr:from>
    <xdr:ext cx="469744" cy="259045"/>
    <xdr:sp macro="" textlink="">
      <xdr:nvSpPr>
        <xdr:cNvPr id="156" name="n_4aveValue債務償還比率">
          <a:extLst>
            <a:ext uri="{FF2B5EF4-FFF2-40B4-BE49-F238E27FC236}">
              <a16:creationId xmlns:a16="http://schemas.microsoft.com/office/drawing/2014/main" id="{6FE4711B-ECF9-4EF9-901F-ACD505EFD197}"/>
            </a:ext>
          </a:extLst>
        </xdr:cNvPr>
        <xdr:cNvSpPr txBox="1"/>
      </xdr:nvSpPr>
      <xdr:spPr>
        <a:xfrm>
          <a:off x="10408997" y="58292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32</xdr:row>
      <xdr:rowOff>82522</xdr:rowOff>
    </xdr:from>
    <xdr:ext cx="469744" cy="259045"/>
    <xdr:sp macro="" textlink="">
      <xdr:nvSpPr>
        <xdr:cNvPr id="157" name="n_1mainValue債務償還比率">
          <a:extLst>
            <a:ext uri="{FF2B5EF4-FFF2-40B4-BE49-F238E27FC236}">
              <a16:creationId xmlns:a16="http://schemas.microsoft.com/office/drawing/2014/main" id="{47CFB45C-0DE3-43F2-911E-85502C404A80}"/>
            </a:ext>
          </a:extLst>
        </xdr:cNvPr>
        <xdr:cNvSpPr txBox="1"/>
      </xdr:nvSpPr>
      <xdr:spPr>
        <a:xfrm>
          <a:off x="12459412" y="63233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32</xdr:row>
      <xdr:rowOff>65712</xdr:rowOff>
    </xdr:from>
    <xdr:ext cx="469744" cy="259045"/>
    <xdr:sp macro="" textlink="">
      <xdr:nvSpPr>
        <xdr:cNvPr id="158" name="n_2mainValue債務償還比率">
          <a:extLst>
            <a:ext uri="{FF2B5EF4-FFF2-40B4-BE49-F238E27FC236}">
              <a16:creationId xmlns:a16="http://schemas.microsoft.com/office/drawing/2014/main" id="{59371B3F-4A87-4E98-A9D2-0369D510FB0E}"/>
            </a:ext>
          </a:extLst>
        </xdr:cNvPr>
        <xdr:cNvSpPr txBox="1"/>
      </xdr:nvSpPr>
      <xdr:spPr>
        <a:xfrm>
          <a:off x="11780597" y="6302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31</xdr:row>
      <xdr:rowOff>63363</xdr:rowOff>
    </xdr:from>
    <xdr:ext cx="469744" cy="259045"/>
    <xdr:sp macro="" textlink="">
      <xdr:nvSpPr>
        <xdr:cNvPr id="159" name="n_3mainValue債務償還比率">
          <a:extLst>
            <a:ext uri="{FF2B5EF4-FFF2-40B4-BE49-F238E27FC236}">
              <a16:creationId xmlns:a16="http://schemas.microsoft.com/office/drawing/2014/main" id="{0FC90CA7-CC60-4A0C-B789-3A4708C5AAA1}"/>
            </a:ext>
          </a:extLst>
        </xdr:cNvPr>
        <xdr:cNvSpPr txBox="1"/>
      </xdr:nvSpPr>
      <xdr:spPr>
        <a:xfrm>
          <a:off x="11094797" y="61269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34</xdr:row>
      <xdr:rowOff>84290</xdr:rowOff>
    </xdr:from>
    <xdr:ext cx="469744" cy="259045"/>
    <xdr:sp macro="" textlink="">
      <xdr:nvSpPr>
        <xdr:cNvPr id="160" name="n_4mainValue債務償還比率">
          <a:extLst>
            <a:ext uri="{FF2B5EF4-FFF2-40B4-BE49-F238E27FC236}">
              <a16:creationId xmlns:a16="http://schemas.microsoft.com/office/drawing/2014/main" id="{E5B432BE-5712-48CE-898A-FF6545188AF1}"/>
            </a:ext>
          </a:extLst>
        </xdr:cNvPr>
        <xdr:cNvSpPr txBox="1"/>
      </xdr:nvSpPr>
      <xdr:spPr>
        <a:xfrm>
          <a:off x="10408997" y="6667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1" name="正方形/長方形 160">
          <a:extLst>
            <a:ext uri="{FF2B5EF4-FFF2-40B4-BE49-F238E27FC236}">
              <a16:creationId xmlns:a16="http://schemas.microsoft.com/office/drawing/2014/main" id="{866AB3C0-E4BC-4238-924F-494BCDE07BC8}"/>
            </a:ext>
          </a:extLst>
        </xdr:cNvPr>
        <xdr:cNvSpPr/>
      </xdr:nvSpPr>
      <xdr:spPr>
        <a:xfrm>
          <a:off x="1142365" y="7972425"/>
          <a:ext cx="531495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2" name="正方形/長方形 161">
          <a:extLst>
            <a:ext uri="{FF2B5EF4-FFF2-40B4-BE49-F238E27FC236}">
              <a16:creationId xmlns:a16="http://schemas.microsoft.com/office/drawing/2014/main" id="{092BEA39-42E9-4461-AE69-D797B432E86F}"/>
            </a:ext>
          </a:extLst>
        </xdr:cNvPr>
        <xdr:cNvSpPr/>
      </xdr:nvSpPr>
      <xdr:spPr>
        <a:xfrm>
          <a:off x="1142365" y="11770995"/>
          <a:ext cx="531495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3" name="テキスト ボックス 162">
          <a:extLst>
            <a:ext uri="{FF2B5EF4-FFF2-40B4-BE49-F238E27FC236}">
              <a16:creationId xmlns:a16="http://schemas.microsoft.com/office/drawing/2014/main" id="{28B1AAB5-AC21-4959-879F-793889DFC525}"/>
            </a:ext>
          </a:extLst>
        </xdr:cNvPr>
        <xdr:cNvSpPr txBox="1"/>
      </xdr:nvSpPr>
      <xdr:spPr>
        <a:xfrm>
          <a:off x="830580" y="822261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4" name="テキスト ボックス 163">
          <a:extLst>
            <a:ext uri="{FF2B5EF4-FFF2-40B4-BE49-F238E27FC236}">
              <a16:creationId xmlns:a16="http://schemas.microsoft.com/office/drawing/2014/main" id="{591D73F6-0ABB-461B-A124-AF3E95543CB2}"/>
            </a:ext>
          </a:extLst>
        </xdr:cNvPr>
        <xdr:cNvSpPr txBox="1"/>
      </xdr:nvSpPr>
      <xdr:spPr>
        <a:xfrm>
          <a:off x="6285865" y="1089533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5" name="テキスト ボックス 164">
          <a:extLst>
            <a:ext uri="{FF2B5EF4-FFF2-40B4-BE49-F238E27FC236}">
              <a16:creationId xmlns:a16="http://schemas.microsoft.com/office/drawing/2014/main" id="{A1D9BEFB-BAD8-4C26-B596-0CEA9AA3C27C}"/>
            </a:ext>
          </a:extLst>
        </xdr:cNvPr>
        <xdr:cNvSpPr txBox="1"/>
      </xdr:nvSpPr>
      <xdr:spPr>
        <a:xfrm>
          <a:off x="830580" y="1199959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6" name="テキスト ボックス 165">
          <a:extLst>
            <a:ext uri="{FF2B5EF4-FFF2-40B4-BE49-F238E27FC236}">
              <a16:creationId xmlns:a16="http://schemas.microsoft.com/office/drawing/2014/main" id="{9CF46056-D9ED-40DB-BF3B-2D77045B5562}"/>
            </a:ext>
          </a:extLst>
        </xdr:cNvPr>
        <xdr:cNvSpPr txBox="1"/>
      </xdr:nvSpPr>
      <xdr:spPr>
        <a:xfrm>
          <a:off x="6285865" y="147574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A81CB3BB-5A9A-43F4-A76E-A8CD9C54B9F7}"/>
            </a:ext>
          </a:extLst>
        </xdr:cNvPr>
        <xdr:cNvSpPr/>
      </xdr:nvSpPr>
      <xdr:spPr>
        <a:xfrm>
          <a:off x="574040" y="130810"/>
          <a:ext cx="11427460" cy="631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283B1A37-D3C1-40EC-A45E-CA95C9A397D8}"/>
            </a:ext>
          </a:extLst>
        </xdr:cNvPr>
        <xdr:cNvSpPr/>
      </xdr:nvSpPr>
      <xdr:spPr>
        <a:xfrm>
          <a:off x="17145000" y="186690"/>
          <a:ext cx="3581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57D32FEE-C602-46B3-8574-61DDD75857DE}"/>
            </a:ext>
          </a:extLst>
        </xdr:cNvPr>
        <xdr:cNvSpPr/>
      </xdr:nvSpPr>
      <xdr:spPr>
        <a:xfrm>
          <a:off x="17160240" y="217805"/>
          <a:ext cx="354457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A420962E-8930-42D0-8EB8-B0210B5F6D7B}"/>
            </a:ext>
          </a:extLst>
        </xdr:cNvPr>
        <xdr:cNvSpPr/>
      </xdr:nvSpPr>
      <xdr:spPr>
        <a:xfrm>
          <a:off x="17191355" y="239395"/>
          <a:ext cx="3474085" cy="4464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山口県周南市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77F1F102-BC90-4D7A-AC0C-CCCAECCDDA7A}"/>
            </a:ext>
          </a:extLst>
        </xdr:cNvPr>
        <xdr:cNvSpPr/>
      </xdr:nvSpPr>
      <xdr:spPr>
        <a:xfrm>
          <a:off x="14632940" y="186690"/>
          <a:ext cx="23939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36F7E922-E264-4127-AC4E-21851305EC1A}"/>
            </a:ext>
          </a:extLst>
        </xdr:cNvPr>
        <xdr:cNvSpPr/>
      </xdr:nvSpPr>
      <xdr:spPr>
        <a:xfrm>
          <a:off x="14665960" y="217805"/>
          <a:ext cx="234569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B53B6B7D-0E06-46F8-82C8-A6310DEEB1AC}"/>
            </a:ext>
          </a:extLst>
        </xdr:cNvPr>
        <xdr:cNvSpPr/>
      </xdr:nvSpPr>
      <xdr:spPr>
        <a:xfrm>
          <a:off x="14687550" y="239395"/>
          <a:ext cx="2294255" cy="46291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D6918027-1181-481F-A7D6-8F0C406C1876}"/>
            </a:ext>
          </a:extLst>
        </xdr:cNvPr>
        <xdr:cNvSpPr/>
      </xdr:nvSpPr>
      <xdr:spPr>
        <a:xfrm>
          <a:off x="685800" y="887095"/>
          <a:ext cx="9086850" cy="177609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736DF5CF-FDCF-455B-BA15-F1BC75C95DD9}"/>
            </a:ext>
          </a:extLst>
        </xdr:cNvPr>
        <xdr:cNvSpPr/>
      </xdr:nvSpPr>
      <xdr:spPr>
        <a:xfrm>
          <a:off x="816610" y="916940"/>
          <a:ext cx="124079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E2A62141-C62F-43DB-AA80-9E4A9761B773}"/>
            </a:ext>
          </a:extLst>
        </xdr:cNvPr>
        <xdr:cNvSpPr/>
      </xdr:nvSpPr>
      <xdr:spPr>
        <a:xfrm>
          <a:off x="2016760" y="916940"/>
          <a:ext cx="120015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134,733
132,774
656.29
82,707,683
79,985,777
2,268,610
39,110,469
73,428,356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10AF88BC-BB2E-4724-BB28-47B3C5AAB65E}"/>
            </a:ext>
          </a:extLst>
        </xdr:cNvPr>
        <xdr:cNvSpPr/>
      </xdr:nvSpPr>
      <xdr:spPr>
        <a:xfrm>
          <a:off x="3216910" y="916940"/>
          <a:ext cx="13716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4863A83B-39B2-4D3A-933F-18CDA3467873}"/>
            </a:ext>
          </a:extLst>
        </xdr:cNvPr>
        <xdr:cNvSpPr/>
      </xdr:nvSpPr>
      <xdr:spPr>
        <a:xfrm>
          <a:off x="4588510" y="941705"/>
          <a:ext cx="181483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60804B39-37F1-4CB2-99DA-58D310BC722B}"/>
            </a:ext>
          </a:extLst>
        </xdr:cNvPr>
        <xdr:cNvSpPr/>
      </xdr:nvSpPr>
      <xdr:spPr>
        <a:xfrm>
          <a:off x="6403340" y="941705"/>
          <a:ext cx="114046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9.4
65.1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EF7AEB4C-8869-43A9-A821-A70E929D7467}"/>
            </a:ext>
          </a:extLst>
        </xdr:cNvPr>
        <xdr:cNvSpPr/>
      </xdr:nvSpPr>
      <xdr:spPr>
        <a:xfrm>
          <a:off x="7603490" y="948690"/>
          <a:ext cx="585470" cy="9455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94A6C8C-8AE8-4444-964F-729CD2A6CD69}"/>
            </a:ext>
          </a:extLst>
        </xdr:cNvPr>
        <xdr:cNvSpPr/>
      </xdr:nvSpPr>
      <xdr:spPr>
        <a:xfrm>
          <a:off x="4588510" y="1714500"/>
          <a:ext cx="181483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5A5C08D9-03F9-4F76-B17F-93113B27F8AC}"/>
            </a:ext>
          </a:extLst>
        </xdr:cNvPr>
        <xdr:cNvSpPr/>
      </xdr:nvSpPr>
      <xdr:spPr>
        <a:xfrm>
          <a:off x="6474460" y="1714500"/>
          <a:ext cx="329819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C7884093-15E5-4C22-A1D8-CCD0FE007B3F}"/>
            </a:ext>
          </a:extLst>
        </xdr:cNvPr>
        <xdr:cNvSpPr/>
      </xdr:nvSpPr>
      <xdr:spPr>
        <a:xfrm>
          <a:off x="9965690" y="887095"/>
          <a:ext cx="1371600" cy="126809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17B5333A-5D39-41AF-836A-3BF32DB7A060}"/>
            </a:ext>
          </a:extLst>
        </xdr:cNvPr>
        <xdr:cNvSpPr/>
      </xdr:nvSpPr>
      <xdr:spPr>
        <a:xfrm>
          <a:off x="10206990" y="948690"/>
          <a:ext cx="120015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6A9C6C57-B908-40C1-9BD4-C1065B584FF5}"/>
            </a:ext>
          </a:extLst>
        </xdr:cNvPr>
        <xdr:cNvSpPr/>
      </xdr:nvSpPr>
      <xdr:spPr>
        <a:xfrm>
          <a:off x="10206990" y="1215390"/>
          <a:ext cx="1200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49E8F06C-F1C1-4659-843C-41172EFDB467}"/>
            </a:ext>
          </a:extLst>
        </xdr:cNvPr>
        <xdr:cNvSpPr/>
      </xdr:nvSpPr>
      <xdr:spPr>
        <a:xfrm>
          <a:off x="10206990" y="1551305"/>
          <a:ext cx="131000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5286B1B9-5D81-4AAF-9D53-F485D8DCE56D}"/>
            </a:ext>
          </a:extLst>
        </xdr:cNvPr>
        <xdr:cNvCxnSpPr/>
      </xdr:nvCxnSpPr>
      <xdr:spPr>
        <a:xfrm flipH="1">
          <a:off x="10050145" y="1045210"/>
          <a:ext cx="19621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83A73996-A924-40F3-823B-B57462583E8E}"/>
            </a:ext>
          </a:extLst>
        </xdr:cNvPr>
        <xdr:cNvSpPr/>
      </xdr:nvSpPr>
      <xdr:spPr>
        <a:xfrm>
          <a:off x="10107930" y="986790"/>
          <a:ext cx="8064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456329C4-4965-4671-BCA4-17ECC4A5F422}"/>
            </a:ext>
          </a:extLst>
        </xdr:cNvPr>
        <xdr:cNvSpPr/>
      </xdr:nvSpPr>
      <xdr:spPr>
        <a:xfrm>
          <a:off x="10107930" y="1253490"/>
          <a:ext cx="8064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FC6A7C9B-A65D-43B0-9916-C7CE93C55FDD}"/>
            </a:ext>
          </a:extLst>
        </xdr:cNvPr>
        <xdr:cNvCxnSpPr/>
      </xdr:nvCxnSpPr>
      <xdr:spPr>
        <a:xfrm>
          <a:off x="10135235" y="152400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4037D334-E33B-4B86-BD12-8B6CFBC0460E}"/>
            </a:ext>
          </a:extLst>
        </xdr:cNvPr>
        <xdr:cNvCxnSpPr/>
      </xdr:nvCxnSpPr>
      <xdr:spPr>
        <a:xfrm>
          <a:off x="10074910" y="152400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258E3DB3-939E-4B53-A985-3516466AB728}"/>
            </a:ext>
          </a:extLst>
        </xdr:cNvPr>
        <xdr:cNvCxnSpPr/>
      </xdr:nvCxnSpPr>
      <xdr:spPr>
        <a:xfrm flipV="1">
          <a:off x="10135235" y="176403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B98466A1-12BB-46F1-8A8D-8FE732F1C337}"/>
            </a:ext>
          </a:extLst>
        </xdr:cNvPr>
        <xdr:cNvCxnSpPr/>
      </xdr:nvCxnSpPr>
      <xdr:spPr>
        <a:xfrm>
          <a:off x="10074910" y="190119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C16370C3-72E4-425D-931D-A152A71F4C32}"/>
            </a:ext>
          </a:extLst>
        </xdr:cNvPr>
        <xdr:cNvSpPr txBox="1"/>
      </xdr:nvSpPr>
      <xdr:spPr>
        <a:xfrm>
          <a:off x="645160" y="279781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EF3B316A-5676-4EF7-AA37-22E75B6FA53C}"/>
            </a:ext>
          </a:extLst>
        </xdr:cNvPr>
        <xdr:cNvSpPr txBox="1"/>
      </xdr:nvSpPr>
      <xdr:spPr>
        <a:xfrm>
          <a:off x="645160" y="310769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BB859F1-4450-42B6-9663-AD427ED3ECFD}"/>
            </a:ext>
          </a:extLst>
        </xdr:cNvPr>
        <xdr:cNvSpPr txBox="1"/>
      </xdr:nvSpPr>
      <xdr:spPr>
        <a:xfrm>
          <a:off x="64516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23C419E4-0344-40AC-868B-EEE38F617021}"/>
            </a:ext>
          </a:extLst>
        </xdr:cNvPr>
        <xdr:cNvSpPr txBox="1"/>
      </xdr:nvSpPr>
      <xdr:spPr>
        <a:xfrm>
          <a:off x="645160" y="374459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31107675-40AC-47D7-89A9-1AAF8E85F680}"/>
            </a:ext>
          </a:extLst>
        </xdr:cNvPr>
        <xdr:cNvSpPr/>
      </xdr:nvSpPr>
      <xdr:spPr>
        <a:xfrm>
          <a:off x="6858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F68D42D9-BE4F-4B21-B49B-CA8F81473ABE}"/>
            </a:ext>
          </a:extLst>
        </xdr:cNvPr>
        <xdr:cNvSpPr/>
      </xdr:nvSpPr>
      <xdr:spPr>
        <a:xfrm>
          <a:off x="8166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9FC2949E-B98F-43B5-809B-BFEAED3DC65B}"/>
            </a:ext>
          </a:extLst>
        </xdr:cNvPr>
        <xdr:cNvSpPr/>
      </xdr:nvSpPr>
      <xdr:spPr>
        <a:xfrm>
          <a:off x="8166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7B1BE5FD-769E-42DF-A9D3-EA9B0561ADD2}"/>
            </a:ext>
          </a:extLst>
        </xdr:cNvPr>
        <xdr:cNvSpPr/>
      </xdr:nvSpPr>
      <xdr:spPr>
        <a:xfrm>
          <a:off x="17145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4B0B5FAB-30E2-492B-9862-A6E91093F1BD}"/>
            </a:ext>
          </a:extLst>
        </xdr:cNvPr>
        <xdr:cNvSpPr/>
      </xdr:nvSpPr>
      <xdr:spPr>
        <a:xfrm>
          <a:off x="17145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2888CD72-6104-48FD-A1A1-36FA96CCD039}"/>
            </a:ext>
          </a:extLst>
        </xdr:cNvPr>
        <xdr:cNvSpPr/>
      </xdr:nvSpPr>
      <xdr:spPr>
        <a:xfrm>
          <a:off x="27432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391D2124-2697-40B9-8F77-3121033D124F}"/>
            </a:ext>
          </a:extLst>
        </xdr:cNvPr>
        <xdr:cNvSpPr/>
      </xdr:nvSpPr>
      <xdr:spPr>
        <a:xfrm>
          <a:off x="27432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2F5013B8-9157-4EF8-A8CF-6C08C7F41103}"/>
            </a:ext>
          </a:extLst>
        </xdr:cNvPr>
        <xdr:cNvSpPr/>
      </xdr:nvSpPr>
      <xdr:spPr>
        <a:xfrm>
          <a:off x="6858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3CF53E57-FEE1-4854-9AA2-1599A1AD4053}"/>
            </a:ext>
          </a:extLst>
        </xdr:cNvPr>
        <xdr:cNvSpPr txBox="1"/>
      </xdr:nvSpPr>
      <xdr:spPr>
        <a:xfrm>
          <a:off x="66675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97D9D43-D5D0-49FF-8090-E181F3AE234C}"/>
            </a:ext>
          </a:extLst>
        </xdr:cNvPr>
        <xdr:cNvCxnSpPr/>
      </xdr:nvCxnSpPr>
      <xdr:spPr>
        <a:xfrm>
          <a:off x="6858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2CAB6024-9697-454D-8A86-07E631E16514}"/>
            </a:ext>
          </a:extLst>
        </xdr:cNvPr>
        <xdr:cNvSpPr txBox="1"/>
      </xdr:nvSpPr>
      <xdr:spPr>
        <a:xfrm>
          <a:off x="273866"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F3754F30-23C3-416B-901E-EE191EFFD22B}"/>
            </a:ext>
          </a:extLst>
        </xdr:cNvPr>
        <xdr:cNvCxnSpPr/>
      </xdr:nvCxnSpPr>
      <xdr:spPr>
        <a:xfrm>
          <a:off x="685800" y="729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1266A0D9-D753-416F-8E84-A272FD8B87B1}"/>
            </a:ext>
          </a:extLst>
        </xdr:cNvPr>
        <xdr:cNvSpPr txBox="1"/>
      </xdr:nvSpPr>
      <xdr:spPr>
        <a:xfrm>
          <a:off x="273866" y="715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D8F534B6-2096-4B38-95F3-138408BD8118}"/>
            </a:ext>
          </a:extLst>
        </xdr:cNvPr>
        <xdr:cNvCxnSpPr/>
      </xdr:nvCxnSpPr>
      <xdr:spPr>
        <a:xfrm>
          <a:off x="685800" y="696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51DD2830-51D9-44A6-BD4B-97092D1841A2}"/>
            </a:ext>
          </a:extLst>
        </xdr:cNvPr>
        <xdr:cNvSpPr txBox="1"/>
      </xdr:nvSpPr>
      <xdr:spPr>
        <a:xfrm>
          <a:off x="343701" y="682082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BE2C753E-FE03-4E3F-BFF3-D8478FA1109D}"/>
            </a:ext>
          </a:extLst>
        </xdr:cNvPr>
        <xdr:cNvCxnSpPr/>
      </xdr:nvCxnSpPr>
      <xdr:spPr>
        <a:xfrm>
          <a:off x="685800" y="664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5873CF1D-7A7B-42AA-94BC-1F2B2AA822DA}"/>
            </a:ext>
          </a:extLst>
        </xdr:cNvPr>
        <xdr:cNvSpPr txBox="1"/>
      </xdr:nvSpPr>
      <xdr:spPr>
        <a:xfrm>
          <a:off x="34370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6AE7E111-33E2-4F3B-92B2-AEEEB3A26D96}"/>
            </a:ext>
          </a:extLst>
        </xdr:cNvPr>
        <xdr:cNvCxnSpPr/>
      </xdr:nvCxnSpPr>
      <xdr:spPr>
        <a:xfrm>
          <a:off x="685800" y="631180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DF3446E8-E314-40D4-95DC-02D1A09A89BB}"/>
            </a:ext>
          </a:extLst>
        </xdr:cNvPr>
        <xdr:cNvSpPr txBox="1"/>
      </xdr:nvSpPr>
      <xdr:spPr>
        <a:xfrm>
          <a:off x="343701" y="617530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F8AD7CE4-6715-4990-8380-81DC97452A87}"/>
            </a:ext>
          </a:extLst>
        </xdr:cNvPr>
        <xdr:cNvCxnSpPr/>
      </xdr:nvCxnSpPr>
      <xdr:spPr>
        <a:xfrm>
          <a:off x="685800" y="598904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C376EBC2-FE9D-40F4-9641-739E53E78EBC}"/>
            </a:ext>
          </a:extLst>
        </xdr:cNvPr>
        <xdr:cNvSpPr txBox="1"/>
      </xdr:nvSpPr>
      <xdr:spPr>
        <a:xfrm>
          <a:off x="343701" y="584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7DE1A50E-9CFF-4D06-8947-CCB71CEC20A5}"/>
            </a:ext>
          </a:extLst>
        </xdr:cNvPr>
        <xdr:cNvCxnSpPr/>
      </xdr:nvCxnSpPr>
      <xdr:spPr>
        <a:xfrm>
          <a:off x="685800" y="566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31949</xdr:rowOff>
    </xdr:from>
    <xdr:ext cx="403059" cy="259045"/>
    <xdr:sp macro="" textlink="">
      <xdr:nvSpPr>
        <xdr:cNvPr id="55" name="テキスト ボックス 54">
          <a:extLst>
            <a:ext uri="{FF2B5EF4-FFF2-40B4-BE49-F238E27FC236}">
              <a16:creationId xmlns:a16="http://schemas.microsoft.com/office/drawing/2014/main" id="{EEAEEFAE-C22F-4A09-A5AB-24285DF23156}"/>
            </a:ext>
          </a:extLst>
        </xdr:cNvPr>
        <xdr:cNvSpPr txBox="1"/>
      </xdr:nvSpPr>
      <xdr:spPr>
        <a:xfrm>
          <a:off x="343701" y="55164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08B1D49D-27A3-4568-9135-29BF41B26024}"/>
            </a:ext>
          </a:extLst>
        </xdr:cNvPr>
        <xdr:cNvCxnSpPr/>
      </xdr:nvCxnSpPr>
      <xdr:spPr>
        <a:xfrm>
          <a:off x="6858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7" name="テキスト ボックス 56">
          <a:extLst>
            <a:ext uri="{FF2B5EF4-FFF2-40B4-BE49-F238E27FC236}">
              <a16:creationId xmlns:a16="http://schemas.microsoft.com/office/drawing/2014/main" id="{90C13371-BBE0-4EFC-87F4-4C06E5731C6B}"/>
            </a:ext>
          </a:extLst>
        </xdr:cNvPr>
        <xdr:cNvSpPr txBox="1"/>
      </xdr:nvSpPr>
      <xdr:spPr>
        <a:xfrm>
          <a:off x="343701" y="5193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8" name="【道路】&#10;有形固定資産減価償却率グラフ枠">
          <a:extLst>
            <a:ext uri="{FF2B5EF4-FFF2-40B4-BE49-F238E27FC236}">
              <a16:creationId xmlns:a16="http://schemas.microsoft.com/office/drawing/2014/main" id="{844F96E0-C31C-4475-839F-ADE5BCB9A1D0}"/>
            </a:ext>
          </a:extLst>
        </xdr:cNvPr>
        <xdr:cNvSpPr/>
      </xdr:nvSpPr>
      <xdr:spPr>
        <a:xfrm>
          <a:off x="6858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19050</xdr:rowOff>
    </xdr:from>
    <xdr:to>
      <xdr:col>24</xdr:col>
      <xdr:colOff>62865</xdr:colOff>
      <xdr:row>41</xdr:row>
      <xdr:rowOff>64770</xdr:rowOff>
    </xdr:to>
    <xdr:cxnSp macro="">
      <xdr:nvCxnSpPr>
        <xdr:cNvPr id="59" name="直線コネクタ 58">
          <a:extLst>
            <a:ext uri="{FF2B5EF4-FFF2-40B4-BE49-F238E27FC236}">
              <a16:creationId xmlns:a16="http://schemas.microsoft.com/office/drawing/2014/main" id="{1FFFC430-ED11-45A8-ACE5-7BFB87495D46}"/>
            </a:ext>
          </a:extLst>
        </xdr:cNvPr>
        <xdr:cNvCxnSpPr/>
      </xdr:nvCxnSpPr>
      <xdr:spPr>
        <a:xfrm flipV="1">
          <a:off x="4173855" y="5673090"/>
          <a:ext cx="0" cy="14192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68597</xdr:rowOff>
    </xdr:from>
    <xdr:ext cx="405111" cy="259045"/>
    <xdr:sp macro="" textlink="">
      <xdr:nvSpPr>
        <xdr:cNvPr id="60" name="【道路】&#10;有形固定資産減価償却率最小値テキスト">
          <a:extLst>
            <a:ext uri="{FF2B5EF4-FFF2-40B4-BE49-F238E27FC236}">
              <a16:creationId xmlns:a16="http://schemas.microsoft.com/office/drawing/2014/main" id="{F3E14599-99A9-4ACE-B78D-3FE8EA437013}"/>
            </a:ext>
          </a:extLst>
        </xdr:cNvPr>
        <xdr:cNvSpPr txBox="1"/>
      </xdr:nvSpPr>
      <xdr:spPr>
        <a:xfrm>
          <a:off x="4212590" y="7096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64770</xdr:rowOff>
    </xdr:from>
    <xdr:to>
      <xdr:col>24</xdr:col>
      <xdr:colOff>152400</xdr:colOff>
      <xdr:row>41</xdr:row>
      <xdr:rowOff>64770</xdr:rowOff>
    </xdr:to>
    <xdr:cxnSp macro="">
      <xdr:nvCxnSpPr>
        <xdr:cNvPr id="61" name="直線コネクタ 60">
          <a:extLst>
            <a:ext uri="{FF2B5EF4-FFF2-40B4-BE49-F238E27FC236}">
              <a16:creationId xmlns:a16="http://schemas.microsoft.com/office/drawing/2014/main" id="{219D0EEB-04D3-49B0-8EF4-8A57C4E2AF6F}"/>
            </a:ext>
          </a:extLst>
        </xdr:cNvPr>
        <xdr:cNvCxnSpPr/>
      </xdr:nvCxnSpPr>
      <xdr:spPr>
        <a:xfrm>
          <a:off x="4112260" y="709231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137177</xdr:rowOff>
    </xdr:from>
    <xdr:ext cx="405111" cy="259045"/>
    <xdr:sp macro="" textlink="">
      <xdr:nvSpPr>
        <xdr:cNvPr id="62" name="【道路】&#10;有形固定資産減価償却率最大値テキスト">
          <a:extLst>
            <a:ext uri="{FF2B5EF4-FFF2-40B4-BE49-F238E27FC236}">
              <a16:creationId xmlns:a16="http://schemas.microsoft.com/office/drawing/2014/main" id="{E3900E75-EC01-42C8-B88E-D40AEFF21B1D}"/>
            </a:ext>
          </a:extLst>
        </xdr:cNvPr>
        <xdr:cNvSpPr txBox="1"/>
      </xdr:nvSpPr>
      <xdr:spPr>
        <a:xfrm>
          <a:off x="4212590" y="5448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19050</xdr:rowOff>
    </xdr:from>
    <xdr:to>
      <xdr:col>24</xdr:col>
      <xdr:colOff>152400</xdr:colOff>
      <xdr:row>33</xdr:row>
      <xdr:rowOff>19050</xdr:rowOff>
    </xdr:to>
    <xdr:cxnSp macro="">
      <xdr:nvCxnSpPr>
        <xdr:cNvPr id="63" name="直線コネクタ 62">
          <a:extLst>
            <a:ext uri="{FF2B5EF4-FFF2-40B4-BE49-F238E27FC236}">
              <a16:creationId xmlns:a16="http://schemas.microsoft.com/office/drawing/2014/main" id="{A08483E4-1742-43C6-904E-4FEBE1AFD8D1}"/>
            </a:ext>
          </a:extLst>
        </xdr:cNvPr>
        <xdr:cNvCxnSpPr/>
      </xdr:nvCxnSpPr>
      <xdr:spPr>
        <a:xfrm>
          <a:off x="4112260" y="56730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43016</xdr:rowOff>
    </xdr:from>
    <xdr:ext cx="405111" cy="259045"/>
    <xdr:sp macro="" textlink="">
      <xdr:nvSpPr>
        <xdr:cNvPr id="64" name="【道路】&#10;有形固定資産減価償却率平均値テキスト">
          <a:extLst>
            <a:ext uri="{FF2B5EF4-FFF2-40B4-BE49-F238E27FC236}">
              <a16:creationId xmlns:a16="http://schemas.microsoft.com/office/drawing/2014/main" id="{8DACE5F2-B6DE-49AC-BF36-99AAA55D9559}"/>
            </a:ext>
          </a:extLst>
        </xdr:cNvPr>
        <xdr:cNvSpPr txBox="1"/>
      </xdr:nvSpPr>
      <xdr:spPr>
        <a:xfrm>
          <a:off x="4212590" y="621712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64589</xdr:rowOff>
    </xdr:from>
    <xdr:to>
      <xdr:col>24</xdr:col>
      <xdr:colOff>114300</xdr:colOff>
      <xdr:row>36</xdr:row>
      <xdr:rowOff>166189</xdr:rowOff>
    </xdr:to>
    <xdr:sp macro="" textlink="">
      <xdr:nvSpPr>
        <xdr:cNvPr id="65" name="フローチャート: 判断 64">
          <a:extLst>
            <a:ext uri="{FF2B5EF4-FFF2-40B4-BE49-F238E27FC236}">
              <a16:creationId xmlns:a16="http://schemas.microsoft.com/office/drawing/2014/main" id="{859DBECF-C3D3-4C90-8D59-46A893D4C503}"/>
            </a:ext>
          </a:extLst>
        </xdr:cNvPr>
        <xdr:cNvSpPr/>
      </xdr:nvSpPr>
      <xdr:spPr>
        <a:xfrm>
          <a:off x="4131310" y="6232979"/>
          <a:ext cx="9779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31931</xdr:rowOff>
    </xdr:from>
    <xdr:to>
      <xdr:col>20</xdr:col>
      <xdr:colOff>38100</xdr:colOff>
      <xdr:row>36</xdr:row>
      <xdr:rowOff>133531</xdr:rowOff>
    </xdr:to>
    <xdr:sp macro="" textlink="">
      <xdr:nvSpPr>
        <xdr:cNvPr id="66" name="フローチャート: 判断 65">
          <a:extLst>
            <a:ext uri="{FF2B5EF4-FFF2-40B4-BE49-F238E27FC236}">
              <a16:creationId xmlns:a16="http://schemas.microsoft.com/office/drawing/2014/main" id="{230AAC59-B0A2-497D-9F40-CCA8B8AD8F4A}"/>
            </a:ext>
          </a:extLst>
        </xdr:cNvPr>
        <xdr:cNvSpPr/>
      </xdr:nvSpPr>
      <xdr:spPr>
        <a:xfrm>
          <a:off x="3388360" y="6202226"/>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35</xdr:row>
      <xdr:rowOff>154396</xdr:rowOff>
    </xdr:from>
    <xdr:to>
      <xdr:col>15</xdr:col>
      <xdr:colOff>101600</xdr:colOff>
      <xdr:row>36</xdr:row>
      <xdr:rowOff>84546</xdr:rowOff>
    </xdr:to>
    <xdr:sp macro="" textlink="">
      <xdr:nvSpPr>
        <xdr:cNvPr id="67" name="フローチャート: 判断 66">
          <a:extLst>
            <a:ext uri="{FF2B5EF4-FFF2-40B4-BE49-F238E27FC236}">
              <a16:creationId xmlns:a16="http://schemas.microsoft.com/office/drawing/2014/main" id="{7496FA6D-C823-4111-907D-59667562B992}"/>
            </a:ext>
          </a:extLst>
        </xdr:cNvPr>
        <xdr:cNvSpPr/>
      </xdr:nvSpPr>
      <xdr:spPr>
        <a:xfrm>
          <a:off x="2571750" y="6155146"/>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35</xdr:row>
      <xdr:rowOff>105410</xdr:rowOff>
    </xdr:from>
    <xdr:to>
      <xdr:col>10</xdr:col>
      <xdr:colOff>165100</xdr:colOff>
      <xdr:row>36</xdr:row>
      <xdr:rowOff>35560</xdr:rowOff>
    </xdr:to>
    <xdr:sp macro="" textlink="">
      <xdr:nvSpPr>
        <xdr:cNvPr id="68" name="フローチャート: 判断 67">
          <a:extLst>
            <a:ext uri="{FF2B5EF4-FFF2-40B4-BE49-F238E27FC236}">
              <a16:creationId xmlns:a16="http://schemas.microsoft.com/office/drawing/2014/main" id="{A667BE37-7C14-47D4-9369-FE0C28C267D6}"/>
            </a:ext>
          </a:extLst>
        </xdr:cNvPr>
        <xdr:cNvSpPr/>
      </xdr:nvSpPr>
      <xdr:spPr>
        <a:xfrm>
          <a:off x="1774190" y="6104255"/>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35</xdr:row>
      <xdr:rowOff>53158</xdr:rowOff>
    </xdr:from>
    <xdr:to>
      <xdr:col>6</xdr:col>
      <xdr:colOff>38100</xdr:colOff>
      <xdr:row>35</xdr:row>
      <xdr:rowOff>154758</xdr:rowOff>
    </xdr:to>
    <xdr:sp macro="" textlink="">
      <xdr:nvSpPr>
        <xdr:cNvPr id="69" name="フローチャート: 判断 68">
          <a:extLst>
            <a:ext uri="{FF2B5EF4-FFF2-40B4-BE49-F238E27FC236}">
              <a16:creationId xmlns:a16="http://schemas.microsoft.com/office/drawing/2014/main" id="{4199B9C3-F25E-4D96-B4F0-81A68381D50B}"/>
            </a:ext>
          </a:extLst>
        </xdr:cNvPr>
        <xdr:cNvSpPr/>
      </xdr:nvSpPr>
      <xdr:spPr>
        <a:xfrm>
          <a:off x="988060" y="605771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D3AF328F-9B36-4B3E-8B7B-EB6272FEA007}"/>
            </a:ext>
          </a:extLst>
        </xdr:cNvPr>
        <xdr:cNvSpPr txBox="1"/>
      </xdr:nvSpPr>
      <xdr:spPr>
        <a:xfrm>
          <a:off x="40030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2B1559AE-7A47-4D91-893B-1B79F2654B4C}"/>
            </a:ext>
          </a:extLst>
        </xdr:cNvPr>
        <xdr:cNvSpPr txBox="1"/>
      </xdr:nvSpPr>
      <xdr:spPr>
        <a:xfrm>
          <a:off x="32600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62DED0D0-2AF7-40A5-95EE-8C0CED601FB9}"/>
            </a:ext>
          </a:extLst>
        </xdr:cNvPr>
        <xdr:cNvSpPr txBox="1"/>
      </xdr:nvSpPr>
      <xdr:spPr>
        <a:xfrm>
          <a:off x="24549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EFDA76F1-6EAF-4A97-A2D7-960AFC85BAF0}"/>
            </a:ext>
          </a:extLst>
        </xdr:cNvPr>
        <xdr:cNvSpPr txBox="1"/>
      </xdr:nvSpPr>
      <xdr:spPr>
        <a:xfrm>
          <a:off x="1657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4" name="テキスト ボックス 73">
          <a:extLst>
            <a:ext uri="{FF2B5EF4-FFF2-40B4-BE49-F238E27FC236}">
              <a16:creationId xmlns:a16="http://schemas.microsoft.com/office/drawing/2014/main" id="{835CAEDD-EDC4-489B-927F-EDB1BD0B3028}"/>
            </a:ext>
          </a:extLst>
        </xdr:cNvPr>
        <xdr:cNvSpPr txBox="1"/>
      </xdr:nvSpPr>
      <xdr:spPr>
        <a:xfrm>
          <a:off x="859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9072</xdr:rowOff>
    </xdr:from>
    <xdr:to>
      <xdr:col>24</xdr:col>
      <xdr:colOff>114300</xdr:colOff>
      <xdr:row>36</xdr:row>
      <xdr:rowOff>110672</xdr:rowOff>
    </xdr:to>
    <xdr:sp macro="" textlink="">
      <xdr:nvSpPr>
        <xdr:cNvPr id="75" name="楕円 74">
          <a:extLst>
            <a:ext uri="{FF2B5EF4-FFF2-40B4-BE49-F238E27FC236}">
              <a16:creationId xmlns:a16="http://schemas.microsoft.com/office/drawing/2014/main" id="{78829E46-A5B0-4ADC-8604-4E891C908891}"/>
            </a:ext>
          </a:extLst>
        </xdr:cNvPr>
        <xdr:cNvSpPr/>
      </xdr:nvSpPr>
      <xdr:spPr>
        <a:xfrm>
          <a:off x="4131310" y="6183177"/>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35</xdr:row>
      <xdr:rowOff>31949</xdr:rowOff>
    </xdr:from>
    <xdr:ext cx="405111" cy="259045"/>
    <xdr:sp macro="" textlink="">
      <xdr:nvSpPr>
        <xdr:cNvPr id="76" name="【道路】&#10;有形固定資産減価償却率該当値テキスト">
          <a:extLst>
            <a:ext uri="{FF2B5EF4-FFF2-40B4-BE49-F238E27FC236}">
              <a16:creationId xmlns:a16="http://schemas.microsoft.com/office/drawing/2014/main" id="{50EA6BAB-C829-4E14-AE2D-6165E666C112}"/>
            </a:ext>
          </a:extLst>
        </xdr:cNvPr>
        <xdr:cNvSpPr txBox="1"/>
      </xdr:nvSpPr>
      <xdr:spPr>
        <a:xfrm>
          <a:off x="4212590" y="60307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167458</xdr:rowOff>
    </xdr:from>
    <xdr:to>
      <xdr:col>20</xdr:col>
      <xdr:colOff>38100</xdr:colOff>
      <xdr:row>36</xdr:row>
      <xdr:rowOff>97608</xdr:rowOff>
    </xdr:to>
    <xdr:sp macro="" textlink="">
      <xdr:nvSpPr>
        <xdr:cNvPr id="77" name="楕円 76">
          <a:extLst>
            <a:ext uri="{FF2B5EF4-FFF2-40B4-BE49-F238E27FC236}">
              <a16:creationId xmlns:a16="http://schemas.microsoft.com/office/drawing/2014/main" id="{5C4C3BD8-1EFC-4155-B87B-3B3448357B1E}"/>
            </a:ext>
          </a:extLst>
        </xdr:cNvPr>
        <xdr:cNvSpPr/>
      </xdr:nvSpPr>
      <xdr:spPr>
        <a:xfrm>
          <a:off x="3388360" y="6172018"/>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46808</xdr:rowOff>
    </xdr:from>
    <xdr:to>
      <xdr:col>24</xdr:col>
      <xdr:colOff>63500</xdr:colOff>
      <xdr:row>36</xdr:row>
      <xdr:rowOff>59872</xdr:rowOff>
    </xdr:to>
    <xdr:cxnSp macro="">
      <xdr:nvCxnSpPr>
        <xdr:cNvPr id="78" name="直線コネクタ 77">
          <a:extLst>
            <a:ext uri="{FF2B5EF4-FFF2-40B4-BE49-F238E27FC236}">
              <a16:creationId xmlns:a16="http://schemas.microsoft.com/office/drawing/2014/main" id="{C7F33CB5-81C6-4C42-A5AD-449D18EC054E}"/>
            </a:ext>
          </a:extLst>
        </xdr:cNvPr>
        <xdr:cNvCxnSpPr/>
      </xdr:nvCxnSpPr>
      <xdr:spPr>
        <a:xfrm>
          <a:off x="3431540" y="6220913"/>
          <a:ext cx="742950" cy="73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108676</xdr:rowOff>
    </xdr:from>
    <xdr:to>
      <xdr:col>15</xdr:col>
      <xdr:colOff>101600</xdr:colOff>
      <xdr:row>36</xdr:row>
      <xdr:rowOff>38826</xdr:rowOff>
    </xdr:to>
    <xdr:sp macro="" textlink="">
      <xdr:nvSpPr>
        <xdr:cNvPr id="79" name="楕円 78">
          <a:extLst>
            <a:ext uri="{FF2B5EF4-FFF2-40B4-BE49-F238E27FC236}">
              <a16:creationId xmlns:a16="http://schemas.microsoft.com/office/drawing/2014/main" id="{D5992362-C22B-47DE-807A-A892A9216B17}"/>
            </a:ext>
          </a:extLst>
        </xdr:cNvPr>
        <xdr:cNvSpPr/>
      </xdr:nvSpPr>
      <xdr:spPr>
        <a:xfrm>
          <a:off x="2571750" y="6107521"/>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159476</xdr:rowOff>
    </xdr:from>
    <xdr:to>
      <xdr:col>19</xdr:col>
      <xdr:colOff>177800</xdr:colOff>
      <xdr:row>36</xdr:row>
      <xdr:rowOff>46808</xdr:rowOff>
    </xdr:to>
    <xdr:cxnSp macro="">
      <xdr:nvCxnSpPr>
        <xdr:cNvPr id="80" name="直線コネクタ 79">
          <a:extLst>
            <a:ext uri="{FF2B5EF4-FFF2-40B4-BE49-F238E27FC236}">
              <a16:creationId xmlns:a16="http://schemas.microsoft.com/office/drawing/2014/main" id="{C1309BE4-0D30-47F5-8F81-39021EC47501}"/>
            </a:ext>
          </a:extLst>
        </xdr:cNvPr>
        <xdr:cNvCxnSpPr/>
      </xdr:nvCxnSpPr>
      <xdr:spPr>
        <a:xfrm>
          <a:off x="2626360" y="6162131"/>
          <a:ext cx="805180" cy="58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22134</xdr:rowOff>
    </xdr:from>
    <xdr:to>
      <xdr:col>10</xdr:col>
      <xdr:colOff>165100</xdr:colOff>
      <xdr:row>36</xdr:row>
      <xdr:rowOff>123734</xdr:rowOff>
    </xdr:to>
    <xdr:sp macro="" textlink="">
      <xdr:nvSpPr>
        <xdr:cNvPr id="81" name="楕円 80">
          <a:extLst>
            <a:ext uri="{FF2B5EF4-FFF2-40B4-BE49-F238E27FC236}">
              <a16:creationId xmlns:a16="http://schemas.microsoft.com/office/drawing/2014/main" id="{46706C37-DD71-4C52-B9C3-4DC04B8086A4}"/>
            </a:ext>
          </a:extLst>
        </xdr:cNvPr>
        <xdr:cNvSpPr/>
      </xdr:nvSpPr>
      <xdr:spPr>
        <a:xfrm>
          <a:off x="1774190" y="6190524"/>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35</xdr:row>
      <xdr:rowOff>159476</xdr:rowOff>
    </xdr:from>
    <xdr:to>
      <xdr:col>15</xdr:col>
      <xdr:colOff>50800</xdr:colOff>
      <xdr:row>36</xdr:row>
      <xdr:rowOff>72934</xdr:rowOff>
    </xdr:to>
    <xdr:cxnSp macro="">
      <xdr:nvCxnSpPr>
        <xdr:cNvPr id="82" name="直線コネクタ 81">
          <a:extLst>
            <a:ext uri="{FF2B5EF4-FFF2-40B4-BE49-F238E27FC236}">
              <a16:creationId xmlns:a16="http://schemas.microsoft.com/office/drawing/2014/main" id="{DFBD9F93-36FD-4B17-AB26-7091B5AE4685}"/>
            </a:ext>
          </a:extLst>
        </xdr:cNvPr>
        <xdr:cNvCxnSpPr/>
      </xdr:nvCxnSpPr>
      <xdr:spPr>
        <a:xfrm flipV="1">
          <a:off x="1828800" y="6162131"/>
          <a:ext cx="797560" cy="83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35</xdr:row>
      <xdr:rowOff>144599</xdr:rowOff>
    </xdr:from>
    <xdr:to>
      <xdr:col>6</xdr:col>
      <xdr:colOff>38100</xdr:colOff>
      <xdr:row>36</xdr:row>
      <xdr:rowOff>74749</xdr:rowOff>
    </xdr:to>
    <xdr:sp macro="" textlink="">
      <xdr:nvSpPr>
        <xdr:cNvPr id="83" name="楕円 82">
          <a:extLst>
            <a:ext uri="{FF2B5EF4-FFF2-40B4-BE49-F238E27FC236}">
              <a16:creationId xmlns:a16="http://schemas.microsoft.com/office/drawing/2014/main" id="{A53094E1-9F0A-4BF4-B89D-6EA2785E0553}"/>
            </a:ext>
          </a:extLst>
        </xdr:cNvPr>
        <xdr:cNvSpPr/>
      </xdr:nvSpPr>
      <xdr:spPr>
        <a:xfrm>
          <a:off x="988060" y="6143444"/>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23949</xdr:rowOff>
    </xdr:from>
    <xdr:to>
      <xdr:col>10</xdr:col>
      <xdr:colOff>114300</xdr:colOff>
      <xdr:row>36</xdr:row>
      <xdr:rowOff>72934</xdr:rowOff>
    </xdr:to>
    <xdr:cxnSp macro="">
      <xdr:nvCxnSpPr>
        <xdr:cNvPr id="84" name="直線コネクタ 83">
          <a:extLst>
            <a:ext uri="{FF2B5EF4-FFF2-40B4-BE49-F238E27FC236}">
              <a16:creationId xmlns:a16="http://schemas.microsoft.com/office/drawing/2014/main" id="{A6A15DC7-CE67-4151-9480-1B43BE269E05}"/>
            </a:ext>
          </a:extLst>
        </xdr:cNvPr>
        <xdr:cNvCxnSpPr/>
      </xdr:nvCxnSpPr>
      <xdr:spPr>
        <a:xfrm>
          <a:off x="1031240" y="6192339"/>
          <a:ext cx="797560" cy="52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124658</xdr:rowOff>
    </xdr:from>
    <xdr:ext cx="405111" cy="259045"/>
    <xdr:sp macro="" textlink="">
      <xdr:nvSpPr>
        <xdr:cNvPr id="85" name="n_1aveValue【道路】&#10;有形固定資産減価償却率">
          <a:extLst>
            <a:ext uri="{FF2B5EF4-FFF2-40B4-BE49-F238E27FC236}">
              <a16:creationId xmlns:a16="http://schemas.microsoft.com/office/drawing/2014/main" id="{9666337A-7110-4510-800B-ABC7F24FED01}"/>
            </a:ext>
          </a:extLst>
        </xdr:cNvPr>
        <xdr:cNvSpPr txBox="1"/>
      </xdr:nvSpPr>
      <xdr:spPr>
        <a:xfrm>
          <a:off x="3239144" y="6298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75673</xdr:rowOff>
    </xdr:from>
    <xdr:ext cx="405111" cy="259045"/>
    <xdr:sp macro="" textlink="">
      <xdr:nvSpPr>
        <xdr:cNvPr id="86" name="n_2aveValue【道路】&#10;有形固定資産減価償却率">
          <a:extLst>
            <a:ext uri="{FF2B5EF4-FFF2-40B4-BE49-F238E27FC236}">
              <a16:creationId xmlns:a16="http://schemas.microsoft.com/office/drawing/2014/main" id="{C2B8034B-F432-460F-85ED-23F7D7B6D052}"/>
            </a:ext>
          </a:extLst>
        </xdr:cNvPr>
        <xdr:cNvSpPr txBox="1"/>
      </xdr:nvSpPr>
      <xdr:spPr>
        <a:xfrm>
          <a:off x="2439044" y="62478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52087</xdr:rowOff>
    </xdr:from>
    <xdr:ext cx="405111" cy="259045"/>
    <xdr:sp macro="" textlink="">
      <xdr:nvSpPr>
        <xdr:cNvPr id="87" name="n_3aveValue【道路】&#10;有形固定資産減価償却率">
          <a:extLst>
            <a:ext uri="{FF2B5EF4-FFF2-40B4-BE49-F238E27FC236}">
              <a16:creationId xmlns:a16="http://schemas.microsoft.com/office/drawing/2014/main" id="{D4A2674C-14E6-453B-A173-AD8CA77AE91C}"/>
            </a:ext>
          </a:extLst>
        </xdr:cNvPr>
        <xdr:cNvSpPr txBox="1"/>
      </xdr:nvSpPr>
      <xdr:spPr>
        <a:xfrm>
          <a:off x="1641484" y="5885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33</xdr:row>
      <xdr:rowOff>171285</xdr:rowOff>
    </xdr:from>
    <xdr:ext cx="405111" cy="259045"/>
    <xdr:sp macro="" textlink="">
      <xdr:nvSpPr>
        <xdr:cNvPr id="88" name="n_4aveValue【道路】&#10;有形固定資産減価償却率">
          <a:extLst>
            <a:ext uri="{FF2B5EF4-FFF2-40B4-BE49-F238E27FC236}">
              <a16:creationId xmlns:a16="http://schemas.microsoft.com/office/drawing/2014/main" id="{D54FFFCC-9FB1-4266-8C36-63ACDE72B9E1}"/>
            </a:ext>
          </a:extLst>
        </xdr:cNvPr>
        <xdr:cNvSpPr txBox="1"/>
      </xdr:nvSpPr>
      <xdr:spPr>
        <a:xfrm>
          <a:off x="855354" y="58329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34</xdr:row>
      <xdr:rowOff>114135</xdr:rowOff>
    </xdr:from>
    <xdr:ext cx="405111" cy="259045"/>
    <xdr:sp macro="" textlink="">
      <xdr:nvSpPr>
        <xdr:cNvPr id="89" name="n_1mainValue【道路】&#10;有形固定資産減価償却率">
          <a:extLst>
            <a:ext uri="{FF2B5EF4-FFF2-40B4-BE49-F238E27FC236}">
              <a16:creationId xmlns:a16="http://schemas.microsoft.com/office/drawing/2014/main" id="{E351DF91-E8B2-4AC4-B074-D4DD19A93BFD}"/>
            </a:ext>
          </a:extLst>
        </xdr:cNvPr>
        <xdr:cNvSpPr txBox="1"/>
      </xdr:nvSpPr>
      <xdr:spPr>
        <a:xfrm>
          <a:off x="3239144" y="59434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55353</xdr:rowOff>
    </xdr:from>
    <xdr:ext cx="405111" cy="259045"/>
    <xdr:sp macro="" textlink="">
      <xdr:nvSpPr>
        <xdr:cNvPr id="90" name="n_2mainValue【道路】&#10;有形固定資産減価償却率">
          <a:extLst>
            <a:ext uri="{FF2B5EF4-FFF2-40B4-BE49-F238E27FC236}">
              <a16:creationId xmlns:a16="http://schemas.microsoft.com/office/drawing/2014/main" id="{2134E259-BDE5-4AE8-8424-5E1844F39E32}"/>
            </a:ext>
          </a:extLst>
        </xdr:cNvPr>
        <xdr:cNvSpPr txBox="1"/>
      </xdr:nvSpPr>
      <xdr:spPr>
        <a:xfrm>
          <a:off x="2439044" y="58884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114861</xdr:rowOff>
    </xdr:from>
    <xdr:ext cx="405111" cy="259045"/>
    <xdr:sp macro="" textlink="">
      <xdr:nvSpPr>
        <xdr:cNvPr id="91" name="n_3mainValue【道路】&#10;有形固定資産減価償却率">
          <a:extLst>
            <a:ext uri="{FF2B5EF4-FFF2-40B4-BE49-F238E27FC236}">
              <a16:creationId xmlns:a16="http://schemas.microsoft.com/office/drawing/2014/main" id="{FA8B2A52-8B0D-4BCD-B3E8-F6C19F3C5F73}"/>
            </a:ext>
          </a:extLst>
        </xdr:cNvPr>
        <xdr:cNvSpPr txBox="1"/>
      </xdr:nvSpPr>
      <xdr:spPr>
        <a:xfrm>
          <a:off x="1641484" y="62870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65876</xdr:rowOff>
    </xdr:from>
    <xdr:ext cx="405111" cy="259045"/>
    <xdr:sp macro="" textlink="">
      <xdr:nvSpPr>
        <xdr:cNvPr id="92" name="n_4mainValue【道路】&#10;有形固定資産減価償却率">
          <a:extLst>
            <a:ext uri="{FF2B5EF4-FFF2-40B4-BE49-F238E27FC236}">
              <a16:creationId xmlns:a16="http://schemas.microsoft.com/office/drawing/2014/main" id="{8A45989C-9E57-4AB2-B3E1-FE1EA6EDC7CD}"/>
            </a:ext>
          </a:extLst>
        </xdr:cNvPr>
        <xdr:cNvSpPr txBox="1"/>
      </xdr:nvSpPr>
      <xdr:spPr>
        <a:xfrm>
          <a:off x="855354" y="62361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3" name="正方形/長方形 92">
          <a:extLst>
            <a:ext uri="{FF2B5EF4-FFF2-40B4-BE49-F238E27FC236}">
              <a16:creationId xmlns:a16="http://schemas.microsoft.com/office/drawing/2014/main" id="{4A38EBA1-B6AA-47A7-B24C-19507B39DE04}"/>
            </a:ext>
          </a:extLst>
        </xdr:cNvPr>
        <xdr:cNvSpPr/>
      </xdr:nvSpPr>
      <xdr:spPr>
        <a:xfrm>
          <a:off x="596011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4" name="正方形/長方形 93">
          <a:extLst>
            <a:ext uri="{FF2B5EF4-FFF2-40B4-BE49-F238E27FC236}">
              <a16:creationId xmlns:a16="http://schemas.microsoft.com/office/drawing/2014/main" id="{42A21D95-43CE-437E-8846-78F1E42ED05C}"/>
            </a:ext>
          </a:extLst>
        </xdr:cNvPr>
        <xdr:cNvSpPr/>
      </xdr:nvSpPr>
      <xdr:spPr>
        <a:xfrm>
          <a:off x="60604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5" name="正方形/長方形 94">
          <a:extLst>
            <a:ext uri="{FF2B5EF4-FFF2-40B4-BE49-F238E27FC236}">
              <a16:creationId xmlns:a16="http://schemas.microsoft.com/office/drawing/2014/main" id="{62069CB1-E1CC-442C-AF9E-526CED507792}"/>
            </a:ext>
          </a:extLst>
        </xdr:cNvPr>
        <xdr:cNvSpPr/>
      </xdr:nvSpPr>
      <xdr:spPr>
        <a:xfrm>
          <a:off x="60604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6" name="正方形/長方形 95">
          <a:extLst>
            <a:ext uri="{FF2B5EF4-FFF2-40B4-BE49-F238E27FC236}">
              <a16:creationId xmlns:a16="http://schemas.microsoft.com/office/drawing/2014/main" id="{9946B1BD-B34F-4121-B607-1E2293F19CE0}"/>
            </a:ext>
          </a:extLst>
        </xdr:cNvPr>
        <xdr:cNvSpPr/>
      </xdr:nvSpPr>
      <xdr:spPr>
        <a:xfrm>
          <a:off x="69888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7" name="正方形/長方形 96">
          <a:extLst>
            <a:ext uri="{FF2B5EF4-FFF2-40B4-BE49-F238E27FC236}">
              <a16:creationId xmlns:a16="http://schemas.microsoft.com/office/drawing/2014/main" id="{05130DBF-71DA-4C4C-8B7A-CBB0AE7B3E27}"/>
            </a:ext>
          </a:extLst>
        </xdr:cNvPr>
        <xdr:cNvSpPr/>
      </xdr:nvSpPr>
      <xdr:spPr>
        <a:xfrm>
          <a:off x="69888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8" name="正方形/長方形 97">
          <a:extLst>
            <a:ext uri="{FF2B5EF4-FFF2-40B4-BE49-F238E27FC236}">
              <a16:creationId xmlns:a16="http://schemas.microsoft.com/office/drawing/2014/main" id="{04A33965-F844-465B-B632-DB1E2D761FEE}"/>
            </a:ext>
          </a:extLst>
        </xdr:cNvPr>
        <xdr:cNvSpPr/>
      </xdr:nvSpPr>
      <xdr:spPr>
        <a:xfrm>
          <a:off x="80175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9" name="正方形/長方形 98">
          <a:extLst>
            <a:ext uri="{FF2B5EF4-FFF2-40B4-BE49-F238E27FC236}">
              <a16:creationId xmlns:a16="http://schemas.microsoft.com/office/drawing/2014/main" id="{D0F5389A-358A-4F24-9FCB-614556E93A38}"/>
            </a:ext>
          </a:extLst>
        </xdr:cNvPr>
        <xdr:cNvSpPr/>
      </xdr:nvSpPr>
      <xdr:spPr>
        <a:xfrm>
          <a:off x="80175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100" name="正方形/長方形 99">
          <a:extLst>
            <a:ext uri="{FF2B5EF4-FFF2-40B4-BE49-F238E27FC236}">
              <a16:creationId xmlns:a16="http://schemas.microsoft.com/office/drawing/2014/main" id="{D0BDE9A2-74E4-4D47-8266-B25D5D6FD8C7}"/>
            </a:ext>
          </a:extLst>
        </xdr:cNvPr>
        <xdr:cNvSpPr/>
      </xdr:nvSpPr>
      <xdr:spPr>
        <a:xfrm>
          <a:off x="596011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101" name="テキスト ボックス 100">
          <a:extLst>
            <a:ext uri="{FF2B5EF4-FFF2-40B4-BE49-F238E27FC236}">
              <a16:creationId xmlns:a16="http://schemas.microsoft.com/office/drawing/2014/main" id="{C915E302-ADAA-48EE-B935-39F0177CB539}"/>
            </a:ext>
          </a:extLst>
        </xdr:cNvPr>
        <xdr:cNvSpPr txBox="1"/>
      </xdr:nvSpPr>
      <xdr:spPr>
        <a:xfrm>
          <a:off x="592201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2" name="直線コネクタ 101">
          <a:extLst>
            <a:ext uri="{FF2B5EF4-FFF2-40B4-BE49-F238E27FC236}">
              <a16:creationId xmlns:a16="http://schemas.microsoft.com/office/drawing/2014/main" id="{42670873-F4A2-483E-969B-D394C72CB0C9}"/>
            </a:ext>
          </a:extLst>
        </xdr:cNvPr>
        <xdr:cNvCxnSpPr/>
      </xdr:nvCxnSpPr>
      <xdr:spPr>
        <a:xfrm>
          <a:off x="5960110" y="762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43</xdr:row>
      <xdr:rowOff>105427</xdr:rowOff>
    </xdr:from>
    <xdr:ext cx="467179" cy="259045"/>
    <xdr:sp macro="" textlink="">
      <xdr:nvSpPr>
        <xdr:cNvPr id="103" name="テキスト ボックス 102">
          <a:extLst>
            <a:ext uri="{FF2B5EF4-FFF2-40B4-BE49-F238E27FC236}">
              <a16:creationId xmlns:a16="http://schemas.microsoft.com/office/drawing/2014/main" id="{7A9A8093-F21E-49D5-8528-E5D017C765FA}"/>
            </a:ext>
          </a:extLst>
        </xdr:cNvPr>
        <xdr:cNvSpPr txBox="1"/>
      </xdr:nvSpPr>
      <xdr:spPr>
        <a:xfrm>
          <a:off x="5527221"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42</xdr:row>
      <xdr:rowOff>92528</xdr:rowOff>
    </xdr:from>
    <xdr:to>
      <xdr:col>59</xdr:col>
      <xdr:colOff>50800</xdr:colOff>
      <xdr:row>42</xdr:row>
      <xdr:rowOff>92528</xdr:rowOff>
    </xdr:to>
    <xdr:cxnSp macro="">
      <xdr:nvCxnSpPr>
        <xdr:cNvPr id="104" name="直線コネクタ 103">
          <a:extLst>
            <a:ext uri="{FF2B5EF4-FFF2-40B4-BE49-F238E27FC236}">
              <a16:creationId xmlns:a16="http://schemas.microsoft.com/office/drawing/2014/main" id="{64C1E539-9F61-4956-9640-E79C51B2178F}"/>
            </a:ext>
          </a:extLst>
        </xdr:cNvPr>
        <xdr:cNvCxnSpPr/>
      </xdr:nvCxnSpPr>
      <xdr:spPr>
        <a:xfrm>
          <a:off x="5960110" y="7297238"/>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5" name="テキスト ボックス 104">
          <a:extLst>
            <a:ext uri="{FF2B5EF4-FFF2-40B4-BE49-F238E27FC236}">
              <a16:creationId xmlns:a16="http://schemas.microsoft.com/office/drawing/2014/main" id="{64615E64-ACE5-44D0-B522-173124C173F5}"/>
            </a:ext>
          </a:extLst>
        </xdr:cNvPr>
        <xdr:cNvSpPr txBox="1"/>
      </xdr:nvSpPr>
      <xdr:spPr>
        <a:xfrm>
          <a:off x="5527221" y="715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6" name="直線コネクタ 105">
          <a:extLst>
            <a:ext uri="{FF2B5EF4-FFF2-40B4-BE49-F238E27FC236}">
              <a16:creationId xmlns:a16="http://schemas.microsoft.com/office/drawing/2014/main" id="{1F081E43-CEA7-49E9-A566-48AB59BC859C}"/>
            </a:ext>
          </a:extLst>
        </xdr:cNvPr>
        <xdr:cNvCxnSpPr/>
      </xdr:nvCxnSpPr>
      <xdr:spPr>
        <a:xfrm>
          <a:off x="5960110" y="696495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138084</xdr:rowOff>
    </xdr:from>
    <xdr:ext cx="467179" cy="259045"/>
    <xdr:sp macro="" textlink="">
      <xdr:nvSpPr>
        <xdr:cNvPr id="107" name="テキスト ボックス 106">
          <a:extLst>
            <a:ext uri="{FF2B5EF4-FFF2-40B4-BE49-F238E27FC236}">
              <a16:creationId xmlns:a16="http://schemas.microsoft.com/office/drawing/2014/main" id="{6F4B1536-8340-4B1F-9337-603940E01CD8}"/>
            </a:ext>
          </a:extLst>
        </xdr:cNvPr>
        <xdr:cNvSpPr txBox="1"/>
      </xdr:nvSpPr>
      <xdr:spPr>
        <a:xfrm>
          <a:off x="5527221" y="682082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8" name="直線コネクタ 107">
          <a:extLst>
            <a:ext uri="{FF2B5EF4-FFF2-40B4-BE49-F238E27FC236}">
              <a16:creationId xmlns:a16="http://schemas.microsoft.com/office/drawing/2014/main" id="{3EFCE99D-5A98-4035-9CAC-824609577AA8}"/>
            </a:ext>
          </a:extLst>
        </xdr:cNvPr>
        <xdr:cNvCxnSpPr/>
      </xdr:nvCxnSpPr>
      <xdr:spPr>
        <a:xfrm>
          <a:off x="5960110" y="664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37</xdr:row>
      <xdr:rowOff>154412</xdr:rowOff>
    </xdr:from>
    <xdr:ext cx="467179" cy="259045"/>
    <xdr:sp macro="" textlink="">
      <xdr:nvSpPr>
        <xdr:cNvPr id="109" name="テキスト ボックス 108">
          <a:extLst>
            <a:ext uri="{FF2B5EF4-FFF2-40B4-BE49-F238E27FC236}">
              <a16:creationId xmlns:a16="http://schemas.microsoft.com/office/drawing/2014/main" id="{15244880-1568-45C2-AA73-C991E1BAFB6C}"/>
            </a:ext>
          </a:extLst>
        </xdr:cNvPr>
        <xdr:cNvSpPr txBox="1"/>
      </xdr:nvSpPr>
      <xdr:spPr>
        <a:xfrm>
          <a:off x="55272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10" name="直線コネクタ 109">
          <a:extLst>
            <a:ext uri="{FF2B5EF4-FFF2-40B4-BE49-F238E27FC236}">
              <a16:creationId xmlns:a16="http://schemas.microsoft.com/office/drawing/2014/main" id="{AEC8D980-DA95-4FF5-866D-35180A834BE5}"/>
            </a:ext>
          </a:extLst>
        </xdr:cNvPr>
        <xdr:cNvCxnSpPr/>
      </xdr:nvCxnSpPr>
      <xdr:spPr>
        <a:xfrm>
          <a:off x="5960110" y="631180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11" name="テキスト ボックス 110">
          <a:extLst>
            <a:ext uri="{FF2B5EF4-FFF2-40B4-BE49-F238E27FC236}">
              <a16:creationId xmlns:a16="http://schemas.microsoft.com/office/drawing/2014/main" id="{3F698C86-9743-4555-BEA9-9EC8C4162714}"/>
            </a:ext>
          </a:extLst>
        </xdr:cNvPr>
        <xdr:cNvSpPr txBox="1"/>
      </xdr:nvSpPr>
      <xdr:spPr>
        <a:xfrm>
          <a:off x="5485961" y="617530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12" name="直線コネクタ 111">
          <a:extLst>
            <a:ext uri="{FF2B5EF4-FFF2-40B4-BE49-F238E27FC236}">
              <a16:creationId xmlns:a16="http://schemas.microsoft.com/office/drawing/2014/main" id="{C77E5D98-DAEA-4B22-86DC-B842E23AA946}"/>
            </a:ext>
          </a:extLst>
        </xdr:cNvPr>
        <xdr:cNvCxnSpPr/>
      </xdr:nvCxnSpPr>
      <xdr:spPr>
        <a:xfrm>
          <a:off x="5960110" y="5989048"/>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15620</xdr:rowOff>
    </xdr:from>
    <xdr:ext cx="531299" cy="259045"/>
    <xdr:sp macro="" textlink="">
      <xdr:nvSpPr>
        <xdr:cNvPr id="113" name="テキスト ボックス 112">
          <a:extLst>
            <a:ext uri="{FF2B5EF4-FFF2-40B4-BE49-F238E27FC236}">
              <a16:creationId xmlns:a16="http://schemas.microsoft.com/office/drawing/2014/main" id="{14E40361-E5FB-469D-8270-ADCF700A0263}"/>
            </a:ext>
          </a:extLst>
        </xdr:cNvPr>
        <xdr:cNvSpPr txBox="1"/>
      </xdr:nvSpPr>
      <xdr:spPr>
        <a:xfrm>
          <a:off x="5485961" y="584873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4" name="直線コネクタ 113">
          <a:extLst>
            <a:ext uri="{FF2B5EF4-FFF2-40B4-BE49-F238E27FC236}">
              <a16:creationId xmlns:a16="http://schemas.microsoft.com/office/drawing/2014/main" id="{8CC9F07B-02C0-48E3-A2D1-93E523B67B9C}"/>
            </a:ext>
          </a:extLst>
        </xdr:cNvPr>
        <xdr:cNvCxnSpPr/>
      </xdr:nvCxnSpPr>
      <xdr:spPr>
        <a:xfrm>
          <a:off x="5960110" y="566057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31949</xdr:rowOff>
    </xdr:from>
    <xdr:ext cx="531299" cy="259045"/>
    <xdr:sp macro="" textlink="">
      <xdr:nvSpPr>
        <xdr:cNvPr id="115" name="テキスト ボックス 114">
          <a:extLst>
            <a:ext uri="{FF2B5EF4-FFF2-40B4-BE49-F238E27FC236}">
              <a16:creationId xmlns:a16="http://schemas.microsoft.com/office/drawing/2014/main" id="{A836C7B0-AE49-4401-809D-383EB6C91C35}"/>
            </a:ext>
          </a:extLst>
        </xdr:cNvPr>
        <xdr:cNvSpPr txBox="1"/>
      </xdr:nvSpPr>
      <xdr:spPr>
        <a:xfrm>
          <a:off x="5485961" y="551644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6" name="直線コネクタ 115">
          <a:extLst>
            <a:ext uri="{FF2B5EF4-FFF2-40B4-BE49-F238E27FC236}">
              <a16:creationId xmlns:a16="http://schemas.microsoft.com/office/drawing/2014/main" id="{947C132D-48DB-4EF6-B300-9DB8725CF461}"/>
            </a:ext>
          </a:extLst>
        </xdr:cNvPr>
        <xdr:cNvCxnSpPr/>
      </xdr:nvCxnSpPr>
      <xdr:spPr>
        <a:xfrm>
          <a:off x="5960110" y="533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7" name="テキスト ボックス 116">
          <a:extLst>
            <a:ext uri="{FF2B5EF4-FFF2-40B4-BE49-F238E27FC236}">
              <a16:creationId xmlns:a16="http://schemas.microsoft.com/office/drawing/2014/main" id="{ADDFA6DF-076F-46A1-A89D-E315024F9440}"/>
            </a:ext>
          </a:extLst>
        </xdr:cNvPr>
        <xdr:cNvSpPr txBox="1"/>
      </xdr:nvSpPr>
      <xdr:spPr>
        <a:xfrm>
          <a:off x="5485961" y="51936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8" name="【道路】&#10;一人当たり延長グラフ枠">
          <a:extLst>
            <a:ext uri="{FF2B5EF4-FFF2-40B4-BE49-F238E27FC236}">
              <a16:creationId xmlns:a16="http://schemas.microsoft.com/office/drawing/2014/main" id="{F88963CD-6100-481B-8274-FF65CB675967}"/>
            </a:ext>
          </a:extLst>
        </xdr:cNvPr>
        <xdr:cNvSpPr/>
      </xdr:nvSpPr>
      <xdr:spPr>
        <a:xfrm>
          <a:off x="596011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14913</xdr:rowOff>
    </xdr:from>
    <xdr:to>
      <xdr:col>54</xdr:col>
      <xdr:colOff>189865</xdr:colOff>
      <xdr:row>41</xdr:row>
      <xdr:rowOff>90460</xdr:rowOff>
    </xdr:to>
    <xdr:cxnSp macro="">
      <xdr:nvCxnSpPr>
        <xdr:cNvPr id="119" name="直線コネクタ 118">
          <a:extLst>
            <a:ext uri="{FF2B5EF4-FFF2-40B4-BE49-F238E27FC236}">
              <a16:creationId xmlns:a16="http://schemas.microsoft.com/office/drawing/2014/main" id="{BEF62E50-D020-4B90-820B-A5DC39FBAF5F}"/>
            </a:ext>
          </a:extLst>
        </xdr:cNvPr>
        <xdr:cNvCxnSpPr/>
      </xdr:nvCxnSpPr>
      <xdr:spPr>
        <a:xfrm flipV="1">
          <a:off x="9429115" y="5676573"/>
          <a:ext cx="0" cy="14471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94287</xdr:rowOff>
    </xdr:from>
    <xdr:ext cx="469744" cy="259045"/>
    <xdr:sp macro="" textlink="">
      <xdr:nvSpPr>
        <xdr:cNvPr id="120" name="【道路】&#10;一人当たり延長最小値テキスト">
          <a:extLst>
            <a:ext uri="{FF2B5EF4-FFF2-40B4-BE49-F238E27FC236}">
              <a16:creationId xmlns:a16="http://schemas.microsoft.com/office/drawing/2014/main" id="{2243C751-D65F-40D5-9DA0-305D2348ABCC}"/>
            </a:ext>
          </a:extLst>
        </xdr:cNvPr>
        <xdr:cNvSpPr txBox="1"/>
      </xdr:nvSpPr>
      <xdr:spPr>
        <a:xfrm>
          <a:off x="9467850" y="7127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90460</xdr:rowOff>
    </xdr:from>
    <xdr:to>
      <xdr:col>55</xdr:col>
      <xdr:colOff>88900</xdr:colOff>
      <xdr:row>41</xdr:row>
      <xdr:rowOff>90460</xdr:rowOff>
    </xdr:to>
    <xdr:cxnSp macro="">
      <xdr:nvCxnSpPr>
        <xdr:cNvPr id="121" name="直線コネクタ 120">
          <a:extLst>
            <a:ext uri="{FF2B5EF4-FFF2-40B4-BE49-F238E27FC236}">
              <a16:creationId xmlns:a16="http://schemas.microsoft.com/office/drawing/2014/main" id="{9EE7353E-DB3B-439A-8FE4-A33F8A6AE8DF}"/>
            </a:ext>
          </a:extLst>
        </xdr:cNvPr>
        <xdr:cNvCxnSpPr/>
      </xdr:nvCxnSpPr>
      <xdr:spPr>
        <a:xfrm>
          <a:off x="9356090" y="7123720"/>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133040</xdr:rowOff>
    </xdr:from>
    <xdr:ext cx="534377" cy="259045"/>
    <xdr:sp macro="" textlink="">
      <xdr:nvSpPr>
        <xdr:cNvPr id="122" name="【道路】&#10;一人当たり延長最大値テキスト">
          <a:extLst>
            <a:ext uri="{FF2B5EF4-FFF2-40B4-BE49-F238E27FC236}">
              <a16:creationId xmlns:a16="http://schemas.microsoft.com/office/drawing/2014/main" id="{941621F0-F795-4C22-BEC8-3D72261CFFD2}"/>
            </a:ext>
          </a:extLst>
        </xdr:cNvPr>
        <xdr:cNvSpPr txBox="1"/>
      </xdr:nvSpPr>
      <xdr:spPr>
        <a:xfrm>
          <a:off x="9467850" y="54518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17.888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14913</xdr:rowOff>
    </xdr:from>
    <xdr:to>
      <xdr:col>55</xdr:col>
      <xdr:colOff>88900</xdr:colOff>
      <xdr:row>33</xdr:row>
      <xdr:rowOff>14913</xdr:rowOff>
    </xdr:to>
    <xdr:cxnSp macro="">
      <xdr:nvCxnSpPr>
        <xdr:cNvPr id="123" name="直線コネクタ 122">
          <a:extLst>
            <a:ext uri="{FF2B5EF4-FFF2-40B4-BE49-F238E27FC236}">
              <a16:creationId xmlns:a16="http://schemas.microsoft.com/office/drawing/2014/main" id="{B04B37E8-3FA6-489A-A8CE-B88DE3971A23}"/>
            </a:ext>
          </a:extLst>
        </xdr:cNvPr>
        <xdr:cNvCxnSpPr/>
      </xdr:nvCxnSpPr>
      <xdr:spPr>
        <a:xfrm>
          <a:off x="9356090" y="5676573"/>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76326</xdr:rowOff>
    </xdr:from>
    <xdr:ext cx="534377" cy="259045"/>
    <xdr:sp macro="" textlink="">
      <xdr:nvSpPr>
        <xdr:cNvPr id="124" name="【道路】&#10;一人当たり延長平均値テキスト">
          <a:extLst>
            <a:ext uri="{FF2B5EF4-FFF2-40B4-BE49-F238E27FC236}">
              <a16:creationId xmlns:a16="http://schemas.microsoft.com/office/drawing/2014/main" id="{C1076DC8-6A58-4D93-913C-A07FC1D2AB30}"/>
            </a:ext>
          </a:extLst>
        </xdr:cNvPr>
        <xdr:cNvSpPr txBox="1"/>
      </xdr:nvSpPr>
      <xdr:spPr>
        <a:xfrm>
          <a:off x="9467850" y="641997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97899</xdr:rowOff>
    </xdr:from>
    <xdr:to>
      <xdr:col>55</xdr:col>
      <xdr:colOff>50800</xdr:colOff>
      <xdr:row>38</xdr:row>
      <xdr:rowOff>28049</xdr:rowOff>
    </xdr:to>
    <xdr:sp macro="" textlink="">
      <xdr:nvSpPr>
        <xdr:cNvPr id="125" name="フローチャート: 判断 124">
          <a:extLst>
            <a:ext uri="{FF2B5EF4-FFF2-40B4-BE49-F238E27FC236}">
              <a16:creationId xmlns:a16="http://schemas.microsoft.com/office/drawing/2014/main" id="{053F4CFE-7BF9-4DDD-B798-8D8B8A1DE22C}"/>
            </a:ext>
          </a:extLst>
        </xdr:cNvPr>
        <xdr:cNvSpPr/>
      </xdr:nvSpPr>
      <xdr:spPr>
        <a:xfrm>
          <a:off x="9394190" y="6437739"/>
          <a:ext cx="9017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37</xdr:row>
      <xdr:rowOff>128705</xdr:rowOff>
    </xdr:from>
    <xdr:to>
      <xdr:col>50</xdr:col>
      <xdr:colOff>165100</xdr:colOff>
      <xdr:row>38</xdr:row>
      <xdr:rowOff>58855</xdr:rowOff>
    </xdr:to>
    <xdr:sp macro="" textlink="">
      <xdr:nvSpPr>
        <xdr:cNvPr id="126" name="フローチャート: 判断 125">
          <a:extLst>
            <a:ext uri="{FF2B5EF4-FFF2-40B4-BE49-F238E27FC236}">
              <a16:creationId xmlns:a16="http://schemas.microsoft.com/office/drawing/2014/main" id="{8B25CAAA-AF1C-4895-8D1B-5C5CD2A50055}"/>
            </a:ext>
          </a:extLst>
        </xdr:cNvPr>
        <xdr:cNvSpPr/>
      </xdr:nvSpPr>
      <xdr:spPr>
        <a:xfrm>
          <a:off x="8632190" y="6476165"/>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37</xdr:row>
      <xdr:rowOff>140027</xdr:rowOff>
    </xdr:from>
    <xdr:to>
      <xdr:col>46</xdr:col>
      <xdr:colOff>38100</xdr:colOff>
      <xdr:row>38</xdr:row>
      <xdr:rowOff>70177</xdr:rowOff>
    </xdr:to>
    <xdr:sp macro="" textlink="">
      <xdr:nvSpPr>
        <xdr:cNvPr id="127" name="フローチャート: 判断 126">
          <a:extLst>
            <a:ext uri="{FF2B5EF4-FFF2-40B4-BE49-F238E27FC236}">
              <a16:creationId xmlns:a16="http://schemas.microsoft.com/office/drawing/2014/main" id="{E844FF8F-376C-483F-AD41-036338A4F252}"/>
            </a:ext>
          </a:extLst>
        </xdr:cNvPr>
        <xdr:cNvSpPr/>
      </xdr:nvSpPr>
      <xdr:spPr>
        <a:xfrm>
          <a:off x="7846060" y="6479867"/>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37</xdr:row>
      <xdr:rowOff>150259</xdr:rowOff>
    </xdr:from>
    <xdr:to>
      <xdr:col>41</xdr:col>
      <xdr:colOff>101600</xdr:colOff>
      <xdr:row>38</xdr:row>
      <xdr:rowOff>80409</xdr:rowOff>
    </xdr:to>
    <xdr:sp macro="" textlink="">
      <xdr:nvSpPr>
        <xdr:cNvPr id="128" name="フローチャート: 判断 127">
          <a:extLst>
            <a:ext uri="{FF2B5EF4-FFF2-40B4-BE49-F238E27FC236}">
              <a16:creationId xmlns:a16="http://schemas.microsoft.com/office/drawing/2014/main" id="{B3DF2E71-7AA0-46AE-B124-1DA34E7604E0}"/>
            </a:ext>
          </a:extLst>
        </xdr:cNvPr>
        <xdr:cNvSpPr/>
      </xdr:nvSpPr>
      <xdr:spPr>
        <a:xfrm>
          <a:off x="7029450" y="6493909"/>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83638</xdr:rowOff>
    </xdr:from>
    <xdr:to>
      <xdr:col>36</xdr:col>
      <xdr:colOff>165100</xdr:colOff>
      <xdr:row>39</xdr:row>
      <xdr:rowOff>13788</xdr:rowOff>
    </xdr:to>
    <xdr:sp macro="" textlink="">
      <xdr:nvSpPr>
        <xdr:cNvPr id="129" name="フローチャート: 判断 128">
          <a:extLst>
            <a:ext uri="{FF2B5EF4-FFF2-40B4-BE49-F238E27FC236}">
              <a16:creationId xmlns:a16="http://schemas.microsoft.com/office/drawing/2014/main" id="{9B57DE6D-1136-42FC-A3EE-E3BDC2788213}"/>
            </a:ext>
          </a:extLst>
        </xdr:cNvPr>
        <xdr:cNvSpPr/>
      </xdr:nvSpPr>
      <xdr:spPr>
        <a:xfrm>
          <a:off x="6231890" y="6600643"/>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52A40D7A-54D9-4211-9526-D1C2F0110C02}"/>
            </a:ext>
          </a:extLst>
        </xdr:cNvPr>
        <xdr:cNvSpPr txBox="1"/>
      </xdr:nvSpPr>
      <xdr:spPr>
        <a:xfrm>
          <a:off x="92583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A8ADCBCB-1D2B-409E-BD0E-3B274721B0CA}"/>
            </a:ext>
          </a:extLst>
        </xdr:cNvPr>
        <xdr:cNvSpPr txBox="1"/>
      </xdr:nvSpPr>
      <xdr:spPr>
        <a:xfrm>
          <a:off x="8515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32" name="テキスト ボックス 131">
          <a:extLst>
            <a:ext uri="{FF2B5EF4-FFF2-40B4-BE49-F238E27FC236}">
              <a16:creationId xmlns:a16="http://schemas.microsoft.com/office/drawing/2014/main" id="{1B7511BF-D1E3-4C05-84AC-600B6B9304FC}"/>
            </a:ext>
          </a:extLst>
        </xdr:cNvPr>
        <xdr:cNvSpPr txBox="1"/>
      </xdr:nvSpPr>
      <xdr:spPr>
        <a:xfrm>
          <a:off x="7717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3" name="テキスト ボックス 132">
          <a:extLst>
            <a:ext uri="{FF2B5EF4-FFF2-40B4-BE49-F238E27FC236}">
              <a16:creationId xmlns:a16="http://schemas.microsoft.com/office/drawing/2014/main" id="{9C532D98-87FE-41D7-A8B1-1FF7BF483BBE}"/>
            </a:ext>
          </a:extLst>
        </xdr:cNvPr>
        <xdr:cNvSpPr txBox="1"/>
      </xdr:nvSpPr>
      <xdr:spPr>
        <a:xfrm>
          <a:off x="691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4" name="テキスト ボックス 133">
          <a:extLst>
            <a:ext uri="{FF2B5EF4-FFF2-40B4-BE49-F238E27FC236}">
              <a16:creationId xmlns:a16="http://schemas.microsoft.com/office/drawing/2014/main" id="{6F8A2740-252D-4AAE-80E0-1068E42EF003}"/>
            </a:ext>
          </a:extLst>
        </xdr:cNvPr>
        <xdr:cNvSpPr txBox="1"/>
      </xdr:nvSpPr>
      <xdr:spPr>
        <a:xfrm>
          <a:off x="6115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64806</xdr:rowOff>
    </xdr:from>
    <xdr:to>
      <xdr:col>55</xdr:col>
      <xdr:colOff>50800</xdr:colOff>
      <xdr:row>37</xdr:row>
      <xdr:rowOff>166406</xdr:rowOff>
    </xdr:to>
    <xdr:sp macro="" textlink="">
      <xdr:nvSpPr>
        <xdr:cNvPr id="135" name="楕円 134">
          <a:extLst>
            <a:ext uri="{FF2B5EF4-FFF2-40B4-BE49-F238E27FC236}">
              <a16:creationId xmlns:a16="http://schemas.microsoft.com/office/drawing/2014/main" id="{C850CAD3-64B7-43ED-A8A0-E2434F0FBDFC}"/>
            </a:ext>
          </a:extLst>
        </xdr:cNvPr>
        <xdr:cNvSpPr/>
      </xdr:nvSpPr>
      <xdr:spPr>
        <a:xfrm>
          <a:off x="9394190" y="6406551"/>
          <a:ext cx="9017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36</xdr:row>
      <xdr:rowOff>87683</xdr:rowOff>
    </xdr:from>
    <xdr:ext cx="534377" cy="259045"/>
    <xdr:sp macro="" textlink="">
      <xdr:nvSpPr>
        <xdr:cNvPr id="136" name="【道路】&#10;一人当たり延長該当値テキスト">
          <a:extLst>
            <a:ext uri="{FF2B5EF4-FFF2-40B4-BE49-F238E27FC236}">
              <a16:creationId xmlns:a16="http://schemas.microsoft.com/office/drawing/2014/main" id="{583105A2-5A86-4175-B237-B7BE1A984B4E}"/>
            </a:ext>
          </a:extLst>
        </xdr:cNvPr>
        <xdr:cNvSpPr txBox="1"/>
      </xdr:nvSpPr>
      <xdr:spPr>
        <a:xfrm>
          <a:off x="9467850" y="62636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127508</xdr:rowOff>
    </xdr:from>
    <xdr:to>
      <xdr:col>50</xdr:col>
      <xdr:colOff>165100</xdr:colOff>
      <xdr:row>38</xdr:row>
      <xdr:rowOff>57658</xdr:rowOff>
    </xdr:to>
    <xdr:sp macro="" textlink="">
      <xdr:nvSpPr>
        <xdr:cNvPr id="137" name="楕円 136">
          <a:extLst>
            <a:ext uri="{FF2B5EF4-FFF2-40B4-BE49-F238E27FC236}">
              <a16:creationId xmlns:a16="http://schemas.microsoft.com/office/drawing/2014/main" id="{CDD0F8D4-2E46-4907-9D0B-A564AA1815BA}"/>
            </a:ext>
          </a:extLst>
        </xdr:cNvPr>
        <xdr:cNvSpPr/>
      </xdr:nvSpPr>
      <xdr:spPr>
        <a:xfrm>
          <a:off x="8632190" y="6474968"/>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37</xdr:row>
      <xdr:rowOff>115606</xdr:rowOff>
    </xdr:from>
    <xdr:to>
      <xdr:col>55</xdr:col>
      <xdr:colOff>0</xdr:colOff>
      <xdr:row>38</xdr:row>
      <xdr:rowOff>6858</xdr:rowOff>
    </xdr:to>
    <xdr:cxnSp macro="">
      <xdr:nvCxnSpPr>
        <xdr:cNvPr id="138" name="直線コネクタ 137">
          <a:extLst>
            <a:ext uri="{FF2B5EF4-FFF2-40B4-BE49-F238E27FC236}">
              <a16:creationId xmlns:a16="http://schemas.microsoft.com/office/drawing/2014/main" id="{44396052-C69B-4E04-A52D-AB5274CE2FDB}"/>
            </a:ext>
          </a:extLst>
        </xdr:cNvPr>
        <xdr:cNvCxnSpPr/>
      </xdr:nvCxnSpPr>
      <xdr:spPr>
        <a:xfrm flipV="1">
          <a:off x="8686800" y="6459256"/>
          <a:ext cx="742950" cy="646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142748</xdr:rowOff>
    </xdr:from>
    <xdr:to>
      <xdr:col>46</xdr:col>
      <xdr:colOff>38100</xdr:colOff>
      <xdr:row>38</xdr:row>
      <xdr:rowOff>72898</xdr:rowOff>
    </xdr:to>
    <xdr:sp macro="" textlink="">
      <xdr:nvSpPr>
        <xdr:cNvPr id="139" name="楕円 138">
          <a:extLst>
            <a:ext uri="{FF2B5EF4-FFF2-40B4-BE49-F238E27FC236}">
              <a16:creationId xmlns:a16="http://schemas.microsoft.com/office/drawing/2014/main" id="{37BFB229-D5FD-4B5D-9D02-CE7932A392CC}"/>
            </a:ext>
          </a:extLst>
        </xdr:cNvPr>
        <xdr:cNvSpPr/>
      </xdr:nvSpPr>
      <xdr:spPr>
        <a:xfrm>
          <a:off x="7846060" y="6484493"/>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6858</xdr:rowOff>
    </xdr:from>
    <xdr:to>
      <xdr:col>50</xdr:col>
      <xdr:colOff>114300</xdr:colOff>
      <xdr:row>38</xdr:row>
      <xdr:rowOff>22098</xdr:rowOff>
    </xdr:to>
    <xdr:cxnSp macro="">
      <xdr:nvCxnSpPr>
        <xdr:cNvPr id="140" name="直線コネクタ 139">
          <a:extLst>
            <a:ext uri="{FF2B5EF4-FFF2-40B4-BE49-F238E27FC236}">
              <a16:creationId xmlns:a16="http://schemas.microsoft.com/office/drawing/2014/main" id="{6C0C2308-9B9C-48A0-B01C-794FE711CEA0}"/>
            </a:ext>
          </a:extLst>
        </xdr:cNvPr>
        <xdr:cNvCxnSpPr/>
      </xdr:nvCxnSpPr>
      <xdr:spPr>
        <a:xfrm flipV="1">
          <a:off x="7889240" y="6523863"/>
          <a:ext cx="79756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158859</xdr:rowOff>
    </xdr:from>
    <xdr:to>
      <xdr:col>41</xdr:col>
      <xdr:colOff>101600</xdr:colOff>
      <xdr:row>38</xdr:row>
      <xdr:rowOff>89009</xdr:rowOff>
    </xdr:to>
    <xdr:sp macro="" textlink="">
      <xdr:nvSpPr>
        <xdr:cNvPr id="141" name="楕円 140">
          <a:extLst>
            <a:ext uri="{FF2B5EF4-FFF2-40B4-BE49-F238E27FC236}">
              <a16:creationId xmlns:a16="http://schemas.microsoft.com/office/drawing/2014/main" id="{56717833-6E5A-4000-87A1-F1188EFDAB16}"/>
            </a:ext>
          </a:extLst>
        </xdr:cNvPr>
        <xdr:cNvSpPr/>
      </xdr:nvSpPr>
      <xdr:spPr>
        <a:xfrm>
          <a:off x="7029450" y="6504414"/>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22098</xdr:rowOff>
    </xdr:from>
    <xdr:to>
      <xdr:col>45</xdr:col>
      <xdr:colOff>177800</xdr:colOff>
      <xdr:row>38</xdr:row>
      <xdr:rowOff>38209</xdr:rowOff>
    </xdr:to>
    <xdr:cxnSp macro="">
      <xdr:nvCxnSpPr>
        <xdr:cNvPr id="142" name="直線コネクタ 141">
          <a:extLst>
            <a:ext uri="{FF2B5EF4-FFF2-40B4-BE49-F238E27FC236}">
              <a16:creationId xmlns:a16="http://schemas.microsoft.com/office/drawing/2014/main" id="{5C9E7118-3680-44F3-9CF5-1C5CD58A6151}"/>
            </a:ext>
          </a:extLst>
        </xdr:cNvPr>
        <xdr:cNvCxnSpPr/>
      </xdr:nvCxnSpPr>
      <xdr:spPr>
        <a:xfrm flipV="1">
          <a:off x="7084060" y="6533388"/>
          <a:ext cx="805180" cy="199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3084</xdr:rowOff>
    </xdr:from>
    <xdr:to>
      <xdr:col>36</xdr:col>
      <xdr:colOff>165100</xdr:colOff>
      <xdr:row>38</xdr:row>
      <xdr:rowOff>104684</xdr:rowOff>
    </xdr:to>
    <xdr:sp macro="" textlink="">
      <xdr:nvSpPr>
        <xdr:cNvPr id="143" name="楕円 142">
          <a:extLst>
            <a:ext uri="{FF2B5EF4-FFF2-40B4-BE49-F238E27FC236}">
              <a16:creationId xmlns:a16="http://schemas.microsoft.com/office/drawing/2014/main" id="{727FB3C0-7243-424B-9E04-F72FA8025923}"/>
            </a:ext>
          </a:extLst>
        </xdr:cNvPr>
        <xdr:cNvSpPr/>
      </xdr:nvSpPr>
      <xdr:spPr>
        <a:xfrm>
          <a:off x="6231890" y="6518184"/>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38</xdr:row>
      <xdr:rowOff>38209</xdr:rowOff>
    </xdr:from>
    <xdr:to>
      <xdr:col>41</xdr:col>
      <xdr:colOff>50800</xdr:colOff>
      <xdr:row>38</xdr:row>
      <xdr:rowOff>53884</xdr:rowOff>
    </xdr:to>
    <xdr:cxnSp macro="">
      <xdr:nvCxnSpPr>
        <xdr:cNvPr id="144" name="直線コネクタ 143">
          <a:extLst>
            <a:ext uri="{FF2B5EF4-FFF2-40B4-BE49-F238E27FC236}">
              <a16:creationId xmlns:a16="http://schemas.microsoft.com/office/drawing/2014/main" id="{D1193B08-B5CD-42E6-A209-C340C882BEDD}"/>
            </a:ext>
          </a:extLst>
        </xdr:cNvPr>
        <xdr:cNvCxnSpPr/>
      </xdr:nvCxnSpPr>
      <xdr:spPr>
        <a:xfrm flipV="1">
          <a:off x="6286500" y="6553309"/>
          <a:ext cx="797560" cy="19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38</xdr:row>
      <xdr:rowOff>49982</xdr:rowOff>
    </xdr:from>
    <xdr:ext cx="534377" cy="259045"/>
    <xdr:sp macro="" textlink="">
      <xdr:nvSpPr>
        <xdr:cNvPr id="145" name="n_1aveValue【道路】&#10;一人当たり延長">
          <a:extLst>
            <a:ext uri="{FF2B5EF4-FFF2-40B4-BE49-F238E27FC236}">
              <a16:creationId xmlns:a16="http://schemas.microsoft.com/office/drawing/2014/main" id="{0596C99C-2E3E-4F10-8F09-C18CD4FB2D31}"/>
            </a:ext>
          </a:extLst>
        </xdr:cNvPr>
        <xdr:cNvSpPr txBox="1"/>
      </xdr:nvSpPr>
      <xdr:spPr>
        <a:xfrm>
          <a:off x="8422151" y="65688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36</xdr:row>
      <xdr:rowOff>86704</xdr:rowOff>
    </xdr:from>
    <xdr:ext cx="469744" cy="259045"/>
    <xdr:sp macro="" textlink="">
      <xdr:nvSpPr>
        <xdr:cNvPr id="146" name="n_2aveValue【道路】&#10;一人当たり延長">
          <a:extLst>
            <a:ext uri="{FF2B5EF4-FFF2-40B4-BE49-F238E27FC236}">
              <a16:creationId xmlns:a16="http://schemas.microsoft.com/office/drawing/2014/main" id="{D7E1FA80-F010-466E-A596-77C2AE230922}"/>
            </a:ext>
          </a:extLst>
        </xdr:cNvPr>
        <xdr:cNvSpPr txBox="1"/>
      </xdr:nvSpPr>
      <xdr:spPr>
        <a:xfrm>
          <a:off x="7673417" y="62608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36</xdr:row>
      <xdr:rowOff>96936</xdr:rowOff>
    </xdr:from>
    <xdr:ext cx="469744" cy="259045"/>
    <xdr:sp macro="" textlink="">
      <xdr:nvSpPr>
        <xdr:cNvPr id="147" name="n_3aveValue【道路】&#10;一人当たり延長">
          <a:extLst>
            <a:ext uri="{FF2B5EF4-FFF2-40B4-BE49-F238E27FC236}">
              <a16:creationId xmlns:a16="http://schemas.microsoft.com/office/drawing/2014/main" id="{EC56F5F0-FD7E-40E5-AE41-C70F93FDDED9}"/>
            </a:ext>
          </a:extLst>
        </xdr:cNvPr>
        <xdr:cNvSpPr txBox="1"/>
      </xdr:nvSpPr>
      <xdr:spPr>
        <a:xfrm>
          <a:off x="6866332" y="62653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4915</xdr:rowOff>
    </xdr:from>
    <xdr:ext cx="469744" cy="259045"/>
    <xdr:sp macro="" textlink="">
      <xdr:nvSpPr>
        <xdr:cNvPr id="148" name="n_4aveValue【道路】&#10;一人当たり延長">
          <a:extLst>
            <a:ext uri="{FF2B5EF4-FFF2-40B4-BE49-F238E27FC236}">
              <a16:creationId xmlns:a16="http://schemas.microsoft.com/office/drawing/2014/main" id="{9579241D-F84E-47F6-B29F-B3CE0020580E}"/>
            </a:ext>
          </a:extLst>
        </xdr:cNvPr>
        <xdr:cNvSpPr txBox="1"/>
      </xdr:nvSpPr>
      <xdr:spPr>
        <a:xfrm>
          <a:off x="6068772" y="66933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36</xdr:row>
      <xdr:rowOff>74185</xdr:rowOff>
    </xdr:from>
    <xdr:ext cx="534377" cy="259045"/>
    <xdr:sp macro="" textlink="">
      <xdr:nvSpPr>
        <xdr:cNvPr id="149" name="n_1mainValue【道路】&#10;一人当たり延長">
          <a:extLst>
            <a:ext uri="{FF2B5EF4-FFF2-40B4-BE49-F238E27FC236}">
              <a16:creationId xmlns:a16="http://schemas.microsoft.com/office/drawing/2014/main" id="{C56258E0-BEE0-4B3F-8CB1-BBCA9C922CF5}"/>
            </a:ext>
          </a:extLst>
        </xdr:cNvPr>
        <xdr:cNvSpPr txBox="1"/>
      </xdr:nvSpPr>
      <xdr:spPr>
        <a:xfrm>
          <a:off x="8422151" y="62463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64025</xdr:rowOff>
    </xdr:from>
    <xdr:ext cx="469744" cy="259045"/>
    <xdr:sp macro="" textlink="">
      <xdr:nvSpPr>
        <xdr:cNvPr id="150" name="n_2mainValue【道路】&#10;一人当たり延長">
          <a:extLst>
            <a:ext uri="{FF2B5EF4-FFF2-40B4-BE49-F238E27FC236}">
              <a16:creationId xmlns:a16="http://schemas.microsoft.com/office/drawing/2014/main" id="{DA346EDF-7289-4920-B895-55AD9FEB771D}"/>
            </a:ext>
          </a:extLst>
        </xdr:cNvPr>
        <xdr:cNvSpPr txBox="1"/>
      </xdr:nvSpPr>
      <xdr:spPr>
        <a:xfrm>
          <a:off x="7673417" y="65753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80136</xdr:rowOff>
    </xdr:from>
    <xdr:ext cx="469744" cy="259045"/>
    <xdr:sp macro="" textlink="">
      <xdr:nvSpPr>
        <xdr:cNvPr id="151" name="n_3mainValue【道路】&#10;一人当たり延長">
          <a:extLst>
            <a:ext uri="{FF2B5EF4-FFF2-40B4-BE49-F238E27FC236}">
              <a16:creationId xmlns:a16="http://schemas.microsoft.com/office/drawing/2014/main" id="{45132DE4-99C4-434F-BB8C-8E6FF184D6F2}"/>
            </a:ext>
          </a:extLst>
        </xdr:cNvPr>
        <xdr:cNvSpPr txBox="1"/>
      </xdr:nvSpPr>
      <xdr:spPr>
        <a:xfrm>
          <a:off x="6866332" y="6597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36</xdr:row>
      <xdr:rowOff>121211</xdr:rowOff>
    </xdr:from>
    <xdr:ext cx="469744" cy="259045"/>
    <xdr:sp macro="" textlink="">
      <xdr:nvSpPr>
        <xdr:cNvPr id="152" name="n_4mainValue【道路】&#10;一人当たり延長">
          <a:extLst>
            <a:ext uri="{FF2B5EF4-FFF2-40B4-BE49-F238E27FC236}">
              <a16:creationId xmlns:a16="http://schemas.microsoft.com/office/drawing/2014/main" id="{62CABCF3-CAE4-426A-846F-CD47BBD230ED}"/>
            </a:ext>
          </a:extLst>
        </xdr:cNvPr>
        <xdr:cNvSpPr txBox="1"/>
      </xdr:nvSpPr>
      <xdr:spPr>
        <a:xfrm>
          <a:off x="6068772" y="62953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3" name="正方形/長方形 152">
          <a:extLst>
            <a:ext uri="{FF2B5EF4-FFF2-40B4-BE49-F238E27FC236}">
              <a16:creationId xmlns:a16="http://schemas.microsoft.com/office/drawing/2014/main" id="{BAEC2AFF-49EA-4668-9CDB-29AA0A3EC853}"/>
            </a:ext>
          </a:extLst>
        </xdr:cNvPr>
        <xdr:cNvSpPr/>
      </xdr:nvSpPr>
      <xdr:spPr>
        <a:xfrm>
          <a:off x="6858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4" name="正方形/長方形 153">
          <a:extLst>
            <a:ext uri="{FF2B5EF4-FFF2-40B4-BE49-F238E27FC236}">
              <a16:creationId xmlns:a16="http://schemas.microsoft.com/office/drawing/2014/main" id="{D136BE44-0A7A-48F1-B2A1-A2D104BE77C8}"/>
            </a:ext>
          </a:extLst>
        </xdr:cNvPr>
        <xdr:cNvSpPr/>
      </xdr:nvSpPr>
      <xdr:spPr>
        <a:xfrm>
          <a:off x="8166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5" name="正方形/長方形 154">
          <a:extLst>
            <a:ext uri="{FF2B5EF4-FFF2-40B4-BE49-F238E27FC236}">
              <a16:creationId xmlns:a16="http://schemas.microsoft.com/office/drawing/2014/main" id="{3D65D3BE-B46E-4085-8B3A-FAFBC93B286B}"/>
            </a:ext>
          </a:extLst>
        </xdr:cNvPr>
        <xdr:cNvSpPr/>
      </xdr:nvSpPr>
      <xdr:spPr>
        <a:xfrm>
          <a:off x="8166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6" name="正方形/長方形 155">
          <a:extLst>
            <a:ext uri="{FF2B5EF4-FFF2-40B4-BE49-F238E27FC236}">
              <a16:creationId xmlns:a16="http://schemas.microsoft.com/office/drawing/2014/main" id="{E5647EBD-0108-46F8-BF80-A4CF68095A8C}"/>
            </a:ext>
          </a:extLst>
        </xdr:cNvPr>
        <xdr:cNvSpPr/>
      </xdr:nvSpPr>
      <xdr:spPr>
        <a:xfrm>
          <a:off x="17145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7" name="正方形/長方形 156">
          <a:extLst>
            <a:ext uri="{FF2B5EF4-FFF2-40B4-BE49-F238E27FC236}">
              <a16:creationId xmlns:a16="http://schemas.microsoft.com/office/drawing/2014/main" id="{6B194565-0088-40A6-928B-93580DCD9E87}"/>
            </a:ext>
          </a:extLst>
        </xdr:cNvPr>
        <xdr:cNvSpPr/>
      </xdr:nvSpPr>
      <xdr:spPr>
        <a:xfrm>
          <a:off x="17145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8" name="正方形/長方形 157">
          <a:extLst>
            <a:ext uri="{FF2B5EF4-FFF2-40B4-BE49-F238E27FC236}">
              <a16:creationId xmlns:a16="http://schemas.microsoft.com/office/drawing/2014/main" id="{D000D2F3-D7B1-4F79-A143-FC2484E0403E}"/>
            </a:ext>
          </a:extLst>
        </xdr:cNvPr>
        <xdr:cNvSpPr/>
      </xdr:nvSpPr>
      <xdr:spPr>
        <a:xfrm>
          <a:off x="27432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9" name="正方形/長方形 158">
          <a:extLst>
            <a:ext uri="{FF2B5EF4-FFF2-40B4-BE49-F238E27FC236}">
              <a16:creationId xmlns:a16="http://schemas.microsoft.com/office/drawing/2014/main" id="{98DD3F82-94FB-4000-9EBA-7E61E67DA16E}"/>
            </a:ext>
          </a:extLst>
        </xdr:cNvPr>
        <xdr:cNvSpPr/>
      </xdr:nvSpPr>
      <xdr:spPr>
        <a:xfrm>
          <a:off x="27432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60" name="正方形/長方形 159">
          <a:extLst>
            <a:ext uri="{FF2B5EF4-FFF2-40B4-BE49-F238E27FC236}">
              <a16:creationId xmlns:a16="http://schemas.microsoft.com/office/drawing/2014/main" id="{BBE58F22-DE55-43F7-9FF5-28B276471C09}"/>
            </a:ext>
          </a:extLst>
        </xdr:cNvPr>
        <xdr:cNvSpPr/>
      </xdr:nvSpPr>
      <xdr:spPr>
        <a:xfrm>
          <a:off x="6858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61" name="テキスト ボックス 160">
          <a:extLst>
            <a:ext uri="{FF2B5EF4-FFF2-40B4-BE49-F238E27FC236}">
              <a16:creationId xmlns:a16="http://schemas.microsoft.com/office/drawing/2014/main" id="{1A36F734-3E5B-4C00-8EA6-688467CED4FF}"/>
            </a:ext>
          </a:extLst>
        </xdr:cNvPr>
        <xdr:cNvSpPr txBox="1"/>
      </xdr:nvSpPr>
      <xdr:spPr>
        <a:xfrm>
          <a:off x="66675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62" name="直線コネクタ 161">
          <a:extLst>
            <a:ext uri="{FF2B5EF4-FFF2-40B4-BE49-F238E27FC236}">
              <a16:creationId xmlns:a16="http://schemas.microsoft.com/office/drawing/2014/main" id="{C41D8915-93B5-44A3-9C66-DDED8E4DBA0F}"/>
            </a:ext>
          </a:extLst>
        </xdr:cNvPr>
        <xdr:cNvCxnSpPr/>
      </xdr:nvCxnSpPr>
      <xdr:spPr>
        <a:xfrm>
          <a:off x="6858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65</xdr:row>
      <xdr:rowOff>143527</xdr:rowOff>
    </xdr:from>
    <xdr:ext cx="403059" cy="259045"/>
    <xdr:sp macro="" textlink="">
      <xdr:nvSpPr>
        <xdr:cNvPr id="163" name="テキスト ボックス 162">
          <a:extLst>
            <a:ext uri="{FF2B5EF4-FFF2-40B4-BE49-F238E27FC236}">
              <a16:creationId xmlns:a16="http://schemas.microsoft.com/office/drawing/2014/main" id="{DF97A5A1-87F1-4CC4-B3E4-C258AAC51A9C}"/>
            </a:ext>
          </a:extLst>
        </xdr:cNvPr>
        <xdr:cNvSpPr txBox="1"/>
      </xdr:nvSpPr>
      <xdr:spPr>
        <a:xfrm>
          <a:off x="343701" y="11285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0</xdr:rowOff>
    </xdr:from>
    <xdr:to>
      <xdr:col>28</xdr:col>
      <xdr:colOff>114300</xdr:colOff>
      <xdr:row>64</xdr:row>
      <xdr:rowOff>0</xdr:rowOff>
    </xdr:to>
    <xdr:cxnSp macro="">
      <xdr:nvCxnSpPr>
        <xdr:cNvPr id="164" name="直線コネクタ 163">
          <a:extLst>
            <a:ext uri="{FF2B5EF4-FFF2-40B4-BE49-F238E27FC236}">
              <a16:creationId xmlns:a16="http://schemas.microsoft.com/office/drawing/2014/main" id="{B73857E0-0F3D-400F-8B07-2303AF346C24}"/>
            </a:ext>
          </a:extLst>
        </xdr:cNvPr>
        <xdr:cNvCxnSpPr/>
      </xdr:nvCxnSpPr>
      <xdr:spPr>
        <a:xfrm>
          <a:off x="685800" y="10972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63</xdr:row>
      <xdr:rowOff>29227</xdr:rowOff>
    </xdr:from>
    <xdr:ext cx="403059" cy="259045"/>
    <xdr:sp macro="" textlink="">
      <xdr:nvSpPr>
        <xdr:cNvPr id="165" name="テキスト ボックス 164">
          <a:extLst>
            <a:ext uri="{FF2B5EF4-FFF2-40B4-BE49-F238E27FC236}">
              <a16:creationId xmlns:a16="http://schemas.microsoft.com/office/drawing/2014/main" id="{61B56F90-9E56-4205-A1D4-9BC1DC8D5633}"/>
            </a:ext>
          </a:extLst>
        </xdr:cNvPr>
        <xdr:cNvSpPr txBox="1"/>
      </xdr:nvSpPr>
      <xdr:spPr>
        <a:xfrm>
          <a:off x="343701" y="108286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57150</xdr:rowOff>
    </xdr:from>
    <xdr:to>
      <xdr:col>28</xdr:col>
      <xdr:colOff>114300</xdr:colOff>
      <xdr:row>61</xdr:row>
      <xdr:rowOff>57150</xdr:rowOff>
    </xdr:to>
    <xdr:cxnSp macro="">
      <xdr:nvCxnSpPr>
        <xdr:cNvPr id="166" name="直線コネクタ 165">
          <a:extLst>
            <a:ext uri="{FF2B5EF4-FFF2-40B4-BE49-F238E27FC236}">
              <a16:creationId xmlns:a16="http://schemas.microsoft.com/office/drawing/2014/main" id="{DC294927-F179-4347-8112-A5B4F0331109}"/>
            </a:ext>
          </a:extLst>
        </xdr:cNvPr>
        <xdr:cNvCxnSpPr/>
      </xdr:nvCxnSpPr>
      <xdr:spPr>
        <a:xfrm>
          <a:off x="685800" y="1051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86377</xdr:rowOff>
    </xdr:from>
    <xdr:ext cx="403059" cy="259045"/>
    <xdr:sp macro="" textlink="">
      <xdr:nvSpPr>
        <xdr:cNvPr id="167" name="テキスト ボックス 166">
          <a:extLst>
            <a:ext uri="{FF2B5EF4-FFF2-40B4-BE49-F238E27FC236}">
              <a16:creationId xmlns:a16="http://schemas.microsoft.com/office/drawing/2014/main" id="{D17D8496-F436-4FB9-B22E-BDD427E3C445}"/>
            </a:ext>
          </a:extLst>
        </xdr:cNvPr>
        <xdr:cNvSpPr txBox="1"/>
      </xdr:nvSpPr>
      <xdr:spPr>
        <a:xfrm>
          <a:off x="343701" y="103752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114300</xdr:rowOff>
    </xdr:from>
    <xdr:to>
      <xdr:col>28</xdr:col>
      <xdr:colOff>114300</xdr:colOff>
      <xdr:row>58</xdr:row>
      <xdr:rowOff>114300</xdr:rowOff>
    </xdr:to>
    <xdr:cxnSp macro="">
      <xdr:nvCxnSpPr>
        <xdr:cNvPr id="168" name="直線コネクタ 167">
          <a:extLst>
            <a:ext uri="{FF2B5EF4-FFF2-40B4-BE49-F238E27FC236}">
              <a16:creationId xmlns:a16="http://schemas.microsoft.com/office/drawing/2014/main" id="{BD524913-2938-4A46-A19F-69B453A37594}"/>
            </a:ext>
          </a:extLst>
        </xdr:cNvPr>
        <xdr:cNvCxnSpPr/>
      </xdr:nvCxnSpPr>
      <xdr:spPr>
        <a:xfrm>
          <a:off x="685800" y="1005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57</xdr:row>
      <xdr:rowOff>143527</xdr:rowOff>
    </xdr:from>
    <xdr:ext cx="403059" cy="259045"/>
    <xdr:sp macro="" textlink="">
      <xdr:nvSpPr>
        <xdr:cNvPr id="169" name="テキスト ボックス 168">
          <a:extLst>
            <a:ext uri="{FF2B5EF4-FFF2-40B4-BE49-F238E27FC236}">
              <a16:creationId xmlns:a16="http://schemas.microsoft.com/office/drawing/2014/main" id="{340A14FF-84C8-4C67-BE59-EE39E8AE9EA6}"/>
            </a:ext>
          </a:extLst>
        </xdr:cNvPr>
        <xdr:cNvSpPr txBox="1"/>
      </xdr:nvSpPr>
      <xdr:spPr>
        <a:xfrm>
          <a:off x="343701" y="99142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0</xdr:rowOff>
    </xdr:from>
    <xdr:to>
      <xdr:col>28</xdr:col>
      <xdr:colOff>114300</xdr:colOff>
      <xdr:row>56</xdr:row>
      <xdr:rowOff>0</xdr:rowOff>
    </xdr:to>
    <xdr:cxnSp macro="">
      <xdr:nvCxnSpPr>
        <xdr:cNvPr id="170" name="直線コネクタ 169">
          <a:extLst>
            <a:ext uri="{FF2B5EF4-FFF2-40B4-BE49-F238E27FC236}">
              <a16:creationId xmlns:a16="http://schemas.microsoft.com/office/drawing/2014/main" id="{F47362D3-E57D-450B-A525-7C44B46EA9E6}"/>
            </a:ext>
          </a:extLst>
        </xdr:cNvPr>
        <xdr:cNvCxnSpPr/>
      </xdr:nvCxnSpPr>
      <xdr:spPr>
        <a:xfrm>
          <a:off x="685800" y="960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55</xdr:row>
      <xdr:rowOff>29227</xdr:rowOff>
    </xdr:from>
    <xdr:ext cx="403059" cy="259045"/>
    <xdr:sp macro="" textlink="">
      <xdr:nvSpPr>
        <xdr:cNvPr id="171" name="テキスト ボックス 170">
          <a:extLst>
            <a:ext uri="{FF2B5EF4-FFF2-40B4-BE49-F238E27FC236}">
              <a16:creationId xmlns:a16="http://schemas.microsoft.com/office/drawing/2014/main" id="{83FE1725-8DD9-4D0F-86A7-6A7DF01C4A29}"/>
            </a:ext>
          </a:extLst>
        </xdr:cNvPr>
        <xdr:cNvSpPr txBox="1"/>
      </xdr:nvSpPr>
      <xdr:spPr>
        <a:xfrm>
          <a:off x="343701" y="94570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2" name="直線コネクタ 171">
          <a:extLst>
            <a:ext uri="{FF2B5EF4-FFF2-40B4-BE49-F238E27FC236}">
              <a16:creationId xmlns:a16="http://schemas.microsoft.com/office/drawing/2014/main" id="{47A58C44-6541-497B-9D61-639D2A369C58}"/>
            </a:ext>
          </a:extLst>
        </xdr:cNvPr>
        <xdr:cNvCxnSpPr/>
      </xdr:nvCxnSpPr>
      <xdr:spPr>
        <a:xfrm>
          <a:off x="6858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52</xdr:row>
      <xdr:rowOff>86377</xdr:rowOff>
    </xdr:from>
    <xdr:ext cx="403059" cy="259045"/>
    <xdr:sp macro="" textlink="">
      <xdr:nvSpPr>
        <xdr:cNvPr id="173" name="テキスト ボックス 172">
          <a:extLst>
            <a:ext uri="{FF2B5EF4-FFF2-40B4-BE49-F238E27FC236}">
              <a16:creationId xmlns:a16="http://schemas.microsoft.com/office/drawing/2014/main" id="{2114E3FB-87DC-4C60-BBD1-4DE2FF31078A}"/>
            </a:ext>
          </a:extLst>
        </xdr:cNvPr>
        <xdr:cNvSpPr txBox="1"/>
      </xdr:nvSpPr>
      <xdr:spPr>
        <a:xfrm>
          <a:off x="343701" y="9003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4" name="【橋りょう・トンネル】&#10;有形固定資産減価償却率グラフ枠">
          <a:extLst>
            <a:ext uri="{FF2B5EF4-FFF2-40B4-BE49-F238E27FC236}">
              <a16:creationId xmlns:a16="http://schemas.microsoft.com/office/drawing/2014/main" id="{23B29B2B-72FA-49A9-95BE-00B90510E667}"/>
            </a:ext>
          </a:extLst>
        </xdr:cNvPr>
        <xdr:cNvSpPr/>
      </xdr:nvSpPr>
      <xdr:spPr>
        <a:xfrm>
          <a:off x="6858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162306</xdr:rowOff>
    </xdr:from>
    <xdr:to>
      <xdr:col>24</xdr:col>
      <xdr:colOff>62865</xdr:colOff>
      <xdr:row>64</xdr:row>
      <xdr:rowOff>18288</xdr:rowOff>
    </xdr:to>
    <xdr:cxnSp macro="">
      <xdr:nvCxnSpPr>
        <xdr:cNvPr id="175" name="直線コネクタ 174">
          <a:extLst>
            <a:ext uri="{FF2B5EF4-FFF2-40B4-BE49-F238E27FC236}">
              <a16:creationId xmlns:a16="http://schemas.microsoft.com/office/drawing/2014/main" id="{D82F95A0-F65E-4EF5-B185-4BD828D43B30}"/>
            </a:ext>
          </a:extLst>
        </xdr:cNvPr>
        <xdr:cNvCxnSpPr/>
      </xdr:nvCxnSpPr>
      <xdr:spPr>
        <a:xfrm flipV="1">
          <a:off x="4173855" y="9593961"/>
          <a:ext cx="0" cy="14009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22115</xdr:rowOff>
    </xdr:from>
    <xdr:ext cx="405111" cy="259045"/>
    <xdr:sp macro="" textlink="">
      <xdr:nvSpPr>
        <xdr:cNvPr id="176" name="【橋りょう・トンネル】&#10;有形固定資産減価償却率最小値テキスト">
          <a:extLst>
            <a:ext uri="{FF2B5EF4-FFF2-40B4-BE49-F238E27FC236}">
              <a16:creationId xmlns:a16="http://schemas.microsoft.com/office/drawing/2014/main" id="{FF70D8FF-CFD2-4230-8302-5978299B297A}"/>
            </a:ext>
          </a:extLst>
        </xdr:cNvPr>
        <xdr:cNvSpPr txBox="1"/>
      </xdr:nvSpPr>
      <xdr:spPr>
        <a:xfrm>
          <a:off x="4212590" y="109911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18288</xdr:rowOff>
    </xdr:from>
    <xdr:to>
      <xdr:col>24</xdr:col>
      <xdr:colOff>152400</xdr:colOff>
      <xdr:row>64</xdr:row>
      <xdr:rowOff>18288</xdr:rowOff>
    </xdr:to>
    <xdr:cxnSp macro="">
      <xdr:nvCxnSpPr>
        <xdr:cNvPr id="177" name="直線コネクタ 176">
          <a:extLst>
            <a:ext uri="{FF2B5EF4-FFF2-40B4-BE49-F238E27FC236}">
              <a16:creationId xmlns:a16="http://schemas.microsoft.com/office/drawing/2014/main" id="{EEF8DF24-0B12-4295-8E0B-F061ED42291F}"/>
            </a:ext>
          </a:extLst>
        </xdr:cNvPr>
        <xdr:cNvCxnSpPr/>
      </xdr:nvCxnSpPr>
      <xdr:spPr>
        <a:xfrm>
          <a:off x="4112260" y="1099489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108983</xdr:rowOff>
    </xdr:from>
    <xdr:ext cx="405111" cy="259045"/>
    <xdr:sp macro="" textlink="">
      <xdr:nvSpPr>
        <xdr:cNvPr id="178" name="【橋りょう・トンネル】&#10;有形固定資産減価償却率最大値テキスト">
          <a:extLst>
            <a:ext uri="{FF2B5EF4-FFF2-40B4-BE49-F238E27FC236}">
              <a16:creationId xmlns:a16="http://schemas.microsoft.com/office/drawing/2014/main" id="{F3FC1DCE-0CF6-443D-A7BE-CBC15B1A72D3}"/>
            </a:ext>
          </a:extLst>
        </xdr:cNvPr>
        <xdr:cNvSpPr txBox="1"/>
      </xdr:nvSpPr>
      <xdr:spPr>
        <a:xfrm>
          <a:off x="4212590" y="93653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162306</xdr:rowOff>
    </xdr:from>
    <xdr:to>
      <xdr:col>24</xdr:col>
      <xdr:colOff>152400</xdr:colOff>
      <xdr:row>55</xdr:row>
      <xdr:rowOff>162306</xdr:rowOff>
    </xdr:to>
    <xdr:cxnSp macro="">
      <xdr:nvCxnSpPr>
        <xdr:cNvPr id="179" name="直線コネクタ 178">
          <a:extLst>
            <a:ext uri="{FF2B5EF4-FFF2-40B4-BE49-F238E27FC236}">
              <a16:creationId xmlns:a16="http://schemas.microsoft.com/office/drawing/2014/main" id="{94D09033-E906-4423-BD59-9F516623DFF1}"/>
            </a:ext>
          </a:extLst>
        </xdr:cNvPr>
        <xdr:cNvCxnSpPr/>
      </xdr:nvCxnSpPr>
      <xdr:spPr>
        <a:xfrm>
          <a:off x="4112260" y="959396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40657</xdr:rowOff>
    </xdr:from>
    <xdr:ext cx="405111" cy="259045"/>
    <xdr:sp macro="" textlink="">
      <xdr:nvSpPr>
        <xdr:cNvPr id="180" name="【橋りょう・トンネル】&#10;有形固定資産減価償却率平均値テキスト">
          <a:extLst>
            <a:ext uri="{FF2B5EF4-FFF2-40B4-BE49-F238E27FC236}">
              <a16:creationId xmlns:a16="http://schemas.microsoft.com/office/drawing/2014/main" id="{514E9346-F9F9-499D-899C-A6FD9B32BD14}"/>
            </a:ext>
          </a:extLst>
        </xdr:cNvPr>
        <xdr:cNvSpPr txBox="1"/>
      </xdr:nvSpPr>
      <xdr:spPr>
        <a:xfrm>
          <a:off x="4212590" y="101562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17780</xdr:rowOff>
    </xdr:from>
    <xdr:to>
      <xdr:col>24</xdr:col>
      <xdr:colOff>114300</xdr:colOff>
      <xdr:row>60</xdr:row>
      <xdr:rowOff>119380</xdr:rowOff>
    </xdr:to>
    <xdr:sp macro="" textlink="">
      <xdr:nvSpPr>
        <xdr:cNvPr id="181" name="フローチャート: 判断 180">
          <a:extLst>
            <a:ext uri="{FF2B5EF4-FFF2-40B4-BE49-F238E27FC236}">
              <a16:creationId xmlns:a16="http://schemas.microsoft.com/office/drawing/2014/main" id="{C0623470-BA73-499A-ADBC-3D821D342F85}"/>
            </a:ext>
          </a:extLst>
        </xdr:cNvPr>
        <xdr:cNvSpPr/>
      </xdr:nvSpPr>
      <xdr:spPr>
        <a:xfrm>
          <a:off x="4131310" y="10308590"/>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157226</xdr:rowOff>
    </xdr:from>
    <xdr:to>
      <xdr:col>20</xdr:col>
      <xdr:colOff>38100</xdr:colOff>
      <xdr:row>60</xdr:row>
      <xdr:rowOff>87376</xdr:rowOff>
    </xdr:to>
    <xdr:sp macro="" textlink="">
      <xdr:nvSpPr>
        <xdr:cNvPr id="182" name="フローチャート: 判断 181">
          <a:extLst>
            <a:ext uri="{FF2B5EF4-FFF2-40B4-BE49-F238E27FC236}">
              <a16:creationId xmlns:a16="http://schemas.microsoft.com/office/drawing/2014/main" id="{FB6B1C70-8581-4A62-8F0B-D409C74C705E}"/>
            </a:ext>
          </a:extLst>
        </xdr:cNvPr>
        <xdr:cNvSpPr/>
      </xdr:nvSpPr>
      <xdr:spPr>
        <a:xfrm>
          <a:off x="3388360" y="1027468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111506</xdr:rowOff>
    </xdr:from>
    <xdr:to>
      <xdr:col>15</xdr:col>
      <xdr:colOff>101600</xdr:colOff>
      <xdr:row>60</xdr:row>
      <xdr:rowOff>41656</xdr:rowOff>
    </xdr:to>
    <xdr:sp macro="" textlink="">
      <xdr:nvSpPr>
        <xdr:cNvPr id="183" name="フローチャート: 判断 182">
          <a:extLst>
            <a:ext uri="{FF2B5EF4-FFF2-40B4-BE49-F238E27FC236}">
              <a16:creationId xmlns:a16="http://schemas.microsoft.com/office/drawing/2014/main" id="{1A437477-F4B3-4732-9528-A5298AC5E3B5}"/>
            </a:ext>
          </a:extLst>
        </xdr:cNvPr>
        <xdr:cNvSpPr/>
      </xdr:nvSpPr>
      <xdr:spPr>
        <a:xfrm>
          <a:off x="2571750" y="10227056"/>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56642</xdr:rowOff>
    </xdr:from>
    <xdr:to>
      <xdr:col>10</xdr:col>
      <xdr:colOff>165100</xdr:colOff>
      <xdr:row>59</xdr:row>
      <xdr:rowOff>158242</xdr:rowOff>
    </xdr:to>
    <xdr:sp macro="" textlink="">
      <xdr:nvSpPr>
        <xdr:cNvPr id="184" name="フローチャート: 判断 183">
          <a:extLst>
            <a:ext uri="{FF2B5EF4-FFF2-40B4-BE49-F238E27FC236}">
              <a16:creationId xmlns:a16="http://schemas.microsoft.com/office/drawing/2014/main" id="{9A865851-FF37-4A33-8519-EB9D8A728301}"/>
            </a:ext>
          </a:extLst>
        </xdr:cNvPr>
        <xdr:cNvSpPr/>
      </xdr:nvSpPr>
      <xdr:spPr>
        <a:xfrm>
          <a:off x="1774190" y="10176002"/>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58</xdr:row>
      <xdr:rowOff>159512</xdr:rowOff>
    </xdr:from>
    <xdr:to>
      <xdr:col>6</xdr:col>
      <xdr:colOff>38100</xdr:colOff>
      <xdr:row>59</xdr:row>
      <xdr:rowOff>89662</xdr:rowOff>
    </xdr:to>
    <xdr:sp macro="" textlink="">
      <xdr:nvSpPr>
        <xdr:cNvPr id="185" name="フローチャート: 判断 184">
          <a:extLst>
            <a:ext uri="{FF2B5EF4-FFF2-40B4-BE49-F238E27FC236}">
              <a16:creationId xmlns:a16="http://schemas.microsoft.com/office/drawing/2014/main" id="{570088D6-6B73-4DD9-8F3B-79DC5AEFDD92}"/>
            </a:ext>
          </a:extLst>
        </xdr:cNvPr>
        <xdr:cNvSpPr/>
      </xdr:nvSpPr>
      <xdr:spPr>
        <a:xfrm>
          <a:off x="988060" y="10105517"/>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C7CFE962-EB6C-4175-A837-20D09F5767F9}"/>
            </a:ext>
          </a:extLst>
        </xdr:cNvPr>
        <xdr:cNvSpPr txBox="1"/>
      </xdr:nvSpPr>
      <xdr:spPr>
        <a:xfrm>
          <a:off x="40030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BA52296E-C8BE-4CB8-8F60-BFDBC27820A1}"/>
            </a:ext>
          </a:extLst>
        </xdr:cNvPr>
        <xdr:cNvSpPr txBox="1"/>
      </xdr:nvSpPr>
      <xdr:spPr>
        <a:xfrm>
          <a:off x="32600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52E07A77-338B-4658-A9D7-D194DC1BAC73}"/>
            </a:ext>
          </a:extLst>
        </xdr:cNvPr>
        <xdr:cNvSpPr txBox="1"/>
      </xdr:nvSpPr>
      <xdr:spPr>
        <a:xfrm>
          <a:off x="24549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9360EDF8-97AD-4617-9DA6-650240E45E58}"/>
            </a:ext>
          </a:extLst>
        </xdr:cNvPr>
        <xdr:cNvSpPr txBox="1"/>
      </xdr:nvSpPr>
      <xdr:spPr>
        <a:xfrm>
          <a:off x="1657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89891BBF-F912-4C17-8226-FFD6DD0338EE}"/>
            </a:ext>
          </a:extLst>
        </xdr:cNvPr>
        <xdr:cNvSpPr txBox="1"/>
      </xdr:nvSpPr>
      <xdr:spPr>
        <a:xfrm>
          <a:off x="859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141224</xdr:rowOff>
    </xdr:from>
    <xdr:to>
      <xdr:col>24</xdr:col>
      <xdr:colOff>114300</xdr:colOff>
      <xdr:row>61</xdr:row>
      <xdr:rowOff>71374</xdr:rowOff>
    </xdr:to>
    <xdr:sp macro="" textlink="">
      <xdr:nvSpPr>
        <xdr:cNvPr id="191" name="楕円 190">
          <a:extLst>
            <a:ext uri="{FF2B5EF4-FFF2-40B4-BE49-F238E27FC236}">
              <a16:creationId xmlns:a16="http://schemas.microsoft.com/office/drawing/2014/main" id="{40148664-C3E4-4ACB-B52E-C1C9E16036B6}"/>
            </a:ext>
          </a:extLst>
        </xdr:cNvPr>
        <xdr:cNvSpPr/>
      </xdr:nvSpPr>
      <xdr:spPr>
        <a:xfrm>
          <a:off x="4131310" y="10426319"/>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119651</xdr:rowOff>
    </xdr:from>
    <xdr:ext cx="405111" cy="259045"/>
    <xdr:sp macro="" textlink="">
      <xdr:nvSpPr>
        <xdr:cNvPr id="192" name="【橋りょう・トンネル】&#10;有形固定資産減価償却率該当値テキスト">
          <a:extLst>
            <a:ext uri="{FF2B5EF4-FFF2-40B4-BE49-F238E27FC236}">
              <a16:creationId xmlns:a16="http://schemas.microsoft.com/office/drawing/2014/main" id="{92F1E4CC-95E6-45E7-AF10-DA3FFADF1415}"/>
            </a:ext>
          </a:extLst>
        </xdr:cNvPr>
        <xdr:cNvSpPr txBox="1"/>
      </xdr:nvSpPr>
      <xdr:spPr>
        <a:xfrm>
          <a:off x="4212590" y="104085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90932</xdr:rowOff>
    </xdr:from>
    <xdr:to>
      <xdr:col>20</xdr:col>
      <xdr:colOff>38100</xdr:colOff>
      <xdr:row>61</xdr:row>
      <xdr:rowOff>21082</xdr:rowOff>
    </xdr:to>
    <xdr:sp macro="" textlink="">
      <xdr:nvSpPr>
        <xdr:cNvPr id="193" name="楕円 192">
          <a:extLst>
            <a:ext uri="{FF2B5EF4-FFF2-40B4-BE49-F238E27FC236}">
              <a16:creationId xmlns:a16="http://schemas.microsoft.com/office/drawing/2014/main" id="{1E371357-CBCD-48FC-9967-B6BD2744641F}"/>
            </a:ext>
          </a:extLst>
        </xdr:cNvPr>
        <xdr:cNvSpPr/>
      </xdr:nvSpPr>
      <xdr:spPr>
        <a:xfrm>
          <a:off x="3388360" y="10381742"/>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141732</xdr:rowOff>
    </xdr:from>
    <xdr:to>
      <xdr:col>24</xdr:col>
      <xdr:colOff>63500</xdr:colOff>
      <xdr:row>61</xdr:row>
      <xdr:rowOff>20574</xdr:rowOff>
    </xdr:to>
    <xdr:cxnSp macro="">
      <xdr:nvCxnSpPr>
        <xdr:cNvPr id="194" name="直線コネクタ 193">
          <a:extLst>
            <a:ext uri="{FF2B5EF4-FFF2-40B4-BE49-F238E27FC236}">
              <a16:creationId xmlns:a16="http://schemas.microsoft.com/office/drawing/2014/main" id="{73459383-30E8-47D6-A18C-A9E90E03217B}"/>
            </a:ext>
          </a:extLst>
        </xdr:cNvPr>
        <xdr:cNvCxnSpPr/>
      </xdr:nvCxnSpPr>
      <xdr:spPr>
        <a:xfrm>
          <a:off x="3431540" y="10426827"/>
          <a:ext cx="742950" cy="483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63500</xdr:rowOff>
    </xdr:from>
    <xdr:to>
      <xdr:col>15</xdr:col>
      <xdr:colOff>101600</xdr:colOff>
      <xdr:row>60</xdr:row>
      <xdr:rowOff>165100</xdr:rowOff>
    </xdr:to>
    <xdr:sp macro="" textlink="">
      <xdr:nvSpPr>
        <xdr:cNvPr id="195" name="楕円 194">
          <a:extLst>
            <a:ext uri="{FF2B5EF4-FFF2-40B4-BE49-F238E27FC236}">
              <a16:creationId xmlns:a16="http://schemas.microsoft.com/office/drawing/2014/main" id="{657D085E-1727-4043-B460-90DA29DBBC5D}"/>
            </a:ext>
          </a:extLst>
        </xdr:cNvPr>
        <xdr:cNvSpPr/>
      </xdr:nvSpPr>
      <xdr:spPr>
        <a:xfrm>
          <a:off x="2571750" y="10346690"/>
          <a:ext cx="9779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114300</xdr:rowOff>
    </xdr:from>
    <xdr:to>
      <xdr:col>19</xdr:col>
      <xdr:colOff>177800</xdr:colOff>
      <xdr:row>60</xdr:row>
      <xdr:rowOff>141732</xdr:rowOff>
    </xdr:to>
    <xdr:cxnSp macro="">
      <xdr:nvCxnSpPr>
        <xdr:cNvPr id="196" name="直線コネクタ 195">
          <a:extLst>
            <a:ext uri="{FF2B5EF4-FFF2-40B4-BE49-F238E27FC236}">
              <a16:creationId xmlns:a16="http://schemas.microsoft.com/office/drawing/2014/main" id="{0F2F27C4-C8B5-4156-91F2-18C04CD2EA29}"/>
            </a:ext>
          </a:extLst>
        </xdr:cNvPr>
        <xdr:cNvCxnSpPr/>
      </xdr:nvCxnSpPr>
      <xdr:spPr>
        <a:xfrm>
          <a:off x="2626360" y="10401300"/>
          <a:ext cx="805180" cy="255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4064</xdr:rowOff>
    </xdr:from>
    <xdr:to>
      <xdr:col>10</xdr:col>
      <xdr:colOff>165100</xdr:colOff>
      <xdr:row>60</xdr:row>
      <xdr:rowOff>105664</xdr:rowOff>
    </xdr:to>
    <xdr:sp macro="" textlink="">
      <xdr:nvSpPr>
        <xdr:cNvPr id="197" name="楕円 196">
          <a:extLst>
            <a:ext uri="{FF2B5EF4-FFF2-40B4-BE49-F238E27FC236}">
              <a16:creationId xmlns:a16="http://schemas.microsoft.com/office/drawing/2014/main" id="{B615A127-0E13-4146-BC09-A629AA9E4282}"/>
            </a:ext>
          </a:extLst>
        </xdr:cNvPr>
        <xdr:cNvSpPr/>
      </xdr:nvSpPr>
      <xdr:spPr>
        <a:xfrm>
          <a:off x="1774190" y="10292969"/>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54864</xdr:rowOff>
    </xdr:from>
    <xdr:to>
      <xdr:col>15</xdr:col>
      <xdr:colOff>50800</xdr:colOff>
      <xdr:row>60</xdr:row>
      <xdr:rowOff>114300</xdr:rowOff>
    </xdr:to>
    <xdr:cxnSp macro="">
      <xdr:nvCxnSpPr>
        <xdr:cNvPr id="198" name="直線コネクタ 197">
          <a:extLst>
            <a:ext uri="{FF2B5EF4-FFF2-40B4-BE49-F238E27FC236}">
              <a16:creationId xmlns:a16="http://schemas.microsoft.com/office/drawing/2014/main" id="{A819E20F-4FC4-4B08-81A5-3B6D26DA6E60}"/>
            </a:ext>
          </a:extLst>
        </xdr:cNvPr>
        <xdr:cNvCxnSpPr/>
      </xdr:nvCxnSpPr>
      <xdr:spPr>
        <a:xfrm>
          <a:off x="1828800" y="10345674"/>
          <a:ext cx="797560" cy="556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129794</xdr:rowOff>
    </xdr:from>
    <xdr:to>
      <xdr:col>6</xdr:col>
      <xdr:colOff>38100</xdr:colOff>
      <xdr:row>60</xdr:row>
      <xdr:rowOff>59944</xdr:rowOff>
    </xdr:to>
    <xdr:sp macro="" textlink="">
      <xdr:nvSpPr>
        <xdr:cNvPr id="199" name="楕円 198">
          <a:extLst>
            <a:ext uri="{FF2B5EF4-FFF2-40B4-BE49-F238E27FC236}">
              <a16:creationId xmlns:a16="http://schemas.microsoft.com/office/drawing/2014/main" id="{A1E76632-62B3-4F3F-822E-126A7538BE6F}"/>
            </a:ext>
          </a:extLst>
        </xdr:cNvPr>
        <xdr:cNvSpPr/>
      </xdr:nvSpPr>
      <xdr:spPr>
        <a:xfrm>
          <a:off x="988060" y="10249154"/>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9144</xdr:rowOff>
    </xdr:from>
    <xdr:to>
      <xdr:col>10</xdr:col>
      <xdr:colOff>114300</xdr:colOff>
      <xdr:row>60</xdr:row>
      <xdr:rowOff>54864</xdr:rowOff>
    </xdr:to>
    <xdr:cxnSp macro="">
      <xdr:nvCxnSpPr>
        <xdr:cNvPr id="200" name="直線コネクタ 199">
          <a:extLst>
            <a:ext uri="{FF2B5EF4-FFF2-40B4-BE49-F238E27FC236}">
              <a16:creationId xmlns:a16="http://schemas.microsoft.com/office/drawing/2014/main" id="{2A8D8DA2-E243-457B-82B8-465BEB2A2053}"/>
            </a:ext>
          </a:extLst>
        </xdr:cNvPr>
        <xdr:cNvCxnSpPr/>
      </xdr:nvCxnSpPr>
      <xdr:spPr>
        <a:xfrm>
          <a:off x="1031240" y="10298049"/>
          <a:ext cx="79756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103903</xdr:rowOff>
    </xdr:from>
    <xdr:ext cx="405111" cy="259045"/>
    <xdr:sp macro="" textlink="">
      <xdr:nvSpPr>
        <xdr:cNvPr id="201" name="n_1aveValue【橋りょう・トンネル】&#10;有形固定資産減価償却率">
          <a:extLst>
            <a:ext uri="{FF2B5EF4-FFF2-40B4-BE49-F238E27FC236}">
              <a16:creationId xmlns:a16="http://schemas.microsoft.com/office/drawing/2014/main" id="{4AE97CEC-97C1-4460-A7F7-4E135DEAC4FF}"/>
            </a:ext>
          </a:extLst>
        </xdr:cNvPr>
        <xdr:cNvSpPr txBox="1"/>
      </xdr:nvSpPr>
      <xdr:spPr>
        <a:xfrm>
          <a:off x="3239144" y="100460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58183</xdr:rowOff>
    </xdr:from>
    <xdr:ext cx="405111" cy="259045"/>
    <xdr:sp macro="" textlink="">
      <xdr:nvSpPr>
        <xdr:cNvPr id="202" name="n_2aveValue【橋りょう・トンネル】&#10;有形固定資産減価償却率">
          <a:extLst>
            <a:ext uri="{FF2B5EF4-FFF2-40B4-BE49-F238E27FC236}">
              <a16:creationId xmlns:a16="http://schemas.microsoft.com/office/drawing/2014/main" id="{8B248CB9-E781-4546-A03F-6C5C4D7D3260}"/>
            </a:ext>
          </a:extLst>
        </xdr:cNvPr>
        <xdr:cNvSpPr txBox="1"/>
      </xdr:nvSpPr>
      <xdr:spPr>
        <a:xfrm>
          <a:off x="2439044" y="99984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3319</xdr:rowOff>
    </xdr:from>
    <xdr:ext cx="405111" cy="259045"/>
    <xdr:sp macro="" textlink="">
      <xdr:nvSpPr>
        <xdr:cNvPr id="203" name="n_3aveValue【橋りょう・トンネル】&#10;有形固定資産減価償却率">
          <a:extLst>
            <a:ext uri="{FF2B5EF4-FFF2-40B4-BE49-F238E27FC236}">
              <a16:creationId xmlns:a16="http://schemas.microsoft.com/office/drawing/2014/main" id="{E2C8E9B4-C2EA-4935-A5FB-CA7BF8ABAD3E}"/>
            </a:ext>
          </a:extLst>
        </xdr:cNvPr>
        <xdr:cNvSpPr txBox="1"/>
      </xdr:nvSpPr>
      <xdr:spPr>
        <a:xfrm>
          <a:off x="1641484" y="99474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106189</xdr:rowOff>
    </xdr:from>
    <xdr:ext cx="405111" cy="259045"/>
    <xdr:sp macro="" textlink="">
      <xdr:nvSpPr>
        <xdr:cNvPr id="204" name="n_4aveValue【橋りょう・トンネル】&#10;有形固定資産減価償却率">
          <a:extLst>
            <a:ext uri="{FF2B5EF4-FFF2-40B4-BE49-F238E27FC236}">
              <a16:creationId xmlns:a16="http://schemas.microsoft.com/office/drawing/2014/main" id="{618D4E36-0222-4888-8413-039704C0BA4B}"/>
            </a:ext>
          </a:extLst>
        </xdr:cNvPr>
        <xdr:cNvSpPr txBox="1"/>
      </xdr:nvSpPr>
      <xdr:spPr>
        <a:xfrm>
          <a:off x="855354" y="98769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12209</xdr:rowOff>
    </xdr:from>
    <xdr:ext cx="405111" cy="259045"/>
    <xdr:sp macro="" textlink="">
      <xdr:nvSpPr>
        <xdr:cNvPr id="205" name="n_1mainValue【橋りょう・トンネル】&#10;有形固定資産減価償却率">
          <a:extLst>
            <a:ext uri="{FF2B5EF4-FFF2-40B4-BE49-F238E27FC236}">
              <a16:creationId xmlns:a16="http://schemas.microsoft.com/office/drawing/2014/main" id="{C5808D36-FEFC-476C-9CD9-970AB7ED240F}"/>
            </a:ext>
          </a:extLst>
        </xdr:cNvPr>
        <xdr:cNvSpPr txBox="1"/>
      </xdr:nvSpPr>
      <xdr:spPr>
        <a:xfrm>
          <a:off x="3239144" y="104744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156227</xdr:rowOff>
    </xdr:from>
    <xdr:ext cx="405111" cy="259045"/>
    <xdr:sp macro="" textlink="">
      <xdr:nvSpPr>
        <xdr:cNvPr id="206" name="n_2mainValue【橋りょう・トンネル】&#10;有形固定資産減価償却率">
          <a:extLst>
            <a:ext uri="{FF2B5EF4-FFF2-40B4-BE49-F238E27FC236}">
              <a16:creationId xmlns:a16="http://schemas.microsoft.com/office/drawing/2014/main" id="{8227D3AE-4435-4946-92BC-731B06F54C16}"/>
            </a:ext>
          </a:extLst>
        </xdr:cNvPr>
        <xdr:cNvSpPr txBox="1"/>
      </xdr:nvSpPr>
      <xdr:spPr>
        <a:xfrm>
          <a:off x="2439044" y="10445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96791</xdr:rowOff>
    </xdr:from>
    <xdr:ext cx="405111" cy="259045"/>
    <xdr:sp macro="" textlink="">
      <xdr:nvSpPr>
        <xdr:cNvPr id="207" name="n_3mainValue【橋りょう・トンネル】&#10;有形固定資産減価償却率">
          <a:extLst>
            <a:ext uri="{FF2B5EF4-FFF2-40B4-BE49-F238E27FC236}">
              <a16:creationId xmlns:a16="http://schemas.microsoft.com/office/drawing/2014/main" id="{CB2BC91C-340E-404B-833D-2A00D3E66BA8}"/>
            </a:ext>
          </a:extLst>
        </xdr:cNvPr>
        <xdr:cNvSpPr txBox="1"/>
      </xdr:nvSpPr>
      <xdr:spPr>
        <a:xfrm>
          <a:off x="1641484" y="103799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51071</xdr:rowOff>
    </xdr:from>
    <xdr:ext cx="405111" cy="259045"/>
    <xdr:sp macro="" textlink="">
      <xdr:nvSpPr>
        <xdr:cNvPr id="208" name="n_4mainValue【橋りょう・トンネル】&#10;有形固定資産減価償却率">
          <a:extLst>
            <a:ext uri="{FF2B5EF4-FFF2-40B4-BE49-F238E27FC236}">
              <a16:creationId xmlns:a16="http://schemas.microsoft.com/office/drawing/2014/main" id="{98D81984-5A1F-4A7F-B7B0-0893D4D755D2}"/>
            </a:ext>
          </a:extLst>
        </xdr:cNvPr>
        <xdr:cNvSpPr txBox="1"/>
      </xdr:nvSpPr>
      <xdr:spPr>
        <a:xfrm>
          <a:off x="855354" y="103418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a:extLst>
            <a:ext uri="{FF2B5EF4-FFF2-40B4-BE49-F238E27FC236}">
              <a16:creationId xmlns:a16="http://schemas.microsoft.com/office/drawing/2014/main" id="{DC89F77C-169C-4D8F-BA63-07CAEB1D3D16}"/>
            </a:ext>
          </a:extLst>
        </xdr:cNvPr>
        <xdr:cNvSpPr/>
      </xdr:nvSpPr>
      <xdr:spPr>
        <a:xfrm>
          <a:off x="596011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a:extLst>
            <a:ext uri="{FF2B5EF4-FFF2-40B4-BE49-F238E27FC236}">
              <a16:creationId xmlns:a16="http://schemas.microsoft.com/office/drawing/2014/main" id="{60501CB1-7AFC-4AB9-A99F-6E827463FA69}"/>
            </a:ext>
          </a:extLst>
        </xdr:cNvPr>
        <xdr:cNvSpPr/>
      </xdr:nvSpPr>
      <xdr:spPr>
        <a:xfrm>
          <a:off x="60604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a:extLst>
            <a:ext uri="{FF2B5EF4-FFF2-40B4-BE49-F238E27FC236}">
              <a16:creationId xmlns:a16="http://schemas.microsoft.com/office/drawing/2014/main" id="{70B719E8-339F-44E2-B458-40F7C9D0E9D1}"/>
            </a:ext>
          </a:extLst>
        </xdr:cNvPr>
        <xdr:cNvSpPr/>
      </xdr:nvSpPr>
      <xdr:spPr>
        <a:xfrm>
          <a:off x="60604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a:extLst>
            <a:ext uri="{FF2B5EF4-FFF2-40B4-BE49-F238E27FC236}">
              <a16:creationId xmlns:a16="http://schemas.microsoft.com/office/drawing/2014/main" id="{DF472D6D-7FA0-4809-B35C-6F3769C6EDEB}"/>
            </a:ext>
          </a:extLst>
        </xdr:cNvPr>
        <xdr:cNvSpPr/>
      </xdr:nvSpPr>
      <xdr:spPr>
        <a:xfrm>
          <a:off x="69888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a:extLst>
            <a:ext uri="{FF2B5EF4-FFF2-40B4-BE49-F238E27FC236}">
              <a16:creationId xmlns:a16="http://schemas.microsoft.com/office/drawing/2014/main" id="{773221CC-D60E-4BD3-8D77-B2D389EEB80E}"/>
            </a:ext>
          </a:extLst>
        </xdr:cNvPr>
        <xdr:cNvSpPr/>
      </xdr:nvSpPr>
      <xdr:spPr>
        <a:xfrm>
          <a:off x="69888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a:extLst>
            <a:ext uri="{FF2B5EF4-FFF2-40B4-BE49-F238E27FC236}">
              <a16:creationId xmlns:a16="http://schemas.microsoft.com/office/drawing/2014/main" id="{274B0946-6CFB-45ED-B055-CEA541B89381}"/>
            </a:ext>
          </a:extLst>
        </xdr:cNvPr>
        <xdr:cNvSpPr/>
      </xdr:nvSpPr>
      <xdr:spPr>
        <a:xfrm>
          <a:off x="80175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a:extLst>
            <a:ext uri="{FF2B5EF4-FFF2-40B4-BE49-F238E27FC236}">
              <a16:creationId xmlns:a16="http://schemas.microsoft.com/office/drawing/2014/main" id="{9A1FFAFF-740D-454E-B501-130E322C977E}"/>
            </a:ext>
          </a:extLst>
        </xdr:cNvPr>
        <xdr:cNvSpPr/>
      </xdr:nvSpPr>
      <xdr:spPr>
        <a:xfrm>
          <a:off x="80175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218,067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a:extLst>
            <a:ext uri="{FF2B5EF4-FFF2-40B4-BE49-F238E27FC236}">
              <a16:creationId xmlns:a16="http://schemas.microsoft.com/office/drawing/2014/main" id="{23FD2F28-7411-42AB-B0ED-16CAB901AE0B}"/>
            </a:ext>
          </a:extLst>
        </xdr:cNvPr>
        <xdr:cNvSpPr/>
      </xdr:nvSpPr>
      <xdr:spPr>
        <a:xfrm>
          <a:off x="596011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7" name="テキスト ボックス 216">
          <a:extLst>
            <a:ext uri="{FF2B5EF4-FFF2-40B4-BE49-F238E27FC236}">
              <a16:creationId xmlns:a16="http://schemas.microsoft.com/office/drawing/2014/main" id="{EED7A11B-EC9B-4FE4-B93C-1FDF9E680E89}"/>
            </a:ext>
          </a:extLst>
        </xdr:cNvPr>
        <xdr:cNvSpPr txBox="1"/>
      </xdr:nvSpPr>
      <xdr:spPr>
        <a:xfrm>
          <a:off x="592201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a:extLst>
            <a:ext uri="{FF2B5EF4-FFF2-40B4-BE49-F238E27FC236}">
              <a16:creationId xmlns:a16="http://schemas.microsoft.com/office/drawing/2014/main" id="{DF7F8BFD-F00E-4A89-A589-BFEAAFBB98A3}"/>
            </a:ext>
          </a:extLst>
        </xdr:cNvPr>
        <xdr:cNvCxnSpPr/>
      </xdr:nvCxnSpPr>
      <xdr:spPr>
        <a:xfrm>
          <a:off x="5960110" y="1143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9" name="直線コネクタ 218">
          <a:extLst>
            <a:ext uri="{FF2B5EF4-FFF2-40B4-BE49-F238E27FC236}">
              <a16:creationId xmlns:a16="http://schemas.microsoft.com/office/drawing/2014/main" id="{E160C763-EC7F-492F-9973-14945D9B78A7}"/>
            </a:ext>
          </a:extLst>
        </xdr:cNvPr>
        <xdr:cNvCxnSpPr/>
      </xdr:nvCxnSpPr>
      <xdr:spPr>
        <a:xfrm>
          <a:off x="5960110" y="11107238"/>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159855</xdr:rowOff>
    </xdr:from>
    <xdr:ext cx="248786" cy="259045"/>
    <xdr:sp macro="" textlink="">
      <xdr:nvSpPr>
        <xdr:cNvPr id="220" name="テキスト ボックス 219">
          <a:extLst>
            <a:ext uri="{FF2B5EF4-FFF2-40B4-BE49-F238E27FC236}">
              <a16:creationId xmlns:a16="http://schemas.microsoft.com/office/drawing/2014/main" id="{D0A7EC62-5185-4F19-BB4B-2FEB80CDC0DB}"/>
            </a:ext>
          </a:extLst>
        </xdr:cNvPr>
        <xdr:cNvSpPr txBox="1"/>
      </xdr:nvSpPr>
      <xdr:spPr>
        <a:xfrm>
          <a:off x="5724659" y="10963110"/>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21" name="直線コネクタ 220">
          <a:extLst>
            <a:ext uri="{FF2B5EF4-FFF2-40B4-BE49-F238E27FC236}">
              <a16:creationId xmlns:a16="http://schemas.microsoft.com/office/drawing/2014/main" id="{8B0C918D-4755-47A6-950B-EF309FB5B69B}"/>
            </a:ext>
          </a:extLst>
        </xdr:cNvPr>
        <xdr:cNvCxnSpPr/>
      </xdr:nvCxnSpPr>
      <xdr:spPr>
        <a:xfrm>
          <a:off x="5960110" y="1077495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62</xdr:row>
      <xdr:rowOff>4734</xdr:rowOff>
    </xdr:from>
    <xdr:ext cx="595419" cy="259045"/>
    <xdr:sp macro="" textlink="">
      <xdr:nvSpPr>
        <xdr:cNvPr id="222" name="テキスト ボックス 221">
          <a:extLst>
            <a:ext uri="{FF2B5EF4-FFF2-40B4-BE49-F238E27FC236}">
              <a16:creationId xmlns:a16="http://schemas.microsoft.com/office/drawing/2014/main" id="{4BD704D4-DDCD-440C-AA35-62E8D00B7916}"/>
            </a:ext>
          </a:extLst>
        </xdr:cNvPr>
        <xdr:cNvSpPr txBox="1"/>
      </xdr:nvSpPr>
      <xdr:spPr>
        <a:xfrm>
          <a:off x="5416126" y="1063653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23" name="直線コネクタ 222">
          <a:extLst>
            <a:ext uri="{FF2B5EF4-FFF2-40B4-BE49-F238E27FC236}">
              <a16:creationId xmlns:a16="http://schemas.microsoft.com/office/drawing/2014/main" id="{6CA6CB6D-9B1E-4AA8-9615-88B03D4A8AF7}"/>
            </a:ext>
          </a:extLst>
        </xdr:cNvPr>
        <xdr:cNvCxnSpPr/>
      </xdr:nvCxnSpPr>
      <xdr:spPr>
        <a:xfrm>
          <a:off x="5960110" y="1045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21062</xdr:rowOff>
    </xdr:from>
    <xdr:ext cx="595419" cy="259045"/>
    <xdr:sp macro="" textlink="">
      <xdr:nvSpPr>
        <xdr:cNvPr id="224" name="テキスト ボックス 223">
          <a:extLst>
            <a:ext uri="{FF2B5EF4-FFF2-40B4-BE49-F238E27FC236}">
              <a16:creationId xmlns:a16="http://schemas.microsoft.com/office/drawing/2014/main" id="{A6224D7C-B5E3-4984-8A6B-B3D736D7B924}"/>
            </a:ext>
          </a:extLst>
        </xdr:cNvPr>
        <xdr:cNvSpPr txBox="1"/>
      </xdr:nvSpPr>
      <xdr:spPr>
        <a:xfrm>
          <a:off x="5416126" y="103042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5" name="直線コネクタ 224">
          <a:extLst>
            <a:ext uri="{FF2B5EF4-FFF2-40B4-BE49-F238E27FC236}">
              <a16:creationId xmlns:a16="http://schemas.microsoft.com/office/drawing/2014/main" id="{D0DD96DE-7742-4147-9436-C34C24A326D6}"/>
            </a:ext>
          </a:extLst>
        </xdr:cNvPr>
        <xdr:cNvCxnSpPr/>
      </xdr:nvCxnSpPr>
      <xdr:spPr>
        <a:xfrm>
          <a:off x="5960110" y="1012562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58</xdr:row>
      <xdr:rowOff>37392</xdr:rowOff>
    </xdr:from>
    <xdr:ext cx="595419" cy="259045"/>
    <xdr:sp macro="" textlink="">
      <xdr:nvSpPr>
        <xdr:cNvPr id="226" name="テキスト ボックス 225">
          <a:extLst>
            <a:ext uri="{FF2B5EF4-FFF2-40B4-BE49-F238E27FC236}">
              <a16:creationId xmlns:a16="http://schemas.microsoft.com/office/drawing/2014/main" id="{1A27DBEF-5536-492F-98ED-7D8186A8B5CE}"/>
            </a:ext>
          </a:extLst>
        </xdr:cNvPr>
        <xdr:cNvSpPr txBox="1"/>
      </xdr:nvSpPr>
      <xdr:spPr>
        <a:xfrm>
          <a:off x="5416126" y="998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7" name="直線コネクタ 226">
          <a:extLst>
            <a:ext uri="{FF2B5EF4-FFF2-40B4-BE49-F238E27FC236}">
              <a16:creationId xmlns:a16="http://schemas.microsoft.com/office/drawing/2014/main" id="{8DB639C6-4712-403E-B1B6-7A9F212D326C}"/>
            </a:ext>
          </a:extLst>
        </xdr:cNvPr>
        <xdr:cNvCxnSpPr/>
      </xdr:nvCxnSpPr>
      <xdr:spPr>
        <a:xfrm>
          <a:off x="5960110" y="979333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53720</xdr:rowOff>
    </xdr:from>
    <xdr:ext cx="595419" cy="259045"/>
    <xdr:sp macro="" textlink="">
      <xdr:nvSpPr>
        <xdr:cNvPr id="228" name="テキスト ボックス 227">
          <a:extLst>
            <a:ext uri="{FF2B5EF4-FFF2-40B4-BE49-F238E27FC236}">
              <a16:creationId xmlns:a16="http://schemas.microsoft.com/office/drawing/2014/main" id="{99937265-30F2-4D51-9CD3-F2F82C05667F}"/>
            </a:ext>
          </a:extLst>
        </xdr:cNvPr>
        <xdr:cNvSpPr txBox="1"/>
      </xdr:nvSpPr>
      <xdr:spPr>
        <a:xfrm>
          <a:off x="5416126" y="965873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9" name="直線コネクタ 228">
          <a:extLst>
            <a:ext uri="{FF2B5EF4-FFF2-40B4-BE49-F238E27FC236}">
              <a16:creationId xmlns:a16="http://schemas.microsoft.com/office/drawing/2014/main" id="{E409B4B8-1C0C-4ECF-89DC-A822970842AF}"/>
            </a:ext>
          </a:extLst>
        </xdr:cNvPr>
        <xdr:cNvCxnSpPr/>
      </xdr:nvCxnSpPr>
      <xdr:spPr>
        <a:xfrm>
          <a:off x="5960110" y="947057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70049</xdr:rowOff>
    </xdr:from>
    <xdr:ext cx="595419" cy="259045"/>
    <xdr:sp macro="" textlink="">
      <xdr:nvSpPr>
        <xdr:cNvPr id="230" name="テキスト ボックス 229">
          <a:extLst>
            <a:ext uri="{FF2B5EF4-FFF2-40B4-BE49-F238E27FC236}">
              <a16:creationId xmlns:a16="http://schemas.microsoft.com/office/drawing/2014/main" id="{55CEEF16-0BAD-4CB7-97BF-74BFB01D2173}"/>
            </a:ext>
          </a:extLst>
        </xdr:cNvPr>
        <xdr:cNvSpPr txBox="1"/>
      </xdr:nvSpPr>
      <xdr:spPr>
        <a:xfrm>
          <a:off x="5416126" y="932644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31" name="直線コネクタ 230">
          <a:extLst>
            <a:ext uri="{FF2B5EF4-FFF2-40B4-BE49-F238E27FC236}">
              <a16:creationId xmlns:a16="http://schemas.microsoft.com/office/drawing/2014/main" id="{CA9D4E93-53E6-4F31-AB53-5028AF1DA5ED}"/>
            </a:ext>
          </a:extLst>
        </xdr:cNvPr>
        <xdr:cNvCxnSpPr/>
      </xdr:nvCxnSpPr>
      <xdr:spPr>
        <a:xfrm>
          <a:off x="5960110" y="914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86377</xdr:rowOff>
    </xdr:from>
    <xdr:ext cx="595419" cy="259045"/>
    <xdr:sp macro="" textlink="">
      <xdr:nvSpPr>
        <xdr:cNvPr id="232" name="テキスト ボックス 231">
          <a:extLst>
            <a:ext uri="{FF2B5EF4-FFF2-40B4-BE49-F238E27FC236}">
              <a16:creationId xmlns:a16="http://schemas.microsoft.com/office/drawing/2014/main" id="{5084C864-9043-4D00-A0EA-BC80BDE55F5F}"/>
            </a:ext>
          </a:extLst>
        </xdr:cNvPr>
        <xdr:cNvSpPr txBox="1"/>
      </xdr:nvSpPr>
      <xdr:spPr>
        <a:xfrm>
          <a:off x="5416126" y="9003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3" name="【橋りょう・トンネル】&#10;一人当たり有形固定資産（償却資産）額グラフ枠">
          <a:extLst>
            <a:ext uri="{FF2B5EF4-FFF2-40B4-BE49-F238E27FC236}">
              <a16:creationId xmlns:a16="http://schemas.microsoft.com/office/drawing/2014/main" id="{B4A37CAE-1496-44C6-8DB3-958A63FD5D57}"/>
            </a:ext>
          </a:extLst>
        </xdr:cNvPr>
        <xdr:cNvSpPr/>
      </xdr:nvSpPr>
      <xdr:spPr>
        <a:xfrm>
          <a:off x="596011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58665</xdr:rowOff>
    </xdr:from>
    <xdr:to>
      <xdr:col>54</xdr:col>
      <xdr:colOff>189865</xdr:colOff>
      <xdr:row>64</xdr:row>
      <xdr:rowOff>48081</xdr:rowOff>
    </xdr:to>
    <xdr:cxnSp macro="">
      <xdr:nvCxnSpPr>
        <xdr:cNvPr id="234" name="直線コネクタ 233">
          <a:extLst>
            <a:ext uri="{FF2B5EF4-FFF2-40B4-BE49-F238E27FC236}">
              <a16:creationId xmlns:a16="http://schemas.microsoft.com/office/drawing/2014/main" id="{5EDB1AF3-D3FA-4B34-AF01-56034A5BB684}"/>
            </a:ext>
          </a:extLst>
        </xdr:cNvPr>
        <xdr:cNvCxnSpPr/>
      </xdr:nvCxnSpPr>
      <xdr:spPr>
        <a:xfrm flipV="1">
          <a:off x="9429115" y="9484605"/>
          <a:ext cx="0" cy="15381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51908</xdr:rowOff>
    </xdr:from>
    <xdr:ext cx="534377" cy="259045"/>
    <xdr:sp macro="" textlink="">
      <xdr:nvSpPr>
        <xdr:cNvPr id="235" name="【橋りょう・トンネル】&#10;一人当たり有形固定資産（償却資産）額最小値テキスト">
          <a:extLst>
            <a:ext uri="{FF2B5EF4-FFF2-40B4-BE49-F238E27FC236}">
              <a16:creationId xmlns:a16="http://schemas.microsoft.com/office/drawing/2014/main" id="{BF467440-02A2-4A97-80FA-56AB8D431E5B}"/>
            </a:ext>
          </a:extLst>
        </xdr:cNvPr>
        <xdr:cNvSpPr txBox="1"/>
      </xdr:nvSpPr>
      <xdr:spPr>
        <a:xfrm>
          <a:off x="9467850" y="110285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25,277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48081</xdr:rowOff>
    </xdr:from>
    <xdr:to>
      <xdr:col>55</xdr:col>
      <xdr:colOff>88900</xdr:colOff>
      <xdr:row>64</xdr:row>
      <xdr:rowOff>48081</xdr:rowOff>
    </xdr:to>
    <xdr:cxnSp macro="">
      <xdr:nvCxnSpPr>
        <xdr:cNvPr id="236" name="直線コネクタ 235">
          <a:extLst>
            <a:ext uri="{FF2B5EF4-FFF2-40B4-BE49-F238E27FC236}">
              <a16:creationId xmlns:a16="http://schemas.microsoft.com/office/drawing/2014/main" id="{C59304A7-B45F-4287-9C1E-D4517D0FDFD8}"/>
            </a:ext>
          </a:extLst>
        </xdr:cNvPr>
        <xdr:cNvCxnSpPr/>
      </xdr:nvCxnSpPr>
      <xdr:spPr>
        <a:xfrm>
          <a:off x="9356090" y="11022786"/>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5342</xdr:rowOff>
    </xdr:from>
    <xdr:ext cx="599010" cy="259045"/>
    <xdr:sp macro="" textlink="">
      <xdr:nvSpPr>
        <xdr:cNvPr id="237" name="【橋りょう・トンネル】&#10;一人当たり有形固定資産（償却資産）額最大値テキスト">
          <a:extLst>
            <a:ext uri="{FF2B5EF4-FFF2-40B4-BE49-F238E27FC236}">
              <a16:creationId xmlns:a16="http://schemas.microsoft.com/office/drawing/2014/main" id="{BC28A6A2-F4F9-4B40-9F12-B26ECD5F7C28}"/>
            </a:ext>
          </a:extLst>
        </xdr:cNvPr>
        <xdr:cNvSpPr txBox="1"/>
      </xdr:nvSpPr>
      <xdr:spPr>
        <a:xfrm>
          <a:off x="9467850" y="92655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494,536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58665</xdr:rowOff>
    </xdr:from>
    <xdr:to>
      <xdr:col>55</xdr:col>
      <xdr:colOff>88900</xdr:colOff>
      <xdr:row>55</xdr:row>
      <xdr:rowOff>58665</xdr:rowOff>
    </xdr:to>
    <xdr:cxnSp macro="">
      <xdr:nvCxnSpPr>
        <xdr:cNvPr id="238" name="直線コネクタ 237">
          <a:extLst>
            <a:ext uri="{FF2B5EF4-FFF2-40B4-BE49-F238E27FC236}">
              <a16:creationId xmlns:a16="http://schemas.microsoft.com/office/drawing/2014/main" id="{1F7DCA9E-AE93-4CF9-AE9A-E2364E67EA74}"/>
            </a:ext>
          </a:extLst>
        </xdr:cNvPr>
        <xdr:cNvCxnSpPr/>
      </xdr:nvCxnSpPr>
      <xdr:spPr>
        <a:xfrm>
          <a:off x="9356090" y="9484605"/>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54575</xdr:rowOff>
    </xdr:from>
    <xdr:ext cx="599010" cy="259045"/>
    <xdr:sp macro="" textlink="">
      <xdr:nvSpPr>
        <xdr:cNvPr id="239" name="【橋りょう・トンネル】&#10;一人当たり有形固定資産（償却資産）額平均値テキスト">
          <a:extLst>
            <a:ext uri="{FF2B5EF4-FFF2-40B4-BE49-F238E27FC236}">
              <a16:creationId xmlns:a16="http://schemas.microsoft.com/office/drawing/2014/main" id="{CA0917F9-5AA9-4783-998B-30266512B07E}"/>
            </a:ext>
          </a:extLst>
        </xdr:cNvPr>
        <xdr:cNvSpPr txBox="1"/>
      </xdr:nvSpPr>
      <xdr:spPr>
        <a:xfrm>
          <a:off x="9467850" y="1051683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158,627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76148</xdr:rowOff>
    </xdr:from>
    <xdr:to>
      <xdr:col>55</xdr:col>
      <xdr:colOff>50800</xdr:colOff>
      <xdr:row>62</xdr:row>
      <xdr:rowOff>6298</xdr:rowOff>
    </xdr:to>
    <xdr:sp macro="" textlink="">
      <xdr:nvSpPr>
        <xdr:cNvPr id="240" name="フローチャート: 判断 239">
          <a:extLst>
            <a:ext uri="{FF2B5EF4-FFF2-40B4-BE49-F238E27FC236}">
              <a16:creationId xmlns:a16="http://schemas.microsoft.com/office/drawing/2014/main" id="{EBDAC6D1-9F9B-4E8B-A499-38C8A616BA44}"/>
            </a:ext>
          </a:extLst>
        </xdr:cNvPr>
        <xdr:cNvSpPr/>
      </xdr:nvSpPr>
      <xdr:spPr>
        <a:xfrm>
          <a:off x="9394190" y="10534598"/>
          <a:ext cx="9017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122289</xdr:rowOff>
    </xdr:from>
    <xdr:to>
      <xdr:col>50</xdr:col>
      <xdr:colOff>165100</xdr:colOff>
      <xdr:row>62</xdr:row>
      <xdr:rowOff>52439</xdr:rowOff>
    </xdr:to>
    <xdr:sp macro="" textlink="">
      <xdr:nvSpPr>
        <xdr:cNvPr id="241" name="フローチャート: 判断 240">
          <a:extLst>
            <a:ext uri="{FF2B5EF4-FFF2-40B4-BE49-F238E27FC236}">
              <a16:creationId xmlns:a16="http://schemas.microsoft.com/office/drawing/2014/main" id="{4A4C7395-25B0-43AF-9F98-DDF898D8C7CE}"/>
            </a:ext>
          </a:extLst>
        </xdr:cNvPr>
        <xdr:cNvSpPr/>
      </xdr:nvSpPr>
      <xdr:spPr>
        <a:xfrm>
          <a:off x="8632190" y="10582644"/>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113067</xdr:rowOff>
    </xdr:from>
    <xdr:to>
      <xdr:col>46</xdr:col>
      <xdr:colOff>38100</xdr:colOff>
      <xdr:row>62</xdr:row>
      <xdr:rowOff>43217</xdr:rowOff>
    </xdr:to>
    <xdr:sp macro="" textlink="">
      <xdr:nvSpPr>
        <xdr:cNvPr id="242" name="フローチャート: 判断 241">
          <a:extLst>
            <a:ext uri="{FF2B5EF4-FFF2-40B4-BE49-F238E27FC236}">
              <a16:creationId xmlns:a16="http://schemas.microsoft.com/office/drawing/2014/main" id="{15A6ECC5-4FDB-4DDC-BB1D-436F8DEF7E9E}"/>
            </a:ext>
          </a:extLst>
        </xdr:cNvPr>
        <xdr:cNvSpPr/>
      </xdr:nvSpPr>
      <xdr:spPr>
        <a:xfrm>
          <a:off x="7846060" y="10571517"/>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118893</xdr:rowOff>
    </xdr:from>
    <xdr:to>
      <xdr:col>41</xdr:col>
      <xdr:colOff>101600</xdr:colOff>
      <xdr:row>62</xdr:row>
      <xdr:rowOff>49043</xdr:rowOff>
    </xdr:to>
    <xdr:sp macro="" textlink="">
      <xdr:nvSpPr>
        <xdr:cNvPr id="243" name="フローチャート: 判断 242">
          <a:extLst>
            <a:ext uri="{FF2B5EF4-FFF2-40B4-BE49-F238E27FC236}">
              <a16:creationId xmlns:a16="http://schemas.microsoft.com/office/drawing/2014/main" id="{A2147CB1-F9CA-4397-ADDE-4D8A2074FCDC}"/>
            </a:ext>
          </a:extLst>
        </xdr:cNvPr>
        <xdr:cNvSpPr/>
      </xdr:nvSpPr>
      <xdr:spPr>
        <a:xfrm>
          <a:off x="7029450" y="10579248"/>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149297</xdr:rowOff>
    </xdr:from>
    <xdr:to>
      <xdr:col>36</xdr:col>
      <xdr:colOff>165100</xdr:colOff>
      <xdr:row>62</xdr:row>
      <xdr:rowOff>79447</xdr:rowOff>
    </xdr:to>
    <xdr:sp macro="" textlink="">
      <xdr:nvSpPr>
        <xdr:cNvPr id="244" name="フローチャート: 判断 243">
          <a:extLst>
            <a:ext uri="{FF2B5EF4-FFF2-40B4-BE49-F238E27FC236}">
              <a16:creationId xmlns:a16="http://schemas.microsoft.com/office/drawing/2014/main" id="{84328907-6AE1-4498-B4F1-9257EF5C8339}"/>
            </a:ext>
          </a:extLst>
        </xdr:cNvPr>
        <xdr:cNvSpPr/>
      </xdr:nvSpPr>
      <xdr:spPr>
        <a:xfrm>
          <a:off x="6231890" y="10607747"/>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A528B2A8-DB8F-439A-986F-0B0468E6A527}"/>
            </a:ext>
          </a:extLst>
        </xdr:cNvPr>
        <xdr:cNvSpPr txBox="1"/>
      </xdr:nvSpPr>
      <xdr:spPr>
        <a:xfrm>
          <a:off x="92583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34EF6C9D-D5A1-4CE8-A9D3-20CFDBCDF521}"/>
            </a:ext>
          </a:extLst>
        </xdr:cNvPr>
        <xdr:cNvSpPr txBox="1"/>
      </xdr:nvSpPr>
      <xdr:spPr>
        <a:xfrm>
          <a:off x="8515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2EE02EB8-4FE7-4A5E-A0DA-FCD97E6B8445}"/>
            </a:ext>
          </a:extLst>
        </xdr:cNvPr>
        <xdr:cNvSpPr txBox="1"/>
      </xdr:nvSpPr>
      <xdr:spPr>
        <a:xfrm>
          <a:off x="7717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8" name="テキスト ボックス 247">
          <a:extLst>
            <a:ext uri="{FF2B5EF4-FFF2-40B4-BE49-F238E27FC236}">
              <a16:creationId xmlns:a16="http://schemas.microsoft.com/office/drawing/2014/main" id="{AE03B663-7CA0-4D95-AEC2-484FD85F36BB}"/>
            </a:ext>
          </a:extLst>
        </xdr:cNvPr>
        <xdr:cNvSpPr txBox="1"/>
      </xdr:nvSpPr>
      <xdr:spPr>
        <a:xfrm>
          <a:off x="691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9" name="テキスト ボックス 248">
          <a:extLst>
            <a:ext uri="{FF2B5EF4-FFF2-40B4-BE49-F238E27FC236}">
              <a16:creationId xmlns:a16="http://schemas.microsoft.com/office/drawing/2014/main" id="{DF53D25E-C710-4D32-9F5B-423CF5EF4D36}"/>
            </a:ext>
          </a:extLst>
        </xdr:cNvPr>
        <xdr:cNvSpPr txBox="1"/>
      </xdr:nvSpPr>
      <xdr:spPr>
        <a:xfrm>
          <a:off x="6115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59</xdr:row>
      <xdr:rowOff>161076</xdr:rowOff>
    </xdr:from>
    <xdr:to>
      <xdr:col>55</xdr:col>
      <xdr:colOff>50800</xdr:colOff>
      <xdr:row>60</xdr:row>
      <xdr:rowOff>91226</xdr:rowOff>
    </xdr:to>
    <xdr:sp macro="" textlink="">
      <xdr:nvSpPr>
        <xdr:cNvPr id="250" name="楕円 249">
          <a:extLst>
            <a:ext uri="{FF2B5EF4-FFF2-40B4-BE49-F238E27FC236}">
              <a16:creationId xmlns:a16="http://schemas.microsoft.com/office/drawing/2014/main" id="{4A2097BA-E0AF-4EF4-825A-150C09A25817}"/>
            </a:ext>
          </a:extLst>
        </xdr:cNvPr>
        <xdr:cNvSpPr/>
      </xdr:nvSpPr>
      <xdr:spPr>
        <a:xfrm>
          <a:off x="9394190" y="10278531"/>
          <a:ext cx="9017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59</xdr:row>
      <xdr:rowOff>12503</xdr:rowOff>
    </xdr:from>
    <xdr:ext cx="599010" cy="259045"/>
    <xdr:sp macro="" textlink="">
      <xdr:nvSpPr>
        <xdr:cNvPr id="251" name="【橋りょう・トンネル】&#10;一人当たり有形固定資産（償却資産）額該当値テキスト">
          <a:extLst>
            <a:ext uri="{FF2B5EF4-FFF2-40B4-BE49-F238E27FC236}">
              <a16:creationId xmlns:a16="http://schemas.microsoft.com/office/drawing/2014/main" id="{4CAF4758-BBE2-47CE-AFDC-7B79ED41B4FD}"/>
            </a:ext>
          </a:extLst>
        </xdr:cNvPr>
        <xdr:cNvSpPr txBox="1"/>
      </xdr:nvSpPr>
      <xdr:spPr>
        <a:xfrm>
          <a:off x="9467850" y="101318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237,621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60</xdr:row>
      <xdr:rowOff>1011</xdr:rowOff>
    </xdr:from>
    <xdr:to>
      <xdr:col>50</xdr:col>
      <xdr:colOff>165100</xdr:colOff>
      <xdr:row>60</xdr:row>
      <xdr:rowOff>102611</xdr:rowOff>
    </xdr:to>
    <xdr:sp macro="" textlink="">
      <xdr:nvSpPr>
        <xdr:cNvPr id="252" name="楕円 251">
          <a:extLst>
            <a:ext uri="{FF2B5EF4-FFF2-40B4-BE49-F238E27FC236}">
              <a16:creationId xmlns:a16="http://schemas.microsoft.com/office/drawing/2014/main" id="{58BFBE66-1595-4F33-87D8-F584E48578B8}"/>
            </a:ext>
          </a:extLst>
        </xdr:cNvPr>
        <xdr:cNvSpPr/>
      </xdr:nvSpPr>
      <xdr:spPr>
        <a:xfrm>
          <a:off x="8632190" y="10288011"/>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60</xdr:row>
      <xdr:rowOff>40426</xdr:rowOff>
    </xdr:from>
    <xdr:to>
      <xdr:col>55</xdr:col>
      <xdr:colOff>0</xdr:colOff>
      <xdr:row>60</xdr:row>
      <xdr:rowOff>51811</xdr:rowOff>
    </xdr:to>
    <xdr:cxnSp macro="">
      <xdr:nvCxnSpPr>
        <xdr:cNvPr id="253" name="直線コネクタ 252">
          <a:extLst>
            <a:ext uri="{FF2B5EF4-FFF2-40B4-BE49-F238E27FC236}">
              <a16:creationId xmlns:a16="http://schemas.microsoft.com/office/drawing/2014/main" id="{DFD1D221-F307-4556-B2CB-194EAF0DFCD0}"/>
            </a:ext>
          </a:extLst>
        </xdr:cNvPr>
        <xdr:cNvCxnSpPr/>
      </xdr:nvCxnSpPr>
      <xdr:spPr>
        <a:xfrm flipV="1">
          <a:off x="8686800" y="10327426"/>
          <a:ext cx="742950" cy="15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60</xdr:row>
      <xdr:rowOff>20611</xdr:rowOff>
    </xdr:from>
    <xdr:to>
      <xdr:col>46</xdr:col>
      <xdr:colOff>38100</xdr:colOff>
      <xdr:row>60</xdr:row>
      <xdr:rowOff>122211</xdr:rowOff>
    </xdr:to>
    <xdr:sp macro="" textlink="">
      <xdr:nvSpPr>
        <xdr:cNvPr id="254" name="楕円 253">
          <a:extLst>
            <a:ext uri="{FF2B5EF4-FFF2-40B4-BE49-F238E27FC236}">
              <a16:creationId xmlns:a16="http://schemas.microsoft.com/office/drawing/2014/main" id="{AC1379BB-7BC3-484B-9C12-19E4DC6E1BC6}"/>
            </a:ext>
          </a:extLst>
        </xdr:cNvPr>
        <xdr:cNvSpPr/>
      </xdr:nvSpPr>
      <xdr:spPr>
        <a:xfrm>
          <a:off x="7846060" y="10303801"/>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60</xdr:row>
      <xdr:rowOff>51811</xdr:rowOff>
    </xdr:from>
    <xdr:to>
      <xdr:col>50</xdr:col>
      <xdr:colOff>114300</xdr:colOff>
      <xdr:row>60</xdr:row>
      <xdr:rowOff>71411</xdr:rowOff>
    </xdr:to>
    <xdr:cxnSp macro="">
      <xdr:nvCxnSpPr>
        <xdr:cNvPr id="255" name="直線コネクタ 254">
          <a:extLst>
            <a:ext uri="{FF2B5EF4-FFF2-40B4-BE49-F238E27FC236}">
              <a16:creationId xmlns:a16="http://schemas.microsoft.com/office/drawing/2014/main" id="{005D57AF-06F4-42D9-9C4E-D14C64E26D64}"/>
            </a:ext>
          </a:extLst>
        </xdr:cNvPr>
        <xdr:cNvCxnSpPr/>
      </xdr:nvCxnSpPr>
      <xdr:spPr>
        <a:xfrm flipV="1">
          <a:off x="7889240" y="10342621"/>
          <a:ext cx="797560" cy="13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60</xdr:row>
      <xdr:rowOff>29856</xdr:rowOff>
    </xdr:from>
    <xdr:to>
      <xdr:col>41</xdr:col>
      <xdr:colOff>101600</xdr:colOff>
      <xdr:row>60</xdr:row>
      <xdr:rowOff>131456</xdr:rowOff>
    </xdr:to>
    <xdr:sp macro="" textlink="">
      <xdr:nvSpPr>
        <xdr:cNvPr id="256" name="楕円 255">
          <a:extLst>
            <a:ext uri="{FF2B5EF4-FFF2-40B4-BE49-F238E27FC236}">
              <a16:creationId xmlns:a16="http://schemas.microsoft.com/office/drawing/2014/main" id="{8E4D24DD-A7E5-43F9-8823-2B4D588EAEC0}"/>
            </a:ext>
          </a:extLst>
        </xdr:cNvPr>
        <xdr:cNvSpPr/>
      </xdr:nvSpPr>
      <xdr:spPr>
        <a:xfrm>
          <a:off x="7029450" y="10314951"/>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60</xdr:row>
      <xdr:rowOff>71411</xdr:rowOff>
    </xdr:from>
    <xdr:to>
      <xdr:col>45</xdr:col>
      <xdr:colOff>177800</xdr:colOff>
      <xdr:row>60</xdr:row>
      <xdr:rowOff>80656</xdr:rowOff>
    </xdr:to>
    <xdr:cxnSp macro="">
      <xdr:nvCxnSpPr>
        <xdr:cNvPr id="257" name="直線コネクタ 256">
          <a:extLst>
            <a:ext uri="{FF2B5EF4-FFF2-40B4-BE49-F238E27FC236}">
              <a16:creationId xmlns:a16="http://schemas.microsoft.com/office/drawing/2014/main" id="{0EC74740-2FB4-4185-9357-DA82E732B0B2}"/>
            </a:ext>
          </a:extLst>
        </xdr:cNvPr>
        <xdr:cNvCxnSpPr/>
      </xdr:nvCxnSpPr>
      <xdr:spPr>
        <a:xfrm flipV="1">
          <a:off x="7084060" y="10356506"/>
          <a:ext cx="805180" cy="13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60</xdr:row>
      <xdr:rowOff>42181</xdr:rowOff>
    </xdr:from>
    <xdr:to>
      <xdr:col>36</xdr:col>
      <xdr:colOff>165100</xdr:colOff>
      <xdr:row>60</xdr:row>
      <xdr:rowOff>143781</xdr:rowOff>
    </xdr:to>
    <xdr:sp macro="" textlink="">
      <xdr:nvSpPr>
        <xdr:cNvPr id="258" name="楕円 257">
          <a:extLst>
            <a:ext uri="{FF2B5EF4-FFF2-40B4-BE49-F238E27FC236}">
              <a16:creationId xmlns:a16="http://schemas.microsoft.com/office/drawing/2014/main" id="{93E0DA89-C646-4858-85EE-FC3B0A392A90}"/>
            </a:ext>
          </a:extLst>
        </xdr:cNvPr>
        <xdr:cNvSpPr/>
      </xdr:nvSpPr>
      <xdr:spPr>
        <a:xfrm>
          <a:off x="6231890" y="10331086"/>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60</xdr:row>
      <xdr:rowOff>80656</xdr:rowOff>
    </xdr:from>
    <xdr:to>
      <xdr:col>41</xdr:col>
      <xdr:colOff>50800</xdr:colOff>
      <xdr:row>60</xdr:row>
      <xdr:rowOff>92981</xdr:rowOff>
    </xdr:to>
    <xdr:cxnSp macro="">
      <xdr:nvCxnSpPr>
        <xdr:cNvPr id="259" name="直線コネクタ 258">
          <a:extLst>
            <a:ext uri="{FF2B5EF4-FFF2-40B4-BE49-F238E27FC236}">
              <a16:creationId xmlns:a16="http://schemas.microsoft.com/office/drawing/2014/main" id="{FAAF36F5-46AA-4E1E-BE5D-CC1A6D624414}"/>
            </a:ext>
          </a:extLst>
        </xdr:cNvPr>
        <xdr:cNvCxnSpPr/>
      </xdr:nvCxnSpPr>
      <xdr:spPr>
        <a:xfrm flipV="1">
          <a:off x="6286500" y="10369561"/>
          <a:ext cx="797560" cy="14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62</xdr:row>
      <xdr:rowOff>43566</xdr:rowOff>
    </xdr:from>
    <xdr:ext cx="599010" cy="259045"/>
    <xdr:sp macro="" textlink="">
      <xdr:nvSpPr>
        <xdr:cNvPr id="260" name="n_1aveValue【橋りょう・トンネル】&#10;一人当たり有形固定資産（償却資産）額">
          <a:extLst>
            <a:ext uri="{FF2B5EF4-FFF2-40B4-BE49-F238E27FC236}">
              <a16:creationId xmlns:a16="http://schemas.microsoft.com/office/drawing/2014/main" id="{1DA8DEEC-201F-43BD-81F1-7EB070CA24D7}"/>
            </a:ext>
          </a:extLst>
        </xdr:cNvPr>
        <xdr:cNvSpPr txBox="1"/>
      </xdr:nvSpPr>
      <xdr:spPr>
        <a:xfrm>
          <a:off x="8401265" y="106753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34344</xdr:rowOff>
    </xdr:from>
    <xdr:ext cx="599010" cy="259045"/>
    <xdr:sp macro="" textlink="">
      <xdr:nvSpPr>
        <xdr:cNvPr id="261" name="n_2aveValue【橋りょう・トンネル】&#10;一人当たり有形固定資産（償却資産）額">
          <a:extLst>
            <a:ext uri="{FF2B5EF4-FFF2-40B4-BE49-F238E27FC236}">
              <a16:creationId xmlns:a16="http://schemas.microsoft.com/office/drawing/2014/main" id="{D91B40CA-7210-4BDF-A75D-1AFF0489450A}"/>
            </a:ext>
          </a:extLst>
        </xdr:cNvPr>
        <xdr:cNvSpPr txBox="1"/>
      </xdr:nvSpPr>
      <xdr:spPr>
        <a:xfrm>
          <a:off x="7610690" y="106642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147,322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62</xdr:row>
      <xdr:rowOff>40170</xdr:rowOff>
    </xdr:from>
    <xdr:ext cx="599010" cy="259045"/>
    <xdr:sp macro="" textlink="">
      <xdr:nvSpPr>
        <xdr:cNvPr id="262" name="n_3aveValue【橋りょう・トンネル】&#10;一人当たり有形固定資産（償却資産）額">
          <a:extLst>
            <a:ext uri="{FF2B5EF4-FFF2-40B4-BE49-F238E27FC236}">
              <a16:creationId xmlns:a16="http://schemas.microsoft.com/office/drawing/2014/main" id="{ECD841DA-E75E-4ABB-97AB-8297E1D5E92C}"/>
            </a:ext>
          </a:extLst>
        </xdr:cNvPr>
        <xdr:cNvSpPr txBox="1"/>
      </xdr:nvSpPr>
      <xdr:spPr>
        <a:xfrm>
          <a:off x="6822655" y="106700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62</xdr:row>
      <xdr:rowOff>70574</xdr:rowOff>
    </xdr:from>
    <xdr:ext cx="599010" cy="259045"/>
    <xdr:sp macro="" textlink="">
      <xdr:nvSpPr>
        <xdr:cNvPr id="263" name="n_4aveValue【橋りょう・トンネル】&#10;一人当たり有形固定資産（償却資産）額">
          <a:extLst>
            <a:ext uri="{FF2B5EF4-FFF2-40B4-BE49-F238E27FC236}">
              <a16:creationId xmlns:a16="http://schemas.microsoft.com/office/drawing/2014/main" id="{6DB64181-7870-4A8A-9356-216BCEB78B9F}"/>
            </a:ext>
          </a:extLst>
        </xdr:cNvPr>
        <xdr:cNvSpPr txBox="1"/>
      </xdr:nvSpPr>
      <xdr:spPr>
        <a:xfrm>
          <a:off x="6007950" y="106985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136,228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58</xdr:row>
      <xdr:rowOff>119138</xdr:rowOff>
    </xdr:from>
    <xdr:ext cx="599010" cy="259045"/>
    <xdr:sp macro="" textlink="">
      <xdr:nvSpPr>
        <xdr:cNvPr id="264" name="n_1mainValue【橋りょう・トンネル】&#10;一人当たり有形固定資産（償却資産）額">
          <a:extLst>
            <a:ext uri="{FF2B5EF4-FFF2-40B4-BE49-F238E27FC236}">
              <a16:creationId xmlns:a16="http://schemas.microsoft.com/office/drawing/2014/main" id="{C30AB88F-193D-4B9F-9734-3466B93F74F6}"/>
            </a:ext>
          </a:extLst>
        </xdr:cNvPr>
        <xdr:cNvSpPr txBox="1"/>
      </xdr:nvSpPr>
      <xdr:spPr>
        <a:xfrm>
          <a:off x="8401265" y="100651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58</xdr:row>
      <xdr:rowOff>138738</xdr:rowOff>
    </xdr:from>
    <xdr:ext cx="599010" cy="259045"/>
    <xdr:sp macro="" textlink="">
      <xdr:nvSpPr>
        <xdr:cNvPr id="265" name="n_2mainValue【橋りょう・トンネル】&#10;一人当たり有形固定資産（償却資産）額">
          <a:extLst>
            <a:ext uri="{FF2B5EF4-FFF2-40B4-BE49-F238E27FC236}">
              <a16:creationId xmlns:a16="http://schemas.microsoft.com/office/drawing/2014/main" id="{DF0EC904-182E-410A-B379-DB94EE5957CF}"/>
            </a:ext>
          </a:extLst>
        </xdr:cNvPr>
        <xdr:cNvSpPr txBox="1"/>
      </xdr:nvSpPr>
      <xdr:spPr>
        <a:xfrm>
          <a:off x="7610690" y="100790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58</xdr:row>
      <xdr:rowOff>147983</xdr:rowOff>
    </xdr:from>
    <xdr:ext cx="599010" cy="259045"/>
    <xdr:sp macro="" textlink="">
      <xdr:nvSpPr>
        <xdr:cNvPr id="266" name="n_3mainValue【橋りょう・トンネル】&#10;一人当たり有形固定資産（償却資産）額">
          <a:extLst>
            <a:ext uri="{FF2B5EF4-FFF2-40B4-BE49-F238E27FC236}">
              <a16:creationId xmlns:a16="http://schemas.microsoft.com/office/drawing/2014/main" id="{0CA76F44-933F-4048-B743-21E93A811D81}"/>
            </a:ext>
          </a:extLst>
        </xdr:cNvPr>
        <xdr:cNvSpPr txBox="1"/>
      </xdr:nvSpPr>
      <xdr:spPr>
        <a:xfrm>
          <a:off x="6822655" y="100901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58</xdr:row>
      <xdr:rowOff>160308</xdr:rowOff>
    </xdr:from>
    <xdr:ext cx="599010" cy="259045"/>
    <xdr:sp macro="" textlink="">
      <xdr:nvSpPr>
        <xdr:cNvPr id="267" name="n_4mainValue【橋りょう・トンネル】&#10;一人当たり有形固定資産（償却資産）額">
          <a:extLst>
            <a:ext uri="{FF2B5EF4-FFF2-40B4-BE49-F238E27FC236}">
              <a16:creationId xmlns:a16="http://schemas.microsoft.com/office/drawing/2014/main" id="{5701D4D8-7712-49A5-A30E-71370B972852}"/>
            </a:ext>
          </a:extLst>
        </xdr:cNvPr>
        <xdr:cNvSpPr txBox="1"/>
      </xdr:nvSpPr>
      <xdr:spPr>
        <a:xfrm>
          <a:off x="6007950" y="101063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8" name="正方形/長方形 267">
          <a:extLst>
            <a:ext uri="{FF2B5EF4-FFF2-40B4-BE49-F238E27FC236}">
              <a16:creationId xmlns:a16="http://schemas.microsoft.com/office/drawing/2014/main" id="{0209762F-6A61-4733-94EE-6751948B5CCD}"/>
            </a:ext>
          </a:extLst>
        </xdr:cNvPr>
        <xdr:cNvSpPr/>
      </xdr:nvSpPr>
      <xdr:spPr>
        <a:xfrm>
          <a:off x="6858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9" name="正方形/長方形 268">
          <a:extLst>
            <a:ext uri="{FF2B5EF4-FFF2-40B4-BE49-F238E27FC236}">
              <a16:creationId xmlns:a16="http://schemas.microsoft.com/office/drawing/2014/main" id="{CB2AE219-E8C3-42C8-8DF1-C39E92B1BA00}"/>
            </a:ext>
          </a:extLst>
        </xdr:cNvPr>
        <xdr:cNvSpPr/>
      </xdr:nvSpPr>
      <xdr:spPr>
        <a:xfrm>
          <a:off x="8166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70" name="正方形/長方形 269">
          <a:extLst>
            <a:ext uri="{FF2B5EF4-FFF2-40B4-BE49-F238E27FC236}">
              <a16:creationId xmlns:a16="http://schemas.microsoft.com/office/drawing/2014/main" id="{9FB2C65C-9CFF-4251-A5F4-C66F380A5A0A}"/>
            </a:ext>
          </a:extLst>
        </xdr:cNvPr>
        <xdr:cNvSpPr/>
      </xdr:nvSpPr>
      <xdr:spPr>
        <a:xfrm>
          <a:off x="8166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71" name="正方形/長方形 270">
          <a:extLst>
            <a:ext uri="{FF2B5EF4-FFF2-40B4-BE49-F238E27FC236}">
              <a16:creationId xmlns:a16="http://schemas.microsoft.com/office/drawing/2014/main" id="{3C3853C7-3568-412F-8B9F-BDA0CAA83D10}"/>
            </a:ext>
          </a:extLst>
        </xdr:cNvPr>
        <xdr:cNvSpPr/>
      </xdr:nvSpPr>
      <xdr:spPr>
        <a:xfrm>
          <a:off x="17145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2" name="正方形/長方形 271">
          <a:extLst>
            <a:ext uri="{FF2B5EF4-FFF2-40B4-BE49-F238E27FC236}">
              <a16:creationId xmlns:a16="http://schemas.microsoft.com/office/drawing/2014/main" id="{56623127-4877-4461-8028-5753EF00BBB9}"/>
            </a:ext>
          </a:extLst>
        </xdr:cNvPr>
        <xdr:cNvSpPr/>
      </xdr:nvSpPr>
      <xdr:spPr>
        <a:xfrm>
          <a:off x="17145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3" name="正方形/長方形 272">
          <a:extLst>
            <a:ext uri="{FF2B5EF4-FFF2-40B4-BE49-F238E27FC236}">
              <a16:creationId xmlns:a16="http://schemas.microsoft.com/office/drawing/2014/main" id="{7571CBC0-5E80-4A03-9755-346CD3895A4F}"/>
            </a:ext>
          </a:extLst>
        </xdr:cNvPr>
        <xdr:cNvSpPr/>
      </xdr:nvSpPr>
      <xdr:spPr>
        <a:xfrm>
          <a:off x="27432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4" name="正方形/長方形 273">
          <a:extLst>
            <a:ext uri="{FF2B5EF4-FFF2-40B4-BE49-F238E27FC236}">
              <a16:creationId xmlns:a16="http://schemas.microsoft.com/office/drawing/2014/main" id="{278B34EC-33F5-46A8-A9B7-018F5884B6B1}"/>
            </a:ext>
          </a:extLst>
        </xdr:cNvPr>
        <xdr:cNvSpPr/>
      </xdr:nvSpPr>
      <xdr:spPr>
        <a:xfrm>
          <a:off x="27432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5" name="正方形/長方形 274">
          <a:extLst>
            <a:ext uri="{FF2B5EF4-FFF2-40B4-BE49-F238E27FC236}">
              <a16:creationId xmlns:a16="http://schemas.microsoft.com/office/drawing/2014/main" id="{437443F7-9801-439A-BC3B-EAAC76ECFB51}"/>
            </a:ext>
          </a:extLst>
        </xdr:cNvPr>
        <xdr:cNvSpPr/>
      </xdr:nvSpPr>
      <xdr:spPr>
        <a:xfrm>
          <a:off x="6858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6" name="テキスト ボックス 275">
          <a:extLst>
            <a:ext uri="{FF2B5EF4-FFF2-40B4-BE49-F238E27FC236}">
              <a16:creationId xmlns:a16="http://schemas.microsoft.com/office/drawing/2014/main" id="{DCA5EA27-7E58-4AE9-9B11-BC9AD0565BA2}"/>
            </a:ext>
          </a:extLst>
        </xdr:cNvPr>
        <xdr:cNvSpPr txBox="1"/>
      </xdr:nvSpPr>
      <xdr:spPr>
        <a:xfrm>
          <a:off x="66675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7" name="直線コネクタ 276">
          <a:extLst>
            <a:ext uri="{FF2B5EF4-FFF2-40B4-BE49-F238E27FC236}">
              <a16:creationId xmlns:a16="http://schemas.microsoft.com/office/drawing/2014/main" id="{660B13CA-5399-4373-B8D4-BF3D74320871}"/>
            </a:ext>
          </a:extLst>
        </xdr:cNvPr>
        <xdr:cNvCxnSpPr/>
      </xdr:nvCxnSpPr>
      <xdr:spPr>
        <a:xfrm>
          <a:off x="6858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8" name="テキスト ボックス 277">
          <a:extLst>
            <a:ext uri="{FF2B5EF4-FFF2-40B4-BE49-F238E27FC236}">
              <a16:creationId xmlns:a16="http://schemas.microsoft.com/office/drawing/2014/main" id="{8CBC1F11-ADE3-4C07-A094-328A0FF05C5E}"/>
            </a:ext>
          </a:extLst>
        </xdr:cNvPr>
        <xdr:cNvSpPr txBox="1"/>
      </xdr:nvSpPr>
      <xdr:spPr>
        <a:xfrm>
          <a:off x="273866"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9" name="直線コネクタ 278">
          <a:extLst>
            <a:ext uri="{FF2B5EF4-FFF2-40B4-BE49-F238E27FC236}">
              <a16:creationId xmlns:a16="http://schemas.microsoft.com/office/drawing/2014/main" id="{7B87BBBA-FC33-45A6-9830-C8CEFCD3BDB8}"/>
            </a:ext>
          </a:extLst>
        </xdr:cNvPr>
        <xdr:cNvCxnSpPr/>
      </xdr:nvCxnSpPr>
      <xdr:spPr>
        <a:xfrm>
          <a:off x="685800" y="1485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80" name="テキスト ボックス 279">
          <a:extLst>
            <a:ext uri="{FF2B5EF4-FFF2-40B4-BE49-F238E27FC236}">
              <a16:creationId xmlns:a16="http://schemas.microsoft.com/office/drawing/2014/main" id="{73CCBE62-D029-48EF-9B39-44128B8A7C5E}"/>
            </a:ext>
          </a:extLst>
        </xdr:cNvPr>
        <xdr:cNvSpPr txBox="1"/>
      </xdr:nvSpPr>
      <xdr:spPr>
        <a:xfrm>
          <a:off x="273866"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81" name="直線コネクタ 280">
          <a:extLst>
            <a:ext uri="{FF2B5EF4-FFF2-40B4-BE49-F238E27FC236}">
              <a16:creationId xmlns:a16="http://schemas.microsoft.com/office/drawing/2014/main" id="{67585C86-E20E-4F1C-8F51-46ED61E0FA37}"/>
            </a:ext>
          </a:extLst>
        </xdr:cNvPr>
        <xdr:cNvCxnSpPr/>
      </xdr:nvCxnSpPr>
      <xdr:spPr>
        <a:xfrm>
          <a:off x="685800" y="1447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82" name="テキスト ボックス 281">
          <a:extLst>
            <a:ext uri="{FF2B5EF4-FFF2-40B4-BE49-F238E27FC236}">
              <a16:creationId xmlns:a16="http://schemas.microsoft.com/office/drawing/2014/main" id="{EF070A0F-0701-4F8B-AD76-03A2584A70CF}"/>
            </a:ext>
          </a:extLst>
        </xdr:cNvPr>
        <xdr:cNvSpPr txBox="1"/>
      </xdr:nvSpPr>
      <xdr:spPr>
        <a:xfrm>
          <a:off x="343701" y="1433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3" name="直線コネクタ 282">
          <a:extLst>
            <a:ext uri="{FF2B5EF4-FFF2-40B4-BE49-F238E27FC236}">
              <a16:creationId xmlns:a16="http://schemas.microsoft.com/office/drawing/2014/main" id="{6C49BB45-A48A-44B4-A01D-6C9BCD98BD32}"/>
            </a:ext>
          </a:extLst>
        </xdr:cNvPr>
        <xdr:cNvCxnSpPr/>
      </xdr:nvCxnSpPr>
      <xdr:spPr>
        <a:xfrm>
          <a:off x="685800" y="1409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4" name="テキスト ボックス 283">
          <a:extLst>
            <a:ext uri="{FF2B5EF4-FFF2-40B4-BE49-F238E27FC236}">
              <a16:creationId xmlns:a16="http://schemas.microsoft.com/office/drawing/2014/main" id="{C39AD5C6-8A6F-4D23-A7C8-E7FE366F5FB3}"/>
            </a:ext>
          </a:extLst>
        </xdr:cNvPr>
        <xdr:cNvSpPr txBox="1"/>
      </xdr:nvSpPr>
      <xdr:spPr>
        <a:xfrm>
          <a:off x="343701" y="1395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5" name="直線コネクタ 284">
          <a:extLst>
            <a:ext uri="{FF2B5EF4-FFF2-40B4-BE49-F238E27FC236}">
              <a16:creationId xmlns:a16="http://schemas.microsoft.com/office/drawing/2014/main" id="{A2B3889B-A2A9-452B-8F07-618A793D4021}"/>
            </a:ext>
          </a:extLst>
        </xdr:cNvPr>
        <xdr:cNvCxnSpPr/>
      </xdr:nvCxnSpPr>
      <xdr:spPr>
        <a:xfrm>
          <a:off x="685800" y="1371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6" name="テキスト ボックス 285">
          <a:extLst>
            <a:ext uri="{FF2B5EF4-FFF2-40B4-BE49-F238E27FC236}">
              <a16:creationId xmlns:a16="http://schemas.microsoft.com/office/drawing/2014/main" id="{81E1D8A6-DAE6-459E-BE4F-34CBC979DB69}"/>
            </a:ext>
          </a:extLst>
        </xdr:cNvPr>
        <xdr:cNvSpPr txBox="1"/>
      </xdr:nvSpPr>
      <xdr:spPr>
        <a:xfrm>
          <a:off x="343701" y="1357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7" name="直線コネクタ 286">
          <a:extLst>
            <a:ext uri="{FF2B5EF4-FFF2-40B4-BE49-F238E27FC236}">
              <a16:creationId xmlns:a16="http://schemas.microsoft.com/office/drawing/2014/main" id="{5519A4DC-1E94-44A6-A6AB-2C63219B536D}"/>
            </a:ext>
          </a:extLst>
        </xdr:cNvPr>
        <xdr:cNvCxnSpPr/>
      </xdr:nvCxnSpPr>
      <xdr:spPr>
        <a:xfrm>
          <a:off x="685800" y="1333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8" name="テキスト ボックス 287">
          <a:extLst>
            <a:ext uri="{FF2B5EF4-FFF2-40B4-BE49-F238E27FC236}">
              <a16:creationId xmlns:a16="http://schemas.microsoft.com/office/drawing/2014/main" id="{8828DEF6-64D3-41A2-8978-1C0E876CB7D1}"/>
            </a:ext>
          </a:extLst>
        </xdr:cNvPr>
        <xdr:cNvSpPr txBox="1"/>
      </xdr:nvSpPr>
      <xdr:spPr>
        <a:xfrm>
          <a:off x="343701" y="1319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9" name="直線コネクタ 288">
          <a:extLst>
            <a:ext uri="{FF2B5EF4-FFF2-40B4-BE49-F238E27FC236}">
              <a16:creationId xmlns:a16="http://schemas.microsoft.com/office/drawing/2014/main" id="{83E04FD7-D231-43E6-9227-F093F6EB94E1}"/>
            </a:ext>
          </a:extLst>
        </xdr:cNvPr>
        <xdr:cNvCxnSpPr/>
      </xdr:nvCxnSpPr>
      <xdr:spPr>
        <a:xfrm>
          <a:off x="6858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90" name="テキスト ボックス 289">
          <a:extLst>
            <a:ext uri="{FF2B5EF4-FFF2-40B4-BE49-F238E27FC236}">
              <a16:creationId xmlns:a16="http://schemas.microsoft.com/office/drawing/2014/main" id="{3325B2B7-7308-49DA-B225-8B2AB07121E1}"/>
            </a:ext>
          </a:extLst>
        </xdr:cNvPr>
        <xdr:cNvSpPr txBox="1"/>
      </xdr:nvSpPr>
      <xdr:spPr>
        <a:xfrm>
          <a:off x="386866" y="1281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91" name="【公営住宅】&#10;有形固定資産減価償却率グラフ枠">
          <a:extLst>
            <a:ext uri="{FF2B5EF4-FFF2-40B4-BE49-F238E27FC236}">
              <a16:creationId xmlns:a16="http://schemas.microsoft.com/office/drawing/2014/main" id="{6A48F64A-9A26-425F-95B3-03AC4FB77838}"/>
            </a:ext>
          </a:extLst>
        </xdr:cNvPr>
        <xdr:cNvSpPr/>
      </xdr:nvSpPr>
      <xdr:spPr>
        <a:xfrm>
          <a:off x="6858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15239</xdr:rowOff>
    </xdr:from>
    <xdr:to>
      <xdr:col>24</xdr:col>
      <xdr:colOff>62865</xdr:colOff>
      <xdr:row>85</xdr:row>
      <xdr:rowOff>60961</xdr:rowOff>
    </xdr:to>
    <xdr:cxnSp macro="">
      <xdr:nvCxnSpPr>
        <xdr:cNvPr id="292" name="直線コネクタ 291">
          <a:extLst>
            <a:ext uri="{FF2B5EF4-FFF2-40B4-BE49-F238E27FC236}">
              <a16:creationId xmlns:a16="http://schemas.microsoft.com/office/drawing/2014/main" id="{9108D30D-8A65-4ADC-8801-39276536C7B4}"/>
            </a:ext>
          </a:extLst>
        </xdr:cNvPr>
        <xdr:cNvCxnSpPr/>
      </xdr:nvCxnSpPr>
      <xdr:spPr>
        <a:xfrm flipV="1">
          <a:off x="4173855" y="13563599"/>
          <a:ext cx="0" cy="10668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64788</xdr:rowOff>
    </xdr:from>
    <xdr:ext cx="405111" cy="259045"/>
    <xdr:sp macro="" textlink="">
      <xdr:nvSpPr>
        <xdr:cNvPr id="293" name="【公営住宅】&#10;有形固定資産減価償却率最小値テキスト">
          <a:extLst>
            <a:ext uri="{FF2B5EF4-FFF2-40B4-BE49-F238E27FC236}">
              <a16:creationId xmlns:a16="http://schemas.microsoft.com/office/drawing/2014/main" id="{3DBE30FB-6FA1-4F10-9450-C4AF84599E4A}"/>
            </a:ext>
          </a:extLst>
        </xdr:cNvPr>
        <xdr:cNvSpPr txBox="1"/>
      </xdr:nvSpPr>
      <xdr:spPr>
        <a:xfrm>
          <a:off x="4212590" y="14636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60961</xdr:rowOff>
    </xdr:from>
    <xdr:to>
      <xdr:col>24</xdr:col>
      <xdr:colOff>152400</xdr:colOff>
      <xdr:row>85</xdr:row>
      <xdr:rowOff>60961</xdr:rowOff>
    </xdr:to>
    <xdr:cxnSp macro="">
      <xdr:nvCxnSpPr>
        <xdr:cNvPr id="294" name="直線コネクタ 293">
          <a:extLst>
            <a:ext uri="{FF2B5EF4-FFF2-40B4-BE49-F238E27FC236}">
              <a16:creationId xmlns:a16="http://schemas.microsoft.com/office/drawing/2014/main" id="{053FF67E-65B8-4025-AF7F-36FBA39B31E4}"/>
            </a:ext>
          </a:extLst>
        </xdr:cNvPr>
        <xdr:cNvCxnSpPr/>
      </xdr:nvCxnSpPr>
      <xdr:spPr>
        <a:xfrm>
          <a:off x="4112260" y="1463040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133366</xdr:rowOff>
    </xdr:from>
    <xdr:ext cx="405111" cy="259045"/>
    <xdr:sp macro="" textlink="">
      <xdr:nvSpPr>
        <xdr:cNvPr id="295" name="【公営住宅】&#10;有形固定資産減価償却率最大値テキスト">
          <a:extLst>
            <a:ext uri="{FF2B5EF4-FFF2-40B4-BE49-F238E27FC236}">
              <a16:creationId xmlns:a16="http://schemas.microsoft.com/office/drawing/2014/main" id="{1340784E-092C-4846-AAD3-132E05222B0D}"/>
            </a:ext>
          </a:extLst>
        </xdr:cNvPr>
        <xdr:cNvSpPr txBox="1"/>
      </xdr:nvSpPr>
      <xdr:spPr>
        <a:xfrm>
          <a:off x="4212590" y="133312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15239</xdr:rowOff>
    </xdr:from>
    <xdr:to>
      <xdr:col>24</xdr:col>
      <xdr:colOff>152400</xdr:colOff>
      <xdr:row>79</xdr:row>
      <xdr:rowOff>15239</xdr:rowOff>
    </xdr:to>
    <xdr:cxnSp macro="">
      <xdr:nvCxnSpPr>
        <xdr:cNvPr id="296" name="直線コネクタ 295">
          <a:extLst>
            <a:ext uri="{FF2B5EF4-FFF2-40B4-BE49-F238E27FC236}">
              <a16:creationId xmlns:a16="http://schemas.microsoft.com/office/drawing/2014/main" id="{0C8D94D5-1CD7-46C4-9240-5E3565B1DAAB}"/>
            </a:ext>
          </a:extLst>
        </xdr:cNvPr>
        <xdr:cNvCxnSpPr/>
      </xdr:nvCxnSpPr>
      <xdr:spPr>
        <a:xfrm>
          <a:off x="4112260" y="1356359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97807</xdr:rowOff>
    </xdr:from>
    <xdr:ext cx="405111" cy="259045"/>
    <xdr:sp macro="" textlink="">
      <xdr:nvSpPr>
        <xdr:cNvPr id="297" name="【公営住宅】&#10;有形固定資産減価償却率平均値テキスト">
          <a:extLst>
            <a:ext uri="{FF2B5EF4-FFF2-40B4-BE49-F238E27FC236}">
              <a16:creationId xmlns:a16="http://schemas.microsoft.com/office/drawing/2014/main" id="{42D6D806-57FA-4826-BE8C-225F06839073}"/>
            </a:ext>
          </a:extLst>
        </xdr:cNvPr>
        <xdr:cNvSpPr txBox="1"/>
      </xdr:nvSpPr>
      <xdr:spPr>
        <a:xfrm>
          <a:off x="4212590" y="139814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74930</xdr:rowOff>
    </xdr:from>
    <xdr:to>
      <xdr:col>24</xdr:col>
      <xdr:colOff>114300</xdr:colOff>
      <xdr:row>83</xdr:row>
      <xdr:rowOff>5080</xdr:rowOff>
    </xdr:to>
    <xdr:sp macro="" textlink="">
      <xdr:nvSpPr>
        <xdr:cNvPr id="298" name="フローチャート: 判断 297">
          <a:extLst>
            <a:ext uri="{FF2B5EF4-FFF2-40B4-BE49-F238E27FC236}">
              <a16:creationId xmlns:a16="http://schemas.microsoft.com/office/drawing/2014/main" id="{86B3D60D-4ACB-40D3-BA85-2DD12DCDB19E}"/>
            </a:ext>
          </a:extLst>
        </xdr:cNvPr>
        <xdr:cNvSpPr/>
      </xdr:nvSpPr>
      <xdr:spPr>
        <a:xfrm>
          <a:off x="4131310" y="1413383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97789</xdr:rowOff>
    </xdr:from>
    <xdr:to>
      <xdr:col>20</xdr:col>
      <xdr:colOff>38100</xdr:colOff>
      <xdr:row>84</xdr:row>
      <xdr:rowOff>27939</xdr:rowOff>
    </xdr:to>
    <xdr:sp macro="" textlink="">
      <xdr:nvSpPr>
        <xdr:cNvPr id="299" name="フローチャート: 判断 298">
          <a:extLst>
            <a:ext uri="{FF2B5EF4-FFF2-40B4-BE49-F238E27FC236}">
              <a16:creationId xmlns:a16="http://schemas.microsoft.com/office/drawing/2014/main" id="{CA3388C6-C52A-4AE9-B41E-A36CEAB5B788}"/>
            </a:ext>
          </a:extLst>
        </xdr:cNvPr>
        <xdr:cNvSpPr/>
      </xdr:nvSpPr>
      <xdr:spPr>
        <a:xfrm>
          <a:off x="3388360" y="14324329"/>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78739</xdr:rowOff>
    </xdr:from>
    <xdr:to>
      <xdr:col>15</xdr:col>
      <xdr:colOff>101600</xdr:colOff>
      <xdr:row>84</xdr:row>
      <xdr:rowOff>8889</xdr:rowOff>
    </xdr:to>
    <xdr:sp macro="" textlink="">
      <xdr:nvSpPr>
        <xdr:cNvPr id="300" name="フローチャート: 判断 299">
          <a:extLst>
            <a:ext uri="{FF2B5EF4-FFF2-40B4-BE49-F238E27FC236}">
              <a16:creationId xmlns:a16="http://schemas.microsoft.com/office/drawing/2014/main" id="{3F3E1C41-55DA-478D-9819-A265A646C083}"/>
            </a:ext>
          </a:extLst>
        </xdr:cNvPr>
        <xdr:cNvSpPr/>
      </xdr:nvSpPr>
      <xdr:spPr>
        <a:xfrm>
          <a:off x="2571750" y="14309089"/>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78739</xdr:rowOff>
    </xdr:from>
    <xdr:to>
      <xdr:col>10</xdr:col>
      <xdr:colOff>165100</xdr:colOff>
      <xdr:row>84</xdr:row>
      <xdr:rowOff>8889</xdr:rowOff>
    </xdr:to>
    <xdr:sp macro="" textlink="">
      <xdr:nvSpPr>
        <xdr:cNvPr id="301" name="フローチャート: 判断 300">
          <a:extLst>
            <a:ext uri="{FF2B5EF4-FFF2-40B4-BE49-F238E27FC236}">
              <a16:creationId xmlns:a16="http://schemas.microsoft.com/office/drawing/2014/main" id="{48A69148-AF29-4D4A-A79C-6EFC50590493}"/>
            </a:ext>
          </a:extLst>
        </xdr:cNvPr>
        <xdr:cNvSpPr/>
      </xdr:nvSpPr>
      <xdr:spPr>
        <a:xfrm>
          <a:off x="1774190" y="14309089"/>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73025</xdr:rowOff>
    </xdr:from>
    <xdr:to>
      <xdr:col>6</xdr:col>
      <xdr:colOff>38100</xdr:colOff>
      <xdr:row>84</xdr:row>
      <xdr:rowOff>3175</xdr:rowOff>
    </xdr:to>
    <xdr:sp macro="" textlink="">
      <xdr:nvSpPr>
        <xdr:cNvPr id="302" name="フローチャート: 判断 301">
          <a:extLst>
            <a:ext uri="{FF2B5EF4-FFF2-40B4-BE49-F238E27FC236}">
              <a16:creationId xmlns:a16="http://schemas.microsoft.com/office/drawing/2014/main" id="{F5AA4E6F-6A6B-4039-976B-02CFD38BD0E8}"/>
            </a:ext>
          </a:extLst>
        </xdr:cNvPr>
        <xdr:cNvSpPr/>
      </xdr:nvSpPr>
      <xdr:spPr>
        <a:xfrm>
          <a:off x="988060" y="1430337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D0B1165B-7758-45DE-9253-ADBBCE6E603A}"/>
            </a:ext>
          </a:extLst>
        </xdr:cNvPr>
        <xdr:cNvSpPr txBox="1"/>
      </xdr:nvSpPr>
      <xdr:spPr>
        <a:xfrm>
          <a:off x="40030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BF719615-4650-4F8B-842C-F9996B2805D3}"/>
            </a:ext>
          </a:extLst>
        </xdr:cNvPr>
        <xdr:cNvSpPr txBox="1"/>
      </xdr:nvSpPr>
      <xdr:spPr>
        <a:xfrm>
          <a:off x="32600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0C098114-E65D-438B-9B83-72A2ADF8C4FB}"/>
            </a:ext>
          </a:extLst>
        </xdr:cNvPr>
        <xdr:cNvSpPr txBox="1"/>
      </xdr:nvSpPr>
      <xdr:spPr>
        <a:xfrm>
          <a:off x="24549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6" name="テキスト ボックス 305">
          <a:extLst>
            <a:ext uri="{FF2B5EF4-FFF2-40B4-BE49-F238E27FC236}">
              <a16:creationId xmlns:a16="http://schemas.microsoft.com/office/drawing/2014/main" id="{C4E93824-3198-48ED-ADF9-FF736F1267B2}"/>
            </a:ext>
          </a:extLst>
        </xdr:cNvPr>
        <xdr:cNvSpPr txBox="1"/>
      </xdr:nvSpPr>
      <xdr:spPr>
        <a:xfrm>
          <a:off x="1657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7" name="テキスト ボックス 306">
          <a:extLst>
            <a:ext uri="{FF2B5EF4-FFF2-40B4-BE49-F238E27FC236}">
              <a16:creationId xmlns:a16="http://schemas.microsoft.com/office/drawing/2014/main" id="{BCF85A98-F9B6-4B7C-8383-7248665EBA0E}"/>
            </a:ext>
          </a:extLst>
        </xdr:cNvPr>
        <xdr:cNvSpPr txBox="1"/>
      </xdr:nvSpPr>
      <xdr:spPr>
        <a:xfrm>
          <a:off x="859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113030</xdr:rowOff>
    </xdr:from>
    <xdr:to>
      <xdr:col>24</xdr:col>
      <xdr:colOff>114300</xdr:colOff>
      <xdr:row>85</xdr:row>
      <xdr:rowOff>43180</xdr:rowOff>
    </xdr:to>
    <xdr:sp macro="" textlink="">
      <xdr:nvSpPr>
        <xdr:cNvPr id="308" name="楕円 307">
          <a:extLst>
            <a:ext uri="{FF2B5EF4-FFF2-40B4-BE49-F238E27FC236}">
              <a16:creationId xmlns:a16="http://schemas.microsoft.com/office/drawing/2014/main" id="{F5EF1277-EF67-49E1-9E67-10BC0540DA99}"/>
            </a:ext>
          </a:extLst>
        </xdr:cNvPr>
        <xdr:cNvSpPr/>
      </xdr:nvSpPr>
      <xdr:spPr>
        <a:xfrm>
          <a:off x="4131310" y="1451483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27957</xdr:rowOff>
    </xdr:from>
    <xdr:ext cx="405111" cy="259045"/>
    <xdr:sp macro="" textlink="">
      <xdr:nvSpPr>
        <xdr:cNvPr id="309" name="【公営住宅】&#10;有形固定資産減価償却率該当値テキスト">
          <a:extLst>
            <a:ext uri="{FF2B5EF4-FFF2-40B4-BE49-F238E27FC236}">
              <a16:creationId xmlns:a16="http://schemas.microsoft.com/office/drawing/2014/main" id="{E0C40D1E-3DD8-4695-9892-DA512DA0477A}"/>
            </a:ext>
          </a:extLst>
        </xdr:cNvPr>
        <xdr:cNvSpPr txBox="1"/>
      </xdr:nvSpPr>
      <xdr:spPr>
        <a:xfrm>
          <a:off x="4212590" y="14427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95886</xdr:rowOff>
    </xdr:from>
    <xdr:to>
      <xdr:col>20</xdr:col>
      <xdr:colOff>38100</xdr:colOff>
      <xdr:row>85</xdr:row>
      <xdr:rowOff>26036</xdr:rowOff>
    </xdr:to>
    <xdr:sp macro="" textlink="">
      <xdr:nvSpPr>
        <xdr:cNvPr id="310" name="楕円 309">
          <a:extLst>
            <a:ext uri="{FF2B5EF4-FFF2-40B4-BE49-F238E27FC236}">
              <a16:creationId xmlns:a16="http://schemas.microsoft.com/office/drawing/2014/main" id="{81B41A18-CE04-4FBC-A86B-7EC3CC91D3A4}"/>
            </a:ext>
          </a:extLst>
        </xdr:cNvPr>
        <xdr:cNvSpPr/>
      </xdr:nvSpPr>
      <xdr:spPr>
        <a:xfrm>
          <a:off x="3388360" y="1449387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146686</xdr:rowOff>
    </xdr:from>
    <xdr:to>
      <xdr:col>24</xdr:col>
      <xdr:colOff>63500</xdr:colOff>
      <xdr:row>84</xdr:row>
      <xdr:rowOff>163830</xdr:rowOff>
    </xdr:to>
    <xdr:cxnSp macro="">
      <xdr:nvCxnSpPr>
        <xdr:cNvPr id="311" name="直線コネクタ 310">
          <a:extLst>
            <a:ext uri="{FF2B5EF4-FFF2-40B4-BE49-F238E27FC236}">
              <a16:creationId xmlns:a16="http://schemas.microsoft.com/office/drawing/2014/main" id="{6BAD464C-175B-4BF7-8F8A-CE7DE8CA6A69}"/>
            </a:ext>
          </a:extLst>
        </xdr:cNvPr>
        <xdr:cNvCxnSpPr/>
      </xdr:nvCxnSpPr>
      <xdr:spPr>
        <a:xfrm>
          <a:off x="3431540" y="14546581"/>
          <a:ext cx="74295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74930</xdr:rowOff>
    </xdr:from>
    <xdr:to>
      <xdr:col>15</xdr:col>
      <xdr:colOff>101600</xdr:colOff>
      <xdr:row>85</xdr:row>
      <xdr:rowOff>5080</xdr:rowOff>
    </xdr:to>
    <xdr:sp macro="" textlink="">
      <xdr:nvSpPr>
        <xdr:cNvPr id="312" name="楕円 311">
          <a:extLst>
            <a:ext uri="{FF2B5EF4-FFF2-40B4-BE49-F238E27FC236}">
              <a16:creationId xmlns:a16="http://schemas.microsoft.com/office/drawing/2014/main" id="{BE3F6E5A-F620-43D8-8976-CB4D437CF72A}"/>
            </a:ext>
          </a:extLst>
        </xdr:cNvPr>
        <xdr:cNvSpPr/>
      </xdr:nvSpPr>
      <xdr:spPr>
        <a:xfrm>
          <a:off x="2571750" y="1447673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125730</xdr:rowOff>
    </xdr:from>
    <xdr:to>
      <xdr:col>19</xdr:col>
      <xdr:colOff>177800</xdr:colOff>
      <xdr:row>84</xdr:row>
      <xdr:rowOff>146686</xdr:rowOff>
    </xdr:to>
    <xdr:cxnSp macro="">
      <xdr:nvCxnSpPr>
        <xdr:cNvPr id="313" name="直線コネクタ 312">
          <a:extLst>
            <a:ext uri="{FF2B5EF4-FFF2-40B4-BE49-F238E27FC236}">
              <a16:creationId xmlns:a16="http://schemas.microsoft.com/office/drawing/2014/main" id="{B3BE8197-7111-416D-82EE-FA7384F1DB3E}"/>
            </a:ext>
          </a:extLst>
        </xdr:cNvPr>
        <xdr:cNvCxnSpPr/>
      </xdr:nvCxnSpPr>
      <xdr:spPr>
        <a:xfrm>
          <a:off x="2626360" y="14531340"/>
          <a:ext cx="80518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116839</xdr:rowOff>
    </xdr:from>
    <xdr:to>
      <xdr:col>10</xdr:col>
      <xdr:colOff>165100</xdr:colOff>
      <xdr:row>85</xdr:row>
      <xdr:rowOff>46989</xdr:rowOff>
    </xdr:to>
    <xdr:sp macro="" textlink="">
      <xdr:nvSpPr>
        <xdr:cNvPr id="314" name="楕円 313">
          <a:extLst>
            <a:ext uri="{FF2B5EF4-FFF2-40B4-BE49-F238E27FC236}">
              <a16:creationId xmlns:a16="http://schemas.microsoft.com/office/drawing/2014/main" id="{CF45798A-74B1-4357-8629-86B500689F1A}"/>
            </a:ext>
          </a:extLst>
        </xdr:cNvPr>
        <xdr:cNvSpPr/>
      </xdr:nvSpPr>
      <xdr:spPr>
        <a:xfrm>
          <a:off x="1774190" y="14518639"/>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125730</xdr:rowOff>
    </xdr:from>
    <xdr:to>
      <xdr:col>15</xdr:col>
      <xdr:colOff>50800</xdr:colOff>
      <xdr:row>84</xdr:row>
      <xdr:rowOff>167639</xdr:rowOff>
    </xdr:to>
    <xdr:cxnSp macro="">
      <xdr:nvCxnSpPr>
        <xdr:cNvPr id="315" name="直線コネクタ 314">
          <a:extLst>
            <a:ext uri="{FF2B5EF4-FFF2-40B4-BE49-F238E27FC236}">
              <a16:creationId xmlns:a16="http://schemas.microsoft.com/office/drawing/2014/main" id="{70E15983-55AB-44B2-98E5-44461CA98A8B}"/>
            </a:ext>
          </a:extLst>
        </xdr:cNvPr>
        <xdr:cNvCxnSpPr/>
      </xdr:nvCxnSpPr>
      <xdr:spPr>
        <a:xfrm flipV="1">
          <a:off x="1828800" y="14531340"/>
          <a:ext cx="79756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90170</xdr:rowOff>
    </xdr:from>
    <xdr:to>
      <xdr:col>6</xdr:col>
      <xdr:colOff>38100</xdr:colOff>
      <xdr:row>85</xdr:row>
      <xdr:rowOff>20320</xdr:rowOff>
    </xdr:to>
    <xdr:sp macro="" textlink="">
      <xdr:nvSpPr>
        <xdr:cNvPr id="316" name="楕円 315">
          <a:extLst>
            <a:ext uri="{FF2B5EF4-FFF2-40B4-BE49-F238E27FC236}">
              <a16:creationId xmlns:a16="http://schemas.microsoft.com/office/drawing/2014/main" id="{8DABFA89-88FC-4087-BA8C-6CA898150245}"/>
            </a:ext>
          </a:extLst>
        </xdr:cNvPr>
        <xdr:cNvSpPr/>
      </xdr:nvSpPr>
      <xdr:spPr>
        <a:xfrm>
          <a:off x="988060" y="14495780"/>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140970</xdr:rowOff>
    </xdr:from>
    <xdr:to>
      <xdr:col>10</xdr:col>
      <xdr:colOff>114300</xdr:colOff>
      <xdr:row>84</xdr:row>
      <xdr:rowOff>167639</xdr:rowOff>
    </xdr:to>
    <xdr:cxnSp macro="">
      <xdr:nvCxnSpPr>
        <xdr:cNvPr id="317" name="直線コネクタ 316">
          <a:extLst>
            <a:ext uri="{FF2B5EF4-FFF2-40B4-BE49-F238E27FC236}">
              <a16:creationId xmlns:a16="http://schemas.microsoft.com/office/drawing/2014/main" id="{220D8E92-05A7-4D3E-BB47-AD35A9E173F9}"/>
            </a:ext>
          </a:extLst>
        </xdr:cNvPr>
        <xdr:cNvCxnSpPr/>
      </xdr:nvCxnSpPr>
      <xdr:spPr>
        <a:xfrm>
          <a:off x="1031240" y="14540865"/>
          <a:ext cx="797560" cy="32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44466</xdr:rowOff>
    </xdr:from>
    <xdr:ext cx="405111" cy="259045"/>
    <xdr:sp macro="" textlink="">
      <xdr:nvSpPr>
        <xdr:cNvPr id="318" name="n_1aveValue【公営住宅】&#10;有形固定資産減価償却率">
          <a:extLst>
            <a:ext uri="{FF2B5EF4-FFF2-40B4-BE49-F238E27FC236}">
              <a16:creationId xmlns:a16="http://schemas.microsoft.com/office/drawing/2014/main" id="{AB5E293B-2D32-4B7E-9AE7-4AEE247DF5C5}"/>
            </a:ext>
          </a:extLst>
        </xdr:cNvPr>
        <xdr:cNvSpPr txBox="1"/>
      </xdr:nvSpPr>
      <xdr:spPr>
        <a:xfrm>
          <a:off x="3239144" y="141052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25416</xdr:rowOff>
    </xdr:from>
    <xdr:ext cx="405111" cy="259045"/>
    <xdr:sp macro="" textlink="">
      <xdr:nvSpPr>
        <xdr:cNvPr id="319" name="n_2aveValue【公営住宅】&#10;有形固定資産減価償却率">
          <a:extLst>
            <a:ext uri="{FF2B5EF4-FFF2-40B4-BE49-F238E27FC236}">
              <a16:creationId xmlns:a16="http://schemas.microsoft.com/office/drawing/2014/main" id="{FF9A904C-0005-4533-BF50-16E8EF1344F4}"/>
            </a:ext>
          </a:extLst>
        </xdr:cNvPr>
        <xdr:cNvSpPr txBox="1"/>
      </xdr:nvSpPr>
      <xdr:spPr>
        <a:xfrm>
          <a:off x="2439044" y="140805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25416</xdr:rowOff>
    </xdr:from>
    <xdr:ext cx="405111" cy="259045"/>
    <xdr:sp macro="" textlink="">
      <xdr:nvSpPr>
        <xdr:cNvPr id="320" name="n_3aveValue【公営住宅】&#10;有形固定資産減価償却率">
          <a:extLst>
            <a:ext uri="{FF2B5EF4-FFF2-40B4-BE49-F238E27FC236}">
              <a16:creationId xmlns:a16="http://schemas.microsoft.com/office/drawing/2014/main" id="{EC94CEBD-39D7-4F95-9F07-8C1EC132D8FE}"/>
            </a:ext>
          </a:extLst>
        </xdr:cNvPr>
        <xdr:cNvSpPr txBox="1"/>
      </xdr:nvSpPr>
      <xdr:spPr>
        <a:xfrm>
          <a:off x="1641484" y="140805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19702</xdr:rowOff>
    </xdr:from>
    <xdr:ext cx="405111" cy="259045"/>
    <xdr:sp macro="" textlink="">
      <xdr:nvSpPr>
        <xdr:cNvPr id="321" name="n_4aveValue【公営住宅】&#10;有形固定資産減価償却率">
          <a:extLst>
            <a:ext uri="{FF2B5EF4-FFF2-40B4-BE49-F238E27FC236}">
              <a16:creationId xmlns:a16="http://schemas.microsoft.com/office/drawing/2014/main" id="{F20E12A2-1521-48DC-AC01-AA1D87A4F5B7}"/>
            </a:ext>
          </a:extLst>
        </xdr:cNvPr>
        <xdr:cNvSpPr txBox="1"/>
      </xdr:nvSpPr>
      <xdr:spPr>
        <a:xfrm>
          <a:off x="855354" y="14074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85</xdr:row>
      <xdr:rowOff>17163</xdr:rowOff>
    </xdr:from>
    <xdr:ext cx="405111" cy="259045"/>
    <xdr:sp macro="" textlink="">
      <xdr:nvSpPr>
        <xdr:cNvPr id="322" name="n_1mainValue【公営住宅】&#10;有形固定資産減価償却率">
          <a:extLst>
            <a:ext uri="{FF2B5EF4-FFF2-40B4-BE49-F238E27FC236}">
              <a16:creationId xmlns:a16="http://schemas.microsoft.com/office/drawing/2014/main" id="{23352210-F874-414A-AADC-1EAC6A106276}"/>
            </a:ext>
          </a:extLst>
        </xdr:cNvPr>
        <xdr:cNvSpPr txBox="1"/>
      </xdr:nvSpPr>
      <xdr:spPr>
        <a:xfrm>
          <a:off x="3239144" y="145942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167657</xdr:rowOff>
    </xdr:from>
    <xdr:ext cx="405111" cy="259045"/>
    <xdr:sp macro="" textlink="">
      <xdr:nvSpPr>
        <xdr:cNvPr id="323" name="n_2mainValue【公営住宅】&#10;有形固定資産減価償却率">
          <a:extLst>
            <a:ext uri="{FF2B5EF4-FFF2-40B4-BE49-F238E27FC236}">
              <a16:creationId xmlns:a16="http://schemas.microsoft.com/office/drawing/2014/main" id="{07035A7B-1D55-4DEB-88C7-5391B4D55774}"/>
            </a:ext>
          </a:extLst>
        </xdr:cNvPr>
        <xdr:cNvSpPr txBox="1"/>
      </xdr:nvSpPr>
      <xdr:spPr>
        <a:xfrm>
          <a:off x="2439044" y="14573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85</xdr:row>
      <xdr:rowOff>38116</xdr:rowOff>
    </xdr:from>
    <xdr:ext cx="405111" cy="259045"/>
    <xdr:sp macro="" textlink="">
      <xdr:nvSpPr>
        <xdr:cNvPr id="324" name="n_3mainValue【公営住宅】&#10;有形固定資産減価償却率">
          <a:extLst>
            <a:ext uri="{FF2B5EF4-FFF2-40B4-BE49-F238E27FC236}">
              <a16:creationId xmlns:a16="http://schemas.microsoft.com/office/drawing/2014/main" id="{016A2BAB-BB0F-48DD-A122-DFD3E8AC86E4}"/>
            </a:ext>
          </a:extLst>
        </xdr:cNvPr>
        <xdr:cNvSpPr txBox="1"/>
      </xdr:nvSpPr>
      <xdr:spPr>
        <a:xfrm>
          <a:off x="1641484" y="146113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85</xdr:row>
      <xdr:rowOff>11447</xdr:rowOff>
    </xdr:from>
    <xdr:ext cx="405111" cy="259045"/>
    <xdr:sp macro="" textlink="">
      <xdr:nvSpPr>
        <xdr:cNvPr id="325" name="n_4mainValue【公営住宅】&#10;有形固定資産減価償却率">
          <a:extLst>
            <a:ext uri="{FF2B5EF4-FFF2-40B4-BE49-F238E27FC236}">
              <a16:creationId xmlns:a16="http://schemas.microsoft.com/office/drawing/2014/main" id="{3959AF8E-C2EF-47BB-941A-9CEEFBB34B48}"/>
            </a:ext>
          </a:extLst>
        </xdr:cNvPr>
        <xdr:cNvSpPr txBox="1"/>
      </xdr:nvSpPr>
      <xdr:spPr>
        <a:xfrm>
          <a:off x="855354" y="14588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6" name="正方形/長方形 325">
          <a:extLst>
            <a:ext uri="{FF2B5EF4-FFF2-40B4-BE49-F238E27FC236}">
              <a16:creationId xmlns:a16="http://schemas.microsoft.com/office/drawing/2014/main" id="{2869E47C-59C8-4324-9141-10E534009D82}"/>
            </a:ext>
          </a:extLst>
        </xdr:cNvPr>
        <xdr:cNvSpPr/>
      </xdr:nvSpPr>
      <xdr:spPr>
        <a:xfrm>
          <a:off x="596011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7" name="正方形/長方形 326">
          <a:extLst>
            <a:ext uri="{FF2B5EF4-FFF2-40B4-BE49-F238E27FC236}">
              <a16:creationId xmlns:a16="http://schemas.microsoft.com/office/drawing/2014/main" id="{45AD8DA2-8D0B-42A5-A93F-CD049412B159}"/>
            </a:ext>
          </a:extLst>
        </xdr:cNvPr>
        <xdr:cNvSpPr/>
      </xdr:nvSpPr>
      <xdr:spPr>
        <a:xfrm>
          <a:off x="60604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8" name="正方形/長方形 327">
          <a:extLst>
            <a:ext uri="{FF2B5EF4-FFF2-40B4-BE49-F238E27FC236}">
              <a16:creationId xmlns:a16="http://schemas.microsoft.com/office/drawing/2014/main" id="{0588153F-732B-46CF-B067-3F0F7AB02CF0}"/>
            </a:ext>
          </a:extLst>
        </xdr:cNvPr>
        <xdr:cNvSpPr/>
      </xdr:nvSpPr>
      <xdr:spPr>
        <a:xfrm>
          <a:off x="60604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9" name="正方形/長方形 328">
          <a:extLst>
            <a:ext uri="{FF2B5EF4-FFF2-40B4-BE49-F238E27FC236}">
              <a16:creationId xmlns:a16="http://schemas.microsoft.com/office/drawing/2014/main" id="{D4D3ED6B-136C-44AC-B72F-7ED0EDCFF126}"/>
            </a:ext>
          </a:extLst>
        </xdr:cNvPr>
        <xdr:cNvSpPr/>
      </xdr:nvSpPr>
      <xdr:spPr>
        <a:xfrm>
          <a:off x="69888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30" name="正方形/長方形 329">
          <a:extLst>
            <a:ext uri="{FF2B5EF4-FFF2-40B4-BE49-F238E27FC236}">
              <a16:creationId xmlns:a16="http://schemas.microsoft.com/office/drawing/2014/main" id="{36D2422C-68FC-40E8-85DA-7AEE47E0D10A}"/>
            </a:ext>
          </a:extLst>
        </xdr:cNvPr>
        <xdr:cNvSpPr/>
      </xdr:nvSpPr>
      <xdr:spPr>
        <a:xfrm>
          <a:off x="69888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31" name="正方形/長方形 330">
          <a:extLst>
            <a:ext uri="{FF2B5EF4-FFF2-40B4-BE49-F238E27FC236}">
              <a16:creationId xmlns:a16="http://schemas.microsoft.com/office/drawing/2014/main" id="{63A2E986-98F8-484B-BA4F-6D6832674E9A}"/>
            </a:ext>
          </a:extLst>
        </xdr:cNvPr>
        <xdr:cNvSpPr/>
      </xdr:nvSpPr>
      <xdr:spPr>
        <a:xfrm>
          <a:off x="80175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2" name="正方形/長方形 331">
          <a:extLst>
            <a:ext uri="{FF2B5EF4-FFF2-40B4-BE49-F238E27FC236}">
              <a16:creationId xmlns:a16="http://schemas.microsoft.com/office/drawing/2014/main" id="{161641B5-E2D1-4E57-87E6-9B3996376971}"/>
            </a:ext>
          </a:extLst>
        </xdr:cNvPr>
        <xdr:cNvSpPr/>
      </xdr:nvSpPr>
      <xdr:spPr>
        <a:xfrm>
          <a:off x="80175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3" name="正方形/長方形 332">
          <a:extLst>
            <a:ext uri="{FF2B5EF4-FFF2-40B4-BE49-F238E27FC236}">
              <a16:creationId xmlns:a16="http://schemas.microsoft.com/office/drawing/2014/main" id="{7B15B75A-246E-43F4-8D81-22F097A31BA2}"/>
            </a:ext>
          </a:extLst>
        </xdr:cNvPr>
        <xdr:cNvSpPr/>
      </xdr:nvSpPr>
      <xdr:spPr>
        <a:xfrm>
          <a:off x="596011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4" name="テキスト ボックス 333">
          <a:extLst>
            <a:ext uri="{FF2B5EF4-FFF2-40B4-BE49-F238E27FC236}">
              <a16:creationId xmlns:a16="http://schemas.microsoft.com/office/drawing/2014/main" id="{F1BA2692-DB3C-437C-B6C4-E7D10569ADCD}"/>
            </a:ext>
          </a:extLst>
        </xdr:cNvPr>
        <xdr:cNvSpPr txBox="1"/>
      </xdr:nvSpPr>
      <xdr:spPr>
        <a:xfrm>
          <a:off x="592201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5" name="直線コネクタ 334">
          <a:extLst>
            <a:ext uri="{FF2B5EF4-FFF2-40B4-BE49-F238E27FC236}">
              <a16:creationId xmlns:a16="http://schemas.microsoft.com/office/drawing/2014/main" id="{444F5F3D-8DFC-49D7-9748-8DC91B57BC79}"/>
            </a:ext>
          </a:extLst>
        </xdr:cNvPr>
        <xdr:cNvCxnSpPr/>
      </xdr:nvCxnSpPr>
      <xdr:spPr>
        <a:xfrm>
          <a:off x="5960110" y="1524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6" name="直線コネクタ 335">
          <a:extLst>
            <a:ext uri="{FF2B5EF4-FFF2-40B4-BE49-F238E27FC236}">
              <a16:creationId xmlns:a16="http://schemas.microsoft.com/office/drawing/2014/main" id="{5E135830-D853-4D7C-8FB5-400C216C0DD8}"/>
            </a:ext>
          </a:extLst>
        </xdr:cNvPr>
        <xdr:cNvCxnSpPr/>
      </xdr:nvCxnSpPr>
      <xdr:spPr>
        <a:xfrm>
          <a:off x="5960110" y="14782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7" name="テキスト ボックス 336">
          <a:extLst>
            <a:ext uri="{FF2B5EF4-FFF2-40B4-BE49-F238E27FC236}">
              <a16:creationId xmlns:a16="http://schemas.microsoft.com/office/drawing/2014/main" id="{CBE73647-9E0F-4857-9E86-41993A470979}"/>
            </a:ext>
          </a:extLst>
        </xdr:cNvPr>
        <xdr:cNvSpPr txBox="1"/>
      </xdr:nvSpPr>
      <xdr:spPr>
        <a:xfrm>
          <a:off x="5527221" y="1463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8" name="直線コネクタ 337">
          <a:extLst>
            <a:ext uri="{FF2B5EF4-FFF2-40B4-BE49-F238E27FC236}">
              <a16:creationId xmlns:a16="http://schemas.microsoft.com/office/drawing/2014/main" id="{5DC78C81-4B29-4DBC-BFDB-17BAA0BF6743}"/>
            </a:ext>
          </a:extLst>
        </xdr:cNvPr>
        <xdr:cNvCxnSpPr/>
      </xdr:nvCxnSpPr>
      <xdr:spPr>
        <a:xfrm>
          <a:off x="5960110" y="143217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9" name="テキスト ボックス 338">
          <a:extLst>
            <a:ext uri="{FF2B5EF4-FFF2-40B4-BE49-F238E27FC236}">
              <a16:creationId xmlns:a16="http://schemas.microsoft.com/office/drawing/2014/main" id="{C75A4285-0583-4FB7-A2B0-BBAC45BA0F7B}"/>
            </a:ext>
          </a:extLst>
        </xdr:cNvPr>
        <xdr:cNvSpPr txBox="1"/>
      </xdr:nvSpPr>
      <xdr:spPr>
        <a:xfrm>
          <a:off x="5527221" y="1418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40" name="直線コネクタ 339">
          <a:extLst>
            <a:ext uri="{FF2B5EF4-FFF2-40B4-BE49-F238E27FC236}">
              <a16:creationId xmlns:a16="http://schemas.microsoft.com/office/drawing/2014/main" id="{DF27DA34-0D0A-441D-A799-0D272914DC13}"/>
            </a:ext>
          </a:extLst>
        </xdr:cNvPr>
        <xdr:cNvCxnSpPr/>
      </xdr:nvCxnSpPr>
      <xdr:spPr>
        <a:xfrm>
          <a:off x="5960110" y="13868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41" name="テキスト ボックス 340">
          <a:extLst>
            <a:ext uri="{FF2B5EF4-FFF2-40B4-BE49-F238E27FC236}">
              <a16:creationId xmlns:a16="http://schemas.microsoft.com/office/drawing/2014/main" id="{E711CD68-5B45-4428-B70E-41605F7DF847}"/>
            </a:ext>
          </a:extLst>
        </xdr:cNvPr>
        <xdr:cNvSpPr txBox="1"/>
      </xdr:nvSpPr>
      <xdr:spPr>
        <a:xfrm>
          <a:off x="5527221" y="137280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42" name="直線コネクタ 341">
          <a:extLst>
            <a:ext uri="{FF2B5EF4-FFF2-40B4-BE49-F238E27FC236}">
              <a16:creationId xmlns:a16="http://schemas.microsoft.com/office/drawing/2014/main" id="{B39D333D-0A4A-4254-B891-78FED0863761}"/>
            </a:ext>
          </a:extLst>
        </xdr:cNvPr>
        <xdr:cNvCxnSpPr/>
      </xdr:nvCxnSpPr>
      <xdr:spPr>
        <a:xfrm>
          <a:off x="5960110" y="13411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43" name="テキスト ボックス 342">
          <a:extLst>
            <a:ext uri="{FF2B5EF4-FFF2-40B4-BE49-F238E27FC236}">
              <a16:creationId xmlns:a16="http://schemas.microsoft.com/office/drawing/2014/main" id="{92C4FDD1-EF8C-42AD-9F50-F39B9BAA0ADC}"/>
            </a:ext>
          </a:extLst>
        </xdr:cNvPr>
        <xdr:cNvSpPr txBox="1"/>
      </xdr:nvSpPr>
      <xdr:spPr>
        <a:xfrm>
          <a:off x="5527221" y="132670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4" name="直線コネクタ 343">
          <a:extLst>
            <a:ext uri="{FF2B5EF4-FFF2-40B4-BE49-F238E27FC236}">
              <a16:creationId xmlns:a16="http://schemas.microsoft.com/office/drawing/2014/main" id="{5923016D-BA97-4238-BEC4-C6FB5E7D3673}"/>
            </a:ext>
          </a:extLst>
        </xdr:cNvPr>
        <xdr:cNvCxnSpPr/>
      </xdr:nvCxnSpPr>
      <xdr:spPr>
        <a:xfrm>
          <a:off x="5960110" y="1295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5" name="テキスト ボックス 344">
          <a:extLst>
            <a:ext uri="{FF2B5EF4-FFF2-40B4-BE49-F238E27FC236}">
              <a16:creationId xmlns:a16="http://schemas.microsoft.com/office/drawing/2014/main" id="{9E718D42-CDB6-4396-A191-A1A80ED167B5}"/>
            </a:ext>
          </a:extLst>
        </xdr:cNvPr>
        <xdr:cNvSpPr txBox="1"/>
      </xdr:nvSpPr>
      <xdr:spPr>
        <a:xfrm>
          <a:off x="5527221"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6" name="【公営住宅】&#10;一人当たり面積グラフ枠">
          <a:extLst>
            <a:ext uri="{FF2B5EF4-FFF2-40B4-BE49-F238E27FC236}">
              <a16:creationId xmlns:a16="http://schemas.microsoft.com/office/drawing/2014/main" id="{F31BE74F-6C34-4684-9C41-B4798CF19791}"/>
            </a:ext>
          </a:extLst>
        </xdr:cNvPr>
        <xdr:cNvSpPr/>
      </xdr:nvSpPr>
      <xdr:spPr>
        <a:xfrm>
          <a:off x="596011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167487</xdr:rowOff>
    </xdr:from>
    <xdr:to>
      <xdr:col>54</xdr:col>
      <xdr:colOff>189865</xdr:colOff>
      <xdr:row>86</xdr:row>
      <xdr:rowOff>17526</xdr:rowOff>
    </xdr:to>
    <xdr:cxnSp macro="">
      <xdr:nvCxnSpPr>
        <xdr:cNvPr id="347" name="直線コネクタ 346">
          <a:extLst>
            <a:ext uri="{FF2B5EF4-FFF2-40B4-BE49-F238E27FC236}">
              <a16:creationId xmlns:a16="http://schemas.microsoft.com/office/drawing/2014/main" id="{68A0BB1B-D2BF-4FFB-88C6-06034978B7B8}"/>
            </a:ext>
          </a:extLst>
        </xdr:cNvPr>
        <xdr:cNvCxnSpPr/>
      </xdr:nvCxnSpPr>
      <xdr:spPr>
        <a:xfrm flipV="1">
          <a:off x="9429115" y="13544397"/>
          <a:ext cx="0" cy="12216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21353</xdr:rowOff>
    </xdr:from>
    <xdr:ext cx="469744" cy="259045"/>
    <xdr:sp macro="" textlink="">
      <xdr:nvSpPr>
        <xdr:cNvPr id="348" name="【公営住宅】&#10;一人当たり面積最小値テキスト">
          <a:extLst>
            <a:ext uri="{FF2B5EF4-FFF2-40B4-BE49-F238E27FC236}">
              <a16:creationId xmlns:a16="http://schemas.microsoft.com/office/drawing/2014/main" id="{9B44063F-EB14-4E47-9598-7D615E60778B}"/>
            </a:ext>
          </a:extLst>
        </xdr:cNvPr>
        <xdr:cNvSpPr txBox="1"/>
      </xdr:nvSpPr>
      <xdr:spPr>
        <a:xfrm>
          <a:off x="9467850" y="147622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17526</xdr:rowOff>
    </xdr:from>
    <xdr:to>
      <xdr:col>55</xdr:col>
      <xdr:colOff>88900</xdr:colOff>
      <xdr:row>86</xdr:row>
      <xdr:rowOff>17526</xdr:rowOff>
    </xdr:to>
    <xdr:cxnSp macro="">
      <xdr:nvCxnSpPr>
        <xdr:cNvPr id="349" name="直線コネクタ 348">
          <a:extLst>
            <a:ext uri="{FF2B5EF4-FFF2-40B4-BE49-F238E27FC236}">
              <a16:creationId xmlns:a16="http://schemas.microsoft.com/office/drawing/2014/main" id="{03D0065C-50C1-4EA8-A893-88FB22E357D8}"/>
            </a:ext>
          </a:extLst>
        </xdr:cNvPr>
        <xdr:cNvCxnSpPr/>
      </xdr:nvCxnSpPr>
      <xdr:spPr>
        <a:xfrm>
          <a:off x="9356090" y="14766036"/>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114164</xdr:rowOff>
    </xdr:from>
    <xdr:ext cx="469744" cy="259045"/>
    <xdr:sp macro="" textlink="">
      <xdr:nvSpPr>
        <xdr:cNvPr id="350" name="【公営住宅】&#10;一人当たり面積最大値テキスト">
          <a:extLst>
            <a:ext uri="{FF2B5EF4-FFF2-40B4-BE49-F238E27FC236}">
              <a16:creationId xmlns:a16="http://schemas.microsoft.com/office/drawing/2014/main" id="{E0C42EB0-6937-4C82-901B-E107108862A8}"/>
            </a:ext>
          </a:extLst>
        </xdr:cNvPr>
        <xdr:cNvSpPr txBox="1"/>
      </xdr:nvSpPr>
      <xdr:spPr>
        <a:xfrm>
          <a:off x="9467850" y="133158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167487</xdr:rowOff>
    </xdr:from>
    <xdr:to>
      <xdr:col>55</xdr:col>
      <xdr:colOff>88900</xdr:colOff>
      <xdr:row>78</xdr:row>
      <xdr:rowOff>167487</xdr:rowOff>
    </xdr:to>
    <xdr:cxnSp macro="">
      <xdr:nvCxnSpPr>
        <xdr:cNvPr id="351" name="直線コネクタ 350">
          <a:extLst>
            <a:ext uri="{FF2B5EF4-FFF2-40B4-BE49-F238E27FC236}">
              <a16:creationId xmlns:a16="http://schemas.microsoft.com/office/drawing/2014/main" id="{A32FFF26-1687-4146-8B40-552E66AACD65}"/>
            </a:ext>
          </a:extLst>
        </xdr:cNvPr>
        <xdr:cNvCxnSpPr/>
      </xdr:nvCxnSpPr>
      <xdr:spPr>
        <a:xfrm>
          <a:off x="9356090" y="13544397"/>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34765</xdr:rowOff>
    </xdr:from>
    <xdr:ext cx="469744" cy="259045"/>
    <xdr:sp macro="" textlink="">
      <xdr:nvSpPr>
        <xdr:cNvPr id="352" name="【公営住宅】&#10;一人当たり面積平均値テキスト">
          <a:extLst>
            <a:ext uri="{FF2B5EF4-FFF2-40B4-BE49-F238E27FC236}">
              <a16:creationId xmlns:a16="http://schemas.microsoft.com/office/drawing/2014/main" id="{075AC2B3-6626-4D71-83F4-D07DCC7B2CEC}"/>
            </a:ext>
          </a:extLst>
        </xdr:cNvPr>
        <xdr:cNvSpPr txBox="1"/>
      </xdr:nvSpPr>
      <xdr:spPr>
        <a:xfrm>
          <a:off x="9467850" y="1443656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56338</xdr:rowOff>
    </xdr:from>
    <xdr:to>
      <xdr:col>55</xdr:col>
      <xdr:colOff>50800</xdr:colOff>
      <xdr:row>84</xdr:row>
      <xdr:rowOff>157938</xdr:rowOff>
    </xdr:to>
    <xdr:sp macro="" textlink="">
      <xdr:nvSpPr>
        <xdr:cNvPr id="353" name="フローチャート: 判断 352">
          <a:extLst>
            <a:ext uri="{FF2B5EF4-FFF2-40B4-BE49-F238E27FC236}">
              <a16:creationId xmlns:a16="http://schemas.microsoft.com/office/drawing/2014/main" id="{577A40A3-34B6-4EC0-B35A-BA720F802B11}"/>
            </a:ext>
          </a:extLst>
        </xdr:cNvPr>
        <xdr:cNvSpPr/>
      </xdr:nvSpPr>
      <xdr:spPr>
        <a:xfrm>
          <a:off x="9394190" y="14461948"/>
          <a:ext cx="9017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79654</xdr:rowOff>
    </xdr:from>
    <xdr:to>
      <xdr:col>50</xdr:col>
      <xdr:colOff>165100</xdr:colOff>
      <xdr:row>85</xdr:row>
      <xdr:rowOff>9804</xdr:rowOff>
    </xdr:to>
    <xdr:sp macro="" textlink="">
      <xdr:nvSpPr>
        <xdr:cNvPr id="354" name="フローチャート: 判断 353">
          <a:extLst>
            <a:ext uri="{FF2B5EF4-FFF2-40B4-BE49-F238E27FC236}">
              <a16:creationId xmlns:a16="http://schemas.microsoft.com/office/drawing/2014/main" id="{63F51094-A5F8-4C66-AA22-3B0CA38FA1A1}"/>
            </a:ext>
          </a:extLst>
        </xdr:cNvPr>
        <xdr:cNvSpPr/>
      </xdr:nvSpPr>
      <xdr:spPr>
        <a:xfrm>
          <a:off x="8632190" y="14481454"/>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77369</xdr:rowOff>
    </xdr:from>
    <xdr:to>
      <xdr:col>46</xdr:col>
      <xdr:colOff>38100</xdr:colOff>
      <xdr:row>85</xdr:row>
      <xdr:rowOff>7519</xdr:rowOff>
    </xdr:to>
    <xdr:sp macro="" textlink="">
      <xdr:nvSpPr>
        <xdr:cNvPr id="355" name="フローチャート: 判断 354">
          <a:extLst>
            <a:ext uri="{FF2B5EF4-FFF2-40B4-BE49-F238E27FC236}">
              <a16:creationId xmlns:a16="http://schemas.microsoft.com/office/drawing/2014/main" id="{DDD0EA14-DEF6-42A6-9ABD-713BB7C7391A}"/>
            </a:ext>
          </a:extLst>
        </xdr:cNvPr>
        <xdr:cNvSpPr/>
      </xdr:nvSpPr>
      <xdr:spPr>
        <a:xfrm>
          <a:off x="7846060" y="14479169"/>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80569</xdr:rowOff>
    </xdr:from>
    <xdr:to>
      <xdr:col>41</xdr:col>
      <xdr:colOff>101600</xdr:colOff>
      <xdr:row>85</xdr:row>
      <xdr:rowOff>10719</xdr:rowOff>
    </xdr:to>
    <xdr:sp macro="" textlink="">
      <xdr:nvSpPr>
        <xdr:cNvPr id="356" name="フローチャート: 判断 355">
          <a:extLst>
            <a:ext uri="{FF2B5EF4-FFF2-40B4-BE49-F238E27FC236}">
              <a16:creationId xmlns:a16="http://schemas.microsoft.com/office/drawing/2014/main" id="{75DABC91-9564-4B0E-8B30-CB0FEAD34C05}"/>
            </a:ext>
          </a:extLst>
        </xdr:cNvPr>
        <xdr:cNvSpPr/>
      </xdr:nvSpPr>
      <xdr:spPr>
        <a:xfrm>
          <a:off x="7029450" y="14484274"/>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100228</xdr:rowOff>
    </xdr:from>
    <xdr:to>
      <xdr:col>36</xdr:col>
      <xdr:colOff>165100</xdr:colOff>
      <xdr:row>85</xdr:row>
      <xdr:rowOff>30378</xdr:rowOff>
    </xdr:to>
    <xdr:sp macro="" textlink="">
      <xdr:nvSpPr>
        <xdr:cNvPr id="357" name="フローチャート: 判断 356">
          <a:extLst>
            <a:ext uri="{FF2B5EF4-FFF2-40B4-BE49-F238E27FC236}">
              <a16:creationId xmlns:a16="http://schemas.microsoft.com/office/drawing/2014/main" id="{86C626B2-BF25-4119-B006-67348022A691}"/>
            </a:ext>
          </a:extLst>
        </xdr:cNvPr>
        <xdr:cNvSpPr/>
      </xdr:nvSpPr>
      <xdr:spPr>
        <a:xfrm>
          <a:off x="6231890" y="14498218"/>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D12BC612-B3D0-4C6C-98B0-3D1FD7B95A2E}"/>
            </a:ext>
          </a:extLst>
        </xdr:cNvPr>
        <xdr:cNvSpPr txBox="1"/>
      </xdr:nvSpPr>
      <xdr:spPr>
        <a:xfrm>
          <a:off x="92583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E4063A53-E196-48BB-A1FE-8393A7767010}"/>
            </a:ext>
          </a:extLst>
        </xdr:cNvPr>
        <xdr:cNvSpPr txBox="1"/>
      </xdr:nvSpPr>
      <xdr:spPr>
        <a:xfrm>
          <a:off x="8515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C118B874-9669-436F-961E-E3901C591BF9}"/>
            </a:ext>
          </a:extLst>
        </xdr:cNvPr>
        <xdr:cNvSpPr txBox="1"/>
      </xdr:nvSpPr>
      <xdr:spPr>
        <a:xfrm>
          <a:off x="7717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9FEC703B-DB38-402B-A44C-EE4E9B7AC131}"/>
            </a:ext>
          </a:extLst>
        </xdr:cNvPr>
        <xdr:cNvSpPr txBox="1"/>
      </xdr:nvSpPr>
      <xdr:spPr>
        <a:xfrm>
          <a:off x="691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56D88918-9CA2-497B-B32A-4FEF9D4BAAB3}"/>
            </a:ext>
          </a:extLst>
        </xdr:cNvPr>
        <xdr:cNvSpPr txBox="1"/>
      </xdr:nvSpPr>
      <xdr:spPr>
        <a:xfrm>
          <a:off x="6115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81</xdr:row>
      <xdr:rowOff>76454</xdr:rowOff>
    </xdr:from>
    <xdr:to>
      <xdr:col>55</xdr:col>
      <xdr:colOff>50800</xdr:colOff>
      <xdr:row>82</xdr:row>
      <xdr:rowOff>6604</xdr:rowOff>
    </xdr:to>
    <xdr:sp macro="" textlink="">
      <xdr:nvSpPr>
        <xdr:cNvPr id="363" name="楕円 362">
          <a:extLst>
            <a:ext uri="{FF2B5EF4-FFF2-40B4-BE49-F238E27FC236}">
              <a16:creationId xmlns:a16="http://schemas.microsoft.com/office/drawing/2014/main" id="{2C74A119-1FDB-4295-BF92-6CE6B3747296}"/>
            </a:ext>
          </a:extLst>
        </xdr:cNvPr>
        <xdr:cNvSpPr/>
      </xdr:nvSpPr>
      <xdr:spPr>
        <a:xfrm>
          <a:off x="9394190" y="13963904"/>
          <a:ext cx="9017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80</xdr:row>
      <xdr:rowOff>99331</xdr:rowOff>
    </xdr:from>
    <xdr:ext cx="469744" cy="259045"/>
    <xdr:sp macro="" textlink="">
      <xdr:nvSpPr>
        <xdr:cNvPr id="364" name="【公営住宅】&#10;一人当たり面積該当値テキスト">
          <a:extLst>
            <a:ext uri="{FF2B5EF4-FFF2-40B4-BE49-F238E27FC236}">
              <a16:creationId xmlns:a16="http://schemas.microsoft.com/office/drawing/2014/main" id="{F7EA9316-6ACE-4EB2-BC3B-9F0A9E66E962}"/>
            </a:ext>
          </a:extLst>
        </xdr:cNvPr>
        <xdr:cNvSpPr txBox="1"/>
      </xdr:nvSpPr>
      <xdr:spPr>
        <a:xfrm>
          <a:off x="9467850" y="138115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81</xdr:row>
      <xdr:rowOff>84683</xdr:rowOff>
    </xdr:from>
    <xdr:to>
      <xdr:col>50</xdr:col>
      <xdr:colOff>165100</xdr:colOff>
      <xdr:row>82</xdr:row>
      <xdr:rowOff>14833</xdr:rowOff>
    </xdr:to>
    <xdr:sp macro="" textlink="">
      <xdr:nvSpPr>
        <xdr:cNvPr id="365" name="楕円 364">
          <a:extLst>
            <a:ext uri="{FF2B5EF4-FFF2-40B4-BE49-F238E27FC236}">
              <a16:creationId xmlns:a16="http://schemas.microsoft.com/office/drawing/2014/main" id="{E7B80985-B40D-48C2-851F-0F467F56D8B6}"/>
            </a:ext>
          </a:extLst>
        </xdr:cNvPr>
        <xdr:cNvSpPr/>
      </xdr:nvSpPr>
      <xdr:spPr>
        <a:xfrm>
          <a:off x="8632190" y="13974038"/>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81</xdr:row>
      <xdr:rowOff>127254</xdr:rowOff>
    </xdr:from>
    <xdr:to>
      <xdr:col>55</xdr:col>
      <xdr:colOff>0</xdr:colOff>
      <xdr:row>81</xdr:row>
      <xdr:rowOff>135483</xdr:rowOff>
    </xdr:to>
    <xdr:cxnSp macro="">
      <xdr:nvCxnSpPr>
        <xdr:cNvPr id="366" name="直線コネクタ 365">
          <a:extLst>
            <a:ext uri="{FF2B5EF4-FFF2-40B4-BE49-F238E27FC236}">
              <a16:creationId xmlns:a16="http://schemas.microsoft.com/office/drawing/2014/main" id="{0EC98AF1-5E45-429E-AB98-8BE717B29427}"/>
            </a:ext>
          </a:extLst>
        </xdr:cNvPr>
        <xdr:cNvCxnSpPr/>
      </xdr:nvCxnSpPr>
      <xdr:spPr>
        <a:xfrm flipV="1">
          <a:off x="8686800" y="14018514"/>
          <a:ext cx="742950" cy="6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81</xdr:row>
      <xdr:rowOff>72340</xdr:rowOff>
    </xdr:from>
    <xdr:to>
      <xdr:col>46</xdr:col>
      <xdr:colOff>38100</xdr:colOff>
      <xdr:row>82</xdr:row>
      <xdr:rowOff>2490</xdr:rowOff>
    </xdr:to>
    <xdr:sp macro="" textlink="">
      <xdr:nvSpPr>
        <xdr:cNvPr id="367" name="楕円 366">
          <a:extLst>
            <a:ext uri="{FF2B5EF4-FFF2-40B4-BE49-F238E27FC236}">
              <a16:creationId xmlns:a16="http://schemas.microsoft.com/office/drawing/2014/main" id="{B109EDB3-3D12-4ED9-B907-30B7AC2CE0D0}"/>
            </a:ext>
          </a:extLst>
        </xdr:cNvPr>
        <xdr:cNvSpPr/>
      </xdr:nvSpPr>
      <xdr:spPr>
        <a:xfrm>
          <a:off x="7846060" y="1395788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81</xdr:row>
      <xdr:rowOff>123140</xdr:rowOff>
    </xdr:from>
    <xdr:to>
      <xdr:col>50</xdr:col>
      <xdr:colOff>114300</xdr:colOff>
      <xdr:row>81</xdr:row>
      <xdr:rowOff>135483</xdr:rowOff>
    </xdr:to>
    <xdr:cxnSp macro="">
      <xdr:nvCxnSpPr>
        <xdr:cNvPr id="368" name="直線コネクタ 367">
          <a:extLst>
            <a:ext uri="{FF2B5EF4-FFF2-40B4-BE49-F238E27FC236}">
              <a16:creationId xmlns:a16="http://schemas.microsoft.com/office/drawing/2014/main" id="{C27238CE-A078-4BBE-A5FE-A54FF32D7070}"/>
            </a:ext>
          </a:extLst>
        </xdr:cNvPr>
        <xdr:cNvCxnSpPr/>
      </xdr:nvCxnSpPr>
      <xdr:spPr>
        <a:xfrm>
          <a:off x="7889240" y="14012495"/>
          <a:ext cx="797560" cy="6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81</xdr:row>
      <xdr:rowOff>95656</xdr:rowOff>
    </xdr:from>
    <xdr:to>
      <xdr:col>41</xdr:col>
      <xdr:colOff>101600</xdr:colOff>
      <xdr:row>82</xdr:row>
      <xdr:rowOff>25806</xdr:rowOff>
    </xdr:to>
    <xdr:sp macro="" textlink="">
      <xdr:nvSpPr>
        <xdr:cNvPr id="369" name="楕円 368">
          <a:extLst>
            <a:ext uri="{FF2B5EF4-FFF2-40B4-BE49-F238E27FC236}">
              <a16:creationId xmlns:a16="http://schemas.microsoft.com/office/drawing/2014/main" id="{C6E9F3F9-70FC-4B5D-B6F5-65622B5D46F9}"/>
            </a:ext>
          </a:extLst>
        </xdr:cNvPr>
        <xdr:cNvSpPr/>
      </xdr:nvSpPr>
      <xdr:spPr>
        <a:xfrm>
          <a:off x="7029450" y="13979296"/>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81</xdr:row>
      <xdr:rowOff>123140</xdr:rowOff>
    </xdr:from>
    <xdr:to>
      <xdr:col>45</xdr:col>
      <xdr:colOff>177800</xdr:colOff>
      <xdr:row>81</xdr:row>
      <xdr:rowOff>146456</xdr:rowOff>
    </xdr:to>
    <xdr:cxnSp macro="">
      <xdr:nvCxnSpPr>
        <xdr:cNvPr id="370" name="直線コネクタ 369">
          <a:extLst>
            <a:ext uri="{FF2B5EF4-FFF2-40B4-BE49-F238E27FC236}">
              <a16:creationId xmlns:a16="http://schemas.microsoft.com/office/drawing/2014/main" id="{9EF91867-9FE4-48E1-8D72-F20C12F06FAF}"/>
            </a:ext>
          </a:extLst>
        </xdr:cNvPr>
        <xdr:cNvCxnSpPr/>
      </xdr:nvCxnSpPr>
      <xdr:spPr>
        <a:xfrm flipV="1">
          <a:off x="7084060" y="14012495"/>
          <a:ext cx="805180" cy="195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81</xdr:row>
      <xdr:rowOff>103429</xdr:rowOff>
    </xdr:from>
    <xdr:to>
      <xdr:col>36</xdr:col>
      <xdr:colOff>165100</xdr:colOff>
      <xdr:row>82</xdr:row>
      <xdr:rowOff>33579</xdr:rowOff>
    </xdr:to>
    <xdr:sp macro="" textlink="">
      <xdr:nvSpPr>
        <xdr:cNvPr id="371" name="楕円 370">
          <a:extLst>
            <a:ext uri="{FF2B5EF4-FFF2-40B4-BE49-F238E27FC236}">
              <a16:creationId xmlns:a16="http://schemas.microsoft.com/office/drawing/2014/main" id="{3C5B05AC-D4E7-42C8-A3A3-2426769B2B5E}"/>
            </a:ext>
          </a:extLst>
        </xdr:cNvPr>
        <xdr:cNvSpPr/>
      </xdr:nvSpPr>
      <xdr:spPr>
        <a:xfrm>
          <a:off x="6231890" y="13988974"/>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81</xdr:row>
      <xdr:rowOff>146456</xdr:rowOff>
    </xdr:from>
    <xdr:to>
      <xdr:col>41</xdr:col>
      <xdr:colOff>50800</xdr:colOff>
      <xdr:row>81</xdr:row>
      <xdr:rowOff>154229</xdr:rowOff>
    </xdr:to>
    <xdr:cxnSp macro="">
      <xdr:nvCxnSpPr>
        <xdr:cNvPr id="372" name="直線コネクタ 371">
          <a:extLst>
            <a:ext uri="{FF2B5EF4-FFF2-40B4-BE49-F238E27FC236}">
              <a16:creationId xmlns:a16="http://schemas.microsoft.com/office/drawing/2014/main" id="{3540F3F9-B604-483F-BDA1-8B6BE096F667}"/>
            </a:ext>
          </a:extLst>
        </xdr:cNvPr>
        <xdr:cNvCxnSpPr/>
      </xdr:nvCxnSpPr>
      <xdr:spPr>
        <a:xfrm flipV="1">
          <a:off x="6286500" y="14032001"/>
          <a:ext cx="797560" cy="96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85</xdr:row>
      <xdr:rowOff>931</xdr:rowOff>
    </xdr:from>
    <xdr:ext cx="469744" cy="259045"/>
    <xdr:sp macro="" textlink="">
      <xdr:nvSpPr>
        <xdr:cNvPr id="373" name="n_1aveValue【公営住宅】&#10;一人当たり面積">
          <a:extLst>
            <a:ext uri="{FF2B5EF4-FFF2-40B4-BE49-F238E27FC236}">
              <a16:creationId xmlns:a16="http://schemas.microsoft.com/office/drawing/2014/main" id="{034D581A-55BD-4A51-A39F-BB8AF10B680A}"/>
            </a:ext>
          </a:extLst>
        </xdr:cNvPr>
        <xdr:cNvSpPr txBox="1"/>
      </xdr:nvSpPr>
      <xdr:spPr>
        <a:xfrm>
          <a:off x="8454467" y="145741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170096</xdr:rowOff>
    </xdr:from>
    <xdr:ext cx="469744" cy="259045"/>
    <xdr:sp macro="" textlink="">
      <xdr:nvSpPr>
        <xdr:cNvPr id="374" name="n_2aveValue【公営住宅】&#10;一人当たり面積">
          <a:extLst>
            <a:ext uri="{FF2B5EF4-FFF2-40B4-BE49-F238E27FC236}">
              <a16:creationId xmlns:a16="http://schemas.microsoft.com/office/drawing/2014/main" id="{2ED314F0-0A7E-428A-9541-F60FC060A651}"/>
            </a:ext>
          </a:extLst>
        </xdr:cNvPr>
        <xdr:cNvSpPr txBox="1"/>
      </xdr:nvSpPr>
      <xdr:spPr>
        <a:xfrm>
          <a:off x="7673417" y="145757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1846</xdr:rowOff>
    </xdr:from>
    <xdr:ext cx="469744" cy="259045"/>
    <xdr:sp macro="" textlink="">
      <xdr:nvSpPr>
        <xdr:cNvPr id="375" name="n_3aveValue【公営住宅】&#10;一人当たり面積">
          <a:extLst>
            <a:ext uri="{FF2B5EF4-FFF2-40B4-BE49-F238E27FC236}">
              <a16:creationId xmlns:a16="http://schemas.microsoft.com/office/drawing/2014/main" id="{331D14B8-73CF-4491-B2FA-F0BA37DD1E8C}"/>
            </a:ext>
          </a:extLst>
        </xdr:cNvPr>
        <xdr:cNvSpPr txBox="1"/>
      </xdr:nvSpPr>
      <xdr:spPr>
        <a:xfrm>
          <a:off x="6866332" y="145750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21505</xdr:rowOff>
    </xdr:from>
    <xdr:ext cx="469744" cy="259045"/>
    <xdr:sp macro="" textlink="">
      <xdr:nvSpPr>
        <xdr:cNvPr id="376" name="n_4aveValue【公営住宅】&#10;一人当たり面積">
          <a:extLst>
            <a:ext uri="{FF2B5EF4-FFF2-40B4-BE49-F238E27FC236}">
              <a16:creationId xmlns:a16="http://schemas.microsoft.com/office/drawing/2014/main" id="{9B866C63-7048-41B6-AAA1-F03B0564BDC7}"/>
            </a:ext>
          </a:extLst>
        </xdr:cNvPr>
        <xdr:cNvSpPr txBox="1"/>
      </xdr:nvSpPr>
      <xdr:spPr>
        <a:xfrm>
          <a:off x="6068772" y="145909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80</xdr:row>
      <xdr:rowOff>31360</xdr:rowOff>
    </xdr:from>
    <xdr:ext cx="469744" cy="259045"/>
    <xdr:sp macro="" textlink="">
      <xdr:nvSpPr>
        <xdr:cNvPr id="377" name="n_1mainValue【公営住宅】&#10;一人当たり面積">
          <a:extLst>
            <a:ext uri="{FF2B5EF4-FFF2-40B4-BE49-F238E27FC236}">
              <a16:creationId xmlns:a16="http://schemas.microsoft.com/office/drawing/2014/main" id="{14C06BEF-D326-4068-B511-77E57B3E8D34}"/>
            </a:ext>
          </a:extLst>
        </xdr:cNvPr>
        <xdr:cNvSpPr txBox="1"/>
      </xdr:nvSpPr>
      <xdr:spPr>
        <a:xfrm>
          <a:off x="8454467" y="137454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80</xdr:row>
      <xdr:rowOff>19017</xdr:rowOff>
    </xdr:from>
    <xdr:ext cx="469744" cy="259045"/>
    <xdr:sp macro="" textlink="">
      <xdr:nvSpPr>
        <xdr:cNvPr id="378" name="n_2mainValue【公営住宅】&#10;一人当たり面積">
          <a:extLst>
            <a:ext uri="{FF2B5EF4-FFF2-40B4-BE49-F238E27FC236}">
              <a16:creationId xmlns:a16="http://schemas.microsoft.com/office/drawing/2014/main" id="{86100158-07C7-4555-A4FD-FB5412BCC112}"/>
            </a:ext>
          </a:extLst>
        </xdr:cNvPr>
        <xdr:cNvSpPr txBox="1"/>
      </xdr:nvSpPr>
      <xdr:spPr>
        <a:xfrm>
          <a:off x="7673417" y="1373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80</xdr:row>
      <xdr:rowOff>42333</xdr:rowOff>
    </xdr:from>
    <xdr:ext cx="469744" cy="259045"/>
    <xdr:sp macro="" textlink="">
      <xdr:nvSpPr>
        <xdr:cNvPr id="379" name="n_3mainValue【公営住宅】&#10;一人当たり面積">
          <a:extLst>
            <a:ext uri="{FF2B5EF4-FFF2-40B4-BE49-F238E27FC236}">
              <a16:creationId xmlns:a16="http://schemas.microsoft.com/office/drawing/2014/main" id="{7E8B64F1-F432-4990-A16A-0747A00440E3}"/>
            </a:ext>
          </a:extLst>
        </xdr:cNvPr>
        <xdr:cNvSpPr txBox="1"/>
      </xdr:nvSpPr>
      <xdr:spPr>
        <a:xfrm>
          <a:off x="6866332" y="137602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80</xdr:row>
      <xdr:rowOff>50106</xdr:rowOff>
    </xdr:from>
    <xdr:ext cx="469744" cy="259045"/>
    <xdr:sp macro="" textlink="">
      <xdr:nvSpPr>
        <xdr:cNvPr id="380" name="n_4mainValue【公営住宅】&#10;一人当たり面積">
          <a:extLst>
            <a:ext uri="{FF2B5EF4-FFF2-40B4-BE49-F238E27FC236}">
              <a16:creationId xmlns:a16="http://schemas.microsoft.com/office/drawing/2014/main" id="{22BC67AB-6AC5-4968-BF1E-832B99EDEDAD}"/>
            </a:ext>
          </a:extLst>
        </xdr:cNvPr>
        <xdr:cNvSpPr txBox="1"/>
      </xdr:nvSpPr>
      <xdr:spPr>
        <a:xfrm>
          <a:off x="6068772" y="137699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1" name="正方形/長方形 380">
          <a:extLst>
            <a:ext uri="{FF2B5EF4-FFF2-40B4-BE49-F238E27FC236}">
              <a16:creationId xmlns:a16="http://schemas.microsoft.com/office/drawing/2014/main" id="{3867ECA7-9226-441A-BD4C-4DCF811756EB}"/>
            </a:ext>
          </a:extLst>
        </xdr:cNvPr>
        <xdr:cNvSpPr/>
      </xdr:nvSpPr>
      <xdr:spPr>
        <a:xfrm>
          <a:off x="6858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2" name="正方形/長方形 381">
          <a:extLst>
            <a:ext uri="{FF2B5EF4-FFF2-40B4-BE49-F238E27FC236}">
              <a16:creationId xmlns:a16="http://schemas.microsoft.com/office/drawing/2014/main" id="{C6AEA2BB-0D2A-4E48-8713-BA8AFBD7C932}"/>
            </a:ext>
          </a:extLst>
        </xdr:cNvPr>
        <xdr:cNvSpPr/>
      </xdr:nvSpPr>
      <xdr:spPr>
        <a:xfrm>
          <a:off x="8166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3" name="正方形/長方形 382">
          <a:extLst>
            <a:ext uri="{FF2B5EF4-FFF2-40B4-BE49-F238E27FC236}">
              <a16:creationId xmlns:a16="http://schemas.microsoft.com/office/drawing/2014/main" id="{D2E5DEE1-EC51-4A8C-AB13-2727D4306CCD}"/>
            </a:ext>
          </a:extLst>
        </xdr:cNvPr>
        <xdr:cNvSpPr/>
      </xdr:nvSpPr>
      <xdr:spPr>
        <a:xfrm>
          <a:off x="8166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4" name="正方形/長方形 383">
          <a:extLst>
            <a:ext uri="{FF2B5EF4-FFF2-40B4-BE49-F238E27FC236}">
              <a16:creationId xmlns:a16="http://schemas.microsoft.com/office/drawing/2014/main" id="{D92E6F14-13D6-4A83-A702-8ABC2B50AF56}"/>
            </a:ext>
          </a:extLst>
        </xdr:cNvPr>
        <xdr:cNvSpPr/>
      </xdr:nvSpPr>
      <xdr:spPr>
        <a:xfrm>
          <a:off x="17145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5" name="正方形/長方形 384">
          <a:extLst>
            <a:ext uri="{FF2B5EF4-FFF2-40B4-BE49-F238E27FC236}">
              <a16:creationId xmlns:a16="http://schemas.microsoft.com/office/drawing/2014/main" id="{C7DEF734-AF98-42E2-BA54-DE4C6E114A8A}"/>
            </a:ext>
          </a:extLst>
        </xdr:cNvPr>
        <xdr:cNvSpPr/>
      </xdr:nvSpPr>
      <xdr:spPr>
        <a:xfrm>
          <a:off x="17145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6" name="正方形/長方形 385">
          <a:extLst>
            <a:ext uri="{FF2B5EF4-FFF2-40B4-BE49-F238E27FC236}">
              <a16:creationId xmlns:a16="http://schemas.microsoft.com/office/drawing/2014/main" id="{AF599D51-E188-42F4-8B09-86EE87D32923}"/>
            </a:ext>
          </a:extLst>
        </xdr:cNvPr>
        <xdr:cNvSpPr/>
      </xdr:nvSpPr>
      <xdr:spPr>
        <a:xfrm>
          <a:off x="27432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7" name="正方形/長方形 386">
          <a:extLst>
            <a:ext uri="{FF2B5EF4-FFF2-40B4-BE49-F238E27FC236}">
              <a16:creationId xmlns:a16="http://schemas.microsoft.com/office/drawing/2014/main" id="{58A310D7-FED8-44D5-B418-728FE9940066}"/>
            </a:ext>
          </a:extLst>
        </xdr:cNvPr>
        <xdr:cNvSpPr/>
      </xdr:nvSpPr>
      <xdr:spPr>
        <a:xfrm>
          <a:off x="27432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8" name="正方形/長方形 387">
          <a:extLst>
            <a:ext uri="{FF2B5EF4-FFF2-40B4-BE49-F238E27FC236}">
              <a16:creationId xmlns:a16="http://schemas.microsoft.com/office/drawing/2014/main" id="{3ECACF1F-E84C-4917-B2C1-C470B3E57FE4}"/>
            </a:ext>
          </a:extLst>
        </xdr:cNvPr>
        <xdr:cNvSpPr/>
      </xdr:nvSpPr>
      <xdr:spPr>
        <a:xfrm>
          <a:off x="685800" y="1676019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9" name="テキスト ボックス 388">
          <a:extLst>
            <a:ext uri="{FF2B5EF4-FFF2-40B4-BE49-F238E27FC236}">
              <a16:creationId xmlns:a16="http://schemas.microsoft.com/office/drawing/2014/main" id="{061398C4-42CB-4A9E-BEC7-CE2E228068EF}"/>
            </a:ext>
          </a:extLst>
        </xdr:cNvPr>
        <xdr:cNvSpPr txBox="1"/>
      </xdr:nvSpPr>
      <xdr:spPr>
        <a:xfrm>
          <a:off x="66675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90" name="直線コネクタ 389">
          <a:extLst>
            <a:ext uri="{FF2B5EF4-FFF2-40B4-BE49-F238E27FC236}">
              <a16:creationId xmlns:a16="http://schemas.microsoft.com/office/drawing/2014/main" id="{923401F1-5F46-4341-9D61-306DBB57FF03}"/>
            </a:ext>
          </a:extLst>
        </xdr:cNvPr>
        <xdr:cNvCxnSpPr/>
      </xdr:nvCxnSpPr>
      <xdr:spPr>
        <a:xfrm>
          <a:off x="68580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91" name="テキスト ボックス 390">
          <a:extLst>
            <a:ext uri="{FF2B5EF4-FFF2-40B4-BE49-F238E27FC236}">
              <a16:creationId xmlns:a16="http://schemas.microsoft.com/office/drawing/2014/main" id="{9EE90792-E61A-4BFD-8888-E13DEA5A77FE}"/>
            </a:ext>
          </a:extLst>
        </xdr:cNvPr>
        <xdr:cNvSpPr txBox="1"/>
      </xdr:nvSpPr>
      <xdr:spPr>
        <a:xfrm>
          <a:off x="273866"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92" name="直線コネクタ 391">
          <a:extLst>
            <a:ext uri="{FF2B5EF4-FFF2-40B4-BE49-F238E27FC236}">
              <a16:creationId xmlns:a16="http://schemas.microsoft.com/office/drawing/2014/main" id="{7ED6D506-B3AC-47CB-B320-4D2CF0D443C0}"/>
            </a:ext>
          </a:extLst>
        </xdr:cNvPr>
        <xdr:cNvCxnSpPr/>
      </xdr:nvCxnSpPr>
      <xdr:spPr>
        <a:xfrm>
          <a:off x="685800" y="1866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93" name="テキスト ボックス 392">
          <a:extLst>
            <a:ext uri="{FF2B5EF4-FFF2-40B4-BE49-F238E27FC236}">
              <a16:creationId xmlns:a16="http://schemas.microsoft.com/office/drawing/2014/main" id="{9D4F1C19-AF0D-4D57-81FD-74FDCB75553F}"/>
            </a:ext>
          </a:extLst>
        </xdr:cNvPr>
        <xdr:cNvSpPr txBox="1"/>
      </xdr:nvSpPr>
      <xdr:spPr>
        <a:xfrm>
          <a:off x="273866" y="18528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94" name="直線コネクタ 393">
          <a:extLst>
            <a:ext uri="{FF2B5EF4-FFF2-40B4-BE49-F238E27FC236}">
              <a16:creationId xmlns:a16="http://schemas.microsoft.com/office/drawing/2014/main" id="{469CC459-9B1C-4DD6-A963-E0AB36ED4F25}"/>
            </a:ext>
          </a:extLst>
        </xdr:cNvPr>
        <xdr:cNvCxnSpPr/>
      </xdr:nvCxnSpPr>
      <xdr:spPr>
        <a:xfrm>
          <a:off x="685800" y="1828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95" name="テキスト ボックス 394">
          <a:extLst>
            <a:ext uri="{FF2B5EF4-FFF2-40B4-BE49-F238E27FC236}">
              <a16:creationId xmlns:a16="http://schemas.microsoft.com/office/drawing/2014/main" id="{53D159C0-06A7-4858-9F99-CAF4F9F67FDD}"/>
            </a:ext>
          </a:extLst>
        </xdr:cNvPr>
        <xdr:cNvSpPr txBox="1"/>
      </xdr:nvSpPr>
      <xdr:spPr>
        <a:xfrm>
          <a:off x="343701" y="1814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6" name="直線コネクタ 395">
          <a:extLst>
            <a:ext uri="{FF2B5EF4-FFF2-40B4-BE49-F238E27FC236}">
              <a16:creationId xmlns:a16="http://schemas.microsoft.com/office/drawing/2014/main" id="{080ED39F-80D0-4E1A-942D-444712E91FD9}"/>
            </a:ext>
          </a:extLst>
        </xdr:cNvPr>
        <xdr:cNvCxnSpPr/>
      </xdr:nvCxnSpPr>
      <xdr:spPr>
        <a:xfrm>
          <a:off x="685800" y="1790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7" name="テキスト ボックス 396">
          <a:extLst>
            <a:ext uri="{FF2B5EF4-FFF2-40B4-BE49-F238E27FC236}">
              <a16:creationId xmlns:a16="http://schemas.microsoft.com/office/drawing/2014/main" id="{EF60138D-FB48-4CDC-AB88-13DC4E7CB2BE}"/>
            </a:ext>
          </a:extLst>
        </xdr:cNvPr>
        <xdr:cNvSpPr txBox="1"/>
      </xdr:nvSpPr>
      <xdr:spPr>
        <a:xfrm>
          <a:off x="343701" y="1776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8" name="直線コネクタ 397">
          <a:extLst>
            <a:ext uri="{FF2B5EF4-FFF2-40B4-BE49-F238E27FC236}">
              <a16:creationId xmlns:a16="http://schemas.microsoft.com/office/drawing/2014/main" id="{5F727051-AD87-412B-A841-4E1D1FC750C5}"/>
            </a:ext>
          </a:extLst>
        </xdr:cNvPr>
        <xdr:cNvCxnSpPr/>
      </xdr:nvCxnSpPr>
      <xdr:spPr>
        <a:xfrm>
          <a:off x="685800" y="1752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9" name="テキスト ボックス 398">
          <a:extLst>
            <a:ext uri="{FF2B5EF4-FFF2-40B4-BE49-F238E27FC236}">
              <a16:creationId xmlns:a16="http://schemas.microsoft.com/office/drawing/2014/main" id="{8AB9A6FF-F4D8-4FEE-9C74-6F1EFE9BC56B}"/>
            </a:ext>
          </a:extLst>
        </xdr:cNvPr>
        <xdr:cNvSpPr txBox="1"/>
      </xdr:nvSpPr>
      <xdr:spPr>
        <a:xfrm>
          <a:off x="343701" y="1738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400" name="直線コネクタ 399">
          <a:extLst>
            <a:ext uri="{FF2B5EF4-FFF2-40B4-BE49-F238E27FC236}">
              <a16:creationId xmlns:a16="http://schemas.microsoft.com/office/drawing/2014/main" id="{BEA099C6-2B52-4543-92CF-F37D64811D11}"/>
            </a:ext>
          </a:extLst>
        </xdr:cNvPr>
        <xdr:cNvCxnSpPr/>
      </xdr:nvCxnSpPr>
      <xdr:spPr>
        <a:xfrm>
          <a:off x="685800" y="17145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401" name="テキスト ボックス 400">
          <a:extLst>
            <a:ext uri="{FF2B5EF4-FFF2-40B4-BE49-F238E27FC236}">
              <a16:creationId xmlns:a16="http://schemas.microsoft.com/office/drawing/2014/main" id="{85E3C7A4-D35F-4D73-A29B-8845692B5CE4}"/>
            </a:ext>
          </a:extLst>
        </xdr:cNvPr>
        <xdr:cNvSpPr txBox="1"/>
      </xdr:nvSpPr>
      <xdr:spPr>
        <a:xfrm>
          <a:off x="343701" y="17000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2" name="直線コネクタ 401">
          <a:extLst>
            <a:ext uri="{FF2B5EF4-FFF2-40B4-BE49-F238E27FC236}">
              <a16:creationId xmlns:a16="http://schemas.microsoft.com/office/drawing/2014/main" id="{E3EA9226-BB1E-4F54-8EFA-FA8AE598BE7E}"/>
            </a:ext>
          </a:extLst>
        </xdr:cNvPr>
        <xdr:cNvCxnSpPr/>
      </xdr:nvCxnSpPr>
      <xdr:spPr>
        <a:xfrm>
          <a:off x="68580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403" name="テキスト ボックス 402">
          <a:extLst>
            <a:ext uri="{FF2B5EF4-FFF2-40B4-BE49-F238E27FC236}">
              <a16:creationId xmlns:a16="http://schemas.microsoft.com/office/drawing/2014/main" id="{C50D2BF4-C9F2-4329-96B6-63B24E4C85EB}"/>
            </a:ext>
          </a:extLst>
        </xdr:cNvPr>
        <xdr:cNvSpPr txBox="1"/>
      </xdr:nvSpPr>
      <xdr:spPr>
        <a:xfrm>
          <a:off x="386866" y="1662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4" name="【港湾・漁港】&#10;有形固定資産減価償却率グラフ枠">
          <a:extLst>
            <a:ext uri="{FF2B5EF4-FFF2-40B4-BE49-F238E27FC236}">
              <a16:creationId xmlns:a16="http://schemas.microsoft.com/office/drawing/2014/main" id="{F6082062-2A79-4D43-B14E-683C7CFDB13E}"/>
            </a:ext>
          </a:extLst>
        </xdr:cNvPr>
        <xdr:cNvSpPr/>
      </xdr:nvSpPr>
      <xdr:spPr>
        <a:xfrm>
          <a:off x="685800" y="1676019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160020</xdr:rowOff>
    </xdr:from>
    <xdr:to>
      <xdr:col>24</xdr:col>
      <xdr:colOff>62865</xdr:colOff>
      <xdr:row>108</xdr:row>
      <xdr:rowOff>152400</xdr:rowOff>
    </xdr:to>
    <xdr:cxnSp macro="">
      <xdr:nvCxnSpPr>
        <xdr:cNvPr id="405" name="直線コネクタ 404">
          <a:extLst>
            <a:ext uri="{FF2B5EF4-FFF2-40B4-BE49-F238E27FC236}">
              <a16:creationId xmlns:a16="http://schemas.microsoft.com/office/drawing/2014/main" id="{88A46CB8-9BB0-40A5-84D1-48FF2CC12297}"/>
            </a:ext>
          </a:extLst>
        </xdr:cNvPr>
        <xdr:cNvCxnSpPr/>
      </xdr:nvCxnSpPr>
      <xdr:spPr>
        <a:xfrm flipV="1">
          <a:off x="4173855" y="17306925"/>
          <a:ext cx="0" cy="13620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156227</xdr:rowOff>
    </xdr:from>
    <xdr:ext cx="469744" cy="259045"/>
    <xdr:sp macro="" textlink="">
      <xdr:nvSpPr>
        <xdr:cNvPr id="406" name="【港湾・漁港】&#10;有形固定資産減価償却率最小値テキスト">
          <a:extLst>
            <a:ext uri="{FF2B5EF4-FFF2-40B4-BE49-F238E27FC236}">
              <a16:creationId xmlns:a16="http://schemas.microsoft.com/office/drawing/2014/main" id="{FF55FD75-B73A-45CF-B260-28D522DCA324}"/>
            </a:ext>
          </a:extLst>
        </xdr:cNvPr>
        <xdr:cNvSpPr txBox="1"/>
      </xdr:nvSpPr>
      <xdr:spPr>
        <a:xfrm>
          <a:off x="4212590" y="18674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152400</xdr:rowOff>
    </xdr:from>
    <xdr:to>
      <xdr:col>24</xdr:col>
      <xdr:colOff>152400</xdr:colOff>
      <xdr:row>108</xdr:row>
      <xdr:rowOff>152400</xdr:rowOff>
    </xdr:to>
    <xdr:cxnSp macro="">
      <xdr:nvCxnSpPr>
        <xdr:cNvPr id="407" name="直線コネクタ 406">
          <a:extLst>
            <a:ext uri="{FF2B5EF4-FFF2-40B4-BE49-F238E27FC236}">
              <a16:creationId xmlns:a16="http://schemas.microsoft.com/office/drawing/2014/main" id="{09F54D8F-FF46-4CCB-BBF0-4946EE6C52FB}"/>
            </a:ext>
          </a:extLst>
        </xdr:cNvPr>
        <xdr:cNvCxnSpPr/>
      </xdr:nvCxnSpPr>
      <xdr:spPr>
        <a:xfrm>
          <a:off x="4112260" y="186690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106697</xdr:rowOff>
    </xdr:from>
    <xdr:ext cx="405111" cy="259045"/>
    <xdr:sp macro="" textlink="">
      <xdr:nvSpPr>
        <xdr:cNvPr id="408" name="【港湾・漁港】&#10;有形固定資産減価償却率最大値テキスト">
          <a:extLst>
            <a:ext uri="{FF2B5EF4-FFF2-40B4-BE49-F238E27FC236}">
              <a16:creationId xmlns:a16="http://schemas.microsoft.com/office/drawing/2014/main" id="{C1D3C7CF-7F98-4C8B-8AE9-0539B54EDCF3}"/>
            </a:ext>
          </a:extLst>
        </xdr:cNvPr>
        <xdr:cNvSpPr txBox="1"/>
      </xdr:nvSpPr>
      <xdr:spPr>
        <a:xfrm>
          <a:off x="4212590" y="17078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160020</xdr:rowOff>
    </xdr:from>
    <xdr:to>
      <xdr:col>24</xdr:col>
      <xdr:colOff>152400</xdr:colOff>
      <xdr:row>100</xdr:row>
      <xdr:rowOff>160020</xdr:rowOff>
    </xdr:to>
    <xdr:cxnSp macro="">
      <xdr:nvCxnSpPr>
        <xdr:cNvPr id="409" name="直線コネクタ 408">
          <a:extLst>
            <a:ext uri="{FF2B5EF4-FFF2-40B4-BE49-F238E27FC236}">
              <a16:creationId xmlns:a16="http://schemas.microsoft.com/office/drawing/2014/main" id="{CD74979F-E2C3-4E52-BCCE-27AF2DC968F0}"/>
            </a:ext>
          </a:extLst>
        </xdr:cNvPr>
        <xdr:cNvCxnSpPr/>
      </xdr:nvCxnSpPr>
      <xdr:spPr>
        <a:xfrm>
          <a:off x="4112260" y="1730692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105</xdr:row>
      <xdr:rowOff>160038</xdr:rowOff>
    </xdr:from>
    <xdr:ext cx="405111" cy="259045"/>
    <xdr:sp macro="" textlink="">
      <xdr:nvSpPr>
        <xdr:cNvPr id="410" name="【港湾・漁港】&#10;有形固定資産減価償却率平均値テキスト">
          <a:extLst>
            <a:ext uri="{FF2B5EF4-FFF2-40B4-BE49-F238E27FC236}">
              <a16:creationId xmlns:a16="http://schemas.microsoft.com/office/drawing/2014/main" id="{2C1C2552-FCCA-416E-BBA5-1C10B5EC4972}"/>
            </a:ext>
          </a:extLst>
        </xdr:cNvPr>
        <xdr:cNvSpPr txBox="1"/>
      </xdr:nvSpPr>
      <xdr:spPr>
        <a:xfrm>
          <a:off x="4212590" y="1816419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106</xdr:row>
      <xdr:rowOff>10161</xdr:rowOff>
    </xdr:from>
    <xdr:to>
      <xdr:col>24</xdr:col>
      <xdr:colOff>114300</xdr:colOff>
      <xdr:row>106</xdr:row>
      <xdr:rowOff>111761</xdr:rowOff>
    </xdr:to>
    <xdr:sp macro="" textlink="">
      <xdr:nvSpPr>
        <xdr:cNvPr id="411" name="フローチャート: 判断 410">
          <a:extLst>
            <a:ext uri="{FF2B5EF4-FFF2-40B4-BE49-F238E27FC236}">
              <a16:creationId xmlns:a16="http://schemas.microsoft.com/office/drawing/2014/main" id="{6EA32D12-6BF9-4085-9FAD-12E458BD051B}"/>
            </a:ext>
          </a:extLst>
        </xdr:cNvPr>
        <xdr:cNvSpPr/>
      </xdr:nvSpPr>
      <xdr:spPr>
        <a:xfrm>
          <a:off x="4131310" y="18185766"/>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52070</xdr:rowOff>
    </xdr:from>
    <xdr:to>
      <xdr:col>20</xdr:col>
      <xdr:colOff>38100</xdr:colOff>
      <xdr:row>104</xdr:row>
      <xdr:rowOff>153670</xdr:rowOff>
    </xdr:to>
    <xdr:sp macro="" textlink="">
      <xdr:nvSpPr>
        <xdr:cNvPr id="412" name="フローチャート: 判断 411">
          <a:extLst>
            <a:ext uri="{FF2B5EF4-FFF2-40B4-BE49-F238E27FC236}">
              <a16:creationId xmlns:a16="http://schemas.microsoft.com/office/drawing/2014/main" id="{F08EAE0B-B99A-4D81-96A0-0696462D9BB3}"/>
            </a:ext>
          </a:extLst>
        </xdr:cNvPr>
        <xdr:cNvSpPr/>
      </xdr:nvSpPr>
      <xdr:spPr>
        <a:xfrm>
          <a:off x="3388360" y="1788668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31114</xdr:rowOff>
    </xdr:from>
    <xdr:to>
      <xdr:col>15</xdr:col>
      <xdr:colOff>101600</xdr:colOff>
      <xdr:row>104</xdr:row>
      <xdr:rowOff>132714</xdr:rowOff>
    </xdr:to>
    <xdr:sp macro="" textlink="">
      <xdr:nvSpPr>
        <xdr:cNvPr id="413" name="フローチャート: 判断 412">
          <a:extLst>
            <a:ext uri="{FF2B5EF4-FFF2-40B4-BE49-F238E27FC236}">
              <a16:creationId xmlns:a16="http://schemas.microsoft.com/office/drawing/2014/main" id="{541380B2-03AE-4A80-9467-ED0E08766BD2}"/>
            </a:ext>
          </a:extLst>
        </xdr:cNvPr>
        <xdr:cNvSpPr/>
      </xdr:nvSpPr>
      <xdr:spPr>
        <a:xfrm>
          <a:off x="2571750" y="17860009"/>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10161</xdr:rowOff>
    </xdr:from>
    <xdr:to>
      <xdr:col>10</xdr:col>
      <xdr:colOff>165100</xdr:colOff>
      <xdr:row>104</xdr:row>
      <xdr:rowOff>111761</xdr:rowOff>
    </xdr:to>
    <xdr:sp macro="" textlink="">
      <xdr:nvSpPr>
        <xdr:cNvPr id="414" name="フローチャート: 判断 413">
          <a:extLst>
            <a:ext uri="{FF2B5EF4-FFF2-40B4-BE49-F238E27FC236}">
              <a16:creationId xmlns:a16="http://schemas.microsoft.com/office/drawing/2014/main" id="{E01C2A69-525D-4EFD-8821-F50674922214}"/>
            </a:ext>
          </a:extLst>
        </xdr:cNvPr>
        <xdr:cNvSpPr/>
      </xdr:nvSpPr>
      <xdr:spPr>
        <a:xfrm>
          <a:off x="1774190" y="17842866"/>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153036</xdr:rowOff>
    </xdr:from>
    <xdr:to>
      <xdr:col>6</xdr:col>
      <xdr:colOff>38100</xdr:colOff>
      <xdr:row>104</xdr:row>
      <xdr:rowOff>83186</xdr:rowOff>
    </xdr:to>
    <xdr:sp macro="" textlink="">
      <xdr:nvSpPr>
        <xdr:cNvPr id="415" name="フローチャート: 判断 414">
          <a:extLst>
            <a:ext uri="{FF2B5EF4-FFF2-40B4-BE49-F238E27FC236}">
              <a16:creationId xmlns:a16="http://schemas.microsoft.com/office/drawing/2014/main" id="{79EE2509-E510-4713-96B2-8BE722E9CD4A}"/>
            </a:ext>
          </a:extLst>
        </xdr:cNvPr>
        <xdr:cNvSpPr/>
      </xdr:nvSpPr>
      <xdr:spPr>
        <a:xfrm>
          <a:off x="988060" y="17812386"/>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F77EFF15-5CB8-4A55-AADE-E73BF1DF2568}"/>
            </a:ext>
          </a:extLst>
        </xdr:cNvPr>
        <xdr:cNvSpPr txBox="1"/>
      </xdr:nvSpPr>
      <xdr:spPr>
        <a:xfrm>
          <a:off x="400304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95B442B0-8068-49C9-89DA-7229793C1996}"/>
            </a:ext>
          </a:extLst>
        </xdr:cNvPr>
        <xdr:cNvSpPr txBox="1"/>
      </xdr:nvSpPr>
      <xdr:spPr>
        <a:xfrm>
          <a:off x="32600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8" name="テキスト ボックス 417">
          <a:extLst>
            <a:ext uri="{FF2B5EF4-FFF2-40B4-BE49-F238E27FC236}">
              <a16:creationId xmlns:a16="http://schemas.microsoft.com/office/drawing/2014/main" id="{C2992BC8-5B9B-4609-A818-0A588A32FF04}"/>
            </a:ext>
          </a:extLst>
        </xdr:cNvPr>
        <xdr:cNvSpPr txBox="1"/>
      </xdr:nvSpPr>
      <xdr:spPr>
        <a:xfrm>
          <a:off x="24549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9" name="テキスト ボックス 418">
          <a:extLst>
            <a:ext uri="{FF2B5EF4-FFF2-40B4-BE49-F238E27FC236}">
              <a16:creationId xmlns:a16="http://schemas.microsoft.com/office/drawing/2014/main" id="{C1E1822A-1F14-41C3-8D37-08DAB1B95EA5}"/>
            </a:ext>
          </a:extLst>
        </xdr:cNvPr>
        <xdr:cNvSpPr txBox="1"/>
      </xdr:nvSpPr>
      <xdr:spPr>
        <a:xfrm>
          <a:off x="16573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20" name="テキスト ボックス 419">
          <a:extLst>
            <a:ext uri="{FF2B5EF4-FFF2-40B4-BE49-F238E27FC236}">
              <a16:creationId xmlns:a16="http://schemas.microsoft.com/office/drawing/2014/main" id="{EBA23946-D3C7-47CA-8F14-A202215513BA}"/>
            </a:ext>
          </a:extLst>
        </xdr:cNvPr>
        <xdr:cNvSpPr txBox="1"/>
      </xdr:nvSpPr>
      <xdr:spPr>
        <a:xfrm>
          <a:off x="8597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636</xdr:rowOff>
    </xdr:from>
    <xdr:to>
      <xdr:col>24</xdr:col>
      <xdr:colOff>114300</xdr:colOff>
      <xdr:row>104</xdr:row>
      <xdr:rowOff>102236</xdr:rowOff>
    </xdr:to>
    <xdr:sp macro="" textlink="">
      <xdr:nvSpPr>
        <xdr:cNvPr id="421" name="楕円 420">
          <a:extLst>
            <a:ext uri="{FF2B5EF4-FFF2-40B4-BE49-F238E27FC236}">
              <a16:creationId xmlns:a16="http://schemas.microsoft.com/office/drawing/2014/main" id="{D568D1AB-D495-4CA6-A7AC-59F1F13E15A7}"/>
            </a:ext>
          </a:extLst>
        </xdr:cNvPr>
        <xdr:cNvSpPr/>
      </xdr:nvSpPr>
      <xdr:spPr>
        <a:xfrm>
          <a:off x="4131310" y="17831436"/>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103</xdr:row>
      <xdr:rowOff>23513</xdr:rowOff>
    </xdr:from>
    <xdr:ext cx="405111" cy="259045"/>
    <xdr:sp macro="" textlink="">
      <xdr:nvSpPr>
        <xdr:cNvPr id="422" name="【港湾・漁港】&#10;有形固定資産減価償却率該当値テキスト">
          <a:extLst>
            <a:ext uri="{FF2B5EF4-FFF2-40B4-BE49-F238E27FC236}">
              <a16:creationId xmlns:a16="http://schemas.microsoft.com/office/drawing/2014/main" id="{4A950F85-0774-493D-B859-CF2703733BB6}"/>
            </a:ext>
          </a:extLst>
        </xdr:cNvPr>
        <xdr:cNvSpPr txBox="1"/>
      </xdr:nvSpPr>
      <xdr:spPr>
        <a:xfrm>
          <a:off x="4212590" y="176790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103</xdr:row>
      <xdr:rowOff>137795</xdr:rowOff>
    </xdr:from>
    <xdr:to>
      <xdr:col>20</xdr:col>
      <xdr:colOff>38100</xdr:colOff>
      <xdr:row>104</xdr:row>
      <xdr:rowOff>67945</xdr:rowOff>
    </xdr:to>
    <xdr:sp macro="" textlink="">
      <xdr:nvSpPr>
        <xdr:cNvPr id="423" name="楕円 422">
          <a:extLst>
            <a:ext uri="{FF2B5EF4-FFF2-40B4-BE49-F238E27FC236}">
              <a16:creationId xmlns:a16="http://schemas.microsoft.com/office/drawing/2014/main" id="{4F3F78B9-DF1B-465E-A907-53307B2954C0}"/>
            </a:ext>
          </a:extLst>
        </xdr:cNvPr>
        <xdr:cNvSpPr/>
      </xdr:nvSpPr>
      <xdr:spPr>
        <a:xfrm>
          <a:off x="3388360" y="1779333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104</xdr:row>
      <xdr:rowOff>17145</xdr:rowOff>
    </xdr:from>
    <xdr:to>
      <xdr:col>24</xdr:col>
      <xdr:colOff>63500</xdr:colOff>
      <xdr:row>104</xdr:row>
      <xdr:rowOff>51436</xdr:rowOff>
    </xdr:to>
    <xdr:cxnSp macro="">
      <xdr:nvCxnSpPr>
        <xdr:cNvPr id="424" name="直線コネクタ 423">
          <a:extLst>
            <a:ext uri="{FF2B5EF4-FFF2-40B4-BE49-F238E27FC236}">
              <a16:creationId xmlns:a16="http://schemas.microsoft.com/office/drawing/2014/main" id="{5C681557-8509-4B84-A837-AEECCD3A3D33}"/>
            </a:ext>
          </a:extLst>
        </xdr:cNvPr>
        <xdr:cNvCxnSpPr/>
      </xdr:nvCxnSpPr>
      <xdr:spPr>
        <a:xfrm>
          <a:off x="3431540" y="17851755"/>
          <a:ext cx="74295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103</xdr:row>
      <xdr:rowOff>105411</xdr:rowOff>
    </xdr:from>
    <xdr:to>
      <xdr:col>15</xdr:col>
      <xdr:colOff>101600</xdr:colOff>
      <xdr:row>104</xdr:row>
      <xdr:rowOff>35561</xdr:rowOff>
    </xdr:to>
    <xdr:sp macro="" textlink="">
      <xdr:nvSpPr>
        <xdr:cNvPr id="425" name="楕円 424">
          <a:extLst>
            <a:ext uri="{FF2B5EF4-FFF2-40B4-BE49-F238E27FC236}">
              <a16:creationId xmlns:a16="http://schemas.microsoft.com/office/drawing/2014/main" id="{7787AA28-D000-4AEC-8AD4-D20AD04E62A3}"/>
            </a:ext>
          </a:extLst>
        </xdr:cNvPr>
        <xdr:cNvSpPr/>
      </xdr:nvSpPr>
      <xdr:spPr>
        <a:xfrm>
          <a:off x="2571750" y="17762856"/>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103</xdr:row>
      <xdr:rowOff>156211</xdr:rowOff>
    </xdr:from>
    <xdr:to>
      <xdr:col>19</xdr:col>
      <xdr:colOff>177800</xdr:colOff>
      <xdr:row>104</xdr:row>
      <xdr:rowOff>17145</xdr:rowOff>
    </xdr:to>
    <xdr:cxnSp macro="">
      <xdr:nvCxnSpPr>
        <xdr:cNvPr id="426" name="直線コネクタ 425">
          <a:extLst>
            <a:ext uri="{FF2B5EF4-FFF2-40B4-BE49-F238E27FC236}">
              <a16:creationId xmlns:a16="http://schemas.microsoft.com/office/drawing/2014/main" id="{78454CAE-CB66-42B4-8612-90074F652104}"/>
            </a:ext>
          </a:extLst>
        </xdr:cNvPr>
        <xdr:cNvCxnSpPr/>
      </xdr:nvCxnSpPr>
      <xdr:spPr>
        <a:xfrm>
          <a:off x="2626360" y="17817466"/>
          <a:ext cx="80518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103</xdr:row>
      <xdr:rowOff>76836</xdr:rowOff>
    </xdr:from>
    <xdr:to>
      <xdr:col>10</xdr:col>
      <xdr:colOff>165100</xdr:colOff>
      <xdr:row>104</xdr:row>
      <xdr:rowOff>6986</xdr:rowOff>
    </xdr:to>
    <xdr:sp macro="" textlink="">
      <xdr:nvSpPr>
        <xdr:cNvPr id="427" name="楕円 426">
          <a:extLst>
            <a:ext uri="{FF2B5EF4-FFF2-40B4-BE49-F238E27FC236}">
              <a16:creationId xmlns:a16="http://schemas.microsoft.com/office/drawing/2014/main" id="{A731388A-C001-4FE1-BA34-443573501C6E}"/>
            </a:ext>
          </a:extLst>
        </xdr:cNvPr>
        <xdr:cNvSpPr/>
      </xdr:nvSpPr>
      <xdr:spPr>
        <a:xfrm>
          <a:off x="1774190" y="17736186"/>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103</xdr:row>
      <xdr:rowOff>127636</xdr:rowOff>
    </xdr:from>
    <xdr:to>
      <xdr:col>15</xdr:col>
      <xdr:colOff>50800</xdr:colOff>
      <xdr:row>103</xdr:row>
      <xdr:rowOff>156211</xdr:rowOff>
    </xdr:to>
    <xdr:cxnSp macro="">
      <xdr:nvCxnSpPr>
        <xdr:cNvPr id="428" name="直線コネクタ 427">
          <a:extLst>
            <a:ext uri="{FF2B5EF4-FFF2-40B4-BE49-F238E27FC236}">
              <a16:creationId xmlns:a16="http://schemas.microsoft.com/office/drawing/2014/main" id="{F30B0BFF-B151-412C-9D53-98017CFDBE3C}"/>
            </a:ext>
          </a:extLst>
        </xdr:cNvPr>
        <xdr:cNvCxnSpPr/>
      </xdr:nvCxnSpPr>
      <xdr:spPr>
        <a:xfrm>
          <a:off x="1828800" y="17790796"/>
          <a:ext cx="79756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103</xdr:row>
      <xdr:rowOff>50164</xdr:rowOff>
    </xdr:from>
    <xdr:to>
      <xdr:col>6</xdr:col>
      <xdr:colOff>38100</xdr:colOff>
      <xdr:row>103</xdr:row>
      <xdr:rowOff>151764</xdr:rowOff>
    </xdr:to>
    <xdr:sp macro="" textlink="">
      <xdr:nvSpPr>
        <xdr:cNvPr id="429" name="楕円 428">
          <a:extLst>
            <a:ext uri="{FF2B5EF4-FFF2-40B4-BE49-F238E27FC236}">
              <a16:creationId xmlns:a16="http://schemas.microsoft.com/office/drawing/2014/main" id="{C47C44B7-695F-4D3B-A089-084FD878B796}"/>
            </a:ext>
          </a:extLst>
        </xdr:cNvPr>
        <xdr:cNvSpPr/>
      </xdr:nvSpPr>
      <xdr:spPr>
        <a:xfrm>
          <a:off x="988060" y="1771332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103</xdr:row>
      <xdr:rowOff>100964</xdr:rowOff>
    </xdr:from>
    <xdr:to>
      <xdr:col>10</xdr:col>
      <xdr:colOff>114300</xdr:colOff>
      <xdr:row>103</xdr:row>
      <xdr:rowOff>127636</xdr:rowOff>
    </xdr:to>
    <xdr:cxnSp macro="">
      <xdr:nvCxnSpPr>
        <xdr:cNvPr id="430" name="直線コネクタ 429">
          <a:extLst>
            <a:ext uri="{FF2B5EF4-FFF2-40B4-BE49-F238E27FC236}">
              <a16:creationId xmlns:a16="http://schemas.microsoft.com/office/drawing/2014/main" id="{626F577F-7A81-40F1-AD2A-BC6DFAF0465C}"/>
            </a:ext>
          </a:extLst>
        </xdr:cNvPr>
        <xdr:cNvCxnSpPr/>
      </xdr:nvCxnSpPr>
      <xdr:spPr>
        <a:xfrm>
          <a:off x="1031240" y="17756504"/>
          <a:ext cx="797560" cy="34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104</xdr:row>
      <xdr:rowOff>144797</xdr:rowOff>
    </xdr:from>
    <xdr:ext cx="405111" cy="259045"/>
    <xdr:sp macro="" textlink="">
      <xdr:nvSpPr>
        <xdr:cNvPr id="431" name="n_1aveValue【港湾・漁港】&#10;有形固定資産減価償却率">
          <a:extLst>
            <a:ext uri="{FF2B5EF4-FFF2-40B4-BE49-F238E27FC236}">
              <a16:creationId xmlns:a16="http://schemas.microsoft.com/office/drawing/2014/main" id="{DAA1073A-FAC1-49B6-B068-CAD3659500C7}"/>
            </a:ext>
          </a:extLst>
        </xdr:cNvPr>
        <xdr:cNvSpPr txBox="1"/>
      </xdr:nvSpPr>
      <xdr:spPr>
        <a:xfrm>
          <a:off x="3239144" y="179736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123841</xdr:rowOff>
    </xdr:from>
    <xdr:ext cx="405111" cy="259045"/>
    <xdr:sp macro="" textlink="">
      <xdr:nvSpPr>
        <xdr:cNvPr id="432" name="n_2aveValue【港湾・漁港】&#10;有形固定資産減価償却率">
          <a:extLst>
            <a:ext uri="{FF2B5EF4-FFF2-40B4-BE49-F238E27FC236}">
              <a16:creationId xmlns:a16="http://schemas.microsoft.com/office/drawing/2014/main" id="{0B29D3D9-EFD6-4D16-9AB1-FF5333CDE5EE}"/>
            </a:ext>
          </a:extLst>
        </xdr:cNvPr>
        <xdr:cNvSpPr txBox="1"/>
      </xdr:nvSpPr>
      <xdr:spPr>
        <a:xfrm>
          <a:off x="2439044" y="179565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102888</xdr:rowOff>
    </xdr:from>
    <xdr:ext cx="405111" cy="259045"/>
    <xdr:sp macro="" textlink="">
      <xdr:nvSpPr>
        <xdr:cNvPr id="433" name="n_3aveValue【港湾・漁港】&#10;有形固定資産減価償却率">
          <a:extLst>
            <a:ext uri="{FF2B5EF4-FFF2-40B4-BE49-F238E27FC236}">
              <a16:creationId xmlns:a16="http://schemas.microsoft.com/office/drawing/2014/main" id="{B1005494-4B30-4AA0-9770-93EDE864ACF6}"/>
            </a:ext>
          </a:extLst>
        </xdr:cNvPr>
        <xdr:cNvSpPr txBox="1"/>
      </xdr:nvSpPr>
      <xdr:spPr>
        <a:xfrm>
          <a:off x="1641484" y="179317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74313</xdr:rowOff>
    </xdr:from>
    <xdr:ext cx="405111" cy="259045"/>
    <xdr:sp macro="" textlink="">
      <xdr:nvSpPr>
        <xdr:cNvPr id="434" name="n_4aveValue【港湾・漁港】&#10;有形固定資産減価償却率">
          <a:extLst>
            <a:ext uri="{FF2B5EF4-FFF2-40B4-BE49-F238E27FC236}">
              <a16:creationId xmlns:a16="http://schemas.microsoft.com/office/drawing/2014/main" id="{3FBC21CF-E91C-44C0-B2C7-A3CBD86DA698}"/>
            </a:ext>
          </a:extLst>
        </xdr:cNvPr>
        <xdr:cNvSpPr txBox="1"/>
      </xdr:nvSpPr>
      <xdr:spPr>
        <a:xfrm>
          <a:off x="855354" y="17905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102</xdr:row>
      <xdr:rowOff>84472</xdr:rowOff>
    </xdr:from>
    <xdr:ext cx="405111" cy="259045"/>
    <xdr:sp macro="" textlink="">
      <xdr:nvSpPr>
        <xdr:cNvPr id="435" name="n_1mainValue【港湾・漁港】&#10;有形固定資産減価償却率">
          <a:extLst>
            <a:ext uri="{FF2B5EF4-FFF2-40B4-BE49-F238E27FC236}">
              <a16:creationId xmlns:a16="http://schemas.microsoft.com/office/drawing/2014/main" id="{A7C281D0-AADA-44D6-B7EC-3D5997E11E95}"/>
            </a:ext>
          </a:extLst>
        </xdr:cNvPr>
        <xdr:cNvSpPr txBox="1"/>
      </xdr:nvSpPr>
      <xdr:spPr>
        <a:xfrm>
          <a:off x="3239144" y="17574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52088</xdr:rowOff>
    </xdr:from>
    <xdr:ext cx="405111" cy="259045"/>
    <xdr:sp macro="" textlink="">
      <xdr:nvSpPr>
        <xdr:cNvPr id="436" name="n_2mainValue【港湾・漁港】&#10;有形固定資産減価償却率">
          <a:extLst>
            <a:ext uri="{FF2B5EF4-FFF2-40B4-BE49-F238E27FC236}">
              <a16:creationId xmlns:a16="http://schemas.microsoft.com/office/drawing/2014/main" id="{3DE853E5-3F92-4E86-AA09-E03317220088}"/>
            </a:ext>
          </a:extLst>
        </xdr:cNvPr>
        <xdr:cNvSpPr txBox="1"/>
      </xdr:nvSpPr>
      <xdr:spPr>
        <a:xfrm>
          <a:off x="2439044" y="175437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23513</xdr:rowOff>
    </xdr:from>
    <xdr:ext cx="405111" cy="259045"/>
    <xdr:sp macro="" textlink="">
      <xdr:nvSpPr>
        <xdr:cNvPr id="437" name="n_3mainValue【港湾・漁港】&#10;有形固定資産減価償却率">
          <a:extLst>
            <a:ext uri="{FF2B5EF4-FFF2-40B4-BE49-F238E27FC236}">
              <a16:creationId xmlns:a16="http://schemas.microsoft.com/office/drawing/2014/main" id="{98339FF7-CD78-4904-9FE0-9D962A6693AA}"/>
            </a:ext>
          </a:extLst>
        </xdr:cNvPr>
        <xdr:cNvSpPr txBox="1"/>
      </xdr:nvSpPr>
      <xdr:spPr>
        <a:xfrm>
          <a:off x="1641484" y="175076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168291</xdr:rowOff>
    </xdr:from>
    <xdr:ext cx="405111" cy="259045"/>
    <xdr:sp macro="" textlink="">
      <xdr:nvSpPr>
        <xdr:cNvPr id="438" name="n_4mainValue【港湾・漁港】&#10;有形固定資産減価償却率">
          <a:extLst>
            <a:ext uri="{FF2B5EF4-FFF2-40B4-BE49-F238E27FC236}">
              <a16:creationId xmlns:a16="http://schemas.microsoft.com/office/drawing/2014/main" id="{C52469EF-ADD5-497E-B916-5D2A2983F25D}"/>
            </a:ext>
          </a:extLst>
        </xdr:cNvPr>
        <xdr:cNvSpPr txBox="1"/>
      </xdr:nvSpPr>
      <xdr:spPr>
        <a:xfrm>
          <a:off x="855354" y="174885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9" name="正方形/長方形 438">
          <a:extLst>
            <a:ext uri="{FF2B5EF4-FFF2-40B4-BE49-F238E27FC236}">
              <a16:creationId xmlns:a16="http://schemas.microsoft.com/office/drawing/2014/main" id="{C238F4E1-4A7F-4054-A390-09210D05E9A2}"/>
            </a:ext>
          </a:extLst>
        </xdr:cNvPr>
        <xdr:cNvSpPr/>
      </xdr:nvSpPr>
      <xdr:spPr>
        <a:xfrm>
          <a:off x="596011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40" name="正方形/長方形 439">
          <a:extLst>
            <a:ext uri="{FF2B5EF4-FFF2-40B4-BE49-F238E27FC236}">
              <a16:creationId xmlns:a16="http://schemas.microsoft.com/office/drawing/2014/main" id="{0CA9E82E-5382-4231-A581-2F39B6E97171}"/>
            </a:ext>
          </a:extLst>
        </xdr:cNvPr>
        <xdr:cNvSpPr/>
      </xdr:nvSpPr>
      <xdr:spPr>
        <a:xfrm>
          <a:off x="60604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41" name="正方形/長方形 440">
          <a:extLst>
            <a:ext uri="{FF2B5EF4-FFF2-40B4-BE49-F238E27FC236}">
              <a16:creationId xmlns:a16="http://schemas.microsoft.com/office/drawing/2014/main" id="{A143BD51-90E0-43C5-A725-3BA8EA91C588}"/>
            </a:ext>
          </a:extLst>
        </xdr:cNvPr>
        <xdr:cNvSpPr/>
      </xdr:nvSpPr>
      <xdr:spPr>
        <a:xfrm>
          <a:off x="60604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2" name="正方形/長方形 441">
          <a:extLst>
            <a:ext uri="{FF2B5EF4-FFF2-40B4-BE49-F238E27FC236}">
              <a16:creationId xmlns:a16="http://schemas.microsoft.com/office/drawing/2014/main" id="{54AEC6BB-B8E5-4897-B0F4-EDCED611B969}"/>
            </a:ext>
          </a:extLst>
        </xdr:cNvPr>
        <xdr:cNvSpPr/>
      </xdr:nvSpPr>
      <xdr:spPr>
        <a:xfrm>
          <a:off x="69888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3" name="正方形/長方形 442">
          <a:extLst>
            <a:ext uri="{FF2B5EF4-FFF2-40B4-BE49-F238E27FC236}">
              <a16:creationId xmlns:a16="http://schemas.microsoft.com/office/drawing/2014/main" id="{49509170-113F-47B7-AB75-4202C98AA18C}"/>
            </a:ext>
          </a:extLst>
        </xdr:cNvPr>
        <xdr:cNvSpPr/>
      </xdr:nvSpPr>
      <xdr:spPr>
        <a:xfrm>
          <a:off x="69888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4" name="正方形/長方形 443">
          <a:extLst>
            <a:ext uri="{FF2B5EF4-FFF2-40B4-BE49-F238E27FC236}">
              <a16:creationId xmlns:a16="http://schemas.microsoft.com/office/drawing/2014/main" id="{6CF8F98D-FC49-4B55-B892-2FE298E4DB7B}"/>
            </a:ext>
          </a:extLst>
        </xdr:cNvPr>
        <xdr:cNvSpPr/>
      </xdr:nvSpPr>
      <xdr:spPr>
        <a:xfrm>
          <a:off x="80175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5" name="正方形/長方形 444">
          <a:extLst>
            <a:ext uri="{FF2B5EF4-FFF2-40B4-BE49-F238E27FC236}">
              <a16:creationId xmlns:a16="http://schemas.microsoft.com/office/drawing/2014/main" id="{CEDF323D-A1EC-4E4E-B266-A01B57FAB8AE}"/>
            </a:ext>
          </a:extLst>
        </xdr:cNvPr>
        <xdr:cNvSpPr/>
      </xdr:nvSpPr>
      <xdr:spPr>
        <a:xfrm>
          <a:off x="80175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242,334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6" name="正方形/長方形 445">
          <a:extLst>
            <a:ext uri="{FF2B5EF4-FFF2-40B4-BE49-F238E27FC236}">
              <a16:creationId xmlns:a16="http://schemas.microsoft.com/office/drawing/2014/main" id="{2C641117-8B83-447D-B471-554454A4813A}"/>
            </a:ext>
          </a:extLst>
        </xdr:cNvPr>
        <xdr:cNvSpPr/>
      </xdr:nvSpPr>
      <xdr:spPr>
        <a:xfrm>
          <a:off x="5960110" y="1676019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7" name="テキスト ボックス 446">
          <a:extLst>
            <a:ext uri="{FF2B5EF4-FFF2-40B4-BE49-F238E27FC236}">
              <a16:creationId xmlns:a16="http://schemas.microsoft.com/office/drawing/2014/main" id="{CB02DC4B-11A2-4040-8C52-E645D601A3AB}"/>
            </a:ext>
          </a:extLst>
        </xdr:cNvPr>
        <xdr:cNvSpPr txBox="1"/>
      </xdr:nvSpPr>
      <xdr:spPr>
        <a:xfrm>
          <a:off x="592201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8" name="直線コネクタ 447">
          <a:extLst>
            <a:ext uri="{FF2B5EF4-FFF2-40B4-BE49-F238E27FC236}">
              <a16:creationId xmlns:a16="http://schemas.microsoft.com/office/drawing/2014/main" id="{D840C5DB-5526-4BFC-BE71-87A2E599E077}"/>
            </a:ext>
          </a:extLst>
        </xdr:cNvPr>
        <xdr:cNvCxnSpPr/>
      </xdr:nvCxnSpPr>
      <xdr:spPr>
        <a:xfrm>
          <a:off x="5960110" y="19046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449" name="直線コネクタ 448">
          <a:extLst>
            <a:ext uri="{FF2B5EF4-FFF2-40B4-BE49-F238E27FC236}">
              <a16:creationId xmlns:a16="http://schemas.microsoft.com/office/drawing/2014/main" id="{26CC323E-1BF0-4E6D-99D5-6F8F67D36714}"/>
            </a:ext>
          </a:extLst>
        </xdr:cNvPr>
        <xdr:cNvCxnSpPr/>
      </xdr:nvCxnSpPr>
      <xdr:spPr>
        <a:xfrm>
          <a:off x="5960110" y="18592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107</xdr:row>
      <xdr:rowOff>105427</xdr:rowOff>
    </xdr:from>
    <xdr:ext cx="248786" cy="259045"/>
    <xdr:sp macro="" textlink="">
      <xdr:nvSpPr>
        <xdr:cNvPr id="450" name="テキスト ボックス 449">
          <a:extLst>
            <a:ext uri="{FF2B5EF4-FFF2-40B4-BE49-F238E27FC236}">
              <a16:creationId xmlns:a16="http://schemas.microsoft.com/office/drawing/2014/main" id="{6F3FEC8B-35A9-4F32-9F6D-EE1F7A06BBA5}"/>
            </a:ext>
          </a:extLst>
        </xdr:cNvPr>
        <xdr:cNvSpPr txBox="1"/>
      </xdr:nvSpPr>
      <xdr:spPr>
        <a:xfrm>
          <a:off x="5724659" y="1844867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451" name="直線コネクタ 450">
          <a:extLst>
            <a:ext uri="{FF2B5EF4-FFF2-40B4-BE49-F238E27FC236}">
              <a16:creationId xmlns:a16="http://schemas.microsoft.com/office/drawing/2014/main" id="{2653F724-700D-48D2-8BB5-6D1C58870D09}"/>
            </a:ext>
          </a:extLst>
        </xdr:cNvPr>
        <xdr:cNvCxnSpPr/>
      </xdr:nvCxnSpPr>
      <xdr:spPr>
        <a:xfrm>
          <a:off x="5960110" y="181317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104</xdr:row>
      <xdr:rowOff>162577</xdr:rowOff>
    </xdr:from>
    <xdr:ext cx="595419" cy="259045"/>
    <xdr:sp macro="" textlink="">
      <xdr:nvSpPr>
        <xdr:cNvPr id="452" name="テキスト ボックス 451">
          <a:extLst>
            <a:ext uri="{FF2B5EF4-FFF2-40B4-BE49-F238E27FC236}">
              <a16:creationId xmlns:a16="http://schemas.microsoft.com/office/drawing/2014/main" id="{70F0F78E-5523-4E5F-AF91-E40DAF159EE7}"/>
            </a:ext>
          </a:extLst>
        </xdr:cNvPr>
        <xdr:cNvSpPr txBox="1"/>
      </xdr:nvSpPr>
      <xdr:spPr>
        <a:xfrm>
          <a:off x="5416126" y="179952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453" name="直線コネクタ 452">
          <a:extLst>
            <a:ext uri="{FF2B5EF4-FFF2-40B4-BE49-F238E27FC236}">
              <a16:creationId xmlns:a16="http://schemas.microsoft.com/office/drawing/2014/main" id="{0D11832F-6517-4FF3-836A-F32C616B375C}"/>
            </a:ext>
          </a:extLst>
        </xdr:cNvPr>
        <xdr:cNvCxnSpPr/>
      </xdr:nvCxnSpPr>
      <xdr:spPr>
        <a:xfrm>
          <a:off x="5960110" y="176745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102</xdr:row>
      <xdr:rowOff>48277</xdr:rowOff>
    </xdr:from>
    <xdr:ext cx="595419" cy="259045"/>
    <xdr:sp macro="" textlink="">
      <xdr:nvSpPr>
        <xdr:cNvPr id="454" name="テキスト ボックス 453">
          <a:extLst>
            <a:ext uri="{FF2B5EF4-FFF2-40B4-BE49-F238E27FC236}">
              <a16:creationId xmlns:a16="http://schemas.microsoft.com/office/drawing/2014/main" id="{6C05D4B0-3347-4FF7-ACE3-E9E1EF64156B}"/>
            </a:ext>
          </a:extLst>
        </xdr:cNvPr>
        <xdr:cNvSpPr txBox="1"/>
      </xdr:nvSpPr>
      <xdr:spPr>
        <a:xfrm>
          <a:off x="5416126" y="175380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455" name="直線コネクタ 454">
          <a:extLst>
            <a:ext uri="{FF2B5EF4-FFF2-40B4-BE49-F238E27FC236}">
              <a16:creationId xmlns:a16="http://schemas.microsoft.com/office/drawing/2014/main" id="{1735A067-BC3D-4C65-A140-F00003A391A0}"/>
            </a:ext>
          </a:extLst>
        </xdr:cNvPr>
        <xdr:cNvCxnSpPr/>
      </xdr:nvCxnSpPr>
      <xdr:spPr>
        <a:xfrm>
          <a:off x="5960110" y="17221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99</xdr:row>
      <xdr:rowOff>105427</xdr:rowOff>
    </xdr:from>
    <xdr:ext cx="595419" cy="259045"/>
    <xdr:sp macro="" textlink="">
      <xdr:nvSpPr>
        <xdr:cNvPr id="456" name="テキスト ボックス 455">
          <a:extLst>
            <a:ext uri="{FF2B5EF4-FFF2-40B4-BE49-F238E27FC236}">
              <a16:creationId xmlns:a16="http://schemas.microsoft.com/office/drawing/2014/main" id="{C4EA0EE0-2061-406F-A308-F2EEC0692A78}"/>
            </a:ext>
          </a:extLst>
        </xdr:cNvPr>
        <xdr:cNvSpPr txBox="1"/>
      </xdr:nvSpPr>
      <xdr:spPr>
        <a:xfrm>
          <a:off x="5416126" y="1707707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7" name="直線コネクタ 456">
          <a:extLst>
            <a:ext uri="{FF2B5EF4-FFF2-40B4-BE49-F238E27FC236}">
              <a16:creationId xmlns:a16="http://schemas.microsoft.com/office/drawing/2014/main" id="{4CD1D6F3-9063-4D8C-9246-684A38B89752}"/>
            </a:ext>
          </a:extLst>
        </xdr:cNvPr>
        <xdr:cNvCxnSpPr/>
      </xdr:nvCxnSpPr>
      <xdr:spPr>
        <a:xfrm>
          <a:off x="5960110" y="1676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162577</xdr:rowOff>
    </xdr:from>
    <xdr:ext cx="595419" cy="259045"/>
    <xdr:sp macro="" textlink="">
      <xdr:nvSpPr>
        <xdr:cNvPr id="458" name="テキスト ボックス 457">
          <a:extLst>
            <a:ext uri="{FF2B5EF4-FFF2-40B4-BE49-F238E27FC236}">
              <a16:creationId xmlns:a16="http://schemas.microsoft.com/office/drawing/2014/main" id="{3976AC4C-E923-4904-BB73-FFBFD3A7EEDD}"/>
            </a:ext>
          </a:extLst>
        </xdr:cNvPr>
        <xdr:cNvSpPr txBox="1"/>
      </xdr:nvSpPr>
      <xdr:spPr>
        <a:xfrm>
          <a:off x="5416126" y="16623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9" name="【港湾・漁港】&#10;一人当たり有形固定資産（償却資産）額グラフ枠">
          <a:extLst>
            <a:ext uri="{FF2B5EF4-FFF2-40B4-BE49-F238E27FC236}">
              <a16:creationId xmlns:a16="http://schemas.microsoft.com/office/drawing/2014/main" id="{4B09111C-764D-4443-B6BE-36F81965F568}"/>
            </a:ext>
          </a:extLst>
        </xdr:cNvPr>
        <xdr:cNvSpPr/>
      </xdr:nvSpPr>
      <xdr:spPr>
        <a:xfrm>
          <a:off x="5960110" y="1676019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81769</xdr:rowOff>
    </xdr:from>
    <xdr:to>
      <xdr:col>54</xdr:col>
      <xdr:colOff>189865</xdr:colOff>
      <xdr:row>108</xdr:row>
      <xdr:rowOff>75823</xdr:rowOff>
    </xdr:to>
    <xdr:cxnSp macro="">
      <xdr:nvCxnSpPr>
        <xdr:cNvPr id="460" name="直線コネクタ 459">
          <a:extLst>
            <a:ext uri="{FF2B5EF4-FFF2-40B4-BE49-F238E27FC236}">
              <a16:creationId xmlns:a16="http://schemas.microsoft.com/office/drawing/2014/main" id="{E0A715F6-E190-4887-A717-C535A08136E0}"/>
            </a:ext>
          </a:extLst>
        </xdr:cNvPr>
        <xdr:cNvCxnSpPr/>
      </xdr:nvCxnSpPr>
      <xdr:spPr>
        <a:xfrm flipV="1">
          <a:off x="9429115" y="17228674"/>
          <a:ext cx="0" cy="13637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79650</xdr:rowOff>
    </xdr:from>
    <xdr:ext cx="378565" cy="259045"/>
    <xdr:sp macro="" textlink="">
      <xdr:nvSpPr>
        <xdr:cNvPr id="461" name="【港湾・漁港】&#10;一人当たり有形固定資産（償却資産）額最小値テキスト">
          <a:extLst>
            <a:ext uri="{FF2B5EF4-FFF2-40B4-BE49-F238E27FC236}">
              <a16:creationId xmlns:a16="http://schemas.microsoft.com/office/drawing/2014/main" id="{DC8C3781-A007-48FC-8F95-19CA9F538069}"/>
            </a:ext>
          </a:extLst>
        </xdr:cNvPr>
        <xdr:cNvSpPr txBox="1"/>
      </xdr:nvSpPr>
      <xdr:spPr>
        <a:xfrm>
          <a:off x="9467850" y="1859625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75823</xdr:rowOff>
    </xdr:from>
    <xdr:to>
      <xdr:col>55</xdr:col>
      <xdr:colOff>88900</xdr:colOff>
      <xdr:row>108</xdr:row>
      <xdr:rowOff>75823</xdr:rowOff>
    </xdr:to>
    <xdr:cxnSp macro="">
      <xdr:nvCxnSpPr>
        <xdr:cNvPr id="462" name="直線コネクタ 461">
          <a:extLst>
            <a:ext uri="{FF2B5EF4-FFF2-40B4-BE49-F238E27FC236}">
              <a16:creationId xmlns:a16="http://schemas.microsoft.com/office/drawing/2014/main" id="{675D841B-C36D-4419-90AD-3D6154E10019}"/>
            </a:ext>
          </a:extLst>
        </xdr:cNvPr>
        <xdr:cNvCxnSpPr/>
      </xdr:nvCxnSpPr>
      <xdr:spPr>
        <a:xfrm>
          <a:off x="9356090" y="18592423"/>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28446</xdr:rowOff>
    </xdr:from>
    <xdr:ext cx="599010" cy="259045"/>
    <xdr:sp macro="" textlink="">
      <xdr:nvSpPr>
        <xdr:cNvPr id="463" name="【港湾・漁港】&#10;一人当たり有形固定資産（償却資産）額最大値テキスト">
          <a:extLst>
            <a:ext uri="{FF2B5EF4-FFF2-40B4-BE49-F238E27FC236}">
              <a16:creationId xmlns:a16="http://schemas.microsoft.com/office/drawing/2014/main" id="{84C40D33-1493-46FA-A822-D1E7BE8AF2D7}"/>
            </a:ext>
          </a:extLst>
        </xdr:cNvPr>
        <xdr:cNvSpPr txBox="1"/>
      </xdr:nvSpPr>
      <xdr:spPr>
        <a:xfrm>
          <a:off x="9467850" y="170000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597,564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81769</xdr:rowOff>
    </xdr:from>
    <xdr:to>
      <xdr:col>55</xdr:col>
      <xdr:colOff>88900</xdr:colOff>
      <xdr:row>100</xdr:row>
      <xdr:rowOff>81769</xdr:rowOff>
    </xdr:to>
    <xdr:cxnSp macro="">
      <xdr:nvCxnSpPr>
        <xdr:cNvPr id="464" name="直線コネクタ 463">
          <a:extLst>
            <a:ext uri="{FF2B5EF4-FFF2-40B4-BE49-F238E27FC236}">
              <a16:creationId xmlns:a16="http://schemas.microsoft.com/office/drawing/2014/main" id="{6B8E085F-D508-4899-9E1E-BCFDBC4E4CB0}"/>
            </a:ext>
          </a:extLst>
        </xdr:cNvPr>
        <xdr:cNvCxnSpPr/>
      </xdr:nvCxnSpPr>
      <xdr:spPr>
        <a:xfrm>
          <a:off x="9356090" y="17228674"/>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122607</xdr:rowOff>
    </xdr:from>
    <xdr:ext cx="534377" cy="259045"/>
    <xdr:sp macro="" textlink="">
      <xdr:nvSpPr>
        <xdr:cNvPr id="465" name="【港湾・漁港】&#10;一人当たり有形固定資産（償却資産）額平均値テキスト">
          <a:extLst>
            <a:ext uri="{FF2B5EF4-FFF2-40B4-BE49-F238E27FC236}">
              <a16:creationId xmlns:a16="http://schemas.microsoft.com/office/drawing/2014/main" id="{1F7C14F6-1A0F-4098-8FE0-DAC4145CA2F8}"/>
            </a:ext>
          </a:extLst>
        </xdr:cNvPr>
        <xdr:cNvSpPr txBox="1"/>
      </xdr:nvSpPr>
      <xdr:spPr>
        <a:xfrm>
          <a:off x="9467850" y="182982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144180</xdr:rowOff>
    </xdr:from>
    <xdr:to>
      <xdr:col>55</xdr:col>
      <xdr:colOff>50800</xdr:colOff>
      <xdr:row>107</xdr:row>
      <xdr:rowOff>74330</xdr:rowOff>
    </xdr:to>
    <xdr:sp macro="" textlink="">
      <xdr:nvSpPr>
        <xdr:cNvPr id="466" name="フローチャート: 判断 465">
          <a:extLst>
            <a:ext uri="{FF2B5EF4-FFF2-40B4-BE49-F238E27FC236}">
              <a16:creationId xmlns:a16="http://schemas.microsoft.com/office/drawing/2014/main" id="{2D9C9C4B-E681-41CC-AA86-806A5CCD8AF4}"/>
            </a:ext>
          </a:extLst>
        </xdr:cNvPr>
        <xdr:cNvSpPr/>
      </xdr:nvSpPr>
      <xdr:spPr>
        <a:xfrm>
          <a:off x="9394190" y="18315975"/>
          <a:ext cx="9017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107</xdr:row>
      <xdr:rowOff>90165</xdr:rowOff>
    </xdr:from>
    <xdr:to>
      <xdr:col>50</xdr:col>
      <xdr:colOff>165100</xdr:colOff>
      <xdr:row>108</xdr:row>
      <xdr:rowOff>20315</xdr:rowOff>
    </xdr:to>
    <xdr:sp macro="" textlink="">
      <xdr:nvSpPr>
        <xdr:cNvPr id="467" name="フローチャート: 判断 466">
          <a:extLst>
            <a:ext uri="{FF2B5EF4-FFF2-40B4-BE49-F238E27FC236}">
              <a16:creationId xmlns:a16="http://schemas.microsoft.com/office/drawing/2014/main" id="{62E95882-55EC-4A93-9261-ACF8E7BBC12F}"/>
            </a:ext>
          </a:extLst>
        </xdr:cNvPr>
        <xdr:cNvSpPr/>
      </xdr:nvSpPr>
      <xdr:spPr>
        <a:xfrm>
          <a:off x="8632190" y="18439125"/>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107</xdr:row>
      <xdr:rowOff>91822</xdr:rowOff>
    </xdr:from>
    <xdr:to>
      <xdr:col>46</xdr:col>
      <xdr:colOff>38100</xdr:colOff>
      <xdr:row>108</xdr:row>
      <xdr:rowOff>21972</xdr:rowOff>
    </xdr:to>
    <xdr:sp macro="" textlink="">
      <xdr:nvSpPr>
        <xdr:cNvPr id="468" name="フローチャート: 判断 467">
          <a:extLst>
            <a:ext uri="{FF2B5EF4-FFF2-40B4-BE49-F238E27FC236}">
              <a16:creationId xmlns:a16="http://schemas.microsoft.com/office/drawing/2014/main" id="{98C81627-BBC0-46BE-A781-87108244AE08}"/>
            </a:ext>
          </a:extLst>
        </xdr:cNvPr>
        <xdr:cNvSpPr/>
      </xdr:nvSpPr>
      <xdr:spPr>
        <a:xfrm>
          <a:off x="7846060" y="18440782"/>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107</xdr:row>
      <xdr:rowOff>93831</xdr:rowOff>
    </xdr:from>
    <xdr:to>
      <xdr:col>41</xdr:col>
      <xdr:colOff>101600</xdr:colOff>
      <xdr:row>108</xdr:row>
      <xdr:rowOff>23981</xdr:rowOff>
    </xdr:to>
    <xdr:sp macro="" textlink="">
      <xdr:nvSpPr>
        <xdr:cNvPr id="469" name="フローチャート: 判断 468">
          <a:extLst>
            <a:ext uri="{FF2B5EF4-FFF2-40B4-BE49-F238E27FC236}">
              <a16:creationId xmlns:a16="http://schemas.microsoft.com/office/drawing/2014/main" id="{D81DACD7-7827-4A34-9856-62B3F0709A74}"/>
            </a:ext>
          </a:extLst>
        </xdr:cNvPr>
        <xdr:cNvSpPr/>
      </xdr:nvSpPr>
      <xdr:spPr>
        <a:xfrm>
          <a:off x="7029450" y="18442791"/>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107</xdr:row>
      <xdr:rowOff>99279</xdr:rowOff>
    </xdr:from>
    <xdr:to>
      <xdr:col>36</xdr:col>
      <xdr:colOff>165100</xdr:colOff>
      <xdr:row>108</xdr:row>
      <xdr:rowOff>29429</xdr:rowOff>
    </xdr:to>
    <xdr:sp macro="" textlink="">
      <xdr:nvSpPr>
        <xdr:cNvPr id="470" name="フローチャート: 判断 469">
          <a:extLst>
            <a:ext uri="{FF2B5EF4-FFF2-40B4-BE49-F238E27FC236}">
              <a16:creationId xmlns:a16="http://schemas.microsoft.com/office/drawing/2014/main" id="{EC2C41AB-9170-4E9D-B2F0-24312BB588F4}"/>
            </a:ext>
          </a:extLst>
        </xdr:cNvPr>
        <xdr:cNvSpPr/>
      </xdr:nvSpPr>
      <xdr:spPr>
        <a:xfrm>
          <a:off x="6231890" y="18440619"/>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C9114F83-E356-4FF4-BA51-2AD712EB8030}"/>
            </a:ext>
          </a:extLst>
        </xdr:cNvPr>
        <xdr:cNvSpPr txBox="1"/>
      </xdr:nvSpPr>
      <xdr:spPr>
        <a:xfrm>
          <a:off x="925830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86BF75F2-AAE3-4F54-9B99-D62C3FC917BC}"/>
            </a:ext>
          </a:extLst>
        </xdr:cNvPr>
        <xdr:cNvSpPr txBox="1"/>
      </xdr:nvSpPr>
      <xdr:spPr>
        <a:xfrm>
          <a:off x="85153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8F24476F-06D3-46AD-BB91-B5EEC6F3AFBA}"/>
            </a:ext>
          </a:extLst>
        </xdr:cNvPr>
        <xdr:cNvSpPr txBox="1"/>
      </xdr:nvSpPr>
      <xdr:spPr>
        <a:xfrm>
          <a:off x="77177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412D03EB-4A3C-460E-B740-263987AF2387}"/>
            </a:ext>
          </a:extLst>
        </xdr:cNvPr>
        <xdr:cNvSpPr txBox="1"/>
      </xdr:nvSpPr>
      <xdr:spPr>
        <a:xfrm>
          <a:off x="6912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5" name="テキスト ボックス 474">
          <a:extLst>
            <a:ext uri="{FF2B5EF4-FFF2-40B4-BE49-F238E27FC236}">
              <a16:creationId xmlns:a16="http://schemas.microsoft.com/office/drawing/2014/main" id="{27DBACDC-245A-47F3-BAB8-6D8F08EAD2A7}"/>
            </a:ext>
          </a:extLst>
        </xdr:cNvPr>
        <xdr:cNvSpPr txBox="1"/>
      </xdr:nvSpPr>
      <xdr:spPr>
        <a:xfrm>
          <a:off x="61150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134595</xdr:rowOff>
    </xdr:from>
    <xdr:to>
      <xdr:col>55</xdr:col>
      <xdr:colOff>50800</xdr:colOff>
      <xdr:row>106</xdr:row>
      <xdr:rowOff>64745</xdr:rowOff>
    </xdr:to>
    <xdr:sp macro="" textlink="">
      <xdr:nvSpPr>
        <xdr:cNvPr id="476" name="楕円 475">
          <a:extLst>
            <a:ext uri="{FF2B5EF4-FFF2-40B4-BE49-F238E27FC236}">
              <a16:creationId xmlns:a16="http://schemas.microsoft.com/office/drawing/2014/main" id="{A5CCA551-D420-492B-9BCB-1B0BF06762F5}"/>
            </a:ext>
          </a:extLst>
        </xdr:cNvPr>
        <xdr:cNvSpPr/>
      </xdr:nvSpPr>
      <xdr:spPr>
        <a:xfrm>
          <a:off x="9394190" y="18133035"/>
          <a:ext cx="9017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104</xdr:row>
      <xdr:rowOff>157472</xdr:rowOff>
    </xdr:from>
    <xdr:ext cx="599010" cy="259045"/>
    <xdr:sp macro="" textlink="">
      <xdr:nvSpPr>
        <xdr:cNvPr id="477" name="【港湾・漁港】&#10;一人当たり有形固定資産（償却資産）額該当値テキスト">
          <a:extLst>
            <a:ext uri="{FF2B5EF4-FFF2-40B4-BE49-F238E27FC236}">
              <a16:creationId xmlns:a16="http://schemas.microsoft.com/office/drawing/2014/main" id="{A8237C97-7CC7-4592-8F08-319B0D69FFA0}"/>
            </a:ext>
          </a:extLst>
        </xdr:cNvPr>
        <xdr:cNvSpPr txBox="1"/>
      </xdr:nvSpPr>
      <xdr:spPr>
        <a:xfrm>
          <a:off x="9467850" y="179901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177,233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105</xdr:row>
      <xdr:rowOff>138813</xdr:rowOff>
    </xdr:from>
    <xdr:to>
      <xdr:col>50</xdr:col>
      <xdr:colOff>165100</xdr:colOff>
      <xdr:row>106</xdr:row>
      <xdr:rowOff>68963</xdr:rowOff>
    </xdr:to>
    <xdr:sp macro="" textlink="">
      <xdr:nvSpPr>
        <xdr:cNvPr id="478" name="楕円 477">
          <a:extLst>
            <a:ext uri="{FF2B5EF4-FFF2-40B4-BE49-F238E27FC236}">
              <a16:creationId xmlns:a16="http://schemas.microsoft.com/office/drawing/2014/main" id="{28FFF4B1-A35A-4DAC-BF54-76525053FA69}"/>
            </a:ext>
          </a:extLst>
        </xdr:cNvPr>
        <xdr:cNvSpPr/>
      </xdr:nvSpPr>
      <xdr:spPr>
        <a:xfrm>
          <a:off x="8632190" y="18137253"/>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106</xdr:row>
      <xdr:rowOff>13945</xdr:rowOff>
    </xdr:from>
    <xdr:to>
      <xdr:col>55</xdr:col>
      <xdr:colOff>0</xdr:colOff>
      <xdr:row>106</xdr:row>
      <xdr:rowOff>18163</xdr:rowOff>
    </xdr:to>
    <xdr:cxnSp macro="">
      <xdr:nvCxnSpPr>
        <xdr:cNvPr id="479" name="直線コネクタ 478">
          <a:extLst>
            <a:ext uri="{FF2B5EF4-FFF2-40B4-BE49-F238E27FC236}">
              <a16:creationId xmlns:a16="http://schemas.microsoft.com/office/drawing/2014/main" id="{4B83023B-E277-4A99-BC28-9B0528E2B7A9}"/>
            </a:ext>
          </a:extLst>
        </xdr:cNvPr>
        <xdr:cNvCxnSpPr/>
      </xdr:nvCxnSpPr>
      <xdr:spPr>
        <a:xfrm flipV="1">
          <a:off x="8686800" y="18191455"/>
          <a:ext cx="742950" cy="42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105</xdr:row>
      <xdr:rowOff>145597</xdr:rowOff>
    </xdr:from>
    <xdr:to>
      <xdr:col>46</xdr:col>
      <xdr:colOff>38100</xdr:colOff>
      <xdr:row>106</xdr:row>
      <xdr:rowOff>75747</xdr:rowOff>
    </xdr:to>
    <xdr:sp macro="" textlink="">
      <xdr:nvSpPr>
        <xdr:cNvPr id="480" name="楕円 479">
          <a:extLst>
            <a:ext uri="{FF2B5EF4-FFF2-40B4-BE49-F238E27FC236}">
              <a16:creationId xmlns:a16="http://schemas.microsoft.com/office/drawing/2014/main" id="{BCBAB2D6-3C12-4002-94D4-062F6BDB4BB5}"/>
            </a:ext>
          </a:extLst>
        </xdr:cNvPr>
        <xdr:cNvSpPr/>
      </xdr:nvSpPr>
      <xdr:spPr>
        <a:xfrm>
          <a:off x="7846060" y="18145942"/>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106</xdr:row>
      <xdr:rowOff>18163</xdr:rowOff>
    </xdr:from>
    <xdr:to>
      <xdr:col>50</xdr:col>
      <xdr:colOff>114300</xdr:colOff>
      <xdr:row>106</xdr:row>
      <xdr:rowOff>24947</xdr:rowOff>
    </xdr:to>
    <xdr:cxnSp macro="">
      <xdr:nvCxnSpPr>
        <xdr:cNvPr id="481" name="直線コネクタ 480">
          <a:extLst>
            <a:ext uri="{FF2B5EF4-FFF2-40B4-BE49-F238E27FC236}">
              <a16:creationId xmlns:a16="http://schemas.microsoft.com/office/drawing/2014/main" id="{F2ECDDAE-1BFE-4ADA-92E8-9E5391BA601B}"/>
            </a:ext>
          </a:extLst>
        </xdr:cNvPr>
        <xdr:cNvCxnSpPr/>
      </xdr:nvCxnSpPr>
      <xdr:spPr>
        <a:xfrm flipV="1">
          <a:off x="7889240" y="18195673"/>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105</xdr:row>
      <xdr:rowOff>152115</xdr:rowOff>
    </xdr:from>
    <xdr:to>
      <xdr:col>41</xdr:col>
      <xdr:colOff>101600</xdr:colOff>
      <xdr:row>106</xdr:row>
      <xdr:rowOff>82265</xdr:rowOff>
    </xdr:to>
    <xdr:sp macro="" textlink="">
      <xdr:nvSpPr>
        <xdr:cNvPr id="482" name="楕円 481">
          <a:extLst>
            <a:ext uri="{FF2B5EF4-FFF2-40B4-BE49-F238E27FC236}">
              <a16:creationId xmlns:a16="http://schemas.microsoft.com/office/drawing/2014/main" id="{8AC684EF-E068-4F12-BEE4-E6D06D62088C}"/>
            </a:ext>
          </a:extLst>
        </xdr:cNvPr>
        <xdr:cNvSpPr/>
      </xdr:nvSpPr>
      <xdr:spPr>
        <a:xfrm>
          <a:off x="7029450" y="1815436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106</xdr:row>
      <xdr:rowOff>24947</xdr:rowOff>
    </xdr:from>
    <xdr:to>
      <xdr:col>45</xdr:col>
      <xdr:colOff>177800</xdr:colOff>
      <xdr:row>106</xdr:row>
      <xdr:rowOff>31465</xdr:rowOff>
    </xdr:to>
    <xdr:cxnSp macro="">
      <xdr:nvCxnSpPr>
        <xdr:cNvPr id="483" name="直線コネクタ 482">
          <a:extLst>
            <a:ext uri="{FF2B5EF4-FFF2-40B4-BE49-F238E27FC236}">
              <a16:creationId xmlns:a16="http://schemas.microsoft.com/office/drawing/2014/main" id="{85E1F43B-9074-4A58-92B1-5D99AF0F3071}"/>
            </a:ext>
          </a:extLst>
        </xdr:cNvPr>
        <xdr:cNvCxnSpPr/>
      </xdr:nvCxnSpPr>
      <xdr:spPr>
        <a:xfrm flipV="1">
          <a:off x="7084060" y="18194837"/>
          <a:ext cx="805180" cy="84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105</xdr:row>
      <xdr:rowOff>159483</xdr:rowOff>
    </xdr:from>
    <xdr:to>
      <xdr:col>36</xdr:col>
      <xdr:colOff>165100</xdr:colOff>
      <xdr:row>106</xdr:row>
      <xdr:rowOff>89633</xdr:rowOff>
    </xdr:to>
    <xdr:sp macro="" textlink="">
      <xdr:nvSpPr>
        <xdr:cNvPr id="484" name="楕円 483">
          <a:extLst>
            <a:ext uri="{FF2B5EF4-FFF2-40B4-BE49-F238E27FC236}">
              <a16:creationId xmlns:a16="http://schemas.microsoft.com/office/drawing/2014/main" id="{AA7B986E-A236-43D7-A85C-46F64703E32D}"/>
            </a:ext>
          </a:extLst>
        </xdr:cNvPr>
        <xdr:cNvSpPr/>
      </xdr:nvSpPr>
      <xdr:spPr>
        <a:xfrm>
          <a:off x="6231890" y="18163638"/>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106</xdr:row>
      <xdr:rowOff>31465</xdr:rowOff>
    </xdr:from>
    <xdr:to>
      <xdr:col>41</xdr:col>
      <xdr:colOff>50800</xdr:colOff>
      <xdr:row>106</xdr:row>
      <xdr:rowOff>38833</xdr:rowOff>
    </xdr:to>
    <xdr:cxnSp macro="">
      <xdr:nvCxnSpPr>
        <xdr:cNvPr id="485" name="直線コネクタ 484">
          <a:extLst>
            <a:ext uri="{FF2B5EF4-FFF2-40B4-BE49-F238E27FC236}">
              <a16:creationId xmlns:a16="http://schemas.microsoft.com/office/drawing/2014/main" id="{486138AE-8986-45B9-9F27-D218B7CED260}"/>
            </a:ext>
          </a:extLst>
        </xdr:cNvPr>
        <xdr:cNvCxnSpPr/>
      </xdr:nvCxnSpPr>
      <xdr:spPr>
        <a:xfrm flipV="1">
          <a:off x="6286500" y="18203260"/>
          <a:ext cx="797560" cy="92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108</xdr:row>
      <xdr:rowOff>11442</xdr:rowOff>
    </xdr:from>
    <xdr:ext cx="534377" cy="259045"/>
    <xdr:sp macro="" textlink="">
      <xdr:nvSpPr>
        <xdr:cNvPr id="486" name="n_1aveValue【港湾・漁港】&#10;一人当たり有形固定資産（償却資産）額">
          <a:extLst>
            <a:ext uri="{FF2B5EF4-FFF2-40B4-BE49-F238E27FC236}">
              <a16:creationId xmlns:a16="http://schemas.microsoft.com/office/drawing/2014/main" id="{C95AF3C9-37AE-48CA-933C-615D27D7AFF5}"/>
            </a:ext>
          </a:extLst>
        </xdr:cNvPr>
        <xdr:cNvSpPr txBox="1"/>
      </xdr:nvSpPr>
      <xdr:spPr>
        <a:xfrm>
          <a:off x="8422151" y="185318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108</xdr:row>
      <xdr:rowOff>13099</xdr:rowOff>
    </xdr:from>
    <xdr:ext cx="534377" cy="259045"/>
    <xdr:sp macro="" textlink="">
      <xdr:nvSpPr>
        <xdr:cNvPr id="487" name="n_2aveValue【港湾・漁港】&#10;一人当たり有形固定資産（償却資産）額">
          <a:extLst>
            <a:ext uri="{FF2B5EF4-FFF2-40B4-BE49-F238E27FC236}">
              <a16:creationId xmlns:a16="http://schemas.microsoft.com/office/drawing/2014/main" id="{EBB32155-2D0F-4F5C-8B8B-06C89BD82DBA}"/>
            </a:ext>
          </a:extLst>
        </xdr:cNvPr>
        <xdr:cNvSpPr txBox="1"/>
      </xdr:nvSpPr>
      <xdr:spPr>
        <a:xfrm>
          <a:off x="7641101" y="185335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108</xdr:row>
      <xdr:rowOff>15108</xdr:rowOff>
    </xdr:from>
    <xdr:ext cx="534377" cy="259045"/>
    <xdr:sp macro="" textlink="">
      <xdr:nvSpPr>
        <xdr:cNvPr id="488" name="n_3aveValue【港湾・漁港】&#10;一人当たり有形固定資産（償却資産）額">
          <a:extLst>
            <a:ext uri="{FF2B5EF4-FFF2-40B4-BE49-F238E27FC236}">
              <a16:creationId xmlns:a16="http://schemas.microsoft.com/office/drawing/2014/main" id="{A9643D3E-2AB0-4022-BE07-045C1CF5D228}"/>
            </a:ext>
          </a:extLst>
        </xdr:cNvPr>
        <xdr:cNvSpPr txBox="1"/>
      </xdr:nvSpPr>
      <xdr:spPr>
        <a:xfrm>
          <a:off x="6854971" y="185355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108</xdr:row>
      <xdr:rowOff>20556</xdr:rowOff>
    </xdr:from>
    <xdr:ext cx="534377" cy="259045"/>
    <xdr:sp macro="" textlink="">
      <xdr:nvSpPr>
        <xdr:cNvPr id="489" name="n_4aveValue【港湾・漁港】&#10;一人当たり有形固定資産（償却資産）額">
          <a:extLst>
            <a:ext uri="{FF2B5EF4-FFF2-40B4-BE49-F238E27FC236}">
              <a16:creationId xmlns:a16="http://schemas.microsoft.com/office/drawing/2014/main" id="{65292439-FCD1-47AE-A505-5E12A51ACEB1}"/>
            </a:ext>
          </a:extLst>
        </xdr:cNvPr>
        <xdr:cNvSpPr txBox="1"/>
      </xdr:nvSpPr>
      <xdr:spPr>
        <a:xfrm>
          <a:off x="6038361" y="185333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104</xdr:row>
      <xdr:rowOff>85490</xdr:rowOff>
    </xdr:from>
    <xdr:ext cx="599010" cy="259045"/>
    <xdr:sp macro="" textlink="">
      <xdr:nvSpPr>
        <xdr:cNvPr id="490" name="n_1mainValue【港湾・漁港】&#10;一人当たり有形固定資産（償却資産）額">
          <a:extLst>
            <a:ext uri="{FF2B5EF4-FFF2-40B4-BE49-F238E27FC236}">
              <a16:creationId xmlns:a16="http://schemas.microsoft.com/office/drawing/2014/main" id="{7F9D0FF6-24C9-4744-8B0C-3463344C8CB7}"/>
            </a:ext>
          </a:extLst>
        </xdr:cNvPr>
        <xdr:cNvSpPr txBox="1"/>
      </xdr:nvSpPr>
      <xdr:spPr>
        <a:xfrm>
          <a:off x="8401265" y="179181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104</xdr:row>
      <xdr:rowOff>92274</xdr:rowOff>
    </xdr:from>
    <xdr:ext cx="599010" cy="259045"/>
    <xdr:sp macro="" textlink="">
      <xdr:nvSpPr>
        <xdr:cNvPr id="491" name="n_2mainValue【港湾・漁港】&#10;一人当たり有形固定資産（償却資産）額">
          <a:extLst>
            <a:ext uri="{FF2B5EF4-FFF2-40B4-BE49-F238E27FC236}">
              <a16:creationId xmlns:a16="http://schemas.microsoft.com/office/drawing/2014/main" id="{C2D89C53-8A13-41F5-B3B1-33FCCBE396B0}"/>
            </a:ext>
          </a:extLst>
        </xdr:cNvPr>
        <xdr:cNvSpPr txBox="1"/>
      </xdr:nvSpPr>
      <xdr:spPr>
        <a:xfrm>
          <a:off x="7610690" y="179268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104</xdr:row>
      <xdr:rowOff>98792</xdr:rowOff>
    </xdr:from>
    <xdr:ext cx="599010" cy="259045"/>
    <xdr:sp macro="" textlink="">
      <xdr:nvSpPr>
        <xdr:cNvPr id="492" name="n_3mainValue【港湾・漁港】&#10;一人当たり有形固定資産（償却資産）額">
          <a:extLst>
            <a:ext uri="{FF2B5EF4-FFF2-40B4-BE49-F238E27FC236}">
              <a16:creationId xmlns:a16="http://schemas.microsoft.com/office/drawing/2014/main" id="{EDAC8111-1A30-42A1-9337-612E5C31AF95}"/>
            </a:ext>
          </a:extLst>
        </xdr:cNvPr>
        <xdr:cNvSpPr txBox="1"/>
      </xdr:nvSpPr>
      <xdr:spPr>
        <a:xfrm>
          <a:off x="6822655" y="179257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104</xdr:row>
      <xdr:rowOff>106160</xdr:rowOff>
    </xdr:from>
    <xdr:ext cx="599010" cy="259045"/>
    <xdr:sp macro="" textlink="">
      <xdr:nvSpPr>
        <xdr:cNvPr id="493" name="n_4mainValue【港湾・漁港】&#10;一人当たり有形固定資産（償却資産）額">
          <a:extLst>
            <a:ext uri="{FF2B5EF4-FFF2-40B4-BE49-F238E27FC236}">
              <a16:creationId xmlns:a16="http://schemas.microsoft.com/office/drawing/2014/main" id="{1236189F-C7A4-4D6F-83A6-659CD9DA45D7}"/>
            </a:ext>
          </a:extLst>
        </xdr:cNvPr>
        <xdr:cNvSpPr txBox="1"/>
      </xdr:nvSpPr>
      <xdr:spPr>
        <a:xfrm>
          <a:off x="6007950" y="179350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4" name="正方形/長方形 493">
          <a:extLst>
            <a:ext uri="{FF2B5EF4-FFF2-40B4-BE49-F238E27FC236}">
              <a16:creationId xmlns:a16="http://schemas.microsoft.com/office/drawing/2014/main" id="{0FE1E18D-8347-448C-9391-C240F9A6976C}"/>
            </a:ext>
          </a:extLst>
        </xdr:cNvPr>
        <xdr:cNvSpPr/>
      </xdr:nvSpPr>
      <xdr:spPr>
        <a:xfrm>
          <a:off x="1120394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5" name="正方形/長方形 494">
          <a:extLst>
            <a:ext uri="{FF2B5EF4-FFF2-40B4-BE49-F238E27FC236}">
              <a16:creationId xmlns:a16="http://schemas.microsoft.com/office/drawing/2014/main" id="{B1275900-F099-43F4-95A8-D6168B64AD0C}"/>
            </a:ext>
          </a:extLst>
        </xdr:cNvPr>
        <xdr:cNvSpPr/>
      </xdr:nvSpPr>
      <xdr:spPr>
        <a:xfrm>
          <a:off x="113157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6" name="正方形/長方形 495">
          <a:extLst>
            <a:ext uri="{FF2B5EF4-FFF2-40B4-BE49-F238E27FC236}">
              <a16:creationId xmlns:a16="http://schemas.microsoft.com/office/drawing/2014/main" id="{A31DD4E7-81B7-4A84-9254-136F3FD01752}"/>
            </a:ext>
          </a:extLst>
        </xdr:cNvPr>
        <xdr:cNvSpPr/>
      </xdr:nvSpPr>
      <xdr:spPr>
        <a:xfrm>
          <a:off x="113157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7" name="正方形/長方形 496">
          <a:extLst>
            <a:ext uri="{FF2B5EF4-FFF2-40B4-BE49-F238E27FC236}">
              <a16:creationId xmlns:a16="http://schemas.microsoft.com/office/drawing/2014/main" id="{636B6C9A-C262-40A4-ABA2-BCEF24AE0D89}"/>
            </a:ext>
          </a:extLst>
        </xdr:cNvPr>
        <xdr:cNvSpPr/>
      </xdr:nvSpPr>
      <xdr:spPr>
        <a:xfrm>
          <a:off x="122326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8" name="正方形/長方形 497">
          <a:extLst>
            <a:ext uri="{FF2B5EF4-FFF2-40B4-BE49-F238E27FC236}">
              <a16:creationId xmlns:a16="http://schemas.microsoft.com/office/drawing/2014/main" id="{D9F10928-24A9-441E-89F3-E46D370A4C97}"/>
            </a:ext>
          </a:extLst>
        </xdr:cNvPr>
        <xdr:cNvSpPr/>
      </xdr:nvSpPr>
      <xdr:spPr>
        <a:xfrm>
          <a:off x="122326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9" name="正方形/長方形 498">
          <a:extLst>
            <a:ext uri="{FF2B5EF4-FFF2-40B4-BE49-F238E27FC236}">
              <a16:creationId xmlns:a16="http://schemas.microsoft.com/office/drawing/2014/main" id="{9FD6DA74-BECE-4EBA-A38A-98B2A575D0BB}"/>
            </a:ext>
          </a:extLst>
        </xdr:cNvPr>
        <xdr:cNvSpPr/>
      </xdr:nvSpPr>
      <xdr:spPr>
        <a:xfrm>
          <a:off x="132613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0" name="正方形/長方形 499">
          <a:extLst>
            <a:ext uri="{FF2B5EF4-FFF2-40B4-BE49-F238E27FC236}">
              <a16:creationId xmlns:a16="http://schemas.microsoft.com/office/drawing/2014/main" id="{B479EFAD-06A5-4E51-98ED-12C3A89538B6}"/>
            </a:ext>
          </a:extLst>
        </xdr:cNvPr>
        <xdr:cNvSpPr/>
      </xdr:nvSpPr>
      <xdr:spPr>
        <a:xfrm>
          <a:off x="132613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1" name="正方形/長方形 500">
          <a:extLst>
            <a:ext uri="{FF2B5EF4-FFF2-40B4-BE49-F238E27FC236}">
              <a16:creationId xmlns:a16="http://schemas.microsoft.com/office/drawing/2014/main" id="{CC002FB0-5597-4787-A398-16C965082881}"/>
            </a:ext>
          </a:extLst>
        </xdr:cNvPr>
        <xdr:cNvSpPr/>
      </xdr:nvSpPr>
      <xdr:spPr>
        <a:xfrm>
          <a:off x="1120394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2" name="テキスト ボックス 501">
          <a:extLst>
            <a:ext uri="{FF2B5EF4-FFF2-40B4-BE49-F238E27FC236}">
              <a16:creationId xmlns:a16="http://schemas.microsoft.com/office/drawing/2014/main" id="{36AA84F2-E913-4FDD-836F-4B29B8D39D05}"/>
            </a:ext>
          </a:extLst>
        </xdr:cNvPr>
        <xdr:cNvSpPr txBox="1"/>
      </xdr:nvSpPr>
      <xdr:spPr>
        <a:xfrm>
          <a:off x="1116584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3" name="直線コネクタ 502">
          <a:extLst>
            <a:ext uri="{FF2B5EF4-FFF2-40B4-BE49-F238E27FC236}">
              <a16:creationId xmlns:a16="http://schemas.microsoft.com/office/drawing/2014/main" id="{DC123419-CD63-42B1-B05F-BA9265AED176}"/>
            </a:ext>
          </a:extLst>
        </xdr:cNvPr>
        <xdr:cNvCxnSpPr/>
      </xdr:nvCxnSpPr>
      <xdr:spPr>
        <a:xfrm>
          <a:off x="1120394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4" name="テキスト ボックス 503">
          <a:extLst>
            <a:ext uri="{FF2B5EF4-FFF2-40B4-BE49-F238E27FC236}">
              <a16:creationId xmlns:a16="http://schemas.microsoft.com/office/drawing/2014/main" id="{C46AE720-6DBD-40BE-B1A7-3B05CAE43EF8}"/>
            </a:ext>
          </a:extLst>
        </xdr:cNvPr>
        <xdr:cNvSpPr txBox="1"/>
      </xdr:nvSpPr>
      <xdr:spPr>
        <a:xfrm>
          <a:off x="10801531"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133350</xdr:rowOff>
    </xdr:from>
    <xdr:to>
      <xdr:col>89</xdr:col>
      <xdr:colOff>177800</xdr:colOff>
      <xdr:row>42</xdr:row>
      <xdr:rowOff>133350</xdr:rowOff>
    </xdr:to>
    <xdr:cxnSp macro="">
      <xdr:nvCxnSpPr>
        <xdr:cNvPr id="505" name="直線コネクタ 504">
          <a:extLst>
            <a:ext uri="{FF2B5EF4-FFF2-40B4-BE49-F238E27FC236}">
              <a16:creationId xmlns:a16="http://schemas.microsoft.com/office/drawing/2014/main" id="{99CDA34E-C523-4780-890F-858EEC34B6C0}"/>
            </a:ext>
          </a:extLst>
        </xdr:cNvPr>
        <xdr:cNvCxnSpPr/>
      </xdr:nvCxnSpPr>
      <xdr:spPr>
        <a:xfrm>
          <a:off x="11203940" y="733044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41</xdr:row>
      <xdr:rowOff>162577</xdr:rowOff>
    </xdr:from>
    <xdr:ext cx="403059" cy="259045"/>
    <xdr:sp macro="" textlink="">
      <xdr:nvSpPr>
        <xdr:cNvPr id="506" name="テキスト ボックス 505">
          <a:extLst>
            <a:ext uri="{FF2B5EF4-FFF2-40B4-BE49-F238E27FC236}">
              <a16:creationId xmlns:a16="http://schemas.microsoft.com/office/drawing/2014/main" id="{8B3435DC-25B8-4980-9760-C3D00AF7E3D3}"/>
            </a:ext>
          </a:extLst>
        </xdr:cNvPr>
        <xdr:cNvSpPr txBox="1"/>
      </xdr:nvSpPr>
      <xdr:spPr>
        <a:xfrm>
          <a:off x="10842791" y="719393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19050</xdr:rowOff>
    </xdr:from>
    <xdr:to>
      <xdr:col>89</xdr:col>
      <xdr:colOff>177800</xdr:colOff>
      <xdr:row>41</xdr:row>
      <xdr:rowOff>19050</xdr:rowOff>
    </xdr:to>
    <xdr:cxnSp macro="">
      <xdr:nvCxnSpPr>
        <xdr:cNvPr id="507" name="直線コネクタ 506">
          <a:extLst>
            <a:ext uri="{FF2B5EF4-FFF2-40B4-BE49-F238E27FC236}">
              <a16:creationId xmlns:a16="http://schemas.microsoft.com/office/drawing/2014/main" id="{9459006F-FC0A-4319-94B6-A17BB12AFF16}"/>
            </a:ext>
          </a:extLst>
        </xdr:cNvPr>
        <xdr:cNvCxnSpPr/>
      </xdr:nvCxnSpPr>
      <xdr:spPr>
        <a:xfrm>
          <a:off x="11203940" y="70446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40</xdr:row>
      <xdr:rowOff>48277</xdr:rowOff>
    </xdr:from>
    <xdr:ext cx="403059" cy="259045"/>
    <xdr:sp macro="" textlink="">
      <xdr:nvSpPr>
        <xdr:cNvPr id="508" name="テキスト ボックス 507">
          <a:extLst>
            <a:ext uri="{FF2B5EF4-FFF2-40B4-BE49-F238E27FC236}">
              <a16:creationId xmlns:a16="http://schemas.microsoft.com/office/drawing/2014/main" id="{B738A11F-3556-4624-9900-53361AC3D44B}"/>
            </a:ext>
          </a:extLst>
        </xdr:cNvPr>
        <xdr:cNvSpPr txBox="1"/>
      </xdr:nvSpPr>
      <xdr:spPr>
        <a:xfrm>
          <a:off x="10842791" y="69081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76200</xdr:rowOff>
    </xdr:from>
    <xdr:to>
      <xdr:col>89</xdr:col>
      <xdr:colOff>177800</xdr:colOff>
      <xdr:row>39</xdr:row>
      <xdr:rowOff>76200</xdr:rowOff>
    </xdr:to>
    <xdr:cxnSp macro="">
      <xdr:nvCxnSpPr>
        <xdr:cNvPr id="509" name="直線コネクタ 508">
          <a:extLst>
            <a:ext uri="{FF2B5EF4-FFF2-40B4-BE49-F238E27FC236}">
              <a16:creationId xmlns:a16="http://schemas.microsoft.com/office/drawing/2014/main" id="{360C2444-3B51-4A8E-969B-E78AF2CC5D53}"/>
            </a:ext>
          </a:extLst>
        </xdr:cNvPr>
        <xdr:cNvCxnSpPr/>
      </xdr:nvCxnSpPr>
      <xdr:spPr>
        <a:xfrm>
          <a:off x="11203940" y="676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38</xdr:row>
      <xdr:rowOff>105427</xdr:rowOff>
    </xdr:from>
    <xdr:ext cx="403059" cy="259045"/>
    <xdr:sp macro="" textlink="">
      <xdr:nvSpPr>
        <xdr:cNvPr id="510" name="テキスト ボックス 509">
          <a:extLst>
            <a:ext uri="{FF2B5EF4-FFF2-40B4-BE49-F238E27FC236}">
              <a16:creationId xmlns:a16="http://schemas.microsoft.com/office/drawing/2014/main" id="{4854DDD6-61C7-4FA0-A690-E7C5CE37028E}"/>
            </a:ext>
          </a:extLst>
        </xdr:cNvPr>
        <xdr:cNvSpPr txBox="1"/>
      </xdr:nvSpPr>
      <xdr:spPr>
        <a:xfrm>
          <a:off x="10842791" y="661862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11" name="直線コネクタ 510">
          <a:extLst>
            <a:ext uri="{FF2B5EF4-FFF2-40B4-BE49-F238E27FC236}">
              <a16:creationId xmlns:a16="http://schemas.microsoft.com/office/drawing/2014/main" id="{DA3622B3-8B04-4A06-A6C6-3B9A3A7BF4AE}"/>
            </a:ext>
          </a:extLst>
        </xdr:cNvPr>
        <xdr:cNvCxnSpPr/>
      </xdr:nvCxnSpPr>
      <xdr:spPr>
        <a:xfrm>
          <a:off x="11203940" y="647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12" name="テキスト ボックス 511">
          <a:extLst>
            <a:ext uri="{FF2B5EF4-FFF2-40B4-BE49-F238E27FC236}">
              <a16:creationId xmlns:a16="http://schemas.microsoft.com/office/drawing/2014/main" id="{5211FE3D-E037-4738-B9C3-E90F511613E4}"/>
            </a:ext>
          </a:extLst>
        </xdr:cNvPr>
        <xdr:cNvSpPr txBox="1"/>
      </xdr:nvSpPr>
      <xdr:spPr>
        <a:xfrm>
          <a:off x="10842791" y="6336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19050</xdr:rowOff>
    </xdr:from>
    <xdr:to>
      <xdr:col>89</xdr:col>
      <xdr:colOff>177800</xdr:colOff>
      <xdr:row>36</xdr:row>
      <xdr:rowOff>19050</xdr:rowOff>
    </xdr:to>
    <xdr:cxnSp macro="">
      <xdr:nvCxnSpPr>
        <xdr:cNvPr id="513" name="直線コネクタ 512">
          <a:extLst>
            <a:ext uri="{FF2B5EF4-FFF2-40B4-BE49-F238E27FC236}">
              <a16:creationId xmlns:a16="http://schemas.microsoft.com/office/drawing/2014/main" id="{DD0D0841-151E-43C6-872B-2E9342A6D729}"/>
            </a:ext>
          </a:extLst>
        </xdr:cNvPr>
        <xdr:cNvCxnSpPr/>
      </xdr:nvCxnSpPr>
      <xdr:spPr>
        <a:xfrm>
          <a:off x="11203940" y="618744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48277</xdr:rowOff>
    </xdr:from>
    <xdr:ext cx="403059" cy="259045"/>
    <xdr:sp macro="" textlink="">
      <xdr:nvSpPr>
        <xdr:cNvPr id="514" name="テキスト ボックス 513">
          <a:extLst>
            <a:ext uri="{FF2B5EF4-FFF2-40B4-BE49-F238E27FC236}">
              <a16:creationId xmlns:a16="http://schemas.microsoft.com/office/drawing/2014/main" id="{56759B98-1103-48AD-B347-3AF11D15BF88}"/>
            </a:ext>
          </a:extLst>
        </xdr:cNvPr>
        <xdr:cNvSpPr txBox="1"/>
      </xdr:nvSpPr>
      <xdr:spPr>
        <a:xfrm>
          <a:off x="10842791" y="605093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76200</xdr:rowOff>
    </xdr:from>
    <xdr:to>
      <xdr:col>89</xdr:col>
      <xdr:colOff>177800</xdr:colOff>
      <xdr:row>34</xdr:row>
      <xdr:rowOff>76200</xdr:rowOff>
    </xdr:to>
    <xdr:cxnSp macro="">
      <xdr:nvCxnSpPr>
        <xdr:cNvPr id="515" name="直線コネクタ 514">
          <a:extLst>
            <a:ext uri="{FF2B5EF4-FFF2-40B4-BE49-F238E27FC236}">
              <a16:creationId xmlns:a16="http://schemas.microsoft.com/office/drawing/2014/main" id="{9C8DD4CA-7E5A-41EC-877A-64A72FCE4CEF}"/>
            </a:ext>
          </a:extLst>
        </xdr:cNvPr>
        <xdr:cNvCxnSpPr/>
      </xdr:nvCxnSpPr>
      <xdr:spPr>
        <a:xfrm>
          <a:off x="11203940" y="5905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33</xdr:row>
      <xdr:rowOff>105427</xdr:rowOff>
    </xdr:from>
    <xdr:ext cx="403059" cy="259045"/>
    <xdr:sp macro="" textlink="">
      <xdr:nvSpPr>
        <xdr:cNvPr id="516" name="テキスト ボックス 515">
          <a:extLst>
            <a:ext uri="{FF2B5EF4-FFF2-40B4-BE49-F238E27FC236}">
              <a16:creationId xmlns:a16="http://schemas.microsoft.com/office/drawing/2014/main" id="{3790EF56-4846-4A2F-B231-78DA1041AC50}"/>
            </a:ext>
          </a:extLst>
        </xdr:cNvPr>
        <xdr:cNvSpPr txBox="1"/>
      </xdr:nvSpPr>
      <xdr:spPr>
        <a:xfrm>
          <a:off x="10842791" y="57613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133350</xdr:rowOff>
    </xdr:from>
    <xdr:to>
      <xdr:col>89</xdr:col>
      <xdr:colOff>177800</xdr:colOff>
      <xdr:row>32</xdr:row>
      <xdr:rowOff>133350</xdr:rowOff>
    </xdr:to>
    <xdr:cxnSp macro="">
      <xdr:nvCxnSpPr>
        <xdr:cNvPr id="517" name="直線コネクタ 516">
          <a:extLst>
            <a:ext uri="{FF2B5EF4-FFF2-40B4-BE49-F238E27FC236}">
              <a16:creationId xmlns:a16="http://schemas.microsoft.com/office/drawing/2014/main" id="{9974EB7F-7A69-40A1-817A-F623DD5688F3}"/>
            </a:ext>
          </a:extLst>
        </xdr:cNvPr>
        <xdr:cNvCxnSpPr/>
      </xdr:nvCxnSpPr>
      <xdr:spPr>
        <a:xfrm>
          <a:off x="11203940" y="561594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31</xdr:row>
      <xdr:rowOff>162577</xdr:rowOff>
    </xdr:from>
    <xdr:ext cx="403059" cy="259045"/>
    <xdr:sp macro="" textlink="">
      <xdr:nvSpPr>
        <xdr:cNvPr id="518" name="テキスト ボックス 517">
          <a:extLst>
            <a:ext uri="{FF2B5EF4-FFF2-40B4-BE49-F238E27FC236}">
              <a16:creationId xmlns:a16="http://schemas.microsoft.com/office/drawing/2014/main" id="{665345EF-4E65-477C-BA38-92C5D7B3DB71}"/>
            </a:ext>
          </a:extLst>
        </xdr:cNvPr>
        <xdr:cNvSpPr txBox="1"/>
      </xdr:nvSpPr>
      <xdr:spPr>
        <a:xfrm>
          <a:off x="10842791" y="547943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9" name="直線コネクタ 518">
          <a:extLst>
            <a:ext uri="{FF2B5EF4-FFF2-40B4-BE49-F238E27FC236}">
              <a16:creationId xmlns:a16="http://schemas.microsoft.com/office/drawing/2014/main" id="{DD19F8A4-6723-4DD2-8825-39A4E29F907E}"/>
            </a:ext>
          </a:extLst>
        </xdr:cNvPr>
        <xdr:cNvCxnSpPr/>
      </xdr:nvCxnSpPr>
      <xdr:spPr>
        <a:xfrm>
          <a:off x="1120394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30</xdr:row>
      <xdr:rowOff>48277</xdr:rowOff>
    </xdr:from>
    <xdr:ext cx="403059" cy="259045"/>
    <xdr:sp macro="" textlink="">
      <xdr:nvSpPr>
        <xdr:cNvPr id="520" name="テキスト ボックス 519">
          <a:extLst>
            <a:ext uri="{FF2B5EF4-FFF2-40B4-BE49-F238E27FC236}">
              <a16:creationId xmlns:a16="http://schemas.microsoft.com/office/drawing/2014/main" id="{CEC47D7F-A60C-4985-87B2-92D41FFF9C15}"/>
            </a:ext>
          </a:extLst>
        </xdr:cNvPr>
        <xdr:cNvSpPr txBox="1"/>
      </xdr:nvSpPr>
      <xdr:spPr>
        <a:xfrm>
          <a:off x="10842791" y="5193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21" name="【認定こども園・幼稚園・保育所】&#10;有形固定資産減価償却率グラフ枠">
          <a:extLst>
            <a:ext uri="{FF2B5EF4-FFF2-40B4-BE49-F238E27FC236}">
              <a16:creationId xmlns:a16="http://schemas.microsoft.com/office/drawing/2014/main" id="{57035F16-0639-4DD0-AC4D-C438694843B8}"/>
            </a:ext>
          </a:extLst>
        </xdr:cNvPr>
        <xdr:cNvSpPr/>
      </xdr:nvSpPr>
      <xdr:spPr>
        <a:xfrm>
          <a:off x="1120394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124778</xdr:rowOff>
    </xdr:from>
    <xdr:to>
      <xdr:col>85</xdr:col>
      <xdr:colOff>126364</xdr:colOff>
      <xdr:row>41</xdr:row>
      <xdr:rowOff>150495</xdr:rowOff>
    </xdr:to>
    <xdr:cxnSp macro="">
      <xdr:nvCxnSpPr>
        <xdr:cNvPr id="522" name="直線コネクタ 521">
          <a:extLst>
            <a:ext uri="{FF2B5EF4-FFF2-40B4-BE49-F238E27FC236}">
              <a16:creationId xmlns:a16="http://schemas.microsoft.com/office/drawing/2014/main" id="{6CF09326-EF55-45DC-8697-E6A7ACEF202A}"/>
            </a:ext>
          </a:extLst>
        </xdr:cNvPr>
        <xdr:cNvCxnSpPr/>
      </xdr:nvCxnSpPr>
      <xdr:spPr>
        <a:xfrm flipV="1">
          <a:off x="14703424" y="5784533"/>
          <a:ext cx="0" cy="13954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154322</xdr:rowOff>
    </xdr:from>
    <xdr:ext cx="405111" cy="259045"/>
    <xdr:sp macro="" textlink="">
      <xdr:nvSpPr>
        <xdr:cNvPr id="523" name="【認定こども園・幼稚園・保育所】&#10;有形固定資産減価償却率最小値テキスト">
          <a:extLst>
            <a:ext uri="{FF2B5EF4-FFF2-40B4-BE49-F238E27FC236}">
              <a16:creationId xmlns:a16="http://schemas.microsoft.com/office/drawing/2014/main" id="{E8B7C2B3-357C-4672-B929-EB430B3BB90F}"/>
            </a:ext>
          </a:extLst>
        </xdr:cNvPr>
        <xdr:cNvSpPr txBox="1"/>
      </xdr:nvSpPr>
      <xdr:spPr>
        <a:xfrm>
          <a:off x="14742160" y="7183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150495</xdr:rowOff>
    </xdr:from>
    <xdr:to>
      <xdr:col>86</xdr:col>
      <xdr:colOff>25400</xdr:colOff>
      <xdr:row>41</xdr:row>
      <xdr:rowOff>150495</xdr:rowOff>
    </xdr:to>
    <xdr:cxnSp macro="">
      <xdr:nvCxnSpPr>
        <xdr:cNvPr id="524" name="直線コネクタ 523">
          <a:extLst>
            <a:ext uri="{FF2B5EF4-FFF2-40B4-BE49-F238E27FC236}">
              <a16:creationId xmlns:a16="http://schemas.microsoft.com/office/drawing/2014/main" id="{73AF2EEF-9B7C-4D9A-84CA-88D997DA91F7}"/>
            </a:ext>
          </a:extLst>
        </xdr:cNvPr>
        <xdr:cNvCxnSpPr/>
      </xdr:nvCxnSpPr>
      <xdr:spPr>
        <a:xfrm>
          <a:off x="14611350" y="717994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71455</xdr:rowOff>
    </xdr:from>
    <xdr:ext cx="405111" cy="259045"/>
    <xdr:sp macro="" textlink="">
      <xdr:nvSpPr>
        <xdr:cNvPr id="525" name="【認定こども園・幼稚園・保育所】&#10;有形固定資産減価償却率最大値テキスト">
          <a:extLst>
            <a:ext uri="{FF2B5EF4-FFF2-40B4-BE49-F238E27FC236}">
              <a16:creationId xmlns:a16="http://schemas.microsoft.com/office/drawing/2014/main" id="{70A6D33D-92B1-4406-8AA6-96F5E413FCA1}"/>
            </a:ext>
          </a:extLst>
        </xdr:cNvPr>
        <xdr:cNvSpPr txBox="1"/>
      </xdr:nvSpPr>
      <xdr:spPr>
        <a:xfrm>
          <a:off x="14742160" y="55559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124778</xdr:rowOff>
    </xdr:from>
    <xdr:to>
      <xdr:col>86</xdr:col>
      <xdr:colOff>25400</xdr:colOff>
      <xdr:row>33</xdr:row>
      <xdr:rowOff>124778</xdr:rowOff>
    </xdr:to>
    <xdr:cxnSp macro="">
      <xdr:nvCxnSpPr>
        <xdr:cNvPr id="526" name="直線コネクタ 525">
          <a:extLst>
            <a:ext uri="{FF2B5EF4-FFF2-40B4-BE49-F238E27FC236}">
              <a16:creationId xmlns:a16="http://schemas.microsoft.com/office/drawing/2014/main" id="{C734E018-DB8F-4D94-A463-1097EA28073F}"/>
            </a:ext>
          </a:extLst>
        </xdr:cNvPr>
        <xdr:cNvCxnSpPr/>
      </xdr:nvCxnSpPr>
      <xdr:spPr>
        <a:xfrm>
          <a:off x="14611350" y="578453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82567</xdr:rowOff>
    </xdr:from>
    <xdr:ext cx="405111" cy="259045"/>
    <xdr:sp macro="" textlink="">
      <xdr:nvSpPr>
        <xdr:cNvPr id="527" name="【認定こども園・幼稚園・保育所】&#10;有形固定資産減価償却率平均値テキスト">
          <a:extLst>
            <a:ext uri="{FF2B5EF4-FFF2-40B4-BE49-F238E27FC236}">
              <a16:creationId xmlns:a16="http://schemas.microsoft.com/office/drawing/2014/main" id="{2474D41B-5276-41CE-B4EF-267CE0677880}"/>
            </a:ext>
          </a:extLst>
        </xdr:cNvPr>
        <xdr:cNvSpPr txBox="1"/>
      </xdr:nvSpPr>
      <xdr:spPr>
        <a:xfrm>
          <a:off x="14742160" y="62566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59690</xdr:rowOff>
    </xdr:from>
    <xdr:to>
      <xdr:col>85</xdr:col>
      <xdr:colOff>177800</xdr:colOff>
      <xdr:row>37</xdr:row>
      <xdr:rowOff>161290</xdr:rowOff>
    </xdr:to>
    <xdr:sp macro="" textlink="">
      <xdr:nvSpPr>
        <xdr:cNvPr id="528" name="フローチャート: 判断 527">
          <a:extLst>
            <a:ext uri="{FF2B5EF4-FFF2-40B4-BE49-F238E27FC236}">
              <a16:creationId xmlns:a16="http://schemas.microsoft.com/office/drawing/2014/main" id="{70DA7968-5C22-4E2D-9909-4C6DCB9018D3}"/>
            </a:ext>
          </a:extLst>
        </xdr:cNvPr>
        <xdr:cNvSpPr/>
      </xdr:nvSpPr>
      <xdr:spPr>
        <a:xfrm>
          <a:off x="14649450" y="6399530"/>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119697</xdr:rowOff>
    </xdr:from>
    <xdr:to>
      <xdr:col>81</xdr:col>
      <xdr:colOff>101600</xdr:colOff>
      <xdr:row>38</xdr:row>
      <xdr:rowOff>49847</xdr:rowOff>
    </xdr:to>
    <xdr:sp macro="" textlink="">
      <xdr:nvSpPr>
        <xdr:cNvPr id="529" name="フローチャート: 判断 528">
          <a:extLst>
            <a:ext uri="{FF2B5EF4-FFF2-40B4-BE49-F238E27FC236}">
              <a16:creationId xmlns:a16="http://schemas.microsoft.com/office/drawing/2014/main" id="{3D30F764-B490-488F-8A92-8BBA2C09D550}"/>
            </a:ext>
          </a:extLst>
        </xdr:cNvPr>
        <xdr:cNvSpPr/>
      </xdr:nvSpPr>
      <xdr:spPr>
        <a:xfrm>
          <a:off x="13887450" y="6465252"/>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119697</xdr:rowOff>
    </xdr:from>
    <xdr:to>
      <xdr:col>76</xdr:col>
      <xdr:colOff>165100</xdr:colOff>
      <xdr:row>38</xdr:row>
      <xdr:rowOff>49847</xdr:rowOff>
    </xdr:to>
    <xdr:sp macro="" textlink="">
      <xdr:nvSpPr>
        <xdr:cNvPr id="530" name="フローチャート: 判断 529">
          <a:extLst>
            <a:ext uri="{FF2B5EF4-FFF2-40B4-BE49-F238E27FC236}">
              <a16:creationId xmlns:a16="http://schemas.microsoft.com/office/drawing/2014/main" id="{195B317B-238C-4320-8DB9-1187F6F6EC9B}"/>
            </a:ext>
          </a:extLst>
        </xdr:cNvPr>
        <xdr:cNvSpPr/>
      </xdr:nvSpPr>
      <xdr:spPr>
        <a:xfrm>
          <a:off x="13089890" y="6465252"/>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65405</xdr:rowOff>
    </xdr:from>
    <xdr:to>
      <xdr:col>72</xdr:col>
      <xdr:colOff>38100</xdr:colOff>
      <xdr:row>37</xdr:row>
      <xdr:rowOff>167005</xdr:rowOff>
    </xdr:to>
    <xdr:sp macro="" textlink="">
      <xdr:nvSpPr>
        <xdr:cNvPr id="531" name="フローチャート: 判断 530">
          <a:extLst>
            <a:ext uri="{FF2B5EF4-FFF2-40B4-BE49-F238E27FC236}">
              <a16:creationId xmlns:a16="http://schemas.microsoft.com/office/drawing/2014/main" id="{59A23FFE-E433-4425-AFDE-05949C4A0E47}"/>
            </a:ext>
          </a:extLst>
        </xdr:cNvPr>
        <xdr:cNvSpPr/>
      </xdr:nvSpPr>
      <xdr:spPr>
        <a:xfrm>
          <a:off x="12303760" y="6407150"/>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139700</xdr:rowOff>
    </xdr:from>
    <xdr:to>
      <xdr:col>67</xdr:col>
      <xdr:colOff>101600</xdr:colOff>
      <xdr:row>37</xdr:row>
      <xdr:rowOff>69850</xdr:rowOff>
    </xdr:to>
    <xdr:sp macro="" textlink="">
      <xdr:nvSpPr>
        <xdr:cNvPr id="532" name="フローチャート: 判断 531">
          <a:extLst>
            <a:ext uri="{FF2B5EF4-FFF2-40B4-BE49-F238E27FC236}">
              <a16:creationId xmlns:a16="http://schemas.microsoft.com/office/drawing/2014/main" id="{DEB0794D-9766-4C26-B867-DAAC75A0755B}"/>
            </a:ext>
          </a:extLst>
        </xdr:cNvPr>
        <xdr:cNvSpPr/>
      </xdr:nvSpPr>
      <xdr:spPr>
        <a:xfrm>
          <a:off x="11487150" y="630809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33" name="テキスト ボックス 532">
          <a:extLst>
            <a:ext uri="{FF2B5EF4-FFF2-40B4-BE49-F238E27FC236}">
              <a16:creationId xmlns:a16="http://schemas.microsoft.com/office/drawing/2014/main" id="{7648255C-E34C-4640-ACB5-53FE5F845759}"/>
            </a:ext>
          </a:extLst>
        </xdr:cNvPr>
        <xdr:cNvSpPr txBox="1"/>
      </xdr:nvSpPr>
      <xdr:spPr>
        <a:xfrm>
          <a:off x="1453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4" name="テキスト ボックス 533">
          <a:extLst>
            <a:ext uri="{FF2B5EF4-FFF2-40B4-BE49-F238E27FC236}">
              <a16:creationId xmlns:a16="http://schemas.microsoft.com/office/drawing/2014/main" id="{C30B921E-D647-40BF-82BF-6DD234B6FC67}"/>
            </a:ext>
          </a:extLst>
        </xdr:cNvPr>
        <xdr:cNvSpPr txBox="1"/>
      </xdr:nvSpPr>
      <xdr:spPr>
        <a:xfrm>
          <a:off x="13770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5" name="テキスト ボックス 534">
          <a:extLst>
            <a:ext uri="{FF2B5EF4-FFF2-40B4-BE49-F238E27FC236}">
              <a16:creationId xmlns:a16="http://schemas.microsoft.com/office/drawing/2014/main" id="{45B3AD62-D1D7-414E-B206-3FCB689EEE39}"/>
            </a:ext>
          </a:extLst>
        </xdr:cNvPr>
        <xdr:cNvSpPr txBox="1"/>
      </xdr:nvSpPr>
      <xdr:spPr>
        <a:xfrm>
          <a:off x="12973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6" name="テキスト ボックス 535">
          <a:extLst>
            <a:ext uri="{FF2B5EF4-FFF2-40B4-BE49-F238E27FC236}">
              <a16:creationId xmlns:a16="http://schemas.microsoft.com/office/drawing/2014/main" id="{67F387BD-8E76-495E-947F-581779DA29E1}"/>
            </a:ext>
          </a:extLst>
        </xdr:cNvPr>
        <xdr:cNvSpPr txBox="1"/>
      </xdr:nvSpPr>
      <xdr:spPr>
        <a:xfrm>
          <a:off x="12175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7" name="テキスト ボックス 536">
          <a:extLst>
            <a:ext uri="{FF2B5EF4-FFF2-40B4-BE49-F238E27FC236}">
              <a16:creationId xmlns:a16="http://schemas.microsoft.com/office/drawing/2014/main" id="{73808205-42FC-41F8-BDC0-EDB34A13222E}"/>
            </a:ext>
          </a:extLst>
        </xdr:cNvPr>
        <xdr:cNvSpPr txBox="1"/>
      </xdr:nvSpPr>
      <xdr:spPr>
        <a:xfrm>
          <a:off x="11370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41</xdr:row>
      <xdr:rowOff>99695</xdr:rowOff>
    </xdr:from>
    <xdr:to>
      <xdr:col>85</xdr:col>
      <xdr:colOff>177800</xdr:colOff>
      <xdr:row>42</xdr:row>
      <xdr:rowOff>29845</xdr:rowOff>
    </xdr:to>
    <xdr:sp macro="" textlink="">
      <xdr:nvSpPr>
        <xdr:cNvPr id="538" name="楕円 537">
          <a:extLst>
            <a:ext uri="{FF2B5EF4-FFF2-40B4-BE49-F238E27FC236}">
              <a16:creationId xmlns:a16="http://schemas.microsoft.com/office/drawing/2014/main" id="{6926F742-5988-43E3-A843-E5482747C46A}"/>
            </a:ext>
          </a:extLst>
        </xdr:cNvPr>
        <xdr:cNvSpPr/>
      </xdr:nvSpPr>
      <xdr:spPr>
        <a:xfrm>
          <a:off x="14649450" y="712533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41</xdr:row>
      <xdr:rowOff>14622</xdr:rowOff>
    </xdr:from>
    <xdr:ext cx="405111" cy="259045"/>
    <xdr:sp macro="" textlink="">
      <xdr:nvSpPr>
        <xdr:cNvPr id="539" name="【認定こども園・幼稚園・保育所】&#10;有形固定資産減価償却率該当値テキスト">
          <a:extLst>
            <a:ext uri="{FF2B5EF4-FFF2-40B4-BE49-F238E27FC236}">
              <a16:creationId xmlns:a16="http://schemas.microsoft.com/office/drawing/2014/main" id="{D420BDFF-91DF-4EBC-A09E-5A174B88873E}"/>
            </a:ext>
          </a:extLst>
        </xdr:cNvPr>
        <xdr:cNvSpPr txBox="1"/>
      </xdr:nvSpPr>
      <xdr:spPr>
        <a:xfrm>
          <a:off x="14742160" y="7047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41</xdr:row>
      <xdr:rowOff>59690</xdr:rowOff>
    </xdr:from>
    <xdr:to>
      <xdr:col>81</xdr:col>
      <xdr:colOff>101600</xdr:colOff>
      <xdr:row>41</xdr:row>
      <xdr:rowOff>161290</xdr:rowOff>
    </xdr:to>
    <xdr:sp macro="" textlink="">
      <xdr:nvSpPr>
        <xdr:cNvPr id="540" name="楕円 539">
          <a:extLst>
            <a:ext uri="{FF2B5EF4-FFF2-40B4-BE49-F238E27FC236}">
              <a16:creationId xmlns:a16="http://schemas.microsoft.com/office/drawing/2014/main" id="{18A25DC5-53D0-4593-BB00-FA136BF8A175}"/>
            </a:ext>
          </a:extLst>
        </xdr:cNvPr>
        <xdr:cNvSpPr/>
      </xdr:nvSpPr>
      <xdr:spPr>
        <a:xfrm>
          <a:off x="13887450" y="7085330"/>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41</xdr:row>
      <xdr:rowOff>110490</xdr:rowOff>
    </xdr:from>
    <xdr:to>
      <xdr:col>85</xdr:col>
      <xdr:colOff>127000</xdr:colOff>
      <xdr:row>41</xdr:row>
      <xdr:rowOff>150495</xdr:rowOff>
    </xdr:to>
    <xdr:cxnSp macro="">
      <xdr:nvCxnSpPr>
        <xdr:cNvPr id="541" name="直線コネクタ 540">
          <a:extLst>
            <a:ext uri="{FF2B5EF4-FFF2-40B4-BE49-F238E27FC236}">
              <a16:creationId xmlns:a16="http://schemas.microsoft.com/office/drawing/2014/main" id="{0C0B8C40-F8A2-44E7-A2C7-D7186104206F}"/>
            </a:ext>
          </a:extLst>
        </xdr:cNvPr>
        <xdr:cNvCxnSpPr/>
      </xdr:nvCxnSpPr>
      <xdr:spPr>
        <a:xfrm>
          <a:off x="13942060" y="7139940"/>
          <a:ext cx="762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41</xdr:row>
      <xdr:rowOff>59690</xdr:rowOff>
    </xdr:from>
    <xdr:to>
      <xdr:col>76</xdr:col>
      <xdr:colOff>165100</xdr:colOff>
      <xdr:row>41</xdr:row>
      <xdr:rowOff>161290</xdr:rowOff>
    </xdr:to>
    <xdr:sp macro="" textlink="">
      <xdr:nvSpPr>
        <xdr:cNvPr id="542" name="楕円 541">
          <a:extLst>
            <a:ext uri="{FF2B5EF4-FFF2-40B4-BE49-F238E27FC236}">
              <a16:creationId xmlns:a16="http://schemas.microsoft.com/office/drawing/2014/main" id="{B32156D3-90A2-41C9-A4F1-6B26819D0A10}"/>
            </a:ext>
          </a:extLst>
        </xdr:cNvPr>
        <xdr:cNvSpPr/>
      </xdr:nvSpPr>
      <xdr:spPr>
        <a:xfrm>
          <a:off x="13089890" y="7085330"/>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41</xdr:row>
      <xdr:rowOff>110490</xdr:rowOff>
    </xdr:from>
    <xdr:to>
      <xdr:col>81</xdr:col>
      <xdr:colOff>50800</xdr:colOff>
      <xdr:row>41</xdr:row>
      <xdr:rowOff>110490</xdr:rowOff>
    </xdr:to>
    <xdr:cxnSp macro="">
      <xdr:nvCxnSpPr>
        <xdr:cNvPr id="543" name="直線コネクタ 542">
          <a:extLst>
            <a:ext uri="{FF2B5EF4-FFF2-40B4-BE49-F238E27FC236}">
              <a16:creationId xmlns:a16="http://schemas.microsoft.com/office/drawing/2014/main" id="{D63044F6-A571-4E12-9661-2AF3E399C6D6}"/>
            </a:ext>
          </a:extLst>
        </xdr:cNvPr>
        <xdr:cNvCxnSpPr/>
      </xdr:nvCxnSpPr>
      <xdr:spPr>
        <a:xfrm>
          <a:off x="13144500" y="713994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41</xdr:row>
      <xdr:rowOff>48260</xdr:rowOff>
    </xdr:from>
    <xdr:to>
      <xdr:col>72</xdr:col>
      <xdr:colOff>38100</xdr:colOff>
      <xdr:row>41</xdr:row>
      <xdr:rowOff>149860</xdr:rowOff>
    </xdr:to>
    <xdr:sp macro="" textlink="">
      <xdr:nvSpPr>
        <xdr:cNvPr id="544" name="楕円 543">
          <a:extLst>
            <a:ext uri="{FF2B5EF4-FFF2-40B4-BE49-F238E27FC236}">
              <a16:creationId xmlns:a16="http://schemas.microsoft.com/office/drawing/2014/main" id="{71B28116-DF2B-43D9-B007-D9754C9DAB1A}"/>
            </a:ext>
          </a:extLst>
        </xdr:cNvPr>
        <xdr:cNvSpPr/>
      </xdr:nvSpPr>
      <xdr:spPr>
        <a:xfrm>
          <a:off x="12303760" y="7079615"/>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41</xdr:row>
      <xdr:rowOff>99060</xdr:rowOff>
    </xdr:from>
    <xdr:to>
      <xdr:col>76</xdr:col>
      <xdr:colOff>114300</xdr:colOff>
      <xdr:row>41</xdr:row>
      <xdr:rowOff>110490</xdr:rowOff>
    </xdr:to>
    <xdr:cxnSp macro="">
      <xdr:nvCxnSpPr>
        <xdr:cNvPr id="545" name="直線コネクタ 544">
          <a:extLst>
            <a:ext uri="{FF2B5EF4-FFF2-40B4-BE49-F238E27FC236}">
              <a16:creationId xmlns:a16="http://schemas.microsoft.com/office/drawing/2014/main" id="{61830E50-E144-42BC-8E5F-4EF9ACD6B6D2}"/>
            </a:ext>
          </a:extLst>
        </xdr:cNvPr>
        <xdr:cNvCxnSpPr/>
      </xdr:nvCxnSpPr>
      <xdr:spPr>
        <a:xfrm>
          <a:off x="12346940" y="7124700"/>
          <a:ext cx="79756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41</xdr:row>
      <xdr:rowOff>33972</xdr:rowOff>
    </xdr:from>
    <xdr:to>
      <xdr:col>67</xdr:col>
      <xdr:colOff>101600</xdr:colOff>
      <xdr:row>41</xdr:row>
      <xdr:rowOff>135572</xdr:rowOff>
    </xdr:to>
    <xdr:sp macro="" textlink="">
      <xdr:nvSpPr>
        <xdr:cNvPr id="546" name="楕円 545">
          <a:extLst>
            <a:ext uri="{FF2B5EF4-FFF2-40B4-BE49-F238E27FC236}">
              <a16:creationId xmlns:a16="http://schemas.microsoft.com/office/drawing/2014/main" id="{6DD4BBAF-56FA-4764-9220-4CC550469AD6}"/>
            </a:ext>
          </a:extLst>
        </xdr:cNvPr>
        <xdr:cNvSpPr/>
      </xdr:nvSpPr>
      <xdr:spPr>
        <a:xfrm>
          <a:off x="11487150" y="7061517"/>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41</xdr:row>
      <xdr:rowOff>84772</xdr:rowOff>
    </xdr:from>
    <xdr:to>
      <xdr:col>71</xdr:col>
      <xdr:colOff>177800</xdr:colOff>
      <xdr:row>41</xdr:row>
      <xdr:rowOff>99060</xdr:rowOff>
    </xdr:to>
    <xdr:cxnSp macro="">
      <xdr:nvCxnSpPr>
        <xdr:cNvPr id="547" name="直線コネクタ 546">
          <a:extLst>
            <a:ext uri="{FF2B5EF4-FFF2-40B4-BE49-F238E27FC236}">
              <a16:creationId xmlns:a16="http://schemas.microsoft.com/office/drawing/2014/main" id="{F7088778-5773-4370-8372-37004DA7391A}"/>
            </a:ext>
          </a:extLst>
        </xdr:cNvPr>
        <xdr:cNvCxnSpPr/>
      </xdr:nvCxnSpPr>
      <xdr:spPr>
        <a:xfrm>
          <a:off x="11541760" y="7116127"/>
          <a:ext cx="805180" cy="8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66374</xdr:rowOff>
    </xdr:from>
    <xdr:ext cx="405111" cy="259045"/>
    <xdr:sp macro="" textlink="">
      <xdr:nvSpPr>
        <xdr:cNvPr id="548" name="n_1aveValue【認定こども園・幼稚園・保育所】&#10;有形固定資産減価償却率">
          <a:extLst>
            <a:ext uri="{FF2B5EF4-FFF2-40B4-BE49-F238E27FC236}">
              <a16:creationId xmlns:a16="http://schemas.microsoft.com/office/drawing/2014/main" id="{521D792C-6903-4E92-9A3C-877687242BB8}"/>
            </a:ext>
          </a:extLst>
        </xdr:cNvPr>
        <xdr:cNvSpPr txBox="1"/>
      </xdr:nvSpPr>
      <xdr:spPr>
        <a:xfrm>
          <a:off x="13738234" y="62366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66374</xdr:rowOff>
    </xdr:from>
    <xdr:ext cx="405111" cy="259045"/>
    <xdr:sp macro="" textlink="">
      <xdr:nvSpPr>
        <xdr:cNvPr id="549" name="n_2aveValue【認定こども園・幼稚園・保育所】&#10;有形固定資産減価償却率">
          <a:extLst>
            <a:ext uri="{FF2B5EF4-FFF2-40B4-BE49-F238E27FC236}">
              <a16:creationId xmlns:a16="http://schemas.microsoft.com/office/drawing/2014/main" id="{EE3B44E2-939B-4F74-9F02-8B4CBEC6C593}"/>
            </a:ext>
          </a:extLst>
        </xdr:cNvPr>
        <xdr:cNvSpPr txBox="1"/>
      </xdr:nvSpPr>
      <xdr:spPr>
        <a:xfrm>
          <a:off x="12957184" y="62366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12082</xdr:rowOff>
    </xdr:from>
    <xdr:ext cx="405111" cy="259045"/>
    <xdr:sp macro="" textlink="">
      <xdr:nvSpPr>
        <xdr:cNvPr id="550" name="n_3aveValue【認定こども園・幼稚園・保育所】&#10;有形固定資産減価償却率">
          <a:extLst>
            <a:ext uri="{FF2B5EF4-FFF2-40B4-BE49-F238E27FC236}">
              <a16:creationId xmlns:a16="http://schemas.microsoft.com/office/drawing/2014/main" id="{DBB0B3F8-A266-4CC0-85A4-1A5D0E8A82DC}"/>
            </a:ext>
          </a:extLst>
        </xdr:cNvPr>
        <xdr:cNvSpPr txBox="1"/>
      </xdr:nvSpPr>
      <xdr:spPr>
        <a:xfrm>
          <a:off x="12171054" y="61880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86377</xdr:rowOff>
    </xdr:from>
    <xdr:ext cx="405111" cy="259045"/>
    <xdr:sp macro="" textlink="">
      <xdr:nvSpPr>
        <xdr:cNvPr id="551" name="n_4aveValue【認定こども園・幼稚園・保育所】&#10;有形固定資産減価償却率">
          <a:extLst>
            <a:ext uri="{FF2B5EF4-FFF2-40B4-BE49-F238E27FC236}">
              <a16:creationId xmlns:a16="http://schemas.microsoft.com/office/drawing/2014/main" id="{79598595-9C41-4E9A-AACA-FD13130A18BF}"/>
            </a:ext>
          </a:extLst>
        </xdr:cNvPr>
        <xdr:cNvSpPr txBox="1"/>
      </xdr:nvSpPr>
      <xdr:spPr>
        <a:xfrm>
          <a:off x="11354444" y="6089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41</xdr:row>
      <xdr:rowOff>152417</xdr:rowOff>
    </xdr:from>
    <xdr:ext cx="405111" cy="259045"/>
    <xdr:sp macro="" textlink="">
      <xdr:nvSpPr>
        <xdr:cNvPr id="552" name="n_1mainValue【認定こども園・幼稚園・保育所】&#10;有形固定資産減価償却率">
          <a:extLst>
            <a:ext uri="{FF2B5EF4-FFF2-40B4-BE49-F238E27FC236}">
              <a16:creationId xmlns:a16="http://schemas.microsoft.com/office/drawing/2014/main" id="{998F3506-6814-4A84-AF7C-A14ABE6C3673}"/>
            </a:ext>
          </a:extLst>
        </xdr:cNvPr>
        <xdr:cNvSpPr txBox="1"/>
      </xdr:nvSpPr>
      <xdr:spPr>
        <a:xfrm>
          <a:off x="13738234" y="7181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41</xdr:row>
      <xdr:rowOff>152417</xdr:rowOff>
    </xdr:from>
    <xdr:ext cx="405111" cy="259045"/>
    <xdr:sp macro="" textlink="">
      <xdr:nvSpPr>
        <xdr:cNvPr id="553" name="n_2mainValue【認定こども園・幼稚園・保育所】&#10;有形固定資産減価償却率">
          <a:extLst>
            <a:ext uri="{FF2B5EF4-FFF2-40B4-BE49-F238E27FC236}">
              <a16:creationId xmlns:a16="http://schemas.microsoft.com/office/drawing/2014/main" id="{13721864-DCAE-4CE7-911F-43187329D49E}"/>
            </a:ext>
          </a:extLst>
        </xdr:cNvPr>
        <xdr:cNvSpPr txBox="1"/>
      </xdr:nvSpPr>
      <xdr:spPr>
        <a:xfrm>
          <a:off x="12957184" y="7181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41</xdr:row>
      <xdr:rowOff>140987</xdr:rowOff>
    </xdr:from>
    <xdr:ext cx="405111" cy="259045"/>
    <xdr:sp macro="" textlink="">
      <xdr:nvSpPr>
        <xdr:cNvPr id="554" name="n_3mainValue【認定こども園・幼稚園・保育所】&#10;有形固定資産減価償却率">
          <a:extLst>
            <a:ext uri="{FF2B5EF4-FFF2-40B4-BE49-F238E27FC236}">
              <a16:creationId xmlns:a16="http://schemas.microsoft.com/office/drawing/2014/main" id="{33901DFA-30CD-4E45-90C1-656226149C2E}"/>
            </a:ext>
          </a:extLst>
        </xdr:cNvPr>
        <xdr:cNvSpPr txBox="1"/>
      </xdr:nvSpPr>
      <xdr:spPr>
        <a:xfrm>
          <a:off x="12171054" y="7168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41</xdr:row>
      <xdr:rowOff>126699</xdr:rowOff>
    </xdr:from>
    <xdr:ext cx="405111" cy="259045"/>
    <xdr:sp macro="" textlink="">
      <xdr:nvSpPr>
        <xdr:cNvPr id="555" name="n_4mainValue【認定こども園・幼稚園・保育所】&#10;有形固定資産減価償却率">
          <a:extLst>
            <a:ext uri="{FF2B5EF4-FFF2-40B4-BE49-F238E27FC236}">
              <a16:creationId xmlns:a16="http://schemas.microsoft.com/office/drawing/2014/main" id="{886FC515-E533-4194-B682-C3B82C976C24}"/>
            </a:ext>
          </a:extLst>
        </xdr:cNvPr>
        <xdr:cNvSpPr txBox="1"/>
      </xdr:nvSpPr>
      <xdr:spPr>
        <a:xfrm>
          <a:off x="11354444" y="71599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6" name="正方形/長方形 555">
          <a:extLst>
            <a:ext uri="{FF2B5EF4-FFF2-40B4-BE49-F238E27FC236}">
              <a16:creationId xmlns:a16="http://schemas.microsoft.com/office/drawing/2014/main" id="{47E96E6E-0C8F-46E0-8D9F-CF4E00BFB36A}"/>
            </a:ext>
          </a:extLst>
        </xdr:cNvPr>
        <xdr:cNvSpPr/>
      </xdr:nvSpPr>
      <xdr:spPr>
        <a:xfrm>
          <a:off x="164592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7" name="正方形/長方形 556">
          <a:extLst>
            <a:ext uri="{FF2B5EF4-FFF2-40B4-BE49-F238E27FC236}">
              <a16:creationId xmlns:a16="http://schemas.microsoft.com/office/drawing/2014/main" id="{81582752-BE25-411C-BB21-5B0ECDAF1E21}"/>
            </a:ext>
          </a:extLst>
        </xdr:cNvPr>
        <xdr:cNvSpPr/>
      </xdr:nvSpPr>
      <xdr:spPr>
        <a:xfrm>
          <a:off x="165900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8" name="正方形/長方形 557">
          <a:extLst>
            <a:ext uri="{FF2B5EF4-FFF2-40B4-BE49-F238E27FC236}">
              <a16:creationId xmlns:a16="http://schemas.microsoft.com/office/drawing/2014/main" id="{95BE58E9-9182-4896-8F99-B4985E9B0D48}"/>
            </a:ext>
          </a:extLst>
        </xdr:cNvPr>
        <xdr:cNvSpPr/>
      </xdr:nvSpPr>
      <xdr:spPr>
        <a:xfrm>
          <a:off x="165900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9" name="正方形/長方形 558">
          <a:extLst>
            <a:ext uri="{FF2B5EF4-FFF2-40B4-BE49-F238E27FC236}">
              <a16:creationId xmlns:a16="http://schemas.microsoft.com/office/drawing/2014/main" id="{F0DCD1C6-8E75-4AEE-9CC0-EACDBBB18B2A}"/>
            </a:ext>
          </a:extLst>
        </xdr:cNvPr>
        <xdr:cNvSpPr/>
      </xdr:nvSpPr>
      <xdr:spPr>
        <a:xfrm>
          <a:off x="174879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60" name="正方形/長方形 559">
          <a:extLst>
            <a:ext uri="{FF2B5EF4-FFF2-40B4-BE49-F238E27FC236}">
              <a16:creationId xmlns:a16="http://schemas.microsoft.com/office/drawing/2014/main" id="{8F99B67B-F037-4623-849B-BD0330CBDE93}"/>
            </a:ext>
          </a:extLst>
        </xdr:cNvPr>
        <xdr:cNvSpPr/>
      </xdr:nvSpPr>
      <xdr:spPr>
        <a:xfrm>
          <a:off x="174879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61" name="正方形/長方形 560">
          <a:extLst>
            <a:ext uri="{FF2B5EF4-FFF2-40B4-BE49-F238E27FC236}">
              <a16:creationId xmlns:a16="http://schemas.microsoft.com/office/drawing/2014/main" id="{0382E8FD-45BD-4E49-A0B6-F3602CD6811D}"/>
            </a:ext>
          </a:extLst>
        </xdr:cNvPr>
        <xdr:cNvSpPr/>
      </xdr:nvSpPr>
      <xdr:spPr>
        <a:xfrm>
          <a:off x="185166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62" name="正方形/長方形 561">
          <a:extLst>
            <a:ext uri="{FF2B5EF4-FFF2-40B4-BE49-F238E27FC236}">
              <a16:creationId xmlns:a16="http://schemas.microsoft.com/office/drawing/2014/main" id="{1D894F34-EBB4-40DE-BF2B-F1A33148193E}"/>
            </a:ext>
          </a:extLst>
        </xdr:cNvPr>
        <xdr:cNvSpPr/>
      </xdr:nvSpPr>
      <xdr:spPr>
        <a:xfrm>
          <a:off x="185166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63" name="正方形/長方形 562">
          <a:extLst>
            <a:ext uri="{FF2B5EF4-FFF2-40B4-BE49-F238E27FC236}">
              <a16:creationId xmlns:a16="http://schemas.microsoft.com/office/drawing/2014/main" id="{4E03F18D-DAA7-4E51-88F7-5A78851A461B}"/>
            </a:ext>
          </a:extLst>
        </xdr:cNvPr>
        <xdr:cNvSpPr/>
      </xdr:nvSpPr>
      <xdr:spPr>
        <a:xfrm>
          <a:off x="164592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4" name="テキスト ボックス 563">
          <a:extLst>
            <a:ext uri="{FF2B5EF4-FFF2-40B4-BE49-F238E27FC236}">
              <a16:creationId xmlns:a16="http://schemas.microsoft.com/office/drawing/2014/main" id="{0298B78E-576A-44C5-AF25-0D5C055A1BBD}"/>
            </a:ext>
          </a:extLst>
        </xdr:cNvPr>
        <xdr:cNvSpPr txBox="1"/>
      </xdr:nvSpPr>
      <xdr:spPr>
        <a:xfrm>
          <a:off x="1644015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5" name="直線コネクタ 564">
          <a:extLst>
            <a:ext uri="{FF2B5EF4-FFF2-40B4-BE49-F238E27FC236}">
              <a16:creationId xmlns:a16="http://schemas.microsoft.com/office/drawing/2014/main" id="{EFF1D164-D350-4F90-B6C1-B125D8C8D11B}"/>
            </a:ext>
          </a:extLst>
        </xdr:cNvPr>
        <xdr:cNvCxnSpPr/>
      </xdr:nvCxnSpPr>
      <xdr:spPr>
        <a:xfrm>
          <a:off x="164592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66" name="直線コネクタ 565">
          <a:extLst>
            <a:ext uri="{FF2B5EF4-FFF2-40B4-BE49-F238E27FC236}">
              <a16:creationId xmlns:a16="http://schemas.microsoft.com/office/drawing/2014/main" id="{01C6A3EE-CDE6-43D2-A5E5-4E4C35509D14}"/>
            </a:ext>
          </a:extLst>
        </xdr:cNvPr>
        <xdr:cNvCxnSpPr/>
      </xdr:nvCxnSpPr>
      <xdr:spPr>
        <a:xfrm>
          <a:off x="16459200" y="723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567" name="テキスト ボックス 566">
          <a:extLst>
            <a:ext uri="{FF2B5EF4-FFF2-40B4-BE49-F238E27FC236}">
              <a16:creationId xmlns:a16="http://schemas.microsoft.com/office/drawing/2014/main" id="{020BB4E1-1D35-4178-8578-A2AEF273B605}"/>
            </a:ext>
          </a:extLst>
        </xdr:cNvPr>
        <xdr:cNvSpPr txBox="1"/>
      </xdr:nvSpPr>
      <xdr:spPr>
        <a:xfrm>
          <a:off x="16047266"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68" name="直線コネクタ 567">
          <a:extLst>
            <a:ext uri="{FF2B5EF4-FFF2-40B4-BE49-F238E27FC236}">
              <a16:creationId xmlns:a16="http://schemas.microsoft.com/office/drawing/2014/main" id="{C4CDCD90-2309-4142-AC9E-6972E78DB79A}"/>
            </a:ext>
          </a:extLst>
        </xdr:cNvPr>
        <xdr:cNvCxnSpPr/>
      </xdr:nvCxnSpPr>
      <xdr:spPr>
        <a:xfrm>
          <a:off x="16459200" y="685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569" name="テキスト ボックス 568">
          <a:extLst>
            <a:ext uri="{FF2B5EF4-FFF2-40B4-BE49-F238E27FC236}">
              <a16:creationId xmlns:a16="http://schemas.microsoft.com/office/drawing/2014/main" id="{BB6B8198-4AC5-438E-801D-230E7267538C}"/>
            </a:ext>
          </a:extLst>
        </xdr:cNvPr>
        <xdr:cNvSpPr txBox="1"/>
      </xdr:nvSpPr>
      <xdr:spPr>
        <a:xfrm>
          <a:off x="16047266" y="671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70" name="直線コネクタ 569">
          <a:extLst>
            <a:ext uri="{FF2B5EF4-FFF2-40B4-BE49-F238E27FC236}">
              <a16:creationId xmlns:a16="http://schemas.microsoft.com/office/drawing/2014/main" id="{DF5F3E26-EE0C-44FC-8246-031BD118D4FC}"/>
            </a:ext>
          </a:extLst>
        </xdr:cNvPr>
        <xdr:cNvCxnSpPr/>
      </xdr:nvCxnSpPr>
      <xdr:spPr>
        <a:xfrm>
          <a:off x="16459200" y="647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571" name="テキスト ボックス 570">
          <a:extLst>
            <a:ext uri="{FF2B5EF4-FFF2-40B4-BE49-F238E27FC236}">
              <a16:creationId xmlns:a16="http://schemas.microsoft.com/office/drawing/2014/main" id="{BDBFD727-1B42-478C-8862-AE9FE7AE833D}"/>
            </a:ext>
          </a:extLst>
        </xdr:cNvPr>
        <xdr:cNvSpPr txBox="1"/>
      </xdr:nvSpPr>
      <xdr:spPr>
        <a:xfrm>
          <a:off x="16047266" y="6336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72" name="直線コネクタ 571">
          <a:extLst>
            <a:ext uri="{FF2B5EF4-FFF2-40B4-BE49-F238E27FC236}">
              <a16:creationId xmlns:a16="http://schemas.microsoft.com/office/drawing/2014/main" id="{30BCAA49-2874-4CD8-B4F2-790A35234E74}"/>
            </a:ext>
          </a:extLst>
        </xdr:cNvPr>
        <xdr:cNvCxnSpPr/>
      </xdr:nvCxnSpPr>
      <xdr:spPr>
        <a:xfrm>
          <a:off x="16459200" y="609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573" name="テキスト ボックス 572">
          <a:extLst>
            <a:ext uri="{FF2B5EF4-FFF2-40B4-BE49-F238E27FC236}">
              <a16:creationId xmlns:a16="http://schemas.microsoft.com/office/drawing/2014/main" id="{DDFE455B-67D2-4011-A1B0-8B441C6A9635}"/>
            </a:ext>
          </a:extLst>
        </xdr:cNvPr>
        <xdr:cNvSpPr txBox="1"/>
      </xdr:nvSpPr>
      <xdr:spPr>
        <a:xfrm>
          <a:off x="16047266" y="5955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74" name="直線コネクタ 573">
          <a:extLst>
            <a:ext uri="{FF2B5EF4-FFF2-40B4-BE49-F238E27FC236}">
              <a16:creationId xmlns:a16="http://schemas.microsoft.com/office/drawing/2014/main" id="{929EFDA9-DBAE-4D89-A2A6-A7F63492328D}"/>
            </a:ext>
          </a:extLst>
        </xdr:cNvPr>
        <xdr:cNvCxnSpPr/>
      </xdr:nvCxnSpPr>
      <xdr:spPr>
        <a:xfrm>
          <a:off x="16459200" y="571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575" name="テキスト ボックス 574">
          <a:extLst>
            <a:ext uri="{FF2B5EF4-FFF2-40B4-BE49-F238E27FC236}">
              <a16:creationId xmlns:a16="http://schemas.microsoft.com/office/drawing/2014/main" id="{5896E0C1-77CE-4568-8101-31A69AF4C388}"/>
            </a:ext>
          </a:extLst>
        </xdr:cNvPr>
        <xdr:cNvSpPr txBox="1"/>
      </xdr:nvSpPr>
      <xdr:spPr>
        <a:xfrm>
          <a:off x="16047266" y="557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6" name="直線コネクタ 575">
          <a:extLst>
            <a:ext uri="{FF2B5EF4-FFF2-40B4-BE49-F238E27FC236}">
              <a16:creationId xmlns:a16="http://schemas.microsoft.com/office/drawing/2014/main" id="{DBEA50F8-A4BF-46FC-82F2-95C18BB42711}"/>
            </a:ext>
          </a:extLst>
        </xdr:cNvPr>
        <xdr:cNvCxnSpPr/>
      </xdr:nvCxnSpPr>
      <xdr:spPr>
        <a:xfrm>
          <a:off x="164592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577" name="テキスト ボックス 576">
          <a:extLst>
            <a:ext uri="{FF2B5EF4-FFF2-40B4-BE49-F238E27FC236}">
              <a16:creationId xmlns:a16="http://schemas.microsoft.com/office/drawing/2014/main" id="{C663AEF7-7A70-46DD-8752-2BC920256555}"/>
            </a:ext>
          </a:extLst>
        </xdr:cNvPr>
        <xdr:cNvSpPr txBox="1"/>
      </xdr:nvSpPr>
      <xdr:spPr>
        <a:xfrm>
          <a:off x="16047266" y="519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8" name="【認定こども園・幼稚園・保育所】&#10;一人当たり面積グラフ枠">
          <a:extLst>
            <a:ext uri="{FF2B5EF4-FFF2-40B4-BE49-F238E27FC236}">
              <a16:creationId xmlns:a16="http://schemas.microsoft.com/office/drawing/2014/main" id="{FF64C03F-C3B8-4B3D-9F96-39CA5CD308FA}"/>
            </a:ext>
          </a:extLst>
        </xdr:cNvPr>
        <xdr:cNvSpPr/>
      </xdr:nvSpPr>
      <xdr:spPr>
        <a:xfrm>
          <a:off x="164592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34290</xdr:rowOff>
    </xdr:from>
    <xdr:to>
      <xdr:col>116</xdr:col>
      <xdr:colOff>62864</xdr:colOff>
      <xdr:row>41</xdr:row>
      <xdr:rowOff>129540</xdr:rowOff>
    </xdr:to>
    <xdr:cxnSp macro="">
      <xdr:nvCxnSpPr>
        <xdr:cNvPr id="579" name="直線コネクタ 578">
          <a:extLst>
            <a:ext uri="{FF2B5EF4-FFF2-40B4-BE49-F238E27FC236}">
              <a16:creationId xmlns:a16="http://schemas.microsoft.com/office/drawing/2014/main" id="{1BF32257-70A7-4ED8-8F94-D254545FD79F}"/>
            </a:ext>
          </a:extLst>
        </xdr:cNvPr>
        <xdr:cNvCxnSpPr/>
      </xdr:nvCxnSpPr>
      <xdr:spPr>
        <a:xfrm flipV="1">
          <a:off x="19947254" y="5863590"/>
          <a:ext cx="0" cy="12992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133367</xdr:rowOff>
    </xdr:from>
    <xdr:ext cx="469744" cy="259045"/>
    <xdr:sp macro="" textlink="">
      <xdr:nvSpPr>
        <xdr:cNvPr id="580" name="【認定こども園・幼稚園・保育所】&#10;一人当たり面積最小値テキスト">
          <a:extLst>
            <a:ext uri="{FF2B5EF4-FFF2-40B4-BE49-F238E27FC236}">
              <a16:creationId xmlns:a16="http://schemas.microsoft.com/office/drawing/2014/main" id="{CEE4E3F8-4523-444E-9EEE-5ECD5D8A05AD}"/>
            </a:ext>
          </a:extLst>
        </xdr:cNvPr>
        <xdr:cNvSpPr txBox="1"/>
      </xdr:nvSpPr>
      <xdr:spPr>
        <a:xfrm>
          <a:off x="19985990" y="7159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129540</xdr:rowOff>
    </xdr:from>
    <xdr:to>
      <xdr:col>116</xdr:col>
      <xdr:colOff>152400</xdr:colOff>
      <xdr:row>41</xdr:row>
      <xdr:rowOff>129540</xdr:rowOff>
    </xdr:to>
    <xdr:cxnSp macro="">
      <xdr:nvCxnSpPr>
        <xdr:cNvPr id="581" name="直線コネクタ 580">
          <a:extLst>
            <a:ext uri="{FF2B5EF4-FFF2-40B4-BE49-F238E27FC236}">
              <a16:creationId xmlns:a16="http://schemas.microsoft.com/office/drawing/2014/main" id="{935A3880-D01C-4A8B-86A9-8B992E048B0F}"/>
            </a:ext>
          </a:extLst>
        </xdr:cNvPr>
        <xdr:cNvCxnSpPr/>
      </xdr:nvCxnSpPr>
      <xdr:spPr>
        <a:xfrm>
          <a:off x="19885660" y="71628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152417</xdr:rowOff>
    </xdr:from>
    <xdr:ext cx="469744" cy="259045"/>
    <xdr:sp macro="" textlink="">
      <xdr:nvSpPr>
        <xdr:cNvPr id="582" name="【認定こども園・幼稚園・保育所】&#10;一人当たり面積最大値テキスト">
          <a:extLst>
            <a:ext uri="{FF2B5EF4-FFF2-40B4-BE49-F238E27FC236}">
              <a16:creationId xmlns:a16="http://schemas.microsoft.com/office/drawing/2014/main" id="{31537DDA-B81C-4581-86FB-5C0264893C05}"/>
            </a:ext>
          </a:extLst>
        </xdr:cNvPr>
        <xdr:cNvSpPr txBox="1"/>
      </xdr:nvSpPr>
      <xdr:spPr>
        <a:xfrm>
          <a:off x="19985990" y="5638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34290</xdr:rowOff>
    </xdr:from>
    <xdr:to>
      <xdr:col>116</xdr:col>
      <xdr:colOff>152400</xdr:colOff>
      <xdr:row>34</xdr:row>
      <xdr:rowOff>34290</xdr:rowOff>
    </xdr:to>
    <xdr:cxnSp macro="">
      <xdr:nvCxnSpPr>
        <xdr:cNvPr id="583" name="直線コネクタ 582">
          <a:extLst>
            <a:ext uri="{FF2B5EF4-FFF2-40B4-BE49-F238E27FC236}">
              <a16:creationId xmlns:a16="http://schemas.microsoft.com/office/drawing/2014/main" id="{4182851E-6368-48ED-846A-3B8E25F759E9}"/>
            </a:ext>
          </a:extLst>
        </xdr:cNvPr>
        <xdr:cNvCxnSpPr/>
      </xdr:nvCxnSpPr>
      <xdr:spPr>
        <a:xfrm>
          <a:off x="19885660" y="58635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74947</xdr:rowOff>
    </xdr:from>
    <xdr:ext cx="469744" cy="259045"/>
    <xdr:sp macro="" textlink="">
      <xdr:nvSpPr>
        <xdr:cNvPr id="584" name="【認定こども園・幼稚園・保育所】&#10;一人当たり面積平均値テキスト">
          <a:extLst>
            <a:ext uri="{FF2B5EF4-FFF2-40B4-BE49-F238E27FC236}">
              <a16:creationId xmlns:a16="http://schemas.microsoft.com/office/drawing/2014/main" id="{4EC92CCF-5CF0-4D37-B306-4AA47EAAB25D}"/>
            </a:ext>
          </a:extLst>
        </xdr:cNvPr>
        <xdr:cNvSpPr txBox="1"/>
      </xdr:nvSpPr>
      <xdr:spPr>
        <a:xfrm>
          <a:off x="19985990" y="65900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52070</xdr:rowOff>
    </xdr:from>
    <xdr:to>
      <xdr:col>116</xdr:col>
      <xdr:colOff>114300</xdr:colOff>
      <xdr:row>39</xdr:row>
      <xdr:rowOff>153670</xdr:rowOff>
    </xdr:to>
    <xdr:sp macro="" textlink="">
      <xdr:nvSpPr>
        <xdr:cNvPr id="585" name="フローチャート: 判断 584">
          <a:extLst>
            <a:ext uri="{FF2B5EF4-FFF2-40B4-BE49-F238E27FC236}">
              <a16:creationId xmlns:a16="http://schemas.microsoft.com/office/drawing/2014/main" id="{A5D65F10-3B98-4EAD-8BD2-51D3A6A757BE}"/>
            </a:ext>
          </a:extLst>
        </xdr:cNvPr>
        <xdr:cNvSpPr/>
      </xdr:nvSpPr>
      <xdr:spPr>
        <a:xfrm>
          <a:off x="19904710" y="6742430"/>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52070</xdr:rowOff>
    </xdr:from>
    <xdr:to>
      <xdr:col>112</xdr:col>
      <xdr:colOff>38100</xdr:colOff>
      <xdr:row>39</xdr:row>
      <xdr:rowOff>153670</xdr:rowOff>
    </xdr:to>
    <xdr:sp macro="" textlink="">
      <xdr:nvSpPr>
        <xdr:cNvPr id="586" name="フローチャート: 判断 585">
          <a:extLst>
            <a:ext uri="{FF2B5EF4-FFF2-40B4-BE49-F238E27FC236}">
              <a16:creationId xmlns:a16="http://schemas.microsoft.com/office/drawing/2014/main" id="{E1E69ECD-C482-4E8B-ACCF-E751E97F53D8}"/>
            </a:ext>
          </a:extLst>
        </xdr:cNvPr>
        <xdr:cNvSpPr/>
      </xdr:nvSpPr>
      <xdr:spPr>
        <a:xfrm>
          <a:off x="19161760" y="674243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55880</xdr:rowOff>
    </xdr:from>
    <xdr:to>
      <xdr:col>107</xdr:col>
      <xdr:colOff>101600</xdr:colOff>
      <xdr:row>39</xdr:row>
      <xdr:rowOff>157480</xdr:rowOff>
    </xdr:to>
    <xdr:sp macro="" textlink="">
      <xdr:nvSpPr>
        <xdr:cNvPr id="587" name="フローチャート: 判断 586">
          <a:extLst>
            <a:ext uri="{FF2B5EF4-FFF2-40B4-BE49-F238E27FC236}">
              <a16:creationId xmlns:a16="http://schemas.microsoft.com/office/drawing/2014/main" id="{12947DE9-69DA-44FD-9605-0ADAF70308A0}"/>
            </a:ext>
          </a:extLst>
        </xdr:cNvPr>
        <xdr:cNvSpPr/>
      </xdr:nvSpPr>
      <xdr:spPr>
        <a:xfrm>
          <a:off x="18345150" y="6746240"/>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59690</xdr:rowOff>
    </xdr:from>
    <xdr:to>
      <xdr:col>102</xdr:col>
      <xdr:colOff>165100</xdr:colOff>
      <xdr:row>39</xdr:row>
      <xdr:rowOff>161290</xdr:rowOff>
    </xdr:to>
    <xdr:sp macro="" textlink="">
      <xdr:nvSpPr>
        <xdr:cNvPr id="588" name="フローチャート: 判断 587">
          <a:extLst>
            <a:ext uri="{FF2B5EF4-FFF2-40B4-BE49-F238E27FC236}">
              <a16:creationId xmlns:a16="http://schemas.microsoft.com/office/drawing/2014/main" id="{4D80FC89-E123-48BF-BED2-FE9AFC5D1363}"/>
            </a:ext>
          </a:extLst>
        </xdr:cNvPr>
        <xdr:cNvSpPr/>
      </xdr:nvSpPr>
      <xdr:spPr>
        <a:xfrm>
          <a:off x="17547590" y="6742430"/>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74930</xdr:rowOff>
    </xdr:from>
    <xdr:to>
      <xdr:col>98</xdr:col>
      <xdr:colOff>38100</xdr:colOff>
      <xdr:row>40</xdr:row>
      <xdr:rowOff>5080</xdr:rowOff>
    </xdr:to>
    <xdr:sp macro="" textlink="">
      <xdr:nvSpPr>
        <xdr:cNvPr id="589" name="フローチャート: 判断 588">
          <a:extLst>
            <a:ext uri="{FF2B5EF4-FFF2-40B4-BE49-F238E27FC236}">
              <a16:creationId xmlns:a16="http://schemas.microsoft.com/office/drawing/2014/main" id="{B62ACAEC-BDB0-4BA5-9C8E-07DD7439ED58}"/>
            </a:ext>
          </a:extLst>
        </xdr:cNvPr>
        <xdr:cNvSpPr/>
      </xdr:nvSpPr>
      <xdr:spPr>
        <a:xfrm>
          <a:off x="16761460" y="676148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90" name="テキスト ボックス 589">
          <a:extLst>
            <a:ext uri="{FF2B5EF4-FFF2-40B4-BE49-F238E27FC236}">
              <a16:creationId xmlns:a16="http://schemas.microsoft.com/office/drawing/2014/main" id="{883B6242-0218-4F08-A5A4-A70864240467}"/>
            </a:ext>
          </a:extLst>
        </xdr:cNvPr>
        <xdr:cNvSpPr txBox="1"/>
      </xdr:nvSpPr>
      <xdr:spPr>
        <a:xfrm>
          <a:off x="197764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91" name="テキスト ボックス 590">
          <a:extLst>
            <a:ext uri="{FF2B5EF4-FFF2-40B4-BE49-F238E27FC236}">
              <a16:creationId xmlns:a16="http://schemas.microsoft.com/office/drawing/2014/main" id="{E0A8D9E2-DBC3-457F-9AC3-EBC8F646F9EF}"/>
            </a:ext>
          </a:extLst>
        </xdr:cNvPr>
        <xdr:cNvSpPr txBox="1"/>
      </xdr:nvSpPr>
      <xdr:spPr>
        <a:xfrm>
          <a:off x="19033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92" name="テキスト ボックス 591">
          <a:extLst>
            <a:ext uri="{FF2B5EF4-FFF2-40B4-BE49-F238E27FC236}">
              <a16:creationId xmlns:a16="http://schemas.microsoft.com/office/drawing/2014/main" id="{6A1A3407-F346-4B5F-A2F2-F9021CFDD8DF}"/>
            </a:ext>
          </a:extLst>
        </xdr:cNvPr>
        <xdr:cNvSpPr txBox="1"/>
      </xdr:nvSpPr>
      <xdr:spPr>
        <a:xfrm>
          <a:off x="18228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93" name="テキスト ボックス 592">
          <a:extLst>
            <a:ext uri="{FF2B5EF4-FFF2-40B4-BE49-F238E27FC236}">
              <a16:creationId xmlns:a16="http://schemas.microsoft.com/office/drawing/2014/main" id="{BE2E3102-7115-49B1-8A57-141927AEA7D1}"/>
            </a:ext>
          </a:extLst>
        </xdr:cNvPr>
        <xdr:cNvSpPr txBox="1"/>
      </xdr:nvSpPr>
      <xdr:spPr>
        <a:xfrm>
          <a:off x="174307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94" name="テキスト ボックス 593">
          <a:extLst>
            <a:ext uri="{FF2B5EF4-FFF2-40B4-BE49-F238E27FC236}">
              <a16:creationId xmlns:a16="http://schemas.microsoft.com/office/drawing/2014/main" id="{0899CD7E-18EC-498D-975C-C7D86F40A2B4}"/>
            </a:ext>
          </a:extLst>
        </xdr:cNvPr>
        <xdr:cNvSpPr txBox="1"/>
      </xdr:nvSpPr>
      <xdr:spPr>
        <a:xfrm>
          <a:off x="166331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158750</xdr:rowOff>
    </xdr:from>
    <xdr:to>
      <xdr:col>116</xdr:col>
      <xdr:colOff>114300</xdr:colOff>
      <xdr:row>40</xdr:row>
      <xdr:rowOff>88900</xdr:rowOff>
    </xdr:to>
    <xdr:sp macro="" textlink="">
      <xdr:nvSpPr>
        <xdr:cNvPr id="595" name="楕円 594">
          <a:extLst>
            <a:ext uri="{FF2B5EF4-FFF2-40B4-BE49-F238E27FC236}">
              <a16:creationId xmlns:a16="http://schemas.microsoft.com/office/drawing/2014/main" id="{CFED1784-8887-44B0-A7D5-0F99718FDC21}"/>
            </a:ext>
          </a:extLst>
        </xdr:cNvPr>
        <xdr:cNvSpPr/>
      </xdr:nvSpPr>
      <xdr:spPr>
        <a:xfrm>
          <a:off x="19904710" y="684720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137177</xdr:rowOff>
    </xdr:from>
    <xdr:ext cx="469744" cy="259045"/>
    <xdr:sp macro="" textlink="">
      <xdr:nvSpPr>
        <xdr:cNvPr id="596" name="【認定こども園・幼稚園・保育所】&#10;一人当たり面積該当値テキスト">
          <a:extLst>
            <a:ext uri="{FF2B5EF4-FFF2-40B4-BE49-F238E27FC236}">
              <a16:creationId xmlns:a16="http://schemas.microsoft.com/office/drawing/2014/main" id="{9443C7A8-E787-49D1-918C-7EEC9BCE70D0}"/>
            </a:ext>
          </a:extLst>
        </xdr:cNvPr>
        <xdr:cNvSpPr txBox="1"/>
      </xdr:nvSpPr>
      <xdr:spPr>
        <a:xfrm>
          <a:off x="19985990" y="6819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162560</xdr:rowOff>
    </xdr:from>
    <xdr:to>
      <xdr:col>112</xdr:col>
      <xdr:colOff>38100</xdr:colOff>
      <xdr:row>40</xdr:row>
      <xdr:rowOff>92710</xdr:rowOff>
    </xdr:to>
    <xdr:sp macro="" textlink="">
      <xdr:nvSpPr>
        <xdr:cNvPr id="597" name="楕円 596">
          <a:extLst>
            <a:ext uri="{FF2B5EF4-FFF2-40B4-BE49-F238E27FC236}">
              <a16:creationId xmlns:a16="http://schemas.microsoft.com/office/drawing/2014/main" id="{6507B49A-DE49-45A1-AF06-6D6E698A46CD}"/>
            </a:ext>
          </a:extLst>
        </xdr:cNvPr>
        <xdr:cNvSpPr/>
      </xdr:nvSpPr>
      <xdr:spPr>
        <a:xfrm>
          <a:off x="19161760" y="685101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38100</xdr:rowOff>
    </xdr:from>
    <xdr:to>
      <xdr:col>116</xdr:col>
      <xdr:colOff>63500</xdr:colOff>
      <xdr:row>40</xdr:row>
      <xdr:rowOff>41910</xdr:rowOff>
    </xdr:to>
    <xdr:cxnSp macro="">
      <xdr:nvCxnSpPr>
        <xdr:cNvPr id="598" name="直線コネクタ 597">
          <a:extLst>
            <a:ext uri="{FF2B5EF4-FFF2-40B4-BE49-F238E27FC236}">
              <a16:creationId xmlns:a16="http://schemas.microsoft.com/office/drawing/2014/main" id="{B92DC2E4-5064-479D-9D60-1A6B4D048464}"/>
            </a:ext>
          </a:extLst>
        </xdr:cNvPr>
        <xdr:cNvCxnSpPr/>
      </xdr:nvCxnSpPr>
      <xdr:spPr>
        <a:xfrm flipV="1">
          <a:off x="19204940" y="6896100"/>
          <a:ext cx="74295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170180</xdr:rowOff>
    </xdr:from>
    <xdr:to>
      <xdr:col>107</xdr:col>
      <xdr:colOff>101600</xdr:colOff>
      <xdr:row>40</xdr:row>
      <xdr:rowOff>100330</xdr:rowOff>
    </xdr:to>
    <xdr:sp macro="" textlink="">
      <xdr:nvSpPr>
        <xdr:cNvPr id="599" name="楕円 598">
          <a:extLst>
            <a:ext uri="{FF2B5EF4-FFF2-40B4-BE49-F238E27FC236}">
              <a16:creationId xmlns:a16="http://schemas.microsoft.com/office/drawing/2014/main" id="{6D42A8FD-5C76-4AFD-9183-311372AD55A4}"/>
            </a:ext>
          </a:extLst>
        </xdr:cNvPr>
        <xdr:cNvSpPr/>
      </xdr:nvSpPr>
      <xdr:spPr>
        <a:xfrm>
          <a:off x="18345150" y="6860540"/>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41910</xdr:rowOff>
    </xdr:from>
    <xdr:to>
      <xdr:col>111</xdr:col>
      <xdr:colOff>177800</xdr:colOff>
      <xdr:row>40</xdr:row>
      <xdr:rowOff>49530</xdr:rowOff>
    </xdr:to>
    <xdr:cxnSp macro="">
      <xdr:nvCxnSpPr>
        <xdr:cNvPr id="600" name="直線コネクタ 599">
          <a:extLst>
            <a:ext uri="{FF2B5EF4-FFF2-40B4-BE49-F238E27FC236}">
              <a16:creationId xmlns:a16="http://schemas.microsoft.com/office/drawing/2014/main" id="{CFB2CB86-CF00-4291-9173-AB52679D93AB}"/>
            </a:ext>
          </a:extLst>
        </xdr:cNvPr>
        <xdr:cNvCxnSpPr/>
      </xdr:nvCxnSpPr>
      <xdr:spPr>
        <a:xfrm flipV="1">
          <a:off x="18399760" y="6901815"/>
          <a:ext cx="80518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143510</xdr:rowOff>
    </xdr:from>
    <xdr:to>
      <xdr:col>102</xdr:col>
      <xdr:colOff>165100</xdr:colOff>
      <xdr:row>40</xdr:row>
      <xdr:rowOff>73660</xdr:rowOff>
    </xdr:to>
    <xdr:sp macro="" textlink="">
      <xdr:nvSpPr>
        <xdr:cNvPr id="601" name="楕円 600">
          <a:extLst>
            <a:ext uri="{FF2B5EF4-FFF2-40B4-BE49-F238E27FC236}">
              <a16:creationId xmlns:a16="http://schemas.microsoft.com/office/drawing/2014/main" id="{06D056A8-7362-453D-B39A-5534DC667DBF}"/>
            </a:ext>
          </a:extLst>
        </xdr:cNvPr>
        <xdr:cNvSpPr/>
      </xdr:nvSpPr>
      <xdr:spPr>
        <a:xfrm>
          <a:off x="17547590" y="682815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22860</xdr:rowOff>
    </xdr:from>
    <xdr:to>
      <xdr:col>107</xdr:col>
      <xdr:colOff>50800</xdr:colOff>
      <xdr:row>40</xdr:row>
      <xdr:rowOff>49530</xdr:rowOff>
    </xdr:to>
    <xdr:cxnSp macro="">
      <xdr:nvCxnSpPr>
        <xdr:cNvPr id="602" name="直線コネクタ 601">
          <a:extLst>
            <a:ext uri="{FF2B5EF4-FFF2-40B4-BE49-F238E27FC236}">
              <a16:creationId xmlns:a16="http://schemas.microsoft.com/office/drawing/2014/main" id="{2AC0171C-B7D6-4BF6-9528-DE0C9E546A7E}"/>
            </a:ext>
          </a:extLst>
        </xdr:cNvPr>
        <xdr:cNvCxnSpPr/>
      </xdr:nvCxnSpPr>
      <xdr:spPr>
        <a:xfrm>
          <a:off x="17602200" y="6877050"/>
          <a:ext cx="79756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132080</xdr:rowOff>
    </xdr:from>
    <xdr:to>
      <xdr:col>98</xdr:col>
      <xdr:colOff>38100</xdr:colOff>
      <xdr:row>40</xdr:row>
      <xdr:rowOff>62230</xdr:rowOff>
    </xdr:to>
    <xdr:sp macro="" textlink="">
      <xdr:nvSpPr>
        <xdr:cNvPr id="603" name="楕円 602">
          <a:extLst>
            <a:ext uri="{FF2B5EF4-FFF2-40B4-BE49-F238E27FC236}">
              <a16:creationId xmlns:a16="http://schemas.microsoft.com/office/drawing/2014/main" id="{792699D5-2A19-4E0E-8AB9-8B4ED35F4E34}"/>
            </a:ext>
          </a:extLst>
        </xdr:cNvPr>
        <xdr:cNvSpPr/>
      </xdr:nvSpPr>
      <xdr:spPr>
        <a:xfrm>
          <a:off x="16761460" y="6822440"/>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11430</xdr:rowOff>
    </xdr:from>
    <xdr:to>
      <xdr:col>102</xdr:col>
      <xdr:colOff>114300</xdr:colOff>
      <xdr:row>40</xdr:row>
      <xdr:rowOff>22860</xdr:rowOff>
    </xdr:to>
    <xdr:cxnSp macro="">
      <xdr:nvCxnSpPr>
        <xdr:cNvPr id="604" name="直線コネクタ 603">
          <a:extLst>
            <a:ext uri="{FF2B5EF4-FFF2-40B4-BE49-F238E27FC236}">
              <a16:creationId xmlns:a16="http://schemas.microsoft.com/office/drawing/2014/main" id="{BFE8EF5D-0622-400E-B1B7-7A1162C13C84}"/>
            </a:ext>
          </a:extLst>
        </xdr:cNvPr>
        <xdr:cNvCxnSpPr/>
      </xdr:nvCxnSpPr>
      <xdr:spPr>
        <a:xfrm>
          <a:off x="16804640" y="6873240"/>
          <a:ext cx="79756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170197</xdr:rowOff>
    </xdr:from>
    <xdr:ext cx="469744" cy="259045"/>
    <xdr:sp macro="" textlink="">
      <xdr:nvSpPr>
        <xdr:cNvPr id="605" name="n_1aveValue【認定こども園・幼稚園・保育所】&#10;一人当たり面積">
          <a:extLst>
            <a:ext uri="{FF2B5EF4-FFF2-40B4-BE49-F238E27FC236}">
              <a16:creationId xmlns:a16="http://schemas.microsoft.com/office/drawing/2014/main" id="{FD8443F6-DBAA-4893-8FA0-C40D645B241E}"/>
            </a:ext>
          </a:extLst>
        </xdr:cNvPr>
        <xdr:cNvSpPr txBox="1"/>
      </xdr:nvSpPr>
      <xdr:spPr>
        <a:xfrm>
          <a:off x="18982132" y="6517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2557</xdr:rowOff>
    </xdr:from>
    <xdr:ext cx="469744" cy="259045"/>
    <xdr:sp macro="" textlink="">
      <xdr:nvSpPr>
        <xdr:cNvPr id="606" name="n_2aveValue【認定こども園・幼稚園・保育所】&#10;一人当たり面積">
          <a:extLst>
            <a:ext uri="{FF2B5EF4-FFF2-40B4-BE49-F238E27FC236}">
              <a16:creationId xmlns:a16="http://schemas.microsoft.com/office/drawing/2014/main" id="{B4732385-0792-40BB-A37B-018F3592302F}"/>
            </a:ext>
          </a:extLst>
        </xdr:cNvPr>
        <xdr:cNvSpPr txBox="1"/>
      </xdr:nvSpPr>
      <xdr:spPr>
        <a:xfrm>
          <a:off x="18182032" y="6517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6367</xdr:rowOff>
    </xdr:from>
    <xdr:ext cx="469744" cy="259045"/>
    <xdr:sp macro="" textlink="">
      <xdr:nvSpPr>
        <xdr:cNvPr id="607" name="n_3aveValue【認定こども園・幼稚園・保育所】&#10;一人当たり面積">
          <a:extLst>
            <a:ext uri="{FF2B5EF4-FFF2-40B4-BE49-F238E27FC236}">
              <a16:creationId xmlns:a16="http://schemas.microsoft.com/office/drawing/2014/main" id="{1C6A1980-03A4-4568-B82B-5AF222040929}"/>
            </a:ext>
          </a:extLst>
        </xdr:cNvPr>
        <xdr:cNvSpPr txBox="1"/>
      </xdr:nvSpPr>
      <xdr:spPr>
        <a:xfrm>
          <a:off x="17384472" y="65233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21607</xdr:rowOff>
    </xdr:from>
    <xdr:ext cx="469744" cy="259045"/>
    <xdr:sp macro="" textlink="">
      <xdr:nvSpPr>
        <xdr:cNvPr id="608" name="n_4aveValue【認定こども園・幼稚園・保育所】&#10;一人当たり面積">
          <a:extLst>
            <a:ext uri="{FF2B5EF4-FFF2-40B4-BE49-F238E27FC236}">
              <a16:creationId xmlns:a16="http://schemas.microsoft.com/office/drawing/2014/main" id="{A12E9E62-5C5D-41AC-B6A5-07D9E0D42745}"/>
            </a:ext>
          </a:extLst>
        </xdr:cNvPr>
        <xdr:cNvSpPr txBox="1"/>
      </xdr:nvSpPr>
      <xdr:spPr>
        <a:xfrm>
          <a:off x="16588817" y="6532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40</xdr:row>
      <xdr:rowOff>83837</xdr:rowOff>
    </xdr:from>
    <xdr:ext cx="469744" cy="259045"/>
    <xdr:sp macro="" textlink="">
      <xdr:nvSpPr>
        <xdr:cNvPr id="609" name="n_1mainValue【認定こども園・幼稚園・保育所】&#10;一人当たり面積">
          <a:extLst>
            <a:ext uri="{FF2B5EF4-FFF2-40B4-BE49-F238E27FC236}">
              <a16:creationId xmlns:a16="http://schemas.microsoft.com/office/drawing/2014/main" id="{2EC1494F-E8D8-45C1-AE96-6209F0C0564E}"/>
            </a:ext>
          </a:extLst>
        </xdr:cNvPr>
        <xdr:cNvSpPr txBox="1"/>
      </xdr:nvSpPr>
      <xdr:spPr>
        <a:xfrm>
          <a:off x="18982132" y="69437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91457</xdr:rowOff>
    </xdr:from>
    <xdr:ext cx="469744" cy="259045"/>
    <xdr:sp macro="" textlink="">
      <xdr:nvSpPr>
        <xdr:cNvPr id="610" name="n_2mainValue【認定こども園・幼稚園・保育所】&#10;一人当たり面積">
          <a:extLst>
            <a:ext uri="{FF2B5EF4-FFF2-40B4-BE49-F238E27FC236}">
              <a16:creationId xmlns:a16="http://schemas.microsoft.com/office/drawing/2014/main" id="{AA5C7506-879E-430F-9B4E-C6F3414CFC29}"/>
            </a:ext>
          </a:extLst>
        </xdr:cNvPr>
        <xdr:cNvSpPr txBox="1"/>
      </xdr:nvSpPr>
      <xdr:spPr>
        <a:xfrm>
          <a:off x="18182032" y="6953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64787</xdr:rowOff>
    </xdr:from>
    <xdr:ext cx="469744" cy="259045"/>
    <xdr:sp macro="" textlink="">
      <xdr:nvSpPr>
        <xdr:cNvPr id="611" name="n_3mainValue【認定こども園・幼稚園・保育所】&#10;一人当たり面積">
          <a:extLst>
            <a:ext uri="{FF2B5EF4-FFF2-40B4-BE49-F238E27FC236}">
              <a16:creationId xmlns:a16="http://schemas.microsoft.com/office/drawing/2014/main" id="{E8B6123A-A0FE-41D5-825B-2555CFD4AE1D}"/>
            </a:ext>
          </a:extLst>
        </xdr:cNvPr>
        <xdr:cNvSpPr txBox="1"/>
      </xdr:nvSpPr>
      <xdr:spPr>
        <a:xfrm>
          <a:off x="17384472" y="69208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53357</xdr:rowOff>
    </xdr:from>
    <xdr:ext cx="469744" cy="259045"/>
    <xdr:sp macro="" textlink="">
      <xdr:nvSpPr>
        <xdr:cNvPr id="612" name="n_4mainValue【認定こども園・幼稚園・保育所】&#10;一人当たり面積">
          <a:extLst>
            <a:ext uri="{FF2B5EF4-FFF2-40B4-BE49-F238E27FC236}">
              <a16:creationId xmlns:a16="http://schemas.microsoft.com/office/drawing/2014/main" id="{D892F613-2F25-4581-AE29-C91D2B200640}"/>
            </a:ext>
          </a:extLst>
        </xdr:cNvPr>
        <xdr:cNvSpPr txBox="1"/>
      </xdr:nvSpPr>
      <xdr:spPr>
        <a:xfrm>
          <a:off x="16588817" y="6915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13" name="正方形/長方形 612">
          <a:extLst>
            <a:ext uri="{FF2B5EF4-FFF2-40B4-BE49-F238E27FC236}">
              <a16:creationId xmlns:a16="http://schemas.microsoft.com/office/drawing/2014/main" id="{662FDA9F-000D-4095-8D20-075C52E94980}"/>
            </a:ext>
          </a:extLst>
        </xdr:cNvPr>
        <xdr:cNvSpPr/>
      </xdr:nvSpPr>
      <xdr:spPr>
        <a:xfrm>
          <a:off x="1120394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14" name="正方形/長方形 613">
          <a:extLst>
            <a:ext uri="{FF2B5EF4-FFF2-40B4-BE49-F238E27FC236}">
              <a16:creationId xmlns:a16="http://schemas.microsoft.com/office/drawing/2014/main" id="{57C1D753-FBDE-46A2-92CF-4D2454307435}"/>
            </a:ext>
          </a:extLst>
        </xdr:cNvPr>
        <xdr:cNvSpPr/>
      </xdr:nvSpPr>
      <xdr:spPr>
        <a:xfrm>
          <a:off x="113157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15" name="正方形/長方形 614">
          <a:extLst>
            <a:ext uri="{FF2B5EF4-FFF2-40B4-BE49-F238E27FC236}">
              <a16:creationId xmlns:a16="http://schemas.microsoft.com/office/drawing/2014/main" id="{DF3C94D7-1DB7-4BD2-9648-C90862477AEE}"/>
            </a:ext>
          </a:extLst>
        </xdr:cNvPr>
        <xdr:cNvSpPr/>
      </xdr:nvSpPr>
      <xdr:spPr>
        <a:xfrm>
          <a:off x="113157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6" name="正方形/長方形 615">
          <a:extLst>
            <a:ext uri="{FF2B5EF4-FFF2-40B4-BE49-F238E27FC236}">
              <a16:creationId xmlns:a16="http://schemas.microsoft.com/office/drawing/2014/main" id="{2B2975D6-CB11-4E85-8A3C-4B9D9956BD31}"/>
            </a:ext>
          </a:extLst>
        </xdr:cNvPr>
        <xdr:cNvSpPr/>
      </xdr:nvSpPr>
      <xdr:spPr>
        <a:xfrm>
          <a:off x="122326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7" name="正方形/長方形 616">
          <a:extLst>
            <a:ext uri="{FF2B5EF4-FFF2-40B4-BE49-F238E27FC236}">
              <a16:creationId xmlns:a16="http://schemas.microsoft.com/office/drawing/2014/main" id="{9C24C014-6200-4F22-A61F-56DE62CCB152}"/>
            </a:ext>
          </a:extLst>
        </xdr:cNvPr>
        <xdr:cNvSpPr/>
      </xdr:nvSpPr>
      <xdr:spPr>
        <a:xfrm>
          <a:off x="122326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8" name="正方形/長方形 617">
          <a:extLst>
            <a:ext uri="{FF2B5EF4-FFF2-40B4-BE49-F238E27FC236}">
              <a16:creationId xmlns:a16="http://schemas.microsoft.com/office/drawing/2014/main" id="{A4181846-4C23-4C98-864A-06E3AA2E6FA8}"/>
            </a:ext>
          </a:extLst>
        </xdr:cNvPr>
        <xdr:cNvSpPr/>
      </xdr:nvSpPr>
      <xdr:spPr>
        <a:xfrm>
          <a:off x="132613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9" name="正方形/長方形 618">
          <a:extLst>
            <a:ext uri="{FF2B5EF4-FFF2-40B4-BE49-F238E27FC236}">
              <a16:creationId xmlns:a16="http://schemas.microsoft.com/office/drawing/2014/main" id="{D81750BD-7302-441E-927E-41047D9F85EF}"/>
            </a:ext>
          </a:extLst>
        </xdr:cNvPr>
        <xdr:cNvSpPr/>
      </xdr:nvSpPr>
      <xdr:spPr>
        <a:xfrm>
          <a:off x="132613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20" name="正方形/長方形 619">
          <a:extLst>
            <a:ext uri="{FF2B5EF4-FFF2-40B4-BE49-F238E27FC236}">
              <a16:creationId xmlns:a16="http://schemas.microsoft.com/office/drawing/2014/main" id="{FA86E887-51FA-49BD-874F-D5F509E87371}"/>
            </a:ext>
          </a:extLst>
        </xdr:cNvPr>
        <xdr:cNvSpPr/>
      </xdr:nvSpPr>
      <xdr:spPr>
        <a:xfrm>
          <a:off x="1120394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21" name="テキスト ボックス 620">
          <a:extLst>
            <a:ext uri="{FF2B5EF4-FFF2-40B4-BE49-F238E27FC236}">
              <a16:creationId xmlns:a16="http://schemas.microsoft.com/office/drawing/2014/main" id="{B2F0CDDB-296F-434B-B8AD-FBDD2DF928F8}"/>
            </a:ext>
          </a:extLst>
        </xdr:cNvPr>
        <xdr:cNvSpPr txBox="1"/>
      </xdr:nvSpPr>
      <xdr:spPr>
        <a:xfrm>
          <a:off x="1116584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22" name="直線コネクタ 621">
          <a:extLst>
            <a:ext uri="{FF2B5EF4-FFF2-40B4-BE49-F238E27FC236}">
              <a16:creationId xmlns:a16="http://schemas.microsoft.com/office/drawing/2014/main" id="{A7CEABFA-2C6D-44E4-A717-BA70AC848D6C}"/>
            </a:ext>
          </a:extLst>
        </xdr:cNvPr>
        <xdr:cNvCxnSpPr/>
      </xdr:nvCxnSpPr>
      <xdr:spPr>
        <a:xfrm>
          <a:off x="1120394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23" name="テキスト ボックス 622">
          <a:extLst>
            <a:ext uri="{FF2B5EF4-FFF2-40B4-BE49-F238E27FC236}">
              <a16:creationId xmlns:a16="http://schemas.microsoft.com/office/drawing/2014/main" id="{EB9BB0B1-040B-4DE2-97FA-214378403044}"/>
            </a:ext>
          </a:extLst>
        </xdr:cNvPr>
        <xdr:cNvSpPr txBox="1"/>
      </xdr:nvSpPr>
      <xdr:spPr>
        <a:xfrm>
          <a:off x="10801531"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624" name="直線コネクタ 623">
          <a:extLst>
            <a:ext uri="{FF2B5EF4-FFF2-40B4-BE49-F238E27FC236}">
              <a16:creationId xmlns:a16="http://schemas.microsoft.com/office/drawing/2014/main" id="{F9757FC9-940D-4B2B-B213-063755607683}"/>
            </a:ext>
          </a:extLst>
        </xdr:cNvPr>
        <xdr:cNvCxnSpPr/>
      </xdr:nvCxnSpPr>
      <xdr:spPr>
        <a:xfrm>
          <a:off x="11203940" y="1110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625" name="テキスト ボックス 624">
          <a:extLst>
            <a:ext uri="{FF2B5EF4-FFF2-40B4-BE49-F238E27FC236}">
              <a16:creationId xmlns:a16="http://schemas.microsoft.com/office/drawing/2014/main" id="{C7F5E91D-6B94-4D0C-8CFD-07042BFAACF1}"/>
            </a:ext>
          </a:extLst>
        </xdr:cNvPr>
        <xdr:cNvSpPr txBox="1"/>
      </xdr:nvSpPr>
      <xdr:spPr>
        <a:xfrm>
          <a:off x="10842791" y="1096311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626" name="直線コネクタ 625">
          <a:extLst>
            <a:ext uri="{FF2B5EF4-FFF2-40B4-BE49-F238E27FC236}">
              <a16:creationId xmlns:a16="http://schemas.microsoft.com/office/drawing/2014/main" id="{4291FFB6-7E8E-4A81-B8FB-CFD86FB1CF0D}"/>
            </a:ext>
          </a:extLst>
        </xdr:cNvPr>
        <xdr:cNvCxnSpPr/>
      </xdr:nvCxnSpPr>
      <xdr:spPr>
        <a:xfrm>
          <a:off x="11203940" y="1077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627" name="テキスト ボックス 626">
          <a:extLst>
            <a:ext uri="{FF2B5EF4-FFF2-40B4-BE49-F238E27FC236}">
              <a16:creationId xmlns:a16="http://schemas.microsoft.com/office/drawing/2014/main" id="{F9D28F28-3F79-472E-8FAB-D1B94B83F28C}"/>
            </a:ext>
          </a:extLst>
        </xdr:cNvPr>
        <xdr:cNvSpPr txBox="1"/>
      </xdr:nvSpPr>
      <xdr:spPr>
        <a:xfrm>
          <a:off x="10842791" y="1063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628" name="直線コネクタ 627">
          <a:extLst>
            <a:ext uri="{FF2B5EF4-FFF2-40B4-BE49-F238E27FC236}">
              <a16:creationId xmlns:a16="http://schemas.microsoft.com/office/drawing/2014/main" id="{7A16E029-2A78-441C-8060-E3CADC545350}"/>
            </a:ext>
          </a:extLst>
        </xdr:cNvPr>
        <xdr:cNvCxnSpPr/>
      </xdr:nvCxnSpPr>
      <xdr:spPr>
        <a:xfrm>
          <a:off x="11203940" y="1045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629" name="テキスト ボックス 628">
          <a:extLst>
            <a:ext uri="{FF2B5EF4-FFF2-40B4-BE49-F238E27FC236}">
              <a16:creationId xmlns:a16="http://schemas.microsoft.com/office/drawing/2014/main" id="{3161615B-344B-4D26-9A52-65137327E09C}"/>
            </a:ext>
          </a:extLst>
        </xdr:cNvPr>
        <xdr:cNvSpPr txBox="1"/>
      </xdr:nvSpPr>
      <xdr:spPr>
        <a:xfrm>
          <a:off x="10842791" y="103042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630" name="直線コネクタ 629">
          <a:extLst>
            <a:ext uri="{FF2B5EF4-FFF2-40B4-BE49-F238E27FC236}">
              <a16:creationId xmlns:a16="http://schemas.microsoft.com/office/drawing/2014/main" id="{A2BFF66A-0F01-430C-9889-0E6EDA49794F}"/>
            </a:ext>
          </a:extLst>
        </xdr:cNvPr>
        <xdr:cNvCxnSpPr/>
      </xdr:nvCxnSpPr>
      <xdr:spPr>
        <a:xfrm>
          <a:off x="11203940" y="1012562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631" name="テキスト ボックス 630">
          <a:extLst>
            <a:ext uri="{FF2B5EF4-FFF2-40B4-BE49-F238E27FC236}">
              <a16:creationId xmlns:a16="http://schemas.microsoft.com/office/drawing/2014/main" id="{041D0FE7-160C-4DFC-BE27-5CBDCE0BD6B3}"/>
            </a:ext>
          </a:extLst>
        </xdr:cNvPr>
        <xdr:cNvSpPr txBox="1"/>
      </xdr:nvSpPr>
      <xdr:spPr>
        <a:xfrm>
          <a:off x="1084279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632" name="直線コネクタ 631">
          <a:extLst>
            <a:ext uri="{FF2B5EF4-FFF2-40B4-BE49-F238E27FC236}">
              <a16:creationId xmlns:a16="http://schemas.microsoft.com/office/drawing/2014/main" id="{BC5F74AF-3E56-49C4-8875-09757CE5BA34}"/>
            </a:ext>
          </a:extLst>
        </xdr:cNvPr>
        <xdr:cNvCxnSpPr/>
      </xdr:nvCxnSpPr>
      <xdr:spPr>
        <a:xfrm>
          <a:off x="11203940" y="979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633" name="テキスト ボックス 632">
          <a:extLst>
            <a:ext uri="{FF2B5EF4-FFF2-40B4-BE49-F238E27FC236}">
              <a16:creationId xmlns:a16="http://schemas.microsoft.com/office/drawing/2014/main" id="{D12D4895-53AF-48E2-8AC2-5D34769ECB10}"/>
            </a:ext>
          </a:extLst>
        </xdr:cNvPr>
        <xdr:cNvSpPr txBox="1"/>
      </xdr:nvSpPr>
      <xdr:spPr>
        <a:xfrm>
          <a:off x="10842791" y="965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634" name="直線コネクタ 633">
          <a:extLst>
            <a:ext uri="{FF2B5EF4-FFF2-40B4-BE49-F238E27FC236}">
              <a16:creationId xmlns:a16="http://schemas.microsoft.com/office/drawing/2014/main" id="{31F61785-5AAC-4E2A-AB76-4BF513423C7D}"/>
            </a:ext>
          </a:extLst>
        </xdr:cNvPr>
        <xdr:cNvCxnSpPr/>
      </xdr:nvCxnSpPr>
      <xdr:spPr>
        <a:xfrm>
          <a:off x="11203940" y="947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635" name="テキスト ボックス 634">
          <a:extLst>
            <a:ext uri="{FF2B5EF4-FFF2-40B4-BE49-F238E27FC236}">
              <a16:creationId xmlns:a16="http://schemas.microsoft.com/office/drawing/2014/main" id="{FC291C5E-DCB8-42F2-98C3-E61C909EF4E1}"/>
            </a:ext>
          </a:extLst>
        </xdr:cNvPr>
        <xdr:cNvSpPr txBox="1"/>
      </xdr:nvSpPr>
      <xdr:spPr>
        <a:xfrm>
          <a:off x="10842791" y="93264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36" name="直線コネクタ 635">
          <a:extLst>
            <a:ext uri="{FF2B5EF4-FFF2-40B4-BE49-F238E27FC236}">
              <a16:creationId xmlns:a16="http://schemas.microsoft.com/office/drawing/2014/main" id="{466DDB68-36A0-44E8-8CD2-223A264B4410}"/>
            </a:ext>
          </a:extLst>
        </xdr:cNvPr>
        <xdr:cNvCxnSpPr/>
      </xdr:nvCxnSpPr>
      <xdr:spPr>
        <a:xfrm>
          <a:off x="1120394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637" name="テキスト ボックス 636">
          <a:extLst>
            <a:ext uri="{FF2B5EF4-FFF2-40B4-BE49-F238E27FC236}">
              <a16:creationId xmlns:a16="http://schemas.microsoft.com/office/drawing/2014/main" id="{C73ADA9F-97A5-4D3F-ADBA-4A918718F777}"/>
            </a:ext>
          </a:extLst>
        </xdr:cNvPr>
        <xdr:cNvSpPr txBox="1"/>
      </xdr:nvSpPr>
      <xdr:spPr>
        <a:xfrm>
          <a:off x="10842791" y="9003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38" name="【学校施設】&#10;有形固定資産減価償却率グラフ枠">
          <a:extLst>
            <a:ext uri="{FF2B5EF4-FFF2-40B4-BE49-F238E27FC236}">
              <a16:creationId xmlns:a16="http://schemas.microsoft.com/office/drawing/2014/main" id="{665F1C9F-E9DF-4067-993A-46E4B077A049}"/>
            </a:ext>
          </a:extLst>
        </xdr:cNvPr>
        <xdr:cNvSpPr/>
      </xdr:nvSpPr>
      <xdr:spPr>
        <a:xfrm>
          <a:off x="1120394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48985</xdr:rowOff>
    </xdr:from>
    <xdr:to>
      <xdr:col>85</xdr:col>
      <xdr:colOff>126364</xdr:colOff>
      <xdr:row>64</xdr:row>
      <xdr:rowOff>78377</xdr:rowOff>
    </xdr:to>
    <xdr:cxnSp macro="">
      <xdr:nvCxnSpPr>
        <xdr:cNvPr id="639" name="直線コネクタ 638">
          <a:extLst>
            <a:ext uri="{FF2B5EF4-FFF2-40B4-BE49-F238E27FC236}">
              <a16:creationId xmlns:a16="http://schemas.microsoft.com/office/drawing/2014/main" id="{5DC1F89B-9F58-4637-9100-8BE6A47238F6}"/>
            </a:ext>
          </a:extLst>
        </xdr:cNvPr>
        <xdr:cNvCxnSpPr/>
      </xdr:nvCxnSpPr>
      <xdr:spPr>
        <a:xfrm flipV="1">
          <a:off x="14703424" y="9652090"/>
          <a:ext cx="0" cy="13990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82204</xdr:rowOff>
    </xdr:from>
    <xdr:ext cx="405111" cy="259045"/>
    <xdr:sp macro="" textlink="">
      <xdr:nvSpPr>
        <xdr:cNvPr id="640" name="【学校施設】&#10;有形固定資産減価償却率最小値テキスト">
          <a:extLst>
            <a:ext uri="{FF2B5EF4-FFF2-40B4-BE49-F238E27FC236}">
              <a16:creationId xmlns:a16="http://schemas.microsoft.com/office/drawing/2014/main" id="{800A7E59-69EF-427B-85DD-7E3C05221B87}"/>
            </a:ext>
          </a:extLst>
        </xdr:cNvPr>
        <xdr:cNvSpPr txBox="1"/>
      </xdr:nvSpPr>
      <xdr:spPr>
        <a:xfrm>
          <a:off x="14742160" y="110569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78377</xdr:rowOff>
    </xdr:from>
    <xdr:to>
      <xdr:col>86</xdr:col>
      <xdr:colOff>25400</xdr:colOff>
      <xdr:row>64</xdr:row>
      <xdr:rowOff>78377</xdr:rowOff>
    </xdr:to>
    <xdr:cxnSp macro="">
      <xdr:nvCxnSpPr>
        <xdr:cNvPr id="641" name="直線コネクタ 640">
          <a:extLst>
            <a:ext uri="{FF2B5EF4-FFF2-40B4-BE49-F238E27FC236}">
              <a16:creationId xmlns:a16="http://schemas.microsoft.com/office/drawing/2014/main" id="{5997464E-6AAE-47A8-9E79-CA68860AA0EE}"/>
            </a:ext>
          </a:extLst>
        </xdr:cNvPr>
        <xdr:cNvCxnSpPr/>
      </xdr:nvCxnSpPr>
      <xdr:spPr>
        <a:xfrm>
          <a:off x="14611350" y="1105117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167112</xdr:rowOff>
    </xdr:from>
    <xdr:ext cx="405111" cy="259045"/>
    <xdr:sp macro="" textlink="">
      <xdr:nvSpPr>
        <xdr:cNvPr id="642" name="【学校施設】&#10;有形固定資産減価償却率最大値テキスト">
          <a:extLst>
            <a:ext uri="{FF2B5EF4-FFF2-40B4-BE49-F238E27FC236}">
              <a16:creationId xmlns:a16="http://schemas.microsoft.com/office/drawing/2014/main" id="{9EA99B96-20E7-4CDD-9EB6-FF1FFB6136AB}"/>
            </a:ext>
          </a:extLst>
        </xdr:cNvPr>
        <xdr:cNvSpPr txBox="1"/>
      </xdr:nvSpPr>
      <xdr:spPr>
        <a:xfrm>
          <a:off x="14742160" y="9429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48985</xdr:rowOff>
    </xdr:from>
    <xdr:to>
      <xdr:col>86</xdr:col>
      <xdr:colOff>25400</xdr:colOff>
      <xdr:row>56</xdr:row>
      <xdr:rowOff>48985</xdr:rowOff>
    </xdr:to>
    <xdr:cxnSp macro="">
      <xdr:nvCxnSpPr>
        <xdr:cNvPr id="643" name="直線コネクタ 642">
          <a:extLst>
            <a:ext uri="{FF2B5EF4-FFF2-40B4-BE49-F238E27FC236}">
              <a16:creationId xmlns:a16="http://schemas.microsoft.com/office/drawing/2014/main" id="{ECBACFFC-528E-4993-A4F2-89E7A2AA9E7B}"/>
            </a:ext>
          </a:extLst>
        </xdr:cNvPr>
        <xdr:cNvCxnSpPr/>
      </xdr:nvCxnSpPr>
      <xdr:spPr>
        <a:xfrm>
          <a:off x="14611350" y="96520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76580</xdr:rowOff>
    </xdr:from>
    <xdr:ext cx="405111" cy="259045"/>
    <xdr:sp macro="" textlink="">
      <xdr:nvSpPr>
        <xdr:cNvPr id="644" name="【学校施設】&#10;有形固定資産減価償却率平均値テキスト">
          <a:extLst>
            <a:ext uri="{FF2B5EF4-FFF2-40B4-BE49-F238E27FC236}">
              <a16:creationId xmlns:a16="http://schemas.microsoft.com/office/drawing/2014/main" id="{F549A900-4CAE-451A-B6A0-DF458E9BF9F9}"/>
            </a:ext>
          </a:extLst>
        </xdr:cNvPr>
        <xdr:cNvSpPr txBox="1"/>
      </xdr:nvSpPr>
      <xdr:spPr>
        <a:xfrm>
          <a:off x="14742160" y="1019213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53703</xdr:rowOff>
    </xdr:from>
    <xdr:to>
      <xdr:col>85</xdr:col>
      <xdr:colOff>177800</xdr:colOff>
      <xdr:row>60</xdr:row>
      <xdr:rowOff>155303</xdr:rowOff>
    </xdr:to>
    <xdr:sp macro="" textlink="">
      <xdr:nvSpPr>
        <xdr:cNvPr id="645" name="フローチャート: 判断 644">
          <a:extLst>
            <a:ext uri="{FF2B5EF4-FFF2-40B4-BE49-F238E27FC236}">
              <a16:creationId xmlns:a16="http://schemas.microsoft.com/office/drawing/2014/main" id="{FFB4A170-DC15-4F40-AEE5-5592B92FF3C0}"/>
            </a:ext>
          </a:extLst>
        </xdr:cNvPr>
        <xdr:cNvSpPr/>
      </xdr:nvSpPr>
      <xdr:spPr>
        <a:xfrm>
          <a:off x="14649450" y="10344513"/>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102688</xdr:rowOff>
    </xdr:from>
    <xdr:to>
      <xdr:col>81</xdr:col>
      <xdr:colOff>101600</xdr:colOff>
      <xdr:row>61</xdr:row>
      <xdr:rowOff>32838</xdr:rowOff>
    </xdr:to>
    <xdr:sp macro="" textlink="">
      <xdr:nvSpPr>
        <xdr:cNvPr id="646" name="フローチャート: 判断 645">
          <a:extLst>
            <a:ext uri="{FF2B5EF4-FFF2-40B4-BE49-F238E27FC236}">
              <a16:creationId xmlns:a16="http://schemas.microsoft.com/office/drawing/2014/main" id="{F4EB307D-0BA5-475E-BC55-64BB73E29241}"/>
            </a:ext>
          </a:extLst>
        </xdr:cNvPr>
        <xdr:cNvSpPr/>
      </xdr:nvSpPr>
      <xdr:spPr>
        <a:xfrm>
          <a:off x="13887450" y="10385878"/>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66766</xdr:rowOff>
    </xdr:from>
    <xdr:to>
      <xdr:col>76</xdr:col>
      <xdr:colOff>165100</xdr:colOff>
      <xdr:row>60</xdr:row>
      <xdr:rowOff>168366</xdr:rowOff>
    </xdr:to>
    <xdr:sp macro="" textlink="">
      <xdr:nvSpPr>
        <xdr:cNvPr id="647" name="フローチャート: 判断 646">
          <a:extLst>
            <a:ext uri="{FF2B5EF4-FFF2-40B4-BE49-F238E27FC236}">
              <a16:creationId xmlns:a16="http://schemas.microsoft.com/office/drawing/2014/main" id="{3EF9A7A5-9B4C-4495-BD01-F5F39456DF20}"/>
            </a:ext>
          </a:extLst>
        </xdr:cNvPr>
        <xdr:cNvSpPr/>
      </xdr:nvSpPr>
      <xdr:spPr>
        <a:xfrm>
          <a:off x="13089890" y="10351861"/>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43906</xdr:rowOff>
    </xdr:from>
    <xdr:to>
      <xdr:col>72</xdr:col>
      <xdr:colOff>38100</xdr:colOff>
      <xdr:row>60</xdr:row>
      <xdr:rowOff>145506</xdr:rowOff>
    </xdr:to>
    <xdr:sp macro="" textlink="">
      <xdr:nvSpPr>
        <xdr:cNvPr id="648" name="フローチャート: 判断 647">
          <a:extLst>
            <a:ext uri="{FF2B5EF4-FFF2-40B4-BE49-F238E27FC236}">
              <a16:creationId xmlns:a16="http://schemas.microsoft.com/office/drawing/2014/main" id="{965A900D-C374-4C05-8B2A-A50AFA1C3FDF}"/>
            </a:ext>
          </a:extLst>
        </xdr:cNvPr>
        <xdr:cNvSpPr/>
      </xdr:nvSpPr>
      <xdr:spPr>
        <a:xfrm>
          <a:off x="12303760" y="1033281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1451</xdr:rowOff>
    </xdr:from>
    <xdr:to>
      <xdr:col>67</xdr:col>
      <xdr:colOff>101600</xdr:colOff>
      <xdr:row>60</xdr:row>
      <xdr:rowOff>103051</xdr:rowOff>
    </xdr:to>
    <xdr:sp macro="" textlink="">
      <xdr:nvSpPr>
        <xdr:cNvPr id="649" name="フローチャート: 判断 648">
          <a:extLst>
            <a:ext uri="{FF2B5EF4-FFF2-40B4-BE49-F238E27FC236}">
              <a16:creationId xmlns:a16="http://schemas.microsoft.com/office/drawing/2014/main" id="{B926E809-14F8-4A3E-83B5-747E314056DD}"/>
            </a:ext>
          </a:extLst>
        </xdr:cNvPr>
        <xdr:cNvSpPr/>
      </xdr:nvSpPr>
      <xdr:spPr>
        <a:xfrm>
          <a:off x="11487150" y="10288451"/>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50" name="テキスト ボックス 649">
          <a:extLst>
            <a:ext uri="{FF2B5EF4-FFF2-40B4-BE49-F238E27FC236}">
              <a16:creationId xmlns:a16="http://schemas.microsoft.com/office/drawing/2014/main" id="{043045D3-1FD3-46BC-82BE-1B55BF58462F}"/>
            </a:ext>
          </a:extLst>
        </xdr:cNvPr>
        <xdr:cNvSpPr txBox="1"/>
      </xdr:nvSpPr>
      <xdr:spPr>
        <a:xfrm>
          <a:off x="1453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51" name="テキスト ボックス 650">
          <a:extLst>
            <a:ext uri="{FF2B5EF4-FFF2-40B4-BE49-F238E27FC236}">
              <a16:creationId xmlns:a16="http://schemas.microsoft.com/office/drawing/2014/main" id="{C45123D7-5E13-4568-865B-0CE5F61A7BFE}"/>
            </a:ext>
          </a:extLst>
        </xdr:cNvPr>
        <xdr:cNvSpPr txBox="1"/>
      </xdr:nvSpPr>
      <xdr:spPr>
        <a:xfrm>
          <a:off x="13770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52" name="テキスト ボックス 651">
          <a:extLst>
            <a:ext uri="{FF2B5EF4-FFF2-40B4-BE49-F238E27FC236}">
              <a16:creationId xmlns:a16="http://schemas.microsoft.com/office/drawing/2014/main" id="{538CD22F-3DD2-487C-A63B-CCB70C821CE6}"/>
            </a:ext>
          </a:extLst>
        </xdr:cNvPr>
        <xdr:cNvSpPr txBox="1"/>
      </xdr:nvSpPr>
      <xdr:spPr>
        <a:xfrm>
          <a:off x="12973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53" name="テキスト ボックス 652">
          <a:extLst>
            <a:ext uri="{FF2B5EF4-FFF2-40B4-BE49-F238E27FC236}">
              <a16:creationId xmlns:a16="http://schemas.microsoft.com/office/drawing/2014/main" id="{822035AF-CEF7-4D77-B091-592047F69D96}"/>
            </a:ext>
          </a:extLst>
        </xdr:cNvPr>
        <xdr:cNvSpPr txBox="1"/>
      </xdr:nvSpPr>
      <xdr:spPr>
        <a:xfrm>
          <a:off x="12175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54" name="テキスト ボックス 653">
          <a:extLst>
            <a:ext uri="{FF2B5EF4-FFF2-40B4-BE49-F238E27FC236}">
              <a16:creationId xmlns:a16="http://schemas.microsoft.com/office/drawing/2014/main" id="{A3DE176B-7209-4C63-BF41-9D09D7EBEB29}"/>
            </a:ext>
          </a:extLst>
        </xdr:cNvPr>
        <xdr:cNvSpPr txBox="1"/>
      </xdr:nvSpPr>
      <xdr:spPr>
        <a:xfrm>
          <a:off x="11370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127181</xdr:rowOff>
    </xdr:from>
    <xdr:to>
      <xdr:col>85</xdr:col>
      <xdr:colOff>177800</xdr:colOff>
      <xdr:row>62</xdr:row>
      <xdr:rowOff>57331</xdr:rowOff>
    </xdr:to>
    <xdr:sp macro="" textlink="">
      <xdr:nvSpPr>
        <xdr:cNvPr id="655" name="楕円 654">
          <a:extLst>
            <a:ext uri="{FF2B5EF4-FFF2-40B4-BE49-F238E27FC236}">
              <a16:creationId xmlns:a16="http://schemas.microsoft.com/office/drawing/2014/main" id="{852B0A9E-F51E-46E6-A718-E6EC07F60911}"/>
            </a:ext>
          </a:extLst>
        </xdr:cNvPr>
        <xdr:cNvSpPr/>
      </xdr:nvSpPr>
      <xdr:spPr>
        <a:xfrm>
          <a:off x="14649450" y="10589441"/>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105608</xdr:rowOff>
    </xdr:from>
    <xdr:ext cx="405111" cy="259045"/>
    <xdr:sp macro="" textlink="">
      <xdr:nvSpPr>
        <xdr:cNvPr id="656" name="【学校施設】&#10;有形固定資産減価償却率該当値テキスト">
          <a:extLst>
            <a:ext uri="{FF2B5EF4-FFF2-40B4-BE49-F238E27FC236}">
              <a16:creationId xmlns:a16="http://schemas.microsoft.com/office/drawing/2014/main" id="{8B157342-9ED0-4FFF-B3BF-E0F942609F2B}"/>
            </a:ext>
          </a:extLst>
        </xdr:cNvPr>
        <xdr:cNvSpPr txBox="1"/>
      </xdr:nvSpPr>
      <xdr:spPr>
        <a:xfrm>
          <a:off x="14742160" y="105621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120650</xdr:rowOff>
    </xdr:from>
    <xdr:to>
      <xdr:col>81</xdr:col>
      <xdr:colOff>101600</xdr:colOff>
      <xdr:row>62</xdr:row>
      <xdr:rowOff>50800</xdr:rowOff>
    </xdr:to>
    <xdr:sp macro="" textlink="">
      <xdr:nvSpPr>
        <xdr:cNvPr id="657" name="楕円 656">
          <a:extLst>
            <a:ext uri="{FF2B5EF4-FFF2-40B4-BE49-F238E27FC236}">
              <a16:creationId xmlns:a16="http://schemas.microsoft.com/office/drawing/2014/main" id="{98EF1BB3-2A17-406C-8E6B-FC65769AE0C4}"/>
            </a:ext>
          </a:extLst>
        </xdr:cNvPr>
        <xdr:cNvSpPr/>
      </xdr:nvSpPr>
      <xdr:spPr>
        <a:xfrm>
          <a:off x="13887450" y="1058100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0</xdr:rowOff>
    </xdr:from>
    <xdr:to>
      <xdr:col>85</xdr:col>
      <xdr:colOff>127000</xdr:colOff>
      <xdr:row>62</xdr:row>
      <xdr:rowOff>6531</xdr:rowOff>
    </xdr:to>
    <xdr:cxnSp macro="">
      <xdr:nvCxnSpPr>
        <xdr:cNvPr id="658" name="直線コネクタ 657">
          <a:extLst>
            <a:ext uri="{FF2B5EF4-FFF2-40B4-BE49-F238E27FC236}">
              <a16:creationId xmlns:a16="http://schemas.microsoft.com/office/drawing/2014/main" id="{0E7367E9-896E-4CC0-BC74-8DD7B5AF9F50}"/>
            </a:ext>
          </a:extLst>
        </xdr:cNvPr>
        <xdr:cNvCxnSpPr/>
      </xdr:nvCxnSpPr>
      <xdr:spPr>
        <a:xfrm>
          <a:off x="13942060" y="10629900"/>
          <a:ext cx="762000" cy="8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87993</xdr:rowOff>
    </xdr:from>
    <xdr:to>
      <xdr:col>76</xdr:col>
      <xdr:colOff>165100</xdr:colOff>
      <xdr:row>62</xdr:row>
      <xdr:rowOff>18143</xdr:rowOff>
    </xdr:to>
    <xdr:sp macro="" textlink="">
      <xdr:nvSpPr>
        <xdr:cNvPr id="659" name="楕円 658">
          <a:extLst>
            <a:ext uri="{FF2B5EF4-FFF2-40B4-BE49-F238E27FC236}">
              <a16:creationId xmlns:a16="http://schemas.microsoft.com/office/drawing/2014/main" id="{EBD2B1AA-A5DD-407E-A002-394A292F9A7C}"/>
            </a:ext>
          </a:extLst>
        </xdr:cNvPr>
        <xdr:cNvSpPr/>
      </xdr:nvSpPr>
      <xdr:spPr>
        <a:xfrm>
          <a:off x="13089890" y="10550253"/>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138793</xdr:rowOff>
    </xdr:from>
    <xdr:to>
      <xdr:col>81</xdr:col>
      <xdr:colOff>50800</xdr:colOff>
      <xdr:row>62</xdr:row>
      <xdr:rowOff>0</xdr:rowOff>
    </xdr:to>
    <xdr:cxnSp macro="">
      <xdr:nvCxnSpPr>
        <xdr:cNvPr id="660" name="直線コネクタ 659">
          <a:extLst>
            <a:ext uri="{FF2B5EF4-FFF2-40B4-BE49-F238E27FC236}">
              <a16:creationId xmlns:a16="http://schemas.microsoft.com/office/drawing/2014/main" id="{D4B7ACFC-2A8E-4EF6-8D2E-BAD29857653F}"/>
            </a:ext>
          </a:extLst>
        </xdr:cNvPr>
        <xdr:cNvCxnSpPr/>
      </xdr:nvCxnSpPr>
      <xdr:spPr>
        <a:xfrm>
          <a:off x="13144500" y="10593433"/>
          <a:ext cx="797560" cy="364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65133</xdr:rowOff>
    </xdr:from>
    <xdr:to>
      <xdr:col>72</xdr:col>
      <xdr:colOff>38100</xdr:colOff>
      <xdr:row>61</xdr:row>
      <xdr:rowOff>166733</xdr:rowOff>
    </xdr:to>
    <xdr:sp macro="" textlink="">
      <xdr:nvSpPr>
        <xdr:cNvPr id="661" name="楕円 660">
          <a:extLst>
            <a:ext uri="{FF2B5EF4-FFF2-40B4-BE49-F238E27FC236}">
              <a16:creationId xmlns:a16="http://schemas.microsoft.com/office/drawing/2014/main" id="{3D129079-D9CC-48B4-B647-FC62BD9C91D5}"/>
            </a:ext>
          </a:extLst>
        </xdr:cNvPr>
        <xdr:cNvSpPr/>
      </xdr:nvSpPr>
      <xdr:spPr>
        <a:xfrm>
          <a:off x="12303760" y="10521678"/>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115933</xdr:rowOff>
    </xdr:from>
    <xdr:to>
      <xdr:col>76</xdr:col>
      <xdr:colOff>114300</xdr:colOff>
      <xdr:row>61</xdr:row>
      <xdr:rowOff>138793</xdr:rowOff>
    </xdr:to>
    <xdr:cxnSp macro="">
      <xdr:nvCxnSpPr>
        <xdr:cNvPr id="662" name="直線コネクタ 661">
          <a:extLst>
            <a:ext uri="{FF2B5EF4-FFF2-40B4-BE49-F238E27FC236}">
              <a16:creationId xmlns:a16="http://schemas.microsoft.com/office/drawing/2014/main" id="{8C423911-BECE-4116-86E7-7F16DD64D3E0}"/>
            </a:ext>
          </a:extLst>
        </xdr:cNvPr>
        <xdr:cNvCxnSpPr/>
      </xdr:nvCxnSpPr>
      <xdr:spPr>
        <a:xfrm>
          <a:off x="12346940" y="10574383"/>
          <a:ext cx="79756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48804</xdr:rowOff>
    </xdr:from>
    <xdr:to>
      <xdr:col>67</xdr:col>
      <xdr:colOff>101600</xdr:colOff>
      <xdr:row>61</xdr:row>
      <xdr:rowOff>150404</xdr:rowOff>
    </xdr:to>
    <xdr:sp macro="" textlink="">
      <xdr:nvSpPr>
        <xdr:cNvPr id="663" name="楕円 662">
          <a:extLst>
            <a:ext uri="{FF2B5EF4-FFF2-40B4-BE49-F238E27FC236}">
              <a16:creationId xmlns:a16="http://schemas.microsoft.com/office/drawing/2014/main" id="{2074926E-0D15-40AC-8437-9B07C368E31C}"/>
            </a:ext>
          </a:extLst>
        </xdr:cNvPr>
        <xdr:cNvSpPr/>
      </xdr:nvSpPr>
      <xdr:spPr>
        <a:xfrm>
          <a:off x="11487150" y="10509159"/>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99604</xdr:rowOff>
    </xdr:from>
    <xdr:to>
      <xdr:col>71</xdr:col>
      <xdr:colOff>177800</xdr:colOff>
      <xdr:row>61</xdr:row>
      <xdr:rowOff>115933</xdr:rowOff>
    </xdr:to>
    <xdr:cxnSp macro="">
      <xdr:nvCxnSpPr>
        <xdr:cNvPr id="664" name="直線コネクタ 663">
          <a:extLst>
            <a:ext uri="{FF2B5EF4-FFF2-40B4-BE49-F238E27FC236}">
              <a16:creationId xmlns:a16="http://schemas.microsoft.com/office/drawing/2014/main" id="{36D01D7E-165E-418C-92A2-C77704F94DB9}"/>
            </a:ext>
          </a:extLst>
        </xdr:cNvPr>
        <xdr:cNvCxnSpPr/>
      </xdr:nvCxnSpPr>
      <xdr:spPr>
        <a:xfrm>
          <a:off x="11541760" y="10554244"/>
          <a:ext cx="805180" cy="201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49365</xdr:rowOff>
    </xdr:from>
    <xdr:ext cx="405111" cy="259045"/>
    <xdr:sp macro="" textlink="">
      <xdr:nvSpPr>
        <xdr:cNvPr id="665" name="n_1aveValue【学校施設】&#10;有形固定資産減価償却率">
          <a:extLst>
            <a:ext uri="{FF2B5EF4-FFF2-40B4-BE49-F238E27FC236}">
              <a16:creationId xmlns:a16="http://schemas.microsoft.com/office/drawing/2014/main" id="{C4D28382-788D-41B8-8383-62BE8A662D18}"/>
            </a:ext>
          </a:extLst>
        </xdr:cNvPr>
        <xdr:cNvSpPr txBox="1"/>
      </xdr:nvSpPr>
      <xdr:spPr>
        <a:xfrm>
          <a:off x="13738234" y="101668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13443</xdr:rowOff>
    </xdr:from>
    <xdr:ext cx="405111" cy="259045"/>
    <xdr:sp macro="" textlink="">
      <xdr:nvSpPr>
        <xdr:cNvPr id="666" name="n_2aveValue【学校施設】&#10;有形固定資産減価償却率">
          <a:extLst>
            <a:ext uri="{FF2B5EF4-FFF2-40B4-BE49-F238E27FC236}">
              <a16:creationId xmlns:a16="http://schemas.microsoft.com/office/drawing/2014/main" id="{2FD9CF46-D0BA-440F-9D58-BF6A87C24EB7}"/>
            </a:ext>
          </a:extLst>
        </xdr:cNvPr>
        <xdr:cNvSpPr txBox="1"/>
      </xdr:nvSpPr>
      <xdr:spPr>
        <a:xfrm>
          <a:off x="12957184" y="101328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162033</xdr:rowOff>
    </xdr:from>
    <xdr:ext cx="405111" cy="259045"/>
    <xdr:sp macro="" textlink="">
      <xdr:nvSpPr>
        <xdr:cNvPr id="667" name="n_3aveValue【学校施設】&#10;有形固定資産減価償却率">
          <a:extLst>
            <a:ext uri="{FF2B5EF4-FFF2-40B4-BE49-F238E27FC236}">
              <a16:creationId xmlns:a16="http://schemas.microsoft.com/office/drawing/2014/main" id="{8E1814B5-8965-4F10-A13E-57E93D6BD6BB}"/>
            </a:ext>
          </a:extLst>
        </xdr:cNvPr>
        <xdr:cNvSpPr txBox="1"/>
      </xdr:nvSpPr>
      <xdr:spPr>
        <a:xfrm>
          <a:off x="12171054" y="101080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119578</xdr:rowOff>
    </xdr:from>
    <xdr:ext cx="405111" cy="259045"/>
    <xdr:sp macro="" textlink="">
      <xdr:nvSpPr>
        <xdr:cNvPr id="668" name="n_4aveValue【学校施設】&#10;有形固定資産減価償却率">
          <a:extLst>
            <a:ext uri="{FF2B5EF4-FFF2-40B4-BE49-F238E27FC236}">
              <a16:creationId xmlns:a16="http://schemas.microsoft.com/office/drawing/2014/main" id="{504F1846-5A32-41C4-B21A-0F64B9229AB1}"/>
            </a:ext>
          </a:extLst>
        </xdr:cNvPr>
        <xdr:cNvSpPr txBox="1"/>
      </xdr:nvSpPr>
      <xdr:spPr>
        <a:xfrm>
          <a:off x="11354444" y="100655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41927</xdr:rowOff>
    </xdr:from>
    <xdr:ext cx="405111" cy="259045"/>
    <xdr:sp macro="" textlink="">
      <xdr:nvSpPr>
        <xdr:cNvPr id="669" name="n_1mainValue【学校施設】&#10;有形固定資産減価償却率">
          <a:extLst>
            <a:ext uri="{FF2B5EF4-FFF2-40B4-BE49-F238E27FC236}">
              <a16:creationId xmlns:a16="http://schemas.microsoft.com/office/drawing/2014/main" id="{3B917B43-7856-4744-AD88-53B0E2B613C6}"/>
            </a:ext>
          </a:extLst>
        </xdr:cNvPr>
        <xdr:cNvSpPr txBox="1"/>
      </xdr:nvSpPr>
      <xdr:spPr>
        <a:xfrm>
          <a:off x="13738234" y="10673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9270</xdr:rowOff>
    </xdr:from>
    <xdr:ext cx="405111" cy="259045"/>
    <xdr:sp macro="" textlink="">
      <xdr:nvSpPr>
        <xdr:cNvPr id="670" name="n_2mainValue【学校施設】&#10;有形固定資産減価償却率">
          <a:extLst>
            <a:ext uri="{FF2B5EF4-FFF2-40B4-BE49-F238E27FC236}">
              <a16:creationId xmlns:a16="http://schemas.microsoft.com/office/drawing/2014/main" id="{D7843905-89B7-4E00-BB0D-3297C17601CF}"/>
            </a:ext>
          </a:extLst>
        </xdr:cNvPr>
        <xdr:cNvSpPr txBox="1"/>
      </xdr:nvSpPr>
      <xdr:spPr>
        <a:xfrm>
          <a:off x="12957184" y="106410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157860</xdr:rowOff>
    </xdr:from>
    <xdr:ext cx="405111" cy="259045"/>
    <xdr:sp macro="" textlink="">
      <xdr:nvSpPr>
        <xdr:cNvPr id="671" name="n_3mainValue【学校施設】&#10;有形固定資産減価償却率">
          <a:extLst>
            <a:ext uri="{FF2B5EF4-FFF2-40B4-BE49-F238E27FC236}">
              <a16:creationId xmlns:a16="http://schemas.microsoft.com/office/drawing/2014/main" id="{9429C21E-87F5-4699-9D14-5756425898A5}"/>
            </a:ext>
          </a:extLst>
        </xdr:cNvPr>
        <xdr:cNvSpPr txBox="1"/>
      </xdr:nvSpPr>
      <xdr:spPr>
        <a:xfrm>
          <a:off x="12171054" y="106182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141531</xdr:rowOff>
    </xdr:from>
    <xdr:ext cx="405111" cy="259045"/>
    <xdr:sp macro="" textlink="">
      <xdr:nvSpPr>
        <xdr:cNvPr id="672" name="n_4mainValue【学校施設】&#10;有形固定資産減価償却率">
          <a:extLst>
            <a:ext uri="{FF2B5EF4-FFF2-40B4-BE49-F238E27FC236}">
              <a16:creationId xmlns:a16="http://schemas.microsoft.com/office/drawing/2014/main" id="{E3B6799B-5997-48D6-98B9-7091EBE0DA16}"/>
            </a:ext>
          </a:extLst>
        </xdr:cNvPr>
        <xdr:cNvSpPr txBox="1"/>
      </xdr:nvSpPr>
      <xdr:spPr>
        <a:xfrm>
          <a:off x="11354444" y="105980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73" name="正方形/長方形 672">
          <a:extLst>
            <a:ext uri="{FF2B5EF4-FFF2-40B4-BE49-F238E27FC236}">
              <a16:creationId xmlns:a16="http://schemas.microsoft.com/office/drawing/2014/main" id="{CDE00269-2AB7-4ECF-BA54-7E4BC319789F}"/>
            </a:ext>
          </a:extLst>
        </xdr:cNvPr>
        <xdr:cNvSpPr/>
      </xdr:nvSpPr>
      <xdr:spPr>
        <a:xfrm>
          <a:off x="164592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74" name="正方形/長方形 673">
          <a:extLst>
            <a:ext uri="{FF2B5EF4-FFF2-40B4-BE49-F238E27FC236}">
              <a16:creationId xmlns:a16="http://schemas.microsoft.com/office/drawing/2014/main" id="{BC1C6466-EA52-45BA-9E5C-EA4EAF82CC7A}"/>
            </a:ext>
          </a:extLst>
        </xdr:cNvPr>
        <xdr:cNvSpPr/>
      </xdr:nvSpPr>
      <xdr:spPr>
        <a:xfrm>
          <a:off x="165900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75" name="正方形/長方形 674">
          <a:extLst>
            <a:ext uri="{FF2B5EF4-FFF2-40B4-BE49-F238E27FC236}">
              <a16:creationId xmlns:a16="http://schemas.microsoft.com/office/drawing/2014/main" id="{6C723753-B68A-4CEB-963B-F97DB377AA3F}"/>
            </a:ext>
          </a:extLst>
        </xdr:cNvPr>
        <xdr:cNvSpPr/>
      </xdr:nvSpPr>
      <xdr:spPr>
        <a:xfrm>
          <a:off x="165900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76" name="正方形/長方形 675">
          <a:extLst>
            <a:ext uri="{FF2B5EF4-FFF2-40B4-BE49-F238E27FC236}">
              <a16:creationId xmlns:a16="http://schemas.microsoft.com/office/drawing/2014/main" id="{DF5B4F44-22CA-4BF8-8DC9-4BD6F873AEFF}"/>
            </a:ext>
          </a:extLst>
        </xdr:cNvPr>
        <xdr:cNvSpPr/>
      </xdr:nvSpPr>
      <xdr:spPr>
        <a:xfrm>
          <a:off x="174879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77" name="正方形/長方形 676">
          <a:extLst>
            <a:ext uri="{FF2B5EF4-FFF2-40B4-BE49-F238E27FC236}">
              <a16:creationId xmlns:a16="http://schemas.microsoft.com/office/drawing/2014/main" id="{D850ABB7-B60E-4552-88A4-E6A3CB34A12B}"/>
            </a:ext>
          </a:extLst>
        </xdr:cNvPr>
        <xdr:cNvSpPr/>
      </xdr:nvSpPr>
      <xdr:spPr>
        <a:xfrm>
          <a:off x="174879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8" name="正方形/長方形 677">
          <a:extLst>
            <a:ext uri="{FF2B5EF4-FFF2-40B4-BE49-F238E27FC236}">
              <a16:creationId xmlns:a16="http://schemas.microsoft.com/office/drawing/2014/main" id="{E8125903-38EC-430E-81B7-BA0DFC444AFB}"/>
            </a:ext>
          </a:extLst>
        </xdr:cNvPr>
        <xdr:cNvSpPr/>
      </xdr:nvSpPr>
      <xdr:spPr>
        <a:xfrm>
          <a:off x="185166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9" name="正方形/長方形 678">
          <a:extLst>
            <a:ext uri="{FF2B5EF4-FFF2-40B4-BE49-F238E27FC236}">
              <a16:creationId xmlns:a16="http://schemas.microsoft.com/office/drawing/2014/main" id="{5FAE6C9F-2160-4447-BF3B-CB448BD9DEE0}"/>
            </a:ext>
          </a:extLst>
        </xdr:cNvPr>
        <xdr:cNvSpPr/>
      </xdr:nvSpPr>
      <xdr:spPr>
        <a:xfrm>
          <a:off x="185166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80" name="正方形/長方形 679">
          <a:extLst>
            <a:ext uri="{FF2B5EF4-FFF2-40B4-BE49-F238E27FC236}">
              <a16:creationId xmlns:a16="http://schemas.microsoft.com/office/drawing/2014/main" id="{AD039524-A65A-4E88-9693-DD47B184F8DC}"/>
            </a:ext>
          </a:extLst>
        </xdr:cNvPr>
        <xdr:cNvSpPr/>
      </xdr:nvSpPr>
      <xdr:spPr>
        <a:xfrm>
          <a:off x="164592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81" name="テキスト ボックス 680">
          <a:extLst>
            <a:ext uri="{FF2B5EF4-FFF2-40B4-BE49-F238E27FC236}">
              <a16:creationId xmlns:a16="http://schemas.microsoft.com/office/drawing/2014/main" id="{4D00610E-ADEE-48EF-B0F0-F662463295A8}"/>
            </a:ext>
          </a:extLst>
        </xdr:cNvPr>
        <xdr:cNvSpPr txBox="1"/>
      </xdr:nvSpPr>
      <xdr:spPr>
        <a:xfrm>
          <a:off x="1644015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82" name="直線コネクタ 681">
          <a:extLst>
            <a:ext uri="{FF2B5EF4-FFF2-40B4-BE49-F238E27FC236}">
              <a16:creationId xmlns:a16="http://schemas.microsoft.com/office/drawing/2014/main" id="{6F5E4FEA-0BB3-4D07-BCB8-23E4DB1AA4FB}"/>
            </a:ext>
          </a:extLst>
        </xdr:cNvPr>
        <xdr:cNvCxnSpPr/>
      </xdr:nvCxnSpPr>
      <xdr:spPr>
        <a:xfrm>
          <a:off x="164592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683" name="テキスト ボックス 682">
          <a:extLst>
            <a:ext uri="{FF2B5EF4-FFF2-40B4-BE49-F238E27FC236}">
              <a16:creationId xmlns:a16="http://schemas.microsoft.com/office/drawing/2014/main" id="{1D7F9282-E981-4307-AC65-1B05FC09F072}"/>
            </a:ext>
          </a:extLst>
        </xdr:cNvPr>
        <xdr:cNvSpPr txBox="1"/>
      </xdr:nvSpPr>
      <xdr:spPr>
        <a:xfrm>
          <a:off x="16047266"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76200</xdr:rowOff>
    </xdr:from>
    <xdr:to>
      <xdr:col>120</xdr:col>
      <xdr:colOff>114300</xdr:colOff>
      <xdr:row>64</xdr:row>
      <xdr:rowOff>76200</xdr:rowOff>
    </xdr:to>
    <xdr:cxnSp macro="">
      <xdr:nvCxnSpPr>
        <xdr:cNvPr id="684" name="直線コネクタ 683">
          <a:extLst>
            <a:ext uri="{FF2B5EF4-FFF2-40B4-BE49-F238E27FC236}">
              <a16:creationId xmlns:a16="http://schemas.microsoft.com/office/drawing/2014/main" id="{E3296AC3-4E4B-43D7-8DF7-7D8BC7E15F33}"/>
            </a:ext>
          </a:extLst>
        </xdr:cNvPr>
        <xdr:cNvCxnSpPr/>
      </xdr:nvCxnSpPr>
      <xdr:spPr>
        <a:xfrm>
          <a:off x="16459200" y="1104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685" name="テキスト ボックス 684">
          <a:extLst>
            <a:ext uri="{FF2B5EF4-FFF2-40B4-BE49-F238E27FC236}">
              <a16:creationId xmlns:a16="http://schemas.microsoft.com/office/drawing/2014/main" id="{068D2DC7-8A52-436D-98D0-6B73A6AA5894}"/>
            </a:ext>
          </a:extLst>
        </xdr:cNvPr>
        <xdr:cNvSpPr txBox="1"/>
      </xdr:nvSpPr>
      <xdr:spPr>
        <a:xfrm>
          <a:off x="16047266" y="1090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686" name="直線コネクタ 685">
          <a:extLst>
            <a:ext uri="{FF2B5EF4-FFF2-40B4-BE49-F238E27FC236}">
              <a16:creationId xmlns:a16="http://schemas.microsoft.com/office/drawing/2014/main" id="{68325A0B-4D27-403E-BF26-7BF01C4958BD}"/>
            </a:ext>
          </a:extLst>
        </xdr:cNvPr>
        <xdr:cNvCxnSpPr/>
      </xdr:nvCxnSpPr>
      <xdr:spPr>
        <a:xfrm>
          <a:off x="16459200" y="1066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687" name="テキスト ボックス 686">
          <a:extLst>
            <a:ext uri="{FF2B5EF4-FFF2-40B4-BE49-F238E27FC236}">
              <a16:creationId xmlns:a16="http://schemas.microsoft.com/office/drawing/2014/main" id="{26422A36-0333-4D30-A61B-76F8E1755AD3}"/>
            </a:ext>
          </a:extLst>
        </xdr:cNvPr>
        <xdr:cNvSpPr txBox="1"/>
      </xdr:nvSpPr>
      <xdr:spPr>
        <a:xfrm>
          <a:off x="16047266" y="1052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688" name="直線コネクタ 687">
          <a:extLst>
            <a:ext uri="{FF2B5EF4-FFF2-40B4-BE49-F238E27FC236}">
              <a16:creationId xmlns:a16="http://schemas.microsoft.com/office/drawing/2014/main" id="{41FFF214-4D7E-4F8C-BEBD-B8FB17AFC573}"/>
            </a:ext>
          </a:extLst>
        </xdr:cNvPr>
        <xdr:cNvCxnSpPr/>
      </xdr:nvCxnSpPr>
      <xdr:spPr>
        <a:xfrm>
          <a:off x="16459200" y="1028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689" name="テキスト ボックス 688">
          <a:extLst>
            <a:ext uri="{FF2B5EF4-FFF2-40B4-BE49-F238E27FC236}">
              <a16:creationId xmlns:a16="http://schemas.microsoft.com/office/drawing/2014/main" id="{D39193CC-C9B1-43A3-9E85-6889DBAFE634}"/>
            </a:ext>
          </a:extLst>
        </xdr:cNvPr>
        <xdr:cNvSpPr txBox="1"/>
      </xdr:nvSpPr>
      <xdr:spPr>
        <a:xfrm>
          <a:off x="16047266" y="1014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690" name="直線コネクタ 689">
          <a:extLst>
            <a:ext uri="{FF2B5EF4-FFF2-40B4-BE49-F238E27FC236}">
              <a16:creationId xmlns:a16="http://schemas.microsoft.com/office/drawing/2014/main" id="{61D9DB32-F7B9-45F0-8742-7920C5D76CBE}"/>
            </a:ext>
          </a:extLst>
        </xdr:cNvPr>
        <xdr:cNvCxnSpPr/>
      </xdr:nvCxnSpPr>
      <xdr:spPr>
        <a:xfrm>
          <a:off x="16459200" y="990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691" name="テキスト ボックス 690">
          <a:extLst>
            <a:ext uri="{FF2B5EF4-FFF2-40B4-BE49-F238E27FC236}">
              <a16:creationId xmlns:a16="http://schemas.microsoft.com/office/drawing/2014/main" id="{90D37ACB-9FCB-4DA1-94BF-210ECD2968D5}"/>
            </a:ext>
          </a:extLst>
        </xdr:cNvPr>
        <xdr:cNvSpPr txBox="1"/>
      </xdr:nvSpPr>
      <xdr:spPr>
        <a:xfrm>
          <a:off x="16047266" y="9765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692" name="直線コネクタ 691">
          <a:extLst>
            <a:ext uri="{FF2B5EF4-FFF2-40B4-BE49-F238E27FC236}">
              <a16:creationId xmlns:a16="http://schemas.microsoft.com/office/drawing/2014/main" id="{BE79D580-6538-45A1-8CB5-036949FE1C82}"/>
            </a:ext>
          </a:extLst>
        </xdr:cNvPr>
        <xdr:cNvCxnSpPr/>
      </xdr:nvCxnSpPr>
      <xdr:spPr>
        <a:xfrm>
          <a:off x="16459200" y="952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693" name="テキスト ボックス 692">
          <a:extLst>
            <a:ext uri="{FF2B5EF4-FFF2-40B4-BE49-F238E27FC236}">
              <a16:creationId xmlns:a16="http://schemas.microsoft.com/office/drawing/2014/main" id="{784F9B04-E651-4EDA-8E78-1A2B64DEF966}"/>
            </a:ext>
          </a:extLst>
        </xdr:cNvPr>
        <xdr:cNvSpPr txBox="1"/>
      </xdr:nvSpPr>
      <xdr:spPr>
        <a:xfrm>
          <a:off x="16047266" y="938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94" name="直線コネクタ 693">
          <a:extLst>
            <a:ext uri="{FF2B5EF4-FFF2-40B4-BE49-F238E27FC236}">
              <a16:creationId xmlns:a16="http://schemas.microsoft.com/office/drawing/2014/main" id="{948E9D52-3945-4876-B750-5C932106F057}"/>
            </a:ext>
          </a:extLst>
        </xdr:cNvPr>
        <xdr:cNvCxnSpPr/>
      </xdr:nvCxnSpPr>
      <xdr:spPr>
        <a:xfrm>
          <a:off x="164592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95" name="テキスト ボックス 694">
          <a:extLst>
            <a:ext uri="{FF2B5EF4-FFF2-40B4-BE49-F238E27FC236}">
              <a16:creationId xmlns:a16="http://schemas.microsoft.com/office/drawing/2014/main" id="{6A99289A-67E9-464F-9DD5-A8FA618A0056}"/>
            </a:ext>
          </a:extLst>
        </xdr:cNvPr>
        <xdr:cNvSpPr txBox="1"/>
      </xdr:nvSpPr>
      <xdr:spPr>
        <a:xfrm>
          <a:off x="16047266" y="900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96" name="【学校施設】&#10;一人当たり面積グラフ枠">
          <a:extLst>
            <a:ext uri="{FF2B5EF4-FFF2-40B4-BE49-F238E27FC236}">
              <a16:creationId xmlns:a16="http://schemas.microsoft.com/office/drawing/2014/main" id="{8631A719-17E0-4FD9-9F66-602DCD213D74}"/>
            </a:ext>
          </a:extLst>
        </xdr:cNvPr>
        <xdr:cNvSpPr/>
      </xdr:nvSpPr>
      <xdr:spPr>
        <a:xfrm>
          <a:off x="164592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119380</xdr:rowOff>
    </xdr:from>
    <xdr:to>
      <xdr:col>116</xdr:col>
      <xdr:colOff>62864</xdr:colOff>
      <xdr:row>64</xdr:row>
      <xdr:rowOff>93980</xdr:rowOff>
    </xdr:to>
    <xdr:cxnSp macro="">
      <xdr:nvCxnSpPr>
        <xdr:cNvPr id="697" name="直線コネクタ 696">
          <a:extLst>
            <a:ext uri="{FF2B5EF4-FFF2-40B4-BE49-F238E27FC236}">
              <a16:creationId xmlns:a16="http://schemas.microsoft.com/office/drawing/2014/main" id="{FA528A40-9B76-4D4D-9693-DAABA2469AB4}"/>
            </a:ext>
          </a:extLst>
        </xdr:cNvPr>
        <xdr:cNvCxnSpPr/>
      </xdr:nvCxnSpPr>
      <xdr:spPr>
        <a:xfrm flipV="1">
          <a:off x="19947254" y="9722485"/>
          <a:ext cx="0" cy="13481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97807</xdr:rowOff>
    </xdr:from>
    <xdr:ext cx="469744" cy="259045"/>
    <xdr:sp macro="" textlink="">
      <xdr:nvSpPr>
        <xdr:cNvPr id="698" name="【学校施設】&#10;一人当たり面積最小値テキスト">
          <a:extLst>
            <a:ext uri="{FF2B5EF4-FFF2-40B4-BE49-F238E27FC236}">
              <a16:creationId xmlns:a16="http://schemas.microsoft.com/office/drawing/2014/main" id="{D3146235-DE8C-4ABD-89D7-B5109BD0FB8F}"/>
            </a:ext>
          </a:extLst>
        </xdr:cNvPr>
        <xdr:cNvSpPr txBox="1"/>
      </xdr:nvSpPr>
      <xdr:spPr>
        <a:xfrm>
          <a:off x="19985990" y="11066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93980</xdr:rowOff>
    </xdr:from>
    <xdr:to>
      <xdr:col>116</xdr:col>
      <xdr:colOff>152400</xdr:colOff>
      <xdr:row>64</xdr:row>
      <xdr:rowOff>93980</xdr:rowOff>
    </xdr:to>
    <xdr:cxnSp macro="">
      <xdr:nvCxnSpPr>
        <xdr:cNvPr id="699" name="直線コネクタ 698">
          <a:extLst>
            <a:ext uri="{FF2B5EF4-FFF2-40B4-BE49-F238E27FC236}">
              <a16:creationId xmlns:a16="http://schemas.microsoft.com/office/drawing/2014/main" id="{1CF809BC-6CDA-41B4-B102-47C235030891}"/>
            </a:ext>
          </a:extLst>
        </xdr:cNvPr>
        <xdr:cNvCxnSpPr/>
      </xdr:nvCxnSpPr>
      <xdr:spPr>
        <a:xfrm>
          <a:off x="19885660" y="110705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66057</xdr:rowOff>
    </xdr:from>
    <xdr:ext cx="469744" cy="259045"/>
    <xdr:sp macro="" textlink="">
      <xdr:nvSpPr>
        <xdr:cNvPr id="700" name="【学校施設】&#10;一人当たり面積最大値テキスト">
          <a:extLst>
            <a:ext uri="{FF2B5EF4-FFF2-40B4-BE49-F238E27FC236}">
              <a16:creationId xmlns:a16="http://schemas.microsoft.com/office/drawing/2014/main" id="{E4B99489-A611-4FE4-9FAD-FD777F7D3ADF}"/>
            </a:ext>
          </a:extLst>
        </xdr:cNvPr>
        <xdr:cNvSpPr txBox="1"/>
      </xdr:nvSpPr>
      <xdr:spPr>
        <a:xfrm>
          <a:off x="19985990" y="94939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119380</xdr:rowOff>
    </xdr:from>
    <xdr:to>
      <xdr:col>116</xdr:col>
      <xdr:colOff>152400</xdr:colOff>
      <xdr:row>56</xdr:row>
      <xdr:rowOff>119380</xdr:rowOff>
    </xdr:to>
    <xdr:cxnSp macro="">
      <xdr:nvCxnSpPr>
        <xdr:cNvPr id="701" name="直線コネクタ 700">
          <a:extLst>
            <a:ext uri="{FF2B5EF4-FFF2-40B4-BE49-F238E27FC236}">
              <a16:creationId xmlns:a16="http://schemas.microsoft.com/office/drawing/2014/main" id="{0425CC5F-38BD-4D4E-9679-84F5E7789217}"/>
            </a:ext>
          </a:extLst>
        </xdr:cNvPr>
        <xdr:cNvCxnSpPr/>
      </xdr:nvCxnSpPr>
      <xdr:spPr>
        <a:xfrm>
          <a:off x="19885660" y="972248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91457</xdr:rowOff>
    </xdr:from>
    <xdr:ext cx="469744" cy="259045"/>
    <xdr:sp macro="" textlink="">
      <xdr:nvSpPr>
        <xdr:cNvPr id="702" name="【学校施設】&#10;一人当たり面積平均値テキスト">
          <a:extLst>
            <a:ext uri="{FF2B5EF4-FFF2-40B4-BE49-F238E27FC236}">
              <a16:creationId xmlns:a16="http://schemas.microsoft.com/office/drawing/2014/main" id="{D1A8ECFF-8241-4831-867A-263EC8B574C2}"/>
            </a:ext>
          </a:extLst>
        </xdr:cNvPr>
        <xdr:cNvSpPr txBox="1"/>
      </xdr:nvSpPr>
      <xdr:spPr>
        <a:xfrm>
          <a:off x="19985990" y="105537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113030</xdr:rowOff>
    </xdr:from>
    <xdr:to>
      <xdr:col>116</xdr:col>
      <xdr:colOff>114300</xdr:colOff>
      <xdr:row>62</xdr:row>
      <xdr:rowOff>43180</xdr:rowOff>
    </xdr:to>
    <xdr:sp macro="" textlink="">
      <xdr:nvSpPr>
        <xdr:cNvPr id="703" name="フローチャート: 判断 702">
          <a:extLst>
            <a:ext uri="{FF2B5EF4-FFF2-40B4-BE49-F238E27FC236}">
              <a16:creationId xmlns:a16="http://schemas.microsoft.com/office/drawing/2014/main" id="{BCD5FC9D-84B1-4F4B-B711-45EE5A8FA360}"/>
            </a:ext>
          </a:extLst>
        </xdr:cNvPr>
        <xdr:cNvSpPr/>
      </xdr:nvSpPr>
      <xdr:spPr>
        <a:xfrm>
          <a:off x="19904710" y="1057148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105410</xdr:rowOff>
    </xdr:from>
    <xdr:to>
      <xdr:col>112</xdr:col>
      <xdr:colOff>38100</xdr:colOff>
      <xdr:row>62</xdr:row>
      <xdr:rowOff>35560</xdr:rowOff>
    </xdr:to>
    <xdr:sp macro="" textlink="">
      <xdr:nvSpPr>
        <xdr:cNvPr id="704" name="フローチャート: 判断 703">
          <a:extLst>
            <a:ext uri="{FF2B5EF4-FFF2-40B4-BE49-F238E27FC236}">
              <a16:creationId xmlns:a16="http://schemas.microsoft.com/office/drawing/2014/main" id="{E9A1A23D-4E86-40F3-94E8-EE498FF3DAB1}"/>
            </a:ext>
          </a:extLst>
        </xdr:cNvPr>
        <xdr:cNvSpPr/>
      </xdr:nvSpPr>
      <xdr:spPr>
        <a:xfrm>
          <a:off x="19161760" y="1056195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115570</xdr:rowOff>
    </xdr:from>
    <xdr:to>
      <xdr:col>107</xdr:col>
      <xdr:colOff>101600</xdr:colOff>
      <xdr:row>62</xdr:row>
      <xdr:rowOff>45720</xdr:rowOff>
    </xdr:to>
    <xdr:sp macro="" textlink="">
      <xdr:nvSpPr>
        <xdr:cNvPr id="705" name="フローチャート: 判断 704">
          <a:extLst>
            <a:ext uri="{FF2B5EF4-FFF2-40B4-BE49-F238E27FC236}">
              <a16:creationId xmlns:a16="http://schemas.microsoft.com/office/drawing/2014/main" id="{EB792A89-1C98-4FAA-8A83-353F9AE495FF}"/>
            </a:ext>
          </a:extLst>
        </xdr:cNvPr>
        <xdr:cNvSpPr/>
      </xdr:nvSpPr>
      <xdr:spPr>
        <a:xfrm>
          <a:off x="18345150" y="1057402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129540</xdr:rowOff>
    </xdr:from>
    <xdr:to>
      <xdr:col>102</xdr:col>
      <xdr:colOff>165100</xdr:colOff>
      <xdr:row>62</xdr:row>
      <xdr:rowOff>59690</xdr:rowOff>
    </xdr:to>
    <xdr:sp macro="" textlink="">
      <xdr:nvSpPr>
        <xdr:cNvPr id="706" name="フローチャート: 判断 705">
          <a:extLst>
            <a:ext uri="{FF2B5EF4-FFF2-40B4-BE49-F238E27FC236}">
              <a16:creationId xmlns:a16="http://schemas.microsoft.com/office/drawing/2014/main" id="{AA676FC6-0D3B-4E80-A3E5-96975F7D0A2E}"/>
            </a:ext>
          </a:extLst>
        </xdr:cNvPr>
        <xdr:cNvSpPr/>
      </xdr:nvSpPr>
      <xdr:spPr>
        <a:xfrm>
          <a:off x="17547590" y="10591800"/>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45720</xdr:rowOff>
    </xdr:from>
    <xdr:to>
      <xdr:col>98</xdr:col>
      <xdr:colOff>38100</xdr:colOff>
      <xdr:row>62</xdr:row>
      <xdr:rowOff>147320</xdr:rowOff>
    </xdr:to>
    <xdr:sp macro="" textlink="">
      <xdr:nvSpPr>
        <xdr:cNvPr id="707" name="フローチャート: 判断 706">
          <a:extLst>
            <a:ext uri="{FF2B5EF4-FFF2-40B4-BE49-F238E27FC236}">
              <a16:creationId xmlns:a16="http://schemas.microsoft.com/office/drawing/2014/main" id="{A081D87D-F6B4-4D7B-BBE3-AF7867F97F3E}"/>
            </a:ext>
          </a:extLst>
        </xdr:cNvPr>
        <xdr:cNvSpPr/>
      </xdr:nvSpPr>
      <xdr:spPr>
        <a:xfrm>
          <a:off x="16761460" y="1067752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8" name="テキスト ボックス 707">
          <a:extLst>
            <a:ext uri="{FF2B5EF4-FFF2-40B4-BE49-F238E27FC236}">
              <a16:creationId xmlns:a16="http://schemas.microsoft.com/office/drawing/2014/main" id="{A8BCCC5C-FEC6-4C9E-AE7B-5161A4AE8AA6}"/>
            </a:ext>
          </a:extLst>
        </xdr:cNvPr>
        <xdr:cNvSpPr txBox="1"/>
      </xdr:nvSpPr>
      <xdr:spPr>
        <a:xfrm>
          <a:off x="197764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9" name="テキスト ボックス 708">
          <a:extLst>
            <a:ext uri="{FF2B5EF4-FFF2-40B4-BE49-F238E27FC236}">
              <a16:creationId xmlns:a16="http://schemas.microsoft.com/office/drawing/2014/main" id="{035EBAF6-393C-43F7-B744-05BE1EF235F1}"/>
            </a:ext>
          </a:extLst>
        </xdr:cNvPr>
        <xdr:cNvSpPr txBox="1"/>
      </xdr:nvSpPr>
      <xdr:spPr>
        <a:xfrm>
          <a:off x="19033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10" name="テキスト ボックス 709">
          <a:extLst>
            <a:ext uri="{FF2B5EF4-FFF2-40B4-BE49-F238E27FC236}">
              <a16:creationId xmlns:a16="http://schemas.microsoft.com/office/drawing/2014/main" id="{5E6FE778-8F08-42C3-A46E-A13B874C21EF}"/>
            </a:ext>
          </a:extLst>
        </xdr:cNvPr>
        <xdr:cNvSpPr txBox="1"/>
      </xdr:nvSpPr>
      <xdr:spPr>
        <a:xfrm>
          <a:off x="18228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11" name="テキスト ボックス 710">
          <a:extLst>
            <a:ext uri="{FF2B5EF4-FFF2-40B4-BE49-F238E27FC236}">
              <a16:creationId xmlns:a16="http://schemas.microsoft.com/office/drawing/2014/main" id="{DE8A6BD4-2424-4E0C-A5FD-EB6485ABED68}"/>
            </a:ext>
          </a:extLst>
        </xdr:cNvPr>
        <xdr:cNvSpPr txBox="1"/>
      </xdr:nvSpPr>
      <xdr:spPr>
        <a:xfrm>
          <a:off x="174307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12" name="テキスト ボックス 711">
          <a:extLst>
            <a:ext uri="{FF2B5EF4-FFF2-40B4-BE49-F238E27FC236}">
              <a16:creationId xmlns:a16="http://schemas.microsoft.com/office/drawing/2014/main" id="{7C713DD6-ACB8-49A2-BBBC-0F5FF64A80C7}"/>
            </a:ext>
          </a:extLst>
        </xdr:cNvPr>
        <xdr:cNvSpPr txBox="1"/>
      </xdr:nvSpPr>
      <xdr:spPr>
        <a:xfrm>
          <a:off x="166331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82550</xdr:rowOff>
    </xdr:from>
    <xdr:to>
      <xdr:col>116</xdr:col>
      <xdr:colOff>114300</xdr:colOff>
      <xdr:row>61</xdr:row>
      <xdr:rowOff>12700</xdr:rowOff>
    </xdr:to>
    <xdr:sp macro="" textlink="">
      <xdr:nvSpPr>
        <xdr:cNvPr id="713" name="楕円 712">
          <a:extLst>
            <a:ext uri="{FF2B5EF4-FFF2-40B4-BE49-F238E27FC236}">
              <a16:creationId xmlns:a16="http://schemas.microsoft.com/office/drawing/2014/main" id="{04A195B9-B4F5-42DE-9457-BD3FC9FD0EE8}"/>
            </a:ext>
          </a:extLst>
        </xdr:cNvPr>
        <xdr:cNvSpPr/>
      </xdr:nvSpPr>
      <xdr:spPr>
        <a:xfrm>
          <a:off x="19904710" y="1037145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59</xdr:row>
      <xdr:rowOff>105427</xdr:rowOff>
    </xdr:from>
    <xdr:ext cx="469744" cy="259045"/>
    <xdr:sp macro="" textlink="">
      <xdr:nvSpPr>
        <xdr:cNvPr id="714" name="【学校施設】&#10;一人当たり面積該当値テキスト">
          <a:extLst>
            <a:ext uri="{FF2B5EF4-FFF2-40B4-BE49-F238E27FC236}">
              <a16:creationId xmlns:a16="http://schemas.microsoft.com/office/drawing/2014/main" id="{1B032DBE-712D-421F-83CC-7ACBFD2128CF}"/>
            </a:ext>
          </a:extLst>
        </xdr:cNvPr>
        <xdr:cNvSpPr txBox="1"/>
      </xdr:nvSpPr>
      <xdr:spPr>
        <a:xfrm>
          <a:off x="19985990" y="102190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60</xdr:row>
      <xdr:rowOff>105410</xdr:rowOff>
    </xdr:from>
    <xdr:to>
      <xdr:col>112</xdr:col>
      <xdr:colOff>38100</xdr:colOff>
      <xdr:row>61</xdr:row>
      <xdr:rowOff>35560</xdr:rowOff>
    </xdr:to>
    <xdr:sp macro="" textlink="">
      <xdr:nvSpPr>
        <xdr:cNvPr id="715" name="楕円 714">
          <a:extLst>
            <a:ext uri="{FF2B5EF4-FFF2-40B4-BE49-F238E27FC236}">
              <a16:creationId xmlns:a16="http://schemas.microsoft.com/office/drawing/2014/main" id="{232AF461-3A42-4B33-A653-C4798386F8A0}"/>
            </a:ext>
          </a:extLst>
        </xdr:cNvPr>
        <xdr:cNvSpPr/>
      </xdr:nvSpPr>
      <xdr:spPr>
        <a:xfrm>
          <a:off x="19161760" y="1039050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60</xdr:row>
      <xdr:rowOff>133350</xdr:rowOff>
    </xdr:from>
    <xdr:to>
      <xdr:col>116</xdr:col>
      <xdr:colOff>63500</xdr:colOff>
      <xdr:row>60</xdr:row>
      <xdr:rowOff>156210</xdr:rowOff>
    </xdr:to>
    <xdr:cxnSp macro="">
      <xdr:nvCxnSpPr>
        <xdr:cNvPr id="716" name="直線コネクタ 715">
          <a:extLst>
            <a:ext uri="{FF2B5EF4-FFF2-40B4-BE49-F238E27FC236}">
              <a16:creationId xmlns:a16="http://schemas.microsoft.com/office/drawing/2014/main" id="{9BA80062-D356-4248-8F28-78DA5E571186}"/>
            </a:ext>
          </a:extLst>
        </xdr:cNvPr>
        <xdr:cNvCxnSpPr/>
      </xdr:nvCxnSpPr>
      <xdr:spPr>
        <a:xfrm flipV="1">
          <a:off x="19204940" y="10416540"/>
          <a:ext cx="74295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118110</xdr:rowOff>
    </xdr:from>
    <xdr:to>
      <xdr:col>107</xdr:col>
      <xdr:colOff>101600</xdr:colOff>
      <xdr:row>61</xdr:row>
      <xdr:rowOff>48260</xdr:rowOff>
    </xdr:to>
    <xdr:sp macro="" textlink="">
      <xdr:nvSpPr>
        <xdr:cNvPr id="717" name="楕円 716">
          <a:extLst>
            <a:ext uri="{FF2B5EF4-FFF2-40B4-BE49-F238E27FC236}">
              <a16:creationId xmlns:a16="http://schemas.microsoft.com/office/drawing/2014/main" id="{3B78E561-B7E9-4EEE-8C0D-DF241838C3DE}"/>
            </a:ext>
          </a:extLst>
        </xdr:cNvPr>
        <xdr:cNvSpPr/>
      </xdr:nvSpPr>
      <xdr:spPr>
        <a:xfrm>
          <a:off x="18345150" y="10407015"/>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60</xdr:row>
      <xdr:rowOff>156210</xdr:rowOff>
    </xdr:from>
    <xdr:to>
      <xdr:col>111</xdr:col>
      <xdr:colOff>177800</xdr:colOff>
      <xdr:row>60</xdr:row>
      <xdr:rowOff>168910</xdr:rowOff>
    </xdr:to>
    <xdr:cxnSp macro="">
      <xdr:nvCxnSpPr>
        <xdr:cNvPr id="718" name="直線コネクタ 717">
          <a:extLst>
            <a:ext uri="{FF2B5EF4-FFF2-40B4-BE49-F238E27FC236}">
              <a16:creationId xmlns:a16="http://schemas.microsoft.com/office/drawing/2014/main" id="{CCD74874-B005-4F75-A07B-EAFC9FFE9CC0}"/>
            </a:ext>
          </a:extLst>
        </xdr:cNvPr>
        <xdr:cNvCxnSpPr/>
      </xdr:nvCxnSpPr>
      <xdr:spPr>
        <a:xfrm flipV="1">
          <a:off x="18399760" y="10445115"/>
          <a:ext cx="805180" cy="146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139700</xdr:rowOff>
    </xdr:from>
    <xdr:to>
      <xdr:col>102</xdr:col>
      <xdr:colOff>165100</xdr:colOff>
      <xdr:row>61</xdr:row>
      <xdr:rowOff>69850</xdr:rowOff>
    </xdr:to>
    <xdr:sp macro="" textlink="">
      <xdr:nvSpPr>
        <xdr:cNvPr id="719" name="楕円 718">
          <a:extLst>
            <a:ext uri="{FF2B5EF4-FFF2-40B4-BE49-F238E27FC236}">
              <a16:creationId xmlns:a16="http://schemas.microsoft.com/office/drawing/2014/main" id="{EF99E4C8-52A5-485F-AB55-67B34C5649F4}"/>
            </a:ext>
          </a:extLst>
        </xdr:cNvPr>
        <xdr:cNvSpPr/>
      </xdr:nvSpPr>
      <xdr:spPr>
        <a:xfrm>
          <a:off x="17547590" y="1042289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60</xdr:row>
      <xdr:rowOff>168910</xdr:rowOff>
    </xdr:from>
    <xdr:to>
      <xdr:col>107</xdr:col>
      <xdr:colOff>50800</xdr:colOff>
      <xdr:row>61</xdr:row>
      <xdr:rowOff>19050</xdr:rowOff>
    </xdr:to>
    <xdr:cxnSp macro="">
      <xdr:nvCxnSpPr>
        <xdr:cNvPr id="720" name="直線コネクタ 719">
          <a:extLst>
            <a:ext uri="{FF2B5EF4-FFF2-40B4-BE49-F238E27FC236}">
              <a16:creationId xmlns:a16="http://schemas.microsoft.com/office/drawing/2014/main" id="{984ED61F-52B6-46F7-B623-485ECA5622F1}"/>
            </a:ext>
          </a:extLst>
        </xdr:cNvPr>
        <xdr:cNvCxnSpPr/>
      </xdr:nvCxnSpPr>
      <xdr:spPr>
        <a:xfrm flipV="1">
          <a:off x="17602200" y="10459720"/>
          <a:ext cx="797560" cy="13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60</xdr:row>
      <xdr:rowOff>149860</xdr:rowOff>
    </xdr:from>
    <xdr:to>
      <xdr:col>98</xdr:col>
      <xdr:colOff>38100</xdr:colOff>
      <xdr:row>61</xdr:row>
      <xdr:rowOff>80010</xdr:rowOff>
    </xdr:to>
    <xdr:sp macro="" textlink="">
      <xdr:nvSpPr>
        <xdr:cNvPr id="721" name="楕円 720">
          <a:extLst>
            <a:ext uri="{FF2B5EF4-FFF2-40B4-BE49-F238E27FC236}">
              <a16:creationId xmlns:a16="http://schemas.microsoft.com/office/drawing/2014/main" id="{57D505C6-551F-44DA-A92B-381BDE781C11}"/>
            </a:ext>
          </a:extLst>
        </xdr:cNvPr>
        <xdr:cNvSpPr/>
      </xdr:nvSpPr>
      <xdr:spPr>
        <a:xfrm>
          <a:off x="16761460" y="1043686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19050</xdr:rowOff>
    </xdr:from>
    <xdr:to>
      <xdr:col>102</xdr:col>
      <xdr:colOff>114300</xdr:colOff>
      <xdr:row>61</xdr:row>
      <xdr:rowOff>29210</xdr:rowOff>
    </xdr:to>
    <xdr:cxnSp macro="">
      <xdr:nvCxnSpPr>
        <xdr:cNvPr id="722" name="直線コネクタ 721">
          <a:extLst>
            <a:ext uri="{FF2B5EF4-FFF2-40B4-BE49-F238E27FC236}">
              <a16:creationId xmlns:a16="http://schemas.microsoft.com/office/drawing/2014/main" id="{FB4E9514-274A-4976-90C5-B4FC71E762DE}"/>
            </a:ext>
          </a:extLst>
        </xdr:cNvPr>
        <xdr:cNvCxnSpPr/>
      </xdr:nvCxnSpPr>
      <xdr:spPr>
        <a:xfrm flipV="1">
          <a:off x="16804640" y="10473690"/>
          <a:ext cx="797560" cy="12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26687</xdr:rowOff>
    </xdr:from>
    <xdr:ext cx="469744" cy="259045"/>
    <xdr:sp macro="" textlink="">
      <xdr:nvSpPr>
        <xdr:cNvPr id="723" name="n_1aveValue【学校施設】&#10;一人当たり面積">
          <a:extLst>
            <a:ext uri="{FF2B5EF4-FFF2-40B4-BE49-F238E27FC236}">
              <a16:creationId xmlns:a16="http://schemas.microsoft.com/office/drawing/2014/main" id="{FBE65B9F-4387-4A4E-ADDF-506E3D6B1C3B}"/>
            </a:ext>
          </a:extLst>
        </xdr:cNvPr>
        <xdr:cNvSpPr txBox="1"/>
      </xdr:nvSpPr>
      <xdr:spPr>
        <a:xfrm>
          <a:off x="18982132" y="10654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36847</xdr:rowOff>
    </xdr:from>
    <xdr:ext cx="469744" cy="259045"/>
    <xdr:sp macro="" textlink="">
      <xdr:nvSpPr>
        <xdr:cNvPr id="724" name="n_2aveValue【学校施設】&#10;一人当たり面積">
          <a:extLst>
            <a:ext uri="{FF2B5EF4-FFF2-40B4-BE49-F238E27FC236}">
              <a16:creationId xmlns:a16="http://schemas.microsoft.com/office/drawing/2014/main" id="{84423293-3A48-4FBF-B4B5-7BC4AA94B936}"/>
            </a:ext>
          </a:extLst>
        </xdr:cNvPr>
        <xdr:cNvSpPr txBox="1"/>
      </xdr:nvSpPr>
      <xdr:spPr>
        <a:xfrm>
          <a:off x="18182032" y="10666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50817</xdr:rowOff>
    </xdr:from>
    <xdr:ext cx="469744" cy="259045"/>
    <xdr:sp macro="" textlink="">
      <xdr:nvSpPr>
        <xdr:cNvPr id="725" name="n_3aveValue【学校施設】&#10;一人当たり面積">
          <a:extLst>
            <a:ext uri="{FF2B5EF4-FFF2-40B4-BE49-F238E27FC236}">
              <a16:creationId xmlns:a16="http://schemas.microsoft.com/office/drawing/2014/main" id="{0E9C0B8B-6A4D-449A-B44B-6B0AD5CDC998}"/>
            </a:ext>
          </a:extLst>
        </xdr:cNvPr>
        <xdr:cNvSpPr txBox="1"/>
      </xdr:nvSpPr>
      <xdr:spPr>
        <a:xfrm>
          <a:off x="17384472" y="10684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138447</xdr:rowOff>
    </xdr:from>
    <xdr:ext cx="469744" cy="259045"/>
    <xdr:sp macro="" textlink="">
      <xdr:nvSpPr>
        <xdr:cNvPr id="726" name="n_4aveValue【学校施設】&#10;一人当たり面積">
          <a:extLst>
            <a:ext uri="{FF2B5EF4-FFF2-40B4-BE49-F238E27FC236}">
              <a16:creationId xmlns:a16="http://schemas.microsoft.com/office/drawing/2014/main" id="{3FECBDB4-5089-4875-A132-24D845B2DCC7}"/>
            </a:ext>
          </a:extLst>
        </xdr:cNvPr>
        <xdr:cNvSpPr txBox="1"/>
      </xdr:nvSpPr>
      <xdr:spPr>
        <a:xfrm>
          <a:off x="16588817" y="10764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59</xdr:row>
      <xdr:rowOff>52087</xdr:rowOff>
    </xdr:from>
    <xdr:ext cx="469744" cy="259045"/>
    <xdr:sp macro="" textlink="">
      <xdr:nvSpPr>
        <xdr:cNvPr id="727" name="n_1mainValue【学校施設】&#10;一人当たり面積">
          <a:extLst>
            <a:ext uri="{FF2B5EF4-FFF2-40B4-BE49-F238E27FC236}">
              <a16:creationId xmlns:a16="http://schemas.microsoft.com/office/drawing/2014/main" id="{D4C0135B-331C-4D33-9145-8AE56141E1C4}"/>
            </a:ext>
          </a:extLst>
        </xdr:cNvPr>
        <xdr:cNvSpPr txBox="1"/>
      </xdr:nvSpPr>
      <xdr:spPr>
        <a:xfrm>
          <a:off x="18982132" y="10171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64787</xdr:rowOff>
    </xdr:from>
    <xdr:ext cx="469744" cy="259045"/>
    <xdr:sp macro="" textlink="">
      <xdr:nvSpPr>
        <xdr:cNvPr id="728" name="n_2mainValue【学校施設】&#10;一人当たり面積">
          <a:extLst>
            <a:ext uri="{FF2B5EF4-FFF2-40B4-BE49-F238E27FC236}">
              <a16:creationId xmlns:a16="http://schemas.microsoft.com/office/drawing/2014/main" id="{0E8B6B8E-5914-436B-99AD-4D91694AC50D}"/>
            </a:ext>
          </a:extLst>
        </xdr:cNvPr>
        <xdr:cNvSpPr txBox="1"/>
      </xdr:nvSpPr>
      <xdr:spPr>
        <a:xfrm>
          <a:off x="18182032" y="10178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86377</xdr:rowOff>
    </xdr:from>
    <xdr:ext cx="469744" cy="259045"/>
    <xdr:sp macro="" textlink="">
      <xdr:nvSpPr>
        <xdr:cNvPr id="729" name="n_3mainValue【学校施設】&#10;一人当たり面積">
          <a:extLst>
            <a:ext uri="{FF2B5EF4-FFF2-40B4-BE49-F238E27FC236}">
              <a16:creationId xmlns:a16="http://schemas.microsoft.com/office/drawing/2014/main" id="{09111E4C-7ADF-4E7B-B7AF-37B2419CC1A7}"/>
            </a:ext>
          </a:extLst>
        </xdr:cNvPr>
        <xdr:cNvSpPr txBox="1"/>
      </xdr:nvSpPr>
      <xdr:spPr>
        <a:xfrm>
          <a:off x="17384472" y="10203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96537</xdr:rowOff>
    </xdr:from>
    <xdr:ext cx="469744" cy="259045"/>
    <xdr:sp macro="" textlink="">
      <xdr:nvSpPr>
        <xdr:cNvPr id="730" name="n_4mainValue【学校施設】&#10;一人当たり面積">
          <a:extLst>
            <a:ext uri="{FF2B5EF4-FFF2-40B4-BE49-F238E27FC236}">
              <a16:creationId xmlns:a16="http://schemas.microsoft.com/office/drawing/2014/main" id="{EF7B3DC9-CAA9-4AF2-9A17-FAD876FAB836}"/>
            </a:ext>
          </a:extLst>
        </xdr:cNvPr>
        <xdr:cNvSpPr txBox="1"/>
      </xdr:nvSpPr>
      <xdr:spPr>
        <a:xfrm>
          <a:off x="16588817" y="10208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31" name="正方形/長方形 730">
          <a:extLst>
            <a:ext uri="{FF2B5EF4-FFF2-40B4-BE49-F238E27FC236}">
              <a16:creationId xmlns:a16="http://schemas.microsoft.com/office/drawing/2014/main" id="{661B61A0-6933-49F7-94B5-9D018E243849}"/>
            </a:ext>
          </a:extLst>
        </xdr:cNvPr>
        <xdr:cNvSpPr/>
      </xdr:nvSpPr>
      <xdr:spPr>
        <a:xfrm>
          <a:off x="1120394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32" name="正方形/長方形 731">
          <a:extLst>
            <a:ext uri="{FF2B5EF4-FFF2-40B4-BE49-F238E27FC236}">
              <a16:creationId xmlns:a16="http://schemas.microsoft.com/office/drawing/2014/main" id="{7CA761CD-B529-467F-B249-AC512F7083BD}"/>
            </a:ext>
          </a:extLst>
        </xdr:cNvPr>
        <xdr:cNvSpPr/>
      </xdr:nvSpPr>
      <xdr:spPr>
        <a:xfrm>
          <a:off x="113157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33" name="正方形/長方形 732">
          <a:extLst>
            <a:ext uri="{FF2B5EF4-FFF2-40B4-BE49-F238E27FC236}">
              <a16:creationId xmlns:a16="http://schemas.microsoft.com/office/drawing/2014/main" id="{56A371B2-F426-4E95-B1A9-C64308C7ED9D}"/>
            </a:ext>
          </a:extLst>
        </xdr:cNvPr>
        <xdr:cNvSpPr/>
      </xdr:nvSpPr>
      <xdr:spPr>
        <a:xfrm>
          <a:off x="113157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34" name="正方形/長方形 733">
          <a:extLst>
            <a:ext uri="{FF2B5EF4-FFF2-40B4-BE49-F238E27FC236}">
              <a16:creationId xmlns:a16="http://schemas.microsoft.com/office/drawing/2014/main" id="{53C7DFF1-39F7-4FD2-B695-E4950CEB0A02}"/>
            </a:ext>
          </a:extLst>
        </xdr:cNvPr>
        <xdr:cNvSpPr/>
      </xdr:nvSpPr>
      <xdr:spPr>
        <a:xfrm>
          <a:off x="122326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35" name="正方形/長方形 734">
          <a:extLst>
            <a:ext uri="{FF2B5EF4-FFF2-40B4-BE49-F238E27FC236}">
              <a16:creationId xmlns:a16="http://schemas.microsoft.com/office/drawing/2014/main" id="{B12EEA1B-A4E3-4AE2-9A03-6452C460866B}"/>
            </a:ext>
          </a:extLst>
        </xdr:cNvPr>
        <xdr:cNvSpPr/>
      </xdr:nvSpPr>
      <xdr:spPr>
        <a:xfrm>
          <a:off x="122326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36" name="正方形/長方形 735">
          <a:extLst>
            <a:ext uri="{FF2B5EF4-FFF2-40B4-BE49-F238E27FC236}">
              <a16:creationId xmlns:a16="http://schemas.microsoft.com/office/drawing/2014/main" id="{20800934-7EDE-4FAD-9463-F3D1AD2B9CF5}"/>
            </a:ext>
          </a:extLst>
        </xdr:cNvPr>
        <xdr:cNvSpPr/>
      </xdr:nvSpPr>
      <xdr:spPr>
        <a:xfrm>
          <a:off x="132613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7" name="正方形/長方形 736">
          <a:extLst>
            <a:ext uri="{FF2B5EF4-FFF2-40B4-BE49-F238E27FC236}">
              <a16:creationId xmlns:a16="http://schemas.microsoft.com/office/drawing/2014/main" id="{1AF789BC-978C-4A1E-BB1E-49D10042A516}"/>
            </a:ext>
          </a:extLst>
        </xdr:cNvPr>
        <xdr:cNvSpPr/>
      </xdr:nvSpPr>
      <xdr:spPr>
        <a:xfrm>
          <a:off x="132613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8" name="正方形/長方形 737">
          <a:extLst>
            <a:ext uri="{FF2B5EF4-FFF2-40B4-BE49-F238E27FC236}">
              <a16:creationId xmlns:a16="http://schemas.microsoft.com/office/drawing/2014/main" id="{D4D3DC8B-FAE9-4D12-8CDB-B505EF6C636F}"/>
            </a:ext>
          </a:extLst>
        </xdr:cNvPr>
        <xdr:cNvSpPr/>
      </xdr:nvSpPr>
      <xdr:spPr>
        <a:xfrm>
          <a:off x="1120394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9" name="テキスト ボックス 738">
          <a:extLst>
            <a:ext uri="{FF2B5EF4-FFF2-40B4-BE49-F238E27FC236}">
              <a16:creationId xmlns:a16="http://schemas.microsoft.com/office/drawing/2014/main" id="{34B90804-52F9-457C-A3DA-3BA85D1BCB08}"/>
            </a:ext>
          </a:extLst>
        </xdr:cNvPr>
        <xdr:cNvSpPr txBox="1"/>
      </xdr:nvSpPr>
      <xdr:spPr>
        <a:xfrm>
          <a:off x="1116584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40" name="直線コネクタ 739">
          <a:extLst>
            <a:ext uri="{FF2B5EF4-FFF2-40B4-BE49-F238E27FC236}">
              <a16:creationId xmlns:a16="http://schemas.microsoft.com/office/drawing/2014/main" id="{896EBF86-D0A5-4F36-B1EE-7D068E4B6A54}"/>
            </a:ext>
          </a:extLst>
        </xdr:cNvPr>
        <xdr:cNvCxnSpPr/>
      </xdr:nvCxnSpPr>
      <xdr:spPr>
        <a:xfrm>
          <a:off x="1120394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41" name="テキスト ボックス 740">
          <a:extLst>
            <a:ext uri="{FF2B5EF4-FFF2-40B4-BE49-F238E27FC236}">
              <a16:creationId xmlns:a16="http://schemas.microsoft.com/office/drawing/2014/main" id="{3395D940-2ED3-4107-BB79-2373EC914EEC}"/>
            </a:ext>
          </a:extLst>
        </xdr:cNvPr>
        <xdr:cNvSpPr txBox="1"/>
      </xdr:nvSpPr>
      <xdr:spPr>
        <a:xfrm>
          <a:off x="10801531"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742" name="直線コネクタ 741">
          <a:extLst>
            <a:ext uri="{FF2B5EF4-FFF2-40B4-BE49-F238E27FC236}">
              <a16:creationId xmlns:a16="http://schemas.microsoft.com/office/drawing/2014/main" id="{49EBA860-7CB8-480E-8D6D-FD46DAA683B7}"/>
            </a:ext>
          </a:extLst>
        </xdr:cNvPr>
        <xdr:cNvCxnSpPr/>
      </xdr:nvCxnSpPr>
      <xdr:spPr>
        <a:xfrm>
          <a:off x="11203940" y="1491723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743" name="テキスト ボックス 742">
          <a:extLst>
            <a:ext uri="{FF2B5EF4-FFF2-40B4-BE49-F238E27FC236}">
              <a16:creationId xmlns:a16="http://schemas.microsoft.com/office/drawing/2014/main" id="{1A7FEB13-4E48-4F6F-91E9-405ECAD51CA8}"/>
            </a:ext>
          </a:extLst>
        </xdr:cNvPr>
        <xdr:cNvSpPr txBox="1"/>
      </xdr:nvSpPr>
      <xdr:spPr>
        <a:xfrm>
          <a:off x="10801531" y="1476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744" name="直線コネクタ 743">
          <a:extLst>
            <a:ext uri="{FF2B5EF4-FFF2-40B4-BE49-F238E27FC236}">
              <a16:creationId xmlns:a16="http://schemas.microsoft.com/office/drawing/2014/main" id="{57417865-8522-48A1-B587-47A6FE0333DF}"/>
            </a:ext>
          </a:extLst>
        </xdr:cNvPr>
        <xdr:cNvCxnSpPr/>
      </xdr:nvCxnSpPr>
      <xdr:spPr>
        <a:xfrm>
          <a:off x="11203940" y="1459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745" name="テキスト ボックス 744">
          <a:extLst>
            <a:ext uri="{FF2B5EF4-FFF2-40B4-BE49-F238E27FC236}">
              <a16:creationId xmlns:a16="http://schemas.microsoft.com/office/drawing/2014/main" id="{0003144E-E38E-4BE9-9FCE-9512D52B9FA8}"/>
            </a:ext>
          </a:extLst>
        </xdr:cNvPr>
        <xdr:cNvSpPr txBox="1"/>
      </xdr:nvSpPr>
      <xdr:spPr>
        <a:xfrm>
          <a:off x="10842791" y="1444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746" name="直線コネクタ 745">
          <a:extLst>
            <a:ext uri="{FF2B5EF4-FFF2-40B4-BE49-F238E27FC236}">
              <a16:creationId xmlns:a16="http://schemas.microsoft.com/office/drawing/2014/main" id="{D0CA9FE2-2675-45E0-B2E8-867DC6DB6172}"/>
            </a:ext>
          </a:extLst>
        </xdr:cNvPr>
        <xdr:cNvCxnSpPr/>
      </xdr:nvCxnSpPr>
      <xdr:spPr>
        <a:xfrm>
          <a:off x="11203940" y="1425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747" name="テキスト ボックス 746">
          <a:extLst>
            <a:ext uri="{FF2B5EF4-FFF2-40B4-BE49-F238E27FC236}">
              <a16:creationId xmlns:a16="http://schemas.microsoft.com/office/drawing/2014/main" id="{456394FF-639A-400A-B61E-3785F0492665}"/>
            </a:ext>
          </a:extLst>
        </xdr:cNvPr>
        <xdr:cNvSpPr txBox="1"/>
      </xdr:nvSpPr>
      <xdr:spPr>
        <a:xfrm>
          <a:off x="10842791" y="1411425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748" name="直線コネクタ 747">
          <a:extLst>
            <a:ext uri="{FF2B5EF4-FFF2-40B4-BE49-F238E27FC236}">
              <a16:creationId xmlns:a16="http://schemas.microsoft.com/office/drawing/2014/main" id="{2553B91A-C69C-4A43-84DD-C0DD88C13787}"/>
            </a:ext>
          </a:extLst>
        </xdr:cNvPr>
        <xdr:cNvCxnSpPr/>
      </xdr:nvCxnSpPr>
      <xdr:spPr>
        <a:xfrm>
          <a:off x="11203940" y="1393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749" name="テキスト ボックス 748">
          <a:extLst>
            <a:ext uri="{FF2B5EF4-FFF2-40B4-BE49-F238E27FC236}">
              <a16:creationId xmlns:a16="http://schemas.microsoft.com/office/drawing/2014/main" id="{3134480B-1A6D-4F0A-84C8-DBD95936BF40}"/>
            </a:ext>
          </a:extLst>
        </xdr:cNvPr>
        <xdr:cNvSpPr txBox="1"/>
      </xdr:nvSpPr>
      <xdr:spPr>
        <a:xfrm>
          <a:off x="1084279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750" name="直線コネクタ 749">
          <a:extLst>
            <a:ext uri="{FF2B5EF4-FFF2-40B4-BE49-F238E27FC236}">
              <a16:creationId xmlns:a16="http://schemas.microsoft.com/office/drawing/2014/main" id="{C46B21E4-6BD7-4124-AD56-69F24166693C}"/>
            </a:ext>
          </a:extLst>
        </xdr:cNvPr>
        <xdr:cNvCxnSpPr/>
      </xdr:nvCxnSpPr>
      <xdr:spPr>
        <a:xfrm>
          <a:off x="11203940" y="1360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751" name="テキスト ボックス 750">
          <a:extLst>
            <a:ext uri="{FF2B5EF4-FFF2-40B4-BE49-F238E27FC236}">
              <a16:creationId xmlns:a16="http://schemas.microsoft.com/office/drawing/2014/main" id="{EBE47478-655B-458F-A6EA-2918BE3F76EC}"/>
            </a:ext>
          </a:extLst>
        </xdr:cNvPr>
        <xdr:cNvSpPr txBox="1"/>
      </xdr:nvSpPr>
      <xdr:spPr>
        <a:xfrm>
          <a:off x="10842791" y="1346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752" name="直線コネクタ 751">
          <a:extLst>
            <a:ext uri="{FF2B5EF4-FFF2-40B4-BE49-F238E27FC236}">
              <a16:creationId xmlns:a16="http://schemas.microsoft.com/office/drawing/2014/main" id="{D9B87243-3B56-44A9-AD5C-63267B1C3728}"/>
            </a:ext>
          </a:extLst>
        </xdr:cNvPr>
        <xdr:cNvCxnSpPr/>
      </xdr:nvCxnSpPr>
      <xdr:spPr>
        <a:xfrm>
          <a:off x="11203940" y="1328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753" name="テキスト ボックス 752">
          <a:extLst>
            <a:ext uri="{FF2B5EF4-FFF2-40B4-BE49-F238E27FC236}">
              <a16:creationId xmlns:a16="http://schemas.microsoft.com/office/drawing/2014/main" id="{E31A6D31-F293-4CE1-9A97-241390559302}"/>
            </a:ext>
          </a:extLst>
        </xdr:cNvPr>
        <xdr:cNvSpPr txBox="1"/>
      </xdr:nvSpPr>
      <xdr:spPr>
        <a:xfrm>
          <a:off x="10905006" y="1313644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54" name="直線コネクタ 753">
          <a:extLst>
            <a:ext uri="{FF2B5EF4-FFF2-40B4-BE49-F238E27FC236}">
              <a16:creationId xmlns:a16="http://schemas.microsoft.com/office/drawing/2014/main" id="{67E9A120-44B8-47DA-808A-557232053BFC}"/>
            </a:ext>
          </a:extLst>
        </xdr:cNvPr>
        <xdr:cNvCxnSpPr/>
      </xdr:nvCxnSpPr>
      <xdr:spPr>
        <a:xfrm>
          <a:off x="1120394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755" name="【児童館】&#10;有形固定資産減価償却率グラフ枠">
          <a:extLst>
            <a:ext uri="{FF2B5EF4-FFF2-40B4-BE49-F238E27FC236}">
              <a16:creationId xmlns:a16="http://schemas.microsoft.com/office/drawing/2014/main" id="{75F1EFD8-CB09-423C-A0F7-A029734E18FB}"/>
            </a:ext>
          </a:extLst>
        </xdr:cNvPr>
        <xdr:cNvSpPr/>
      </xdr:nvSpPr>
      <xdr:spPr>
        <a:xfrm>
          <a:off x="1120394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16873</xdr:rowOff>
    </xdr:from>
    <xdr:to>
      <xdr:col>85</xdr:col>
      <xdr:colOff>126364</xdr:colOff>
      <xdr:row>86</xdr:row>
      <xdr:rowOff>168729</xdr:rowOff>
    </xdr:to>
    <xdr:cxnSp macro="">
      <xdr:nvCxnSpPr>
        <xdr:cNvPr id="756" name="直線コネクタ 755">
          <a:extLst>
            <a:ext uri="{FF2B5EF4-FFF2-40B4-BE49-F238E27FC236}">
              <a16:creationId xmlns:a16="http://schemas.microsoft.com/office/drawing/2014/main" id="{D9FA72C8-C26B-4321-9DAD-7044C6D3A1E7}"/>
            </a:ext>
          </a:extLst>
        </xdr:cNvPr>
        <xdr:cNvCxnSpPr/>
      </xdr:nvCxnSpPr>
      <xdr:spPr>
        <a:xfrm flipV="1">
          <a:off x="14703424" y="13393783"/>
          <a:ext cx="0" cy="15234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757" name="【児童館】&#10;有形固定資産減価償却率最小値テキスト">
          <a:extLst>
            <a:ext uri="{FF2B5EF4-FFF2-40B4-BE49-F238E27FC236}">
              <a16:creationId xmlns:a16="http://schemas.microsoft.com/office/drawing/2014/main" id="{2C19F091-5054-45B0-8222-8CF548117926}"/>
            </a:ext>
          </a:extLst>
        </xdr:cNvPr>
        <xdr:cNvSpPr txBox="1"/>
      </xdr:nvSpPr>
      <xdr:spPr>
        <a:xfrm>
          <a:off x="1474216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758" name="直線コネクタ 757">
          <a:extLst>
            <a:ext uri="{FF2B5EF4-FFF2-40B4-BE49-F238E27FC236}">
              <a16:creationId xmlns:a16="http://schemas.microsoft.com/office/drawing/2014/main" id="{8B2F1C40-CD96-410A-9203-35D5F6602B9F}"/>
            </a:ext>
          </a:extLst>
        </xdr:cNvPr>
        <xdr:cNvCxnSpPr/>
      </xdr:nvCxnSpPr>
      <xdr:spPr>
        <a:xfrm>
          <a:off x="14611350" y="149172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135000</xdr:rowOff>
    </xdr:from>
    <xdr:ext cx="340478" cy="259045"/>
    <xdr:sp macro="" textlink="">
      <xdr:nvSpPr>
        <xdr:cNvPr id="759" name="【児童館】&#10;有形固定資産減価償却率最大値テキスト">
          <a:extLst>
            <a:ext uri="{FF2B5EF4-FFF2-40B4-BE49-F238E27FC236}">
              <a16:creationId xmlns:a16="http://schemas.microsoft.com/office/drawing/2014/main" id="{BA38F893-BFC3-4936-8222-DF1ED99F25FA}"/>
            </a:ext>
          </a:extLst>
        </xdr:cNvPr>
        <xdr:cNvSpPr txBox="1"/>
      </xdr:nvSpPr>
      <xdr:spPr>
        <a:xfrm>
          <a:off x="14742160" y="1316139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16873</xdr:rowOff>
    </xdr:from>
    <xdr:to>
      <xdr:col>86</xdr:col>
      <xdr:colOff>25400</xdr:colOff>
      <xdr:row>78</xdr:row>
      <xdr:rowOff>16873</xdr:rowOff>
    </xdr:to>
    <xdr:cxnSp macro="">
      <xdr:nvCxnSpPr>
        <xdr:cNvPr id="760" name="直線コネクタ 759">
          <a:extLst>
            <a:ext uri="{FF2B5EF4-FFF2-40B4-BE49-F238E27FC236}">
              <a16:creationId xmlns:a16="http://schemas.microsoft.com/office/drawing/2014/main" id="{67A07AAC-5656-4DD9-BDE0-1B62C37611BF}"/>
            </a:ext>
          </a:extLst>
        </xdr:cNvPr>
        <xdr:cNvCxnSpPr/>
      </xdr:nvCxnSpPr>
      <xdr:spPr>
        <a:xfrm>
          <a:off x="14611350" y="1339378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109419</xdr:rowOff>
    </xdr:from>
    <xdr:ext cx="405111" cy="259045"/>
    <xdr:sp macro="" textlink="">
      <xdr:nvSpPr>
        <xdr:cNvPr id="761" name="【児童館】&#10;有形固定資産減価償却率平均値テキスト">
          <a:extLst>
            <a:ext uri="{FF2B5EF4-FFF2-40B4-BE49-F238E27FC236}">
              <a16:creationId xmlns:a16="http://schemas.microsoft.com/office/drawing/2014/main" id="{8C5C2707-6910-4C86-B578-4F041DF08E69}"/>
            </a:ext>
          </a:extLst>
        </xdr:cNvPr>
        <xdr:cNvSpPr txBox="1"/>
      </xdr:nvSpPr>
      <xdr:spPr>
        <a:xfrm>
          <a:off x="14742160" y="1399496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130992</xdr:rowOff>
    </xdr:from>
    <xdr:to>
      <xdr:col>85</xdr:col>
      <xdr:colOff>177800</xdr:colOff>
      <xdr:row>82</xdr:row>
      <xdr:rowOff>61142</xdr:rowOff>
    </xdr:to>
    <xdr:sp macro="" textlink="">
      <xdr:nvSpPr>
        <xdr:cNvPr id="762" name="フローチャート: 判断 761">
          <a:extLst>
            <a:ext uri="{FF2B5EF4-FFF2-40B4-BE49-F238E27FC236}">
              <a16:creationId xmlns:a16="http://schemas.microsoft.com/office/drawing/2014/main" id="{1BBE80D6-2D4D-4D8B-B3A3-3692E0D4B2FD}"/>
            </a:ext>
          </a:extLst>
        </xdr:cNvPr>
        <xdr:cNvSpPr/>
      </xdr:nvSpPr>
      <xdr:spPr>
        <a:xfrm>
          <a:off x="14649450" y="14022252"/>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108131</xdr:rowOff>
    </xdr:from>
    <xdr:to>
      <xdr:col>81</xdr:col>
      <xdr:colOff>101600</xdr:colOff>
      <xdr:row>82</xdr:row>
      <xdr:rowOff>38281</xdr:rowOff>
    </xdr:to>
    <xdr:sp macro="" textlink="">
      <xdr:nvSpPr>
        <xdr:cNvPr id="763" name="フローチャート: 判断 762">
          <a:extLst>
            <a:ext uri="{FF2B5EF4-FFF2-40B4-BE49-F238E27FC236}">
              <a16:creationId xmlns:a16="http://schemas.microsoft.com/office/drawing/2014/main" id="{EBE3D01A-B149-4C4B-83D8-57D1BF5A80B6}"/>
            </a:ext>
          </a:extLst>
        </xdr:cNvPr>
        <xdr:cNvSpPr/>
      </xdr:nvSpPr>
      <xdr:spPr>
        <a:xfrm>
          <a:off x="13887450" y="13993676"/>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77107</xdr:rowOff>
    </xdr:from>
    <xdr:to>
      <xdr:col>76</xdr:col>
      <xdr:colOff>165100</xdr:colOff>
      <xdr:row>82</xdr:row>
      <xdr:rowOff>7257</xdr:rowOff>
    </xdr:to>
    <xdr:sp macro="" textlink="">
      <xdr:nvSpPr>
        <xdr:cNvPr id="764" name="フローチャート: 判断 763">
          <a:extLst>
            <a:ext uri="{FF2B5EF4-FFF2-40B4-BE49-F238E27FC236}">
              <a16:creationId xmlns:a16="http://schemas.microsoft.com/office/drawing/2014/main" id="{F4033254-F2E2-40FB-8968-7C7532D294EB}"/>
            </a:ext>
          </a:extLst>
        </xdr:cNvPr>
        <xdr:cNvSpPr/>
      </xdr:nvSpPr>
      <xdr:spPr>
        <a:xfrm>
          <a:off x="13089890" y="13964557"/>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83638</xdr:rowOff>
    </xdr:from>
    <xdr:to>
      <xdr:col>72</xdr:col>
      <xdr:colOff>38100</xdr:colOff>
      <xdr:row>82</xdr:row>
      <xdr:rowOff>13788</xdr:rowOff>
    </xdr:to>
    <xdr:sp macro="" textlink="">
      <xdr:nvSpPr>
        <xdr:cNvPr id="765" name="フローチャート: 判断 764">
          <a:extLst>
            <a:ext uri="{FF2B5EF4-FFF2-40B4-BE49-F238E27FC236}">
              <a16:creationId xmlns:a16="http://schemas.microsoft.com/office/drawing/2014/main" id="{D29F063A-8531-48A1-8231-7386180147B7}"/>
            </a:ext>
          </a:extLst>
        </xdr:cNvPr>
        <xdr:cNvSpPr/>
      </xdr:nvSpPr>
      <xdr:spPr>
        <a:xfrm>
          <a:off x="12303760" y="13972993"/>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52614</xdr:rowOff>
    </xdr:from>
    <xdr:to>
      <xdr:col>67</xdr:col>
      <xdr:colOff>101600</xdr:colOff>
      <xdr:row>81</xdr:row>
      <xdr:rowOff>154214</xdr:rowOff>
    </xdr:to>
    <xdr:sp macro="" textlink="">
      <xdr:nvSpPr>
        <xdr:cNvPr id="766" name="フローチャート: 判断 765">
          <a:extLst>
            <a:ext uri="{FF2B5EF4-FFF2-40B4-BE49-F238E27FC236}">
              <a16:creationId xmlns:a16="http://schemas.microsoft.com/office/drawing/2014/main" id="{47501BED-9F5D-4E9B-BB62-FF03CAA41F2F}"/>
            </a:ext>
          </a:extLst>
        </xdr:cNvPr>
        <xdr:cNvSpPr/>
      </xdr:nvSpPr>
      <xdr:spPr>
        <a:xfrm>
          <a:off x="11487150" y="13943874"/>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67" name="テキスト ボックス 766">
          <a:extLst>
            <a:ext uri="{FF2B5EF4-FFF2-40B4-BE49-F238E27FC236}">
              <a16:creationId xmlns:a16="http://schemas.microsoft.com/office/drawing/2014/main" id="{5907F1F5-F0EF-4974-BBDD-170220C57732}"/>
            </a:ext>
          </a:extLst>
        </xdr:cNvPr>
        <xdr:cNvSpPr txBox="1"/>
      </xdr:nvSpPr>
      <xdr:spPr>
        <a:xfrm>
          <a:off x="1453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8" name="テキスト ボックス 767">
          <a:extLst>
            <a:ext uri="{FF2B5EF4-FFF2-40B4-BE49-F238E27FC236}">
              <a16:creationId xmlns:a16="http://schemas.microsoft.com/office/drawing/2014/main" id="{5F8C8917-E03A-474A-9C96-7B6A92CF6263}"/>
            </a:ext>
          </a:extLst>
        </xdr:cNvPr>
        <xdr:cNvSpPr txBox="1"/>
      </xdr:nvSpPr>
      <xdr:spPr>
        <a:xfrm>
          <a:off x="13770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9" name="テキスト ボックス 768">
          <a:extLst>
            <a:ext uri="{FF2B5EF4-FFF2-40B4-BE49-F238E27FC236}">
              <a16:creationId xmlns:a16="http://schemas.microsoft.com/office/drawing/2014/main" id="{B5149DE8-B17B-45D2-9825-791EE34269E7}"/>
            </a:ext>
          </a:extLst>
        </xdr:cNvPr>
        <xdr:cNvSpPr txBox="1"/>
      </xdr:nvSpPr>
      <xdr:spPr>
        <a:xfrm>
          <a:off x="12973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70" name="テキスト ボックス 769">
          <a:extLst>
            <a:ext uri="{FF2B5EF4-FFF2-40B4-BE49-F238E27FC236}">
              <a16:creationId xmlns:a16="http://schemas.microsoft.com/office/drawing/2014/main" id="{122069F2-A779-40D6-9002-A3281BC46645}"/>
            </a:ext>
          </a:extLst>
        </xdr:cNvPr>
        <xdr:cNvSpPr txBox="1"/>
      </xdr:nvSpPr>
      <xdr:spPr>
        <a:xfrm>
          <a:off x="12175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71" name="テキスト ボックス 770">
          <a:extLst>
            <a:ext uri="{FF2B5EF4-FFF2-40B4-BE49-F238E27FC236}">
              <a16:creationId xmlns:a16="http://schemas.microsoft.com/office/drawing/2014/main" id="{FFBD2162-4356-4336-9740-7724D00BF652}"/>
            </a:ext>
          </a:extLst>
        </xdr:cNvPr>
        <xdr:cNvSpPr txBox="1"/>
      </xdr:nvSpPr>
      <xdr:spPr>
        <a:xfrm>
          <a:off x="11370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84</xdr:row>
      <xdr:rowOff>68943</xdr:rowOff>
    </xdr:from>
    <xdr:to>
      <xdr:col>72</xdr:col>
      <xdr:colOff>38100</xdr:colOff>
      <xdr:row>84</xdr:row>
      <xdr:rowOff>170543</xdr:rowOff>
    </xdr:to>
    <xdr:sp macro="" textlink="">
      <xdr:nvSpPr>
        <xdr:cNvPr id="772" name="楕円 771">
          <a:extLst>
            <a:ext uri="{FF2B5EF4-FFF2-40B4-BE49-F238E27FC236}">
              <a16:creationId xmlns:a16="http://schemas.microsoft.com/office/drawing/2014/main" id="{C44148F9-C542-42A5-8D75-866698C41BF2}"/>
            </a:ext>
          </a:extLst>
        </xdr:cNvPr>
        <xdr:cNvSpPr/>
      </xdr:nvSpPr>
      <xdr:spPr>
        <a:xfrm>
          <a:off x="12303760" y="14468838"/>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83</xdr:row>
      <xdr:rowOff>78739</xdr:rowOff>
    </xdr:from>
    <xdr:to>
      <xdr:col>67</xdr:col>
      <xdr:colOff>101600</xdr:colOff>
      <xdr:row>84</xdr:row>
      <xdr:rowOff>8889</xdr:rowOff>
    </xdr:to>
    <xdr:sp macro="" textlink="">
      <xdr:nvSpPr>
        <xdr:cNvPr id="773" name="楕円 772">
          <a:extLst>
            <a:ext uri="{FF2B5EF4-FFF2-40B4-BE49-F238E27FC236}">
              <a16:creationId xmlns:a16="http://schemas.microsoft.com/office/drawing/2014/main" id="{7C9DC546-D940-41E4-B855-89278A13A4A2}"/>
            </a:ext>
          </a:extLst>
        </xdr:cNvPr>
        <xdr:cNvSpPr/>
      </xdr:nvSpPr>
      <xdr:spPr>
        <a:xfrm>
          <a:off x="11487150" y="14309089"/>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129539</xdr:rowOff>
    </xdr:from>
    <xdr:to>
      <xdr:col>71</xdr:col>
      <xdr:colOff>177800</xdr:colOff>
      <xdr:row>84</xdr:row>
      <xdr:rowOff>119743</xdr:rowOff>
    </xdr:to>
    <xdr:cxnSp macro="">
      <xdr:nvCxnSpPr>
        <xdr:cNvPr id="774" name="直線コネクタ 773">
          <a:extLst>
            <a:ext uri="{FF2B5EF4-FFF2-40B4-BE49-F238E27FC236}">
              <a16:creationId xmlns:a16="http://schemas.microsoft.com/office/drawing/2014/main" id="{A047C5F7-503C-4321-B932-BF274BBBF2A9}"/>
            </a:ext>
          </a:extLst>
        </xdr:cNvPr>
        <xdr:cNvCxnSpPr/>
      </xdr:nvCxnSpPr>
      <xdr:spPr>
        <a:xfrm>
          <a:off x="11541760" y="14363699"/>
          <a:ext cx="805180" cy="1597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54808</xdr:rowOff>
    </xdr:from>
    <xdr:ext cx="405111" cy="259045"/>
    <xdr:sp macro="" textlink="">
      <xdr:nvSpPr>
        <xdr:cNvPr id="775" name="n_1aveValue【児童館】&#10;有形固定資産減価償却率">
          <a:extLst>
            <a:ext uri="{FF2B5EF4-FFF2-40B4-BE49-F238E27FC236}">
              <a16:creationId xmlns:a16="http://schemas.microsoft.com/office/drawing/2014/main" id="{B1035689-8921-4894-BA4C-EF50D235AE65}"/>
            </a:ext>
          </a:extLst>
        </xdr:cNvPr>
        <xdr:cNvSpPr txBox="1"/>
      </xdr:nvSpPr>
      <xdr:spPr>
        <a:xfrm>
          <a:off x="13738234" y="137746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23784</xdr:rowOff>
    </xdr:from>
    <xdr:ext cx="405111" cy="259045"/>
    <xdr:sp macro="" textlink="">
      <xdr:nvSpPr>
        <xdr:cNvPr id="776" name="n_2aveValue【児童館】&#10;有形固定資産減価償却率">
          <a:extLst>
            <a:ext uri="{FF2B5EF4-FFF2-40B4-BE49-F238E27FC236}">
              <a16:creationId xmlns:a16="http://schemas.microsoft.com/office/drawing/2014/main" id="{B3BD35A1-BC02-465B-BAD7-587BDEEAD2F3}"/>
            </a:ext>
          </a:extLst>
        </xdr:cNvPr>
        <xdr:cNvSpPr txBox="1"/>
      </xdr:nvSpPr>
      <xdr:spPr>
        <a:xfrm>
          <a:off x="12957184" y="137359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30315</xdr:rowOff>
    </xdr:from>
    <xdr:ext cx="405111" cy="259045"/>
    <xdr:sp macro="" textlink="">
      <xdr:nvSpPr>
        <xdr:cNvPr id="777" name="n_3aveValue【児童館】&#10;有形固定資産減価償却率">
          <a:extLst>
            <a:ext uri="{FF2B5EF4-FFF2-40B4-BE49-F238E27FC236}">
              <a16:creationId xmlns:a16="http://schemas.microsoft.com/office/drawing/2014/main" id="{B41BB5D2-1B63-4DBD-B857-A648F71E5827}"/>
            </a:ext>
          </a:extLst>
        </xdr:cNvPr>
        <xdr:cNvSpPr txBox="1"/>
      </xdr:nvSpPr>
      <xdr:spPr>
        <a:xfrm>
          <a:off x="12171054" y="137444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170741</xdr:rowOff>
    </xdr:from>
    <xdr:ext cx="405111" cy="259045"/>
    <xdr:sp macro="" textlink="">
      <xdr:nvSpPr>
        <xdr:cNvPr id="778" name="n_4aveValue【児童館】&#10;有形固定資産減価償却率">
          <a:extLst>
            <a:ext uri="{FF2B5EF4-FFF2-40B4-BE49-F238E27FC236}">
              <a16:creationId xmlns:a16="http://schemas.microsoft.com/office/drawing/2014/main" id="{E0289039-D32F-45BF-B7B0-076AB2016955}"/>
            </a:ext>
          </a:extLst>
        </xdr:cNvPr>
        <xdr:cNvSpPr txBox="1"/>
      </xdr:nvSpPr>
      <xdr:spPr>
        <a:xfrm>
          <a:off x="11354444" y="137191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161670</xdr:rowOff>
    </xdr:from>
    <xdr:ext cx="405111" cy="259045"/>
    <xdr:sp macro="" textlink="">
      <xdr:nvSpPr>
        <xdr:cNvPr id="779" name="n_3mainValue【児童館】&#10;有形固定資産減価償却率">
          <a:extLst>
            <a:ext uri="{FF2B5EF4-FFF2-40B4-BE49-F238E27FC236}">
              <a16:creationId xmlns:a16="http://schemas.microsoft.com/office/drawing/2014/main" id="{09BCB85A-E958-4BEF-8473-7AE87CD3EF02}"/>
            </a:ext>
          </a:extLst>
        </xdr:cNvPr>
        <xdr:cNvSpPr txBox="1"/>
      </xdr:nvSpPr>
      <xdr:spPr>
        <a:xfrm>
          <a:off x="12171054" y="145653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16</xdr:rowOff>
    </xdr:from>
    <xdr:ext cx="405111" cy="259045"/>
    <xdr:sp macro="" textlink="">
      <xdr:nvSpPr>
        <xdr:cNvPr id="780" name="n_4mainValue【児童館】&#10;有形固定資産減価償却率">
          <a:extLst>
            <a:ext uri="{FF2B5EF4-FFF2-40B4-BE49-F238E27FC236}">
              <a16:creationId xmlns:a16="http://schemas.microsoft.com/office/drawing/2014/main" id="{B684D693-1B6A-4409-833F-209BB76F6C8D}"/>
            </a:ext>
          </a:extLst>
        </xdr:cNvPr>
        <xdr:cNvSpPr txBox="1"/>
      </xdr:nvSpPr>
      <xdr:spPr>
        <a:xfrm>
          <a:off x="11354444" y="14401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1" name="正方形/長方形 780">
          <a:extLst>
            <a:ext uri="{FF2B5EF4-FFF2-40B4-BE49-F238E27FC236}">
              <a16:creationId xmlns:a16="http://schemas.microsoft.com/office/drawing/2014/main" id="{806D993E-3639-4331-B491-F56143443505}"/>
            </a:ext>
          </a:extLst>
        </xdr:cNvPr>
        <xdr:cNvSpPr/>
      </xdr:nvSpPr>
      <xdr:spPr>
        <a:xfrm>
          <a:off x="164592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2" name="正方形/長方形 781">
          <a:extLst>
            <a:ext uri="{FF2B5EF4-FFF2-40B4-BE49-F238E27FC236}">
              <a16:creationId xmlns:a16="http://schemas.microsoft.com/office/drawing/2014/main" id="{0EB3C68A-77A4-4C17-803E-370E879F0393}"/>
            </a:ext>
          </a:extLst>
        </xdr:cNvPr>
        <xdr:cNvSpPr/>
      </xdr:nvSpPr>
      <xdr:spPr>
        <a:xfrm>
          <a:off x="165900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3" name="正方形/長方形 782">
          <a:extLst>
            <a:ext uri="{FF2B5EF4-FFF2-40B4-BE49-F238E27FC236}">
              <a16:creationId xmlns:a16="http://schemas.microsoft.com/office/drawing/2014/main" id="{BBB55C87-F8A6-4D8E-838D-424B332F7D37}"/>
            </a:ext>
          </a:extLst>
        </xdr:cNvPr>
        <xdr:cNvSpPr/>
      </xdr:nvSpPr>
      <xdr:spPr>
        <a:xfrm>
          <a:off x="165900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4" name="正方形/長方形 783">
          <a:extLst>
            <a:ext uri="{FF2B5EF4-FFF2-40B4-BE49-F238E27FC236}">
              <a16:creationId xmlns:a16="http://schemas.microsoft.com/office/drawing/2014/main" id="{9390E985-8198-4795-A937-74BBB9A1C32B}"/>
            </a:ext>
          </a:extLst>
        </xdr:cNvPr>
        <xdr:cNvSpPr/>
      </xdr:nvSpPr>
      <xdr:spPr>
        <a:xfrm>
          <a:off x="174879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5" name="正方形/長方形 784">
          <a:extLst>
            <a:ext uri="{FF2B5EF4-FFF2-40B4-BE49-F238E27FC236}">
              <a16:creationId xmlns:a16="http://schemas.microsoft.com/office/drawing/2014/main" id="{7B225B6D-156B-452A-84A0-B18DD1310485}"/>
            </a:ext>
          </a:extLst>
        </xdr:cNvPr>
        <xdr:cNvSpPr/>
      </xdr:nvSpPr>
      <xdr:spPr>
        <a:xfrm>
          <a:off x="174879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6" name="正方形/長方形 785">
          <a:extLst>
            <a:ext uri="{FF2B5EF4-FFF2-40B4-BE49-F238E27FC236}">
              <a16:creationId xmlns:a16="http://schemas.microsoft.com/office/drawing/2014/main" id="{1333FE3F-365E-4FF9-BE15-BA5F04D0E804}"/>
            </a:ext>
          </a:extLst>
        </xdr:cNvPr>
        <xdr:cNvSpPr/>
      </xdr:nvSpPr>
      <xdr:spPr>
        <a:xfrm>
          <a:off x="185166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7" name="正方形/長方形 786">
          <a:extLst>
            <a:ext uri="{FF2B5EF4-FFF2-40B4-BE49-F238E27FC236}">
              <a16:creationId xmlns:a16="http://schemas.microsoft.com/office/drawing/2014/main" id="{AFAA990D-0F94-447E-BE33-0FD095682FCA}"/>
            </a:ext>
          </a:extLst>
        </xdr:cNvPr>
        <xdr:cNvSpPr/>
      </xdr:nvSpPr>
      <xdr:spPr>
        <a:xfrm>
          <a:off x="185166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8" name="正方形/長方形 787">
          <a:extLst>
            <a:ext uri="{FF2B5EF4-FFF2-40B4-BE49-F238E27FC236}">
              <a16:creationId xmlns:a16="http://schemas.microsoft.com/office/drawing/2014/main" id="{8B898742-F262-4429-B1AC-4187310E30CE}"/>
            </a:ext>
          </a:extLst>
        </xdr:cNvPr>
        <xdr:cNvSpPr/>
      </xdr:nvSpPr>
      <xdr:spPr>
        <a:xfrm>
          <a:off x="164592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89" name="テキスト ボックス 788">
          <a:extLst>
            <a:ext uri="{FF2B5EF4-FFF2-40B4-BE49-F238E27FC236}">
              <a16:creationId xmlns:a16="http://schemas.microsoft.com/office/drawing/2014/main" id="{34753C5B-01A9-4DF2-BC1A-F31E07B6CBE5}"/>
            </a:ext>
          </a:extLst>
        </xdr:cNvPr>
        <xdr:cNvSpPr txBox="1"/>
      </xdr:nvSpPr>
      <xdr:spPr>
        <a:xfrm>
          <a:off x="1644015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0" name="直線コネクタ 789">
          <a:extLst>
            <a:ext uri="{FF2B5EF4-FFF2-40B4-BE49-F238E27FC236}">
              <a16:creationId xmlns:a16="http://schemas.microsoft.com/office/drawing/2014/main" id="{9C42D21B-0371-44CE-8F48-0E2D56349C31}"/>
            </a:ext>
          </a:extLst>
        </xdr:cNvPr>
        <xdr:cNvCxnSpPr/>
      </xdr:nvCxnSpPr>
      <xdr:spPr>
        <a:xfrm>
          <a:off x="164592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791" name="直線コネクタ 790">
          <a:extLst>
            <a:ext uri="{FF2B5EF4-FFF2-40B4-BE49-F238E27FC236}">
              <a16:creationId xmlns:a16="http://schemas.microsoft.com/office/drawing/2014/main" id="{57968534-81E3-4F2F-BD7B-00EFB92B7BCB}"/>
            </a:ext>
          </a:extLst>
        </xdr:cNvPr>
        <xdr:cNvCxnSpPr/>
      </xdr:nvCxnSpPr>
      <xdr:spPr>
        <a:xfrm>
          <a:off x="16459200" y="14782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792" name="テキスト ボックス 791">
          <a:extLst>
            <a:ext uri="{FF2B5EF4-FFF2-40B4-BE49-F238E27FC236}">
              <a16:creationId xmlns:a16="http://schemas.microsoft.com/office/drawing/2014/main" id="{55AC3136-3080-4203-BBA7-D1F37AF1E85C}"/>
            </a:ext>
          </a:extLst>
        </xdr:cNvPr>
        <xdr:cNvSpPr txBox="1"/>
      </xdr:nvSpPr>
      <xdr:spPr>
        <a:xfrm>
          <a:off x="16047266" y="1463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793" name="直線コネクタ 792">
          <a:extLst>
            <a:ext uri="{FF2B5EF4-FFF2-40B4-BE49-F238E27FC236}">
              <a16:creationId xmlns:a16="http://schemas.microsoft.com/office/drawing/2014/main" id="{521BD814-1814-4B8B-A646-8FA03625C71B}"/>
            </a:ext>
          </a:extLst>
        </xdr:cNvPr>
        <xdr:cNvCxnSpPr/>
      </xdr:nvCxnSpPr>
      <xdr:spPr>
        <a:xfrm>
          <a:off x="16459200" y="1432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794" name="テキスト ボックス 793">
          <a:extLst>
            <a:ext uri="{FF2B5EF4-FFF2-40B4-BE49-F238E27FC236}">
              <a16:creationId xmlns:a16="http://schemas.microsoft.com/office/drawing/2014/main" id="{5C70E0F7-699C-4D61-AECF-2843BF5EDDD6}"/>
            </a:ext>
          </a:extLst>
        </xdr:cNvPr>
        <xdr:cNvSpPr txBox="1"/>
      </xdr:nvSpPr>
      <xdr:spPr>
        <a:xfrm>
          <a:off x="16047266" y="1418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795" name="直線コネクタ 794">
          <a:extLst>
            <a:ext uri="{FF2B5EF4-FFF2-40B4-BE49-F238E27FC236}">
              <a16:creationId xmlns:a16="http://schemas.microsoft.com/office/drawing/2014/main" id="{A1581396-E078-4451-ABC3-6FA36B06B859}"/>
            </a:ext>
          </a:extLst>
        </xdr:cNvPr>
        <xdr:cNvCxnSpPr/>
      </xdr:nvCxnSpPr>
      <xdr:spPr>
        <a:xfrm>
          <a:off x="16459200" y="1386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796" name="テキスト ボックス 795">
          <a:extLst>
            <a:ext uri="{FF2B5EF4-FFF2-40B4-BE49-F238E27FC236}">
              <a16:creationId xmlns:a16="http://schemas.microsoft.com/office/drawing/2014/main" id="{124CFBBB-BE0B-4534-85C0-ACBA8417FE82}"/>
            </a:ext>
          </a:extLst>
        </xdr:cNvPr>
        <xdr:cNvSpPr txBox="1"/>
      </xdr:nvSpPr>
      <xdr:spPr>
        <a:xfrm>
          <a:off x="16047266" y="137280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97" name="直線コネクタ 796">
          <a:extLst>
            <a:ext uri="{FF2B5EF4-FFF2-40B4-BE49-F238E27FC236}">
              <a16:creationId xmlns:a16="http://schemas.microsoft.com/office/drawing/2014/main" id="{D58FA8DE-EA11-4929-8CD8-EFCFFF68B6F6}"/>
            </a:ext>
          </a:extLst>
        </xdr:cNvPr>
        <xdr:cNvCxnSpPr/>
      </xdr:nvCxnSpPr>
      <xdr:spPr>
        <a:xfrm>
          <a:off x="16459200" y="1341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798" name="テキスト ボックス 797">
          <a:extLst>
            <a:ext uri="{FF2B5EF4-FFF2-40B4-BE49-F238E27FC236}">
              <a16:creationId xmlns:a16="http://schemas.microsoft.com/office/drawing/2014/main" id="{2AE39757-88B7-4349-984E-E59303C3CE5B}"/>
            </a:ext>
          </a:extLst>
        </xdr:cNvPr>
        <xdr:cNvSpPr txBox="1"/>
      </xdr:nvSpPr>
      <xdr:spPr>
        <a:xfrm>
          <a:off x="16047266" y="132670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99" name="直線コネクタ 798">
          <a:extLst>
            <a:ext uri="{FF2B5EF4-FFF2-40B4-BE49-F238E27FC236}">
              <a16:creationId xmlns:a16="http://schemas.microsoft.com/office/drawing/2014/main" id="{0C47C6A2-B3BF-439A-9433-4AE755678E6F}"/>
            </a:ext>
          </a:extLst>
        </xdr:cNvPr>
        <xdr:cNvCxnSpPr/>
      </xdr:nvCxnSpPr>
      <xdr:spPr>
        <a:xfrm>
          <a:off x="164592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0" name="テキスト ボックス 799">
          <a:extLst>
            <a:ext uri="{FF2B5EF4-FFF2-40B4-BE49-F238E27FC236}">
              <a16:creationId xmlns:a16="http://schemas.microsoft.com/office/drawing/2014/main" id="{BCCBA68C-D127-473E-A86C-3DDA74AB5C85}"/>
            </a:ext>
          </a:extLst>
        </xdr:cNvPr>
        <xdr:cNvSpPr txBox="1"/>
      </xdr:nvSpPr>
      <xdr:spPr>
        <a:xfrm>
          <a:off x="16047266"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1" name="【児童館】&#10;一人当たり面積グラフ枠">
          <a:extLst>
            <a:ext uri="{FF2B5EF4-FFF2-40B4-BE49-F238E27FC236}">
              <a16:creationId xmlns:a16="http://schemas.microsoft.com/office/drawing/2014/main" id="{03304B36-389B-4C67-A02D-6260F1B86215}"/>
            </a:ext>
          </a:extLst>
        </xdr:cNvPr>
        <xdr:cNvSpPr/>
      </xdr:nvSpPr>
      <xdr:spPr>
        <a:xfrm>
          <a:off x="164592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95250</xdr:rowOff>
    </xdr:from>
    <xdr:to>
      <xdr:col>116</xdr:col>
      <xdr:colOff>62864</xdr:colOff>
      <xdr:row>85</xdr:row>
      <xdr:rowOff>163830</xdr:rowOff>
    </xdr:to>
    <xdr:cxnSp macro="">
      <xdr:nvCxnSpPr>
        <xdr:cNvPr id="802" name="直線コネクタ 801">
          <a:extLst>
            <a:ext uri="{FF2B5EF4-FFF2-40B4-BE49-F238E27FC236}">
              <a16:creationId xmlns:a16="http://schemas.microsoft.com/office/drawing/2014/main" id="{CF559F0B-8BD2-4CAE-8624-ABD8EE60F2CB}"/>
            </a:ext>
          </a:extLst>
        </xdr:cNvPr>
        <xdr:cNvCxnSpPr/>
      </xdr:nvCxnSpPr>
      <xdr:spPr>
        <a:xfrm flipV="1">
          <a:off x="19947254" y="13293090"/>
          <a:ext cx="0" cy="1447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167657</xdr:rowOff>
    </xdr:from>
    <xdr:ext cx="469744" cy="259045"/>
    <xdr:sp macro="" textlink="">
      <xdr:nvSpPr>
        <xdr:cNvPr id="803" name="【児童館】&#10;一人当たり面積最小値テキスト">
          <a:extLst>
            <a:ext uri="{FF2B5EF4-FFF2-40B4-BE49-F238E27FC236}">
              <a16:creationId xmlns:a16="http://schemas.microsoft.com/office/drawing/2014/main" id="{12FA4FF6-C38F-4C6D-B770-36DE245369AD}"/>
            </a:ext>
          </a:extLst>
        </xdr:cNvPr>
        <xdr:cNvSpPr txBox="1"/>
      </xdr:nvSpPr>
      <xdr:spPr>
        <a:xfrm>
          <a:off x="19985990" y="14744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163830</xdr:rowOff>
    </xdr:from>
    <xdr:to>
      <xdr:col>116</xdr:col>
      <xdr:colOff>152400</xdr:colOff>
      <xdr:row>85</xdr:row>
      <xdr:rowOff>163830</xdr:rowOff>
    </xdr:to>
    <xdr:cxnSp macro="">
      <xdr:nvCxnSpPr>
        <xdr:cNvPr id="804" name="直線コネクタ 803">
          <a:extLst>
            <a:ext uri="{FF2B5EF4-FFF2-40B4-BE49-F238E27FC236}">
              <a16:creationId xmlns:a16="http://schemas.microsoft.com/office/drawing/2014/main" id="{37111EC6-04A4-46F4-A309-6A0DA1A557CB}"/>
            </a:ext>
          </a:extLst>
        </xdr:cNvPr>
        <xdr:cNvCxnSpPr/>
      </xdr:nvCxnSpPr>
      <xdr:spPr>
        <a:xfrm>
          <a:off x="19885660" y="147408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41927</xdr:rowOff>
    </xdr:from>
    <xdr:ext cx="469744" cy="259045"/>
    <xdr:sp macro="" textlink="">
      <xdr:nvSpPr>
        <xdr:cNvPr id="805" name="【児童館】&#10;一人当たり面積最大値テキスト">
          <a:extLst>
            <a:ext uri="{FF2B5EF4-FFF2-40B4-BE49-F238E27FC236}">
              <a16:creationId xmlns:a16="http://schemas.microsoft.com/office/drawing/2014/main" id="{22A1EBA8-8336-4443-BA1A-BF2C4B8F340C}"/>
            </a:ext>
          </a:extLst>
        </xdr:cNvPr>
        <xdr:cNvSpPr txBox="1"/>
      </xdr:nvSpPr>
      <xdr:spPr>
        <a:xfrm>
          <a:off x="19985990" y="130740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95250</xdr:rowOff>
    </xdr:from>
    <xdr:to>
      <xdr:col>116</xdr:col>
      <xdr:colOff>152400</xdr:colOff>
      <xdr:row>77</xdr:row>
      <xdr:rowOff>95250</xdr:rowOff>
    </xdr:to>
    <xdr:cxnSp macro="">
      <xdr:nvCxnSpPr>
        <xdr:cNvPr id="806" name="直線コネクタ 805">
          <a:extLst>
            <a:ext uri="{FF2B5EF4-FFF2-40B4-BE49-F238E27FC236}">
              <a16:creationId xmlns:a16="http://schemas.microsoft.com/office/drawing/2014/main" id="{DA924313-AA26-463A-B039-99BA257A8632}"/>
            </a:ext>
          </a:extLst>
        </xdr:cNvPr>
        <xdr:cNvCxnSpPr/>
      </xdr:nvCxnSpPr>
      <xdr:spPr>
        <a:xfrm>
          <a:off x="19885660" y="132930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22877</xdr:rowOff>
    </xdr:from>
    <xdr:ext cx="469744" cy="259045"/>
    <xdr:sp macro="" textlink="">
      <xdr:nvSpPr>
        <xdr:cNvPr id="807" name="【児童館】&#10;一人当たり面積平均値テキスト">
          <a:extLst>
            <a:ext uri="{FF2B5EF4-FFF2-40B4-BE49-F238E27FC236}">
              <a16:creationId xmlns:a16="http://schemas.microsoft.com/office/drawing/2014/main" id="{A478D418-40C4-4ED9-AC87-686E07A1B184}"/>
            </a:ext>
          </a:extLst>
        </xdr:cNvPr>
        <xdr:cNvSpPr txBox="1"/>
      </xdr:nvSpPr>
      <xdr:spPr>
        <a:xfrm>
          <a:off x="19985990" y="142494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44450</xdr:rowOff>
    </xdr:from>
    <xdr:to>
      <xdr:col>116</xdr:col>
      <xdr:colOff>114300</xdr:colOff>
      <xdr:row>83</xdr:row>
      <xdr:rowOff>146050</xdr:rowOff>
    </xdr:to>
    <xdr:sp macro="" textlink="">
      <xdr:nvSpPr>
        <xdr:cNvPr id="808" name="フローチャート: 判断 807">
          <a:extLst>
            <a:ext uri="{FF2B5EF4-FFF2-40B4-BE49-F238E27FC236}">
              <a16:creationId xmlns:a16="http://schemas.microsoft.com/office/drawing/2014/main" id="{D3EB4113-68C1-4D3B-A03B-284033CDE1AD}"/>
            </a:ext>
          </a:extLst>
        </xdr:cNvPr>
        <xdr:cNvSpPr/>
      </xdr:nvSpPr>
      <xdr:spPr>
        <a:xfrm>
          <a:off x="19904710" y="14276705"/>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44450</xdr:rowOff>
    </xdr:from>
    <xdr:to>
      <xdr:col>112</xdr:col>
      <xdr:colOff>38100</xdr:colOff>
      <xdr:row>83</xdr:row>
      <xdr:rowOff>146050</xdr:rowOff>
    </xdr:to>
    <xdr:sp macro="" textlink="">
      <xdr:nvSpPr>
        <xdr:cNvPr id="809" name="フローチャート: 判断 808">
          <a:extLst>
            <a:ext uri="{FF2B5EF4-FFF2-40B4-BE49-F238E27FC236}">
              <a16:creationId xmlns:a16="http://schemas.microsoft.com/office/drawing/2014/main" id="{2193FCBC-7B55-479A-AECD-7F657CB3A098}"/>
            </a:ext>
          </a:extLst>
        </xdr:cNvPr>
        <xdr:cNvSpPr/>
      </xdr:nvSpPr>
      <xdr:spPr>
        <a:xfrm>
          <a:off x="19161760" y="1427670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44450</xdr:rowOff>
    </xdr:from>
    <xdr:to>
      <xdr:col>107</xdr:col>
      <xdr:colOff>101600</xdr:colOff>
      <xdr:row>83</xdr:row>
      <xdr:rowOff>146050</xdr:rowOff>
    </xdr:to>
    <xdr:sp macro="" textlink="">
      <xdr:nvSpPr>
        <xdr:cNvPr id="810" name="フローチャート: 判断 809">
          <a:extLst>
            <a:ext uri="{FF2B5EF4-FFF2-40B4-BE49-F238E27FC236}">
              <a16:creationId xmlns:a16="http://schemas.microsoft.com/office/drawing/2014/main" id="{D3EA020F-CCCC-4D6C-A023-2B317A139E3E}"/>
            </a:ext>
          </a:extLst>
        </xdr:cNvPr>
        <xdr:cNvSpPr/>
      </xdr:nvSpPr>
      <xdr:spPr>
        <a:xfrm>
          <a:off x="18345150" y="14276705"/>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90170</xdr:rowOff>
    </xdr:from>
    <xdr:to>
      <xdr:col>102</xdr:col>
      <xdr:colOff>165100</xdr:colOff>
      <xdr:row>84</xdr:row>
      <xdr:rowOff>20320</xdr:rowOff>
    </xdr:to>
    <xdr:sp macro="" textlink="">
      <xdr:nvSpPr>
        <xdr:cNvPr id="811" name="フローチャート: 判断 810">
          <a:extLst>
            <a:ext uri="{FF2B5EF4-FFF2-40B4-BE49-F238E27FC236}">
              <a16:creationId xmlns:a16="http://schemas.microsoft.com/office/drawing/2014/main" id="{E8D9B997-1AA8-4D78-A3D9-76E5EFD4046A}"/>
            </a:ext>
          </a:extLst>
        </xdr:cNvPr>
        <xdr:cNvSpPr/>
      </xdr:nvSpPr>
      <xdr:spPr>
        <a:xfrm>
          <a:off x="17547590" y="14324330"/>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44450</xdr:rowOff>
    </xdr:from>
    <xdr:to>
      <xdr:col>98</xdr:col>
      <xdr:colOff>38100</xdr:colOff>
      <xdr:row>83</xdr:row>
      <xdr:rowOff>146050</xdr:rowOff>
    </xdr:to>
    <xdr:sp macro="" textlink="">
      <xdr:nvSpPr>
        <xdr:cNvPr id="812" name="フローチャート: 判断 811">
          <a:extLst>
            <a:ext uri="{FF2B5EF4-FFF2-40B4-BE49-F238E27FC236}">
              <a16:creationId xmlns:a16="http://schemas.microsoft.com/office/drawing/2014/main" id="{530038A4-4F5B-4D01-8D0B-AD6BA3B3FBCA}"/>
            </a:ext>
          </a:extLst>
        </xdr:cNvPr>
        <xdr:cNvSpPr/>
      </xdr:nvSpPr>
      <xdr:spPr>
        <a:xfrm>
          <a:off x="16761460" y="1427670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3" name="テキスト ボックス 812">
          <a:extLst>
            <a:ext uri="{FF2B5EF4-FFF2-40B4-BE49-F238E27FC236}">
              <a16:creationId xmlns:a16="http://schemas.microsoft.com/office/drawing/2014/main" id="{209D0C27-FF37-4226-B633-5B9D53110ED1}"/>
            </a:ext>
          </a:extLst>
        </xdr:cNvPr>
        <xdr:cNvSpPr txBox="1"/>
      </xdr:nvSpPr>
      <xdr:spPr>
        <a:xfrm>
          <a:off x="197764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4" name="テキスト ボックス 813">
          <a:extLst>
            <a:ext uri="{FF2B5EF4-FFF2-40B4-BE49-F238E27FC236}">
              <a16:creationId xmlns:a16="http://schemas.microsoft.com/office/drawing/2014/main" id="{87CFE4AC-6C78-4B55-8074-82C6F1CBF51C}"/>
            </a:ext>
          </a:extLst>
        </xdr:cNvPr>
        <xdr:cNvSpPr txBox="1"/>
      </xdr:nvSpPr>
      <xdr:spPr>
        <a:xfrm>
          <a:off x="19033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15" name="テキスト ボックス 814">
          <a:extLst>
            <a:ext uri="{FF2B5EF4-FFF2-40B4-BE49-F238E27FC236}">
              <a16:creationId xmlns:a16="http://schemas.microsoft.com/office/drawing/2014/main" id="{19927D57-832C-4F28-94EB-9F98126F78A7}"/>
            </a:ext>
          </a:extLst>
        </xdr:cNvPr>
        <xdr:cNvSpPr txBox="1"/>
      </xdr:nvSpPr>
      <xdr:spPr>
        <a:xfrm>
          <a:off x="18228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6" name="テキスト ボックス 815">
          <a:extLst>
            <a:ext uri="{FF2B5EF4-FFF2-40B4-BE49-F238E27FC236}">
              <a16:creationId xmlns:a16="http://schemas.microsoft.com/office/drawing/2014/main" id="{7DB9ABD3-7629-4D5B-A820-4192F6729DC5}"/>
            </a:ext>
          </a:extLst>
        </xdr:cNvPr>
        <xdr:cNvSpPr txBox="1"/>
      </xdr:nvSpPr>
      <xdr:spPr>
        <a:xfrm>
          <a:off x="174307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17" name="テキスト ボックス 816">
          <a:extLst>
            <a:ext uri="{FF2B5EF4-FFF2-40B4-BE49-F238E27FC236}">
              <a16:creationId xmlns:a16="http://schemas.microsoft.com/office/drawing/2014/main" id="{C20FA7DC-C134-4E63-914B-189974F56787}"/>
            </a:ext>
          </a:extLst>
        </xdr:cNvPr>
        <xdr:cNvSpPr txBox="1"/>
      </xdr:nvSpPr>
      <xdr:spPr>
        <a:xfrm>
          <a:off x="166331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85</xdr:row>
      <xdr:rowOff>113030</xdr:rowOff>
    </xdr:from>
    <xdr:to>
      <xdr:col>102</xdr:col>
      <xdr:colOff>165100</xdr:colOff>
      <xdr:row>86</xdr:row>
      <xdr:rowOff>43180</xdr:rowOff>
    </xdr:to>
    <xdr:sp macro="" textlink="">
      <xdr:nvSpPr>
        <xdr:cNvPr id="818" name="楕円 817">
          <a:extLst>
            <a:ext uri="{FF2B5EF4-FFF2-40B4-BE49-F238E27FC236}">
              <a16:creationId xmlns:a16="http://schemas.microsoft.com/office/drawing/2014/main" id="{DF79F65E-DE6E-4B9B-8D26-16A81522645C}"/>
            </a:ext>
          </a:extLst>
        </xdr:cNvPr>
        <xdr:cNvSpPr/>
      </xdr:nvSpPr>
      <xdr:spPr>
        <a:xfrm>
          <a:off x="17547590" y="1468628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67311</xdr:rowOff>
    </xdr:from>
    <xdr:to>
      <xdr:col>98</xdr:col>
      <xdr:colOff>38100</xdr:colOff>
      <xdr:row>85</xdr:row>
      <xdr:rowOff>168911</xdr:rowOff>
    </xdr:to>
    <xdr:sp macro="" textlink="">
      <xdr:nvSpPr>
        <xdr:cNvPr id="819" name="楕円 818">
          <a:extLst>
            <a:ext uri="{FF2B5EF4-FFF2-40B4-BE49-F238E27FC236}">
              <a16:creationId xmlns:a16="http://schemas.microsoft.com/office/drawing/2014/main" id="{C146A51F-0E46-4737-8B8F-7D596771D2BB}"/>
            </a:ext>
          </a:extLst>
        </xdr:cNvPr>
        <xdr:cNvSpPr/>
      </xdr:nvSpPr>
      <xdr:spPr>
        <a:xfrm>
          <a:off x="16761460" y="14638656"/>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118111</xdr:rowOff>
    </xdr:from>
    <xdr:to>
      <xdr:col>102</xdr:col>
      <xdr:colOff>114300</xdr:colOff>
      <xdr:row>85</xdr:row>
      <xdr:rowOff>163830</xdr:rowOff>
    </xdr:to>
    <xdr:cxnSp macro="">
      <xdr:nvCxnSpPr>
        <xdr:cNvPr id="820" name="直線コネクタ 819">
          <a:extLst>
            <a:ext uri="{FF2B5EF4-FFF2-40B4-BE49-F238E27FC236}">
              <a16:creationId xmlns:a16="http://schemas.microsoft.com/office/drawing/2014/main" id="{97A67F57-9267-4690-BE52-583BA7685A75}"/>
            </a:ext>
          </a:extLst>
        </xdr:cNvPr>
        <xdr:cNvCxnSpPr/>
      </xdr:nvCxnSpPr>
      <xdr:spPr>
        <a:xfrm>
          <a:off x="16804640" y="14693266"/>
          <a:ext cx="797560" cy="476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81</xdr:row>
      <xdr:rowOff>162577</xdr:rowOff>
    </xdr:from>
    <xdr:ext cx="469744" cy="259045"/>
    <xdr:sp macro="" textlink="">
      <xdr:nvSpPr>
        <xdr:cNvPr id="821" name="n_1aveValue【児童館】&#10;一人当たり面積">
          <a:extLst>
            <a:ext uri="{FF2B5EF4-FFF2-40B4-BE49-F238E27FC236}">
              <a16:creationId xmlns:a16="http://schemas.microsoft.com/office/drawing/2014/main" id="{F37766F9-DC6B-4B36-9598-C2AC32F41E5A}"/>
            </a:ext>
          </a:extLst>
        </xdr:cNvPr>
        <xdr:cNvSpPr txBox="1"/>
      </xdr:nvSpPr>
      <xdr:spPr>
        <a:xfrm>
          <a:off x="18982132" y="14051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162577</xdr:rowOff>
    </xdr:from>
    <xdr:ext cx="469744" cy="259045"/>
    <xdr:sp macro="" textlink="">
      <xdr:nvSpPr>
        <xdr:cNvPr id="822" name="n_2aveValue【児童館】&#10;一人当たり面積">
          <a:extLst>
            <a:ext uri="{FF2B5EF4-FFF2-40B4-BE49-F238E27FC236}">
              <a16:creationId xmlns:a16="http://schemas.microsoft.com/office/drawing/2014/main" id="{CF3C3995-5AC0-442F-B6F0-5B9A26A06E9B}"/>
            </a:ext>
          </a:extLst>
        </xdr:cNvPr>
        <xdr:cNvSpPr txBox="1"/>
      </xdr:nvSpPr>
      <xdr:spPr>
        <a:xfrm>
          <a:off x="18182032" y="14051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36847</xdr:rowOff>
    </xdr:from>
    <xdr:ext cx="469744" cy="259045"/>
    <xdr:sp macro="" textlink="">
      <xdr:nvSpPr>
        <xdr:cNvPr id="823" name="n_3aveValue【児童館】&#10;一人当たり面積">
          <a:extLst>
            <a:ext uri="{FF2B5EF4-FFF2-40B4-BE49-F238E27FC236}">
              <a16:creationId xmlns:a16="http://schemas.microsoft.com/office/drawing/2014/main" id="{9B73DEFF-A32C-4987-983C-12B1433DDDB1}"/>
            </a:ext>
          </a:extLst>
        </xdr:cNvPr>
        <xdr:cNvSpPr txBox="1"/>
      </xdr:nvSpPr>
      <xdr:spPr>
        <a:xfrm>
          <a:off x="17384472" y="14095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162577</xdr:rowOff>
    </xdr:from>
    <xdr:ext cx="469744" cy="259045"/>
    <xdr:sp macro="" textlink="">
      <xdr:nvSpPr>
        <xdr:cNvPr id="824" name="n_4aveValue【児童館】&#10;一人当たり面積">
          <a:extLst>
            <a:ext uri="{FF2B5EF4-FFF2-40B4-BE49-F238E27FC236}">
              <a16:creationId xmlns:a16="http://schemas.microsoft.com/office/drawing/2014/main" id="{DD9159C7-D5BC-4804-9816-6590323A9B20}"/>
            </a:ext>
          </a:extLst>
        </xdr:cNvPr>
        <xdr:cNvSpPr txBox="1"/>
      </xdr:nvSpPr>
      <xdr:spPr>
        <a:xfrm>
          <a:off x="16588817" y="14051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34307</xdr:rowOff>
    </xdr:from>
    <xdr:ext cx="469744" cy="259045"/>
    <xdr:sp macro="" textlink="">
      <xdr:nvSpPr>
        <xdr:cNvPr id="825" name="n_3mainValue【児童館】&#10;一人当たり面積">
          <a:extLst>
            <a:ext uri="{FF2B5EF4-FFF2-40B4-BE49-F238E27FC236}">
              <a16:creationId xmlns:a16="http://schemas.microsoft.com/office/drawing/2014/main" id="{BC5B88E3-4B9D-4D38-981D-27B362F4A6F9}"/>
            </a:ext>
          </a:extLst>
        </xdr:cNvPr>
        <xdr:cNvSpPr txBox="1"/>
      </xdr:nvSpPr>
      <xdr:spPr>
        <a:xfrm>
          <a:off x="17384472" y="14779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160038</xdr:rowOff>
    </xdr:from>
    <xdr:ext cx="469744" cy="259045"/>
    <xdr:sp macro="" textlink="">
      <xdr:nvSpPr>
        <xdr:cNvPr id="826" name="n_4mainValue【児童館】&#10;一人当たり面積">
          <a:extLst>
            <a:ext uri="{FF2B5EF4-FFF2-40B4-BE49-F238E27FC236}">
              <a16:creationId xmlns:a16="http://schemas.microsoft.com/office/drawing/2014/main" id="{51E9EF8C-F6E6-4BCE-B99E-3621FFF0FE73}"/>
            </a:ext>
          </a:extLst>
        </xdr:cNvPr>
        <xdr:cNvSpPr txBox="1"/>
      </xdr:nvSpPr>
      <xdr:spPr>
        <a:xfrm>
          <a:off x="16588817" y="14735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27" name="正方形/長方形 826">
          <a:extLst>
            <a:ext uri="{FF2B5EF4-FFF2-40B4-BE49-F238E27FC236}">
              <a16:creationId xmlns:a16="http://schemas.microsoft.com/office/drawing/2014/main" id="{D38B459B-A28B-4816-8917-92996E745A6B}"/>
            </a:ext>
          </a:extLst>
        </xdr:cNvPr>
        <xdr:cNvSpPr/>
      </xdr:nvSpPr>
      <xdr:spPr>
        <a:xfrm>
          <a:off x="1120394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28" name="正方形/長方形 827">
          <a:extLst>
            <a:ext uri="{FF2B5EF4-FFF2-40B4-BE49-F238E27FC236}">
              <a16:creationId xmlns:a16="http://schemas.microsoft.com/office/drawing/2014/main" id="{8F587DA4-AF06-44E9-ACE7-95F7B599A3F4}"/>
            </a:ext>
          </a:extLst>
        </xdr:cNvPr>
        <xdr:cNvSpPr/>
      </xdr:nvSpPr>
      <xdr:spPr>
        <a:xfrm>
          <a:off x="113157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29" name="正方形/長方形 828">
          <a:extLst>
            <a:ext uri="{FF2B5EF4-FFF2-40B4-BE49-F238E27FC236}">
              <a16:creationId xmlns:a16="http://schemas.microsoft.com/office/drawing/2014/main" id="{672D8103-0654-49EB-A421-FD971D2FC265}"/>
            </a:ext>
          </a:extLst>
        </xdr:cNvPr>
        <xdr:cNvSpPr/>
      </xdr:nvSpPr>
      <xdr:spPr>
        <a:xfrm>
          <a:off x="113157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30" name="正方形/長方形 829">
          <a:extLst>
            <a:ext uri="{FF2B5EF4-FFF2-40B4-BE49-F238E27FC236}">
              <a16:creationId xmlns:a16="http://schemas.microsoft.com/office/drawing/2014/main" id="{89F4D028-EAAF-4B6A-BDDC-A6ABF6ECDCB1}"/>
            </a:ext>
          </a:extLst>
        </xdr:cNvPr>
        <xdr:cNvSpPr/>
      </xdr:nvSpPr>
      <xdr:spPr>
        <a:xfrm>
          <a:off x="122326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31" name="正方形/長方形 830">
          <a:extLst>
            <a:ext uri="{FF2B5EF4-FFF2-40B4-BE49-F238E27FC236}">
              <a16:creationId xmlns:a16="http://schemas.microsoft.com/office/drawing/2014/main" id="{D5BC9018-1D2C-4CED-A23A-F822F8DC6F3B}"/>
            </a:ext>
          </a:extLst>
        </xdr:cNvPr>
        <xdr:cNvSpPr/>
      </xdr:nvSpPr>
      <xdr:spPr>
        <a:xfrm>
          <a:off x="122326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32" name="正方形/長方形 831">
          <a:extLst>
            <a:ext uri="{FF2B5EF4-FFF2-40B4-BE49-F238E27FC236}">
              <a16:creationId xmlns:a16="http://schemas.microsoft.com/office/drawing/2014/main" id="{0D4296BC-4CBF-437E-9AFA-2EC2CE1166EB}"/>
            </a:ext>
          </a:extLst>
        </xdr:cNvPr>
        <xdr:cNvSpPr/>
      </xdr:nvSpPr>
      <xdr:spPr>
        <a:xfrm>
          <a:off x="132613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33" name="正方形/長方形 832">
          <a:extLst>
            <a:ext uri="{FF2B5EF4-FFF2-40B4-BE49-F238E27FC236}">
              <a16:creationId xmlns:a16="http://schemas.microsoft.com/office/drawing/2014/main" id="{27B3FB61-3ED1-4CA3-A150-114056EF09CB}"/>
            </a:ext>
          </a:extLst>
        </xdr:cNvPr>
        <xdr:cNvSpPr/>
      </xdr:nvSpPr>
      <xdr:spPr>
        <a:xfrm>
          <a:off x="132613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34" name="正方形/長方形 833">
          <a:extLst>
            <a:ext uri="{FF2B5EF4-FFF2-40B4-BE49-F238E27FC236}">
              <a16:creationId xmlns:a16="http://schemas.microsoft.com/office/drawing/2014/main" id="{C1D3A93C-F918-4255-BF7D-48A49EADB327}"/>
            </a:ext>
          </a:extLst>
        </xdr:cNvPr>
        <xdr:cNvSpPr/>
      </xdr:nvSpPr>
      <xdr:spPr>
        <a:xfrm>
          <a:off x="11203940" y="1676019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91</xdr:row>
      <xdr:rowOff>19050</xdr:rowOff>
    </xdr:from>
    <xdr:to>
      <xdr:col>120</xdr:col>
      <xdr:colOff>152400</xdr:colOff>
      <xdr:row>94</xdr:row>
      <xdr:rowOff>139700</xdr:rowOff>
    </xdr:to>
    <xdr:sp macro="" textlink="">
      <xdr:nvSpPr>
        <xdr:cNvPr id="835" name="正方形/長方形 834">
          <a:extLst>
            <a:ext uri="{FF2B5EF4-FFF2-40B4-BE49-F238E27FC236}">
              <a16:creationId xmlns:a16="http://schemas.microsoft.com/office/drawing/2014/main" id="{8A32BAD0-5A73-4DCA-ADDB-3C2037385B6A}"/>
            </a:ext>
          </a:extLst>
        </xdr:cNvPr>
        <xdr:cNvSpPr/>
      </xdr:nvSpPr>
      <xdr:spPr>
        <a:xfrm>
          <a:off x="164592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36" name="正方形/長方形 835">
          <a:extLst>
            <a:ext uri="{FF2B5EF4-FFF2-40B4-BE49-F238E27FC236}">
              <a16:creationId xmlns:a16="http://schemas.microsoft.com/office/drawing/2014/main" id="{0B42087A-B5CE-4FC7-86F0-5C4C1052959D}"/>
            </a:ext>
          </a:extLst>
        </xdr:cNvPr>
        <xdr:cNvSpPr/>
      </xdr:nvSpPr>
      <xdr:spPr>
        <a:xfrm>
          <a:off x="165900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37" name="正方形/長方形 836">
          <a:extLst>
            <a:ext uri="{FF2B5EF4-FFF2-40B4-BE49-F238E27FC236}">
              <a16:creationId xmlns:a16="http://schemas.microsoft.com/office/drawing/2014/main" id="{2D2DCF18-CFBB-45B2-93A5-495EE61E6601}"/>
            </a:ext>
          </a:extLst>
        </xdr:cNvPr>
        <xdr:cNvSpPr/>
      </xdr:nvSpPr>
      <xdr:spPr>
        <a:xfrm>
          <a:off x="165900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38" name="正方形/長方形 837">
          <a:extLst>
            <a:ext uri="{FF2B5EF4-FFF2-40B4-BE49-F238E27FC236}">
              <a16:creationId xmlns:a16="http://schemas.microsoft.com/office/drawing/2014/main" id="{44363E89-CA1F-4398-9FFD-DAAA164334A2}"/>
            </a:ext>
          </a:extLst>
        </xdr:cNvPr>
        <xdr:cNvSpPr/>
      </xdr:nvSpPr>
      <xdr:spPr>
        <a:xfrm>
          <a:off x="174879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39" name="正方形/長方形 838">
          <a:extLst>
            <a:ext uri="{FF2B5EF4-FFF2-40B4-BE49-F238E27FC236}">
              <a16:creationId xmlns:a16="http://schemas.microsoft.com/office/drawing/2014/main" id="{2B935442-1A17-4B43-9147-887973DF555E}"/>
            </a:ext>
          </a:extLst>
        </xdr:cNvPr>
        <xdr:cNvSpPr/>
      </xdr:nvSpPr>
      <xdr:spPr>
        <a:xfrm>
          <a:off x="174879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40" name="正方形/長方形 839">
          <a:extLst>
            <a:ext uri="{FF2B5EF4-FFF2-40B4-BE49-F238E27FC236}">
              <a16:creationId xmlns:a16="http://schemas.microsoft.com/office/drawing/2014/main" id="{F555232B-0F78-4469-8EDD-D8805228AE5C}"/>
            </a:ext>
          </a:extLst>
        </xdr:cNvPr>
        <xdr:cNvSpPr/>
      </xdr:nvSpPr>
      <xdr:spPr>
        <a:xfrm>
          <a:off x="185166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41" name="正方形/長方形 840">
          <a:extLst>
            <a:ext uri="{FF2B5EF4-FFF2-40B4-BE49-F238E27FC236}">
              <a16:creationId xmlns:a16="http://schemas.microsoft.com/office/drawing/2014/main" id="{77FE6F46-CB1D-4C40-9FAC-953C02D7D947}"/>
            </a:ext>
          </a:extLst>
        </xdr:cNvPr>
        <xdr:cNvSpPr/>
      </xdr:nvSpPr>
      <xdr:spPr>
        <a:xfrm>
          <a:off x="185166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42" name="正方形/長方形 841">
          <a:extLst>
            <a:ext uri="{FF2B5EF4-FFF2-40B4-BE49-F238E27FC236}">
              <a16:creationId xmlns:a16="http://schemas.microsoft.com/office/drawing/2014/main" id="{84D32D59-05DF-455F-95C5-B6FF36F338AA}"/>
            </a:ext>
          </a:extLst>
        </xdr:cNvPr>
        <xdr:cNvSpPr/>
      </xdr:nvSpPr>
      <xdr:spPr>
        <a:xfrm>
          <a:off x="16459200" y="1676019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113</xdr:row>
      <xdr:rowOff>57150</xdr:rowOff>
    </xdr:from>
    <xdr:to>
      <xdr:col>120</xdr:col>
      <xdr:colOff>152400</xdr:colOff>
      <xdr:row>124</xdr:row>
      <xdr:rowOff>76200</xdr:rowOff>
    </xdr:to>
    <xdr:sp macro="" textlink="">
      <xdr:nvSpPr>
        <xdr:cNvPr id="843" name="正方形/長方形 842">
          <a:extLst>
            <a:ext uri="{FF2B5EF4-FFF2-40B4-BE49-F238E27FC236}">
              <a16:creationId xmlns:a16="http://schemas.microsoft.com/office/drawing/2014/main" id="{51948B43-633B-4F85-9709-9B244B3D1F94}"/>
            </a:ext>
          </a:extLst>
        </xdr:cNvPr>
        <xdr:cNvSpPr/>
      </xdr:nvSpPr>
      <xdr:spPr>
        <a:xfrm>
          <a:off x="685800" y="19427190"/>
          <a:ext cx="20040600" cy="1908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44" name="正方形/長方形 843">
          <a:extLst>
            <a:ext uri="{FF2B5EF4-FFF2-40B4-BE49-F238E27FC236}">
              <a16:creationId xmlns:a16="http://schemas.microsoft.com/office/drawing/2014/main" id="{BCE33AAF-FBAC-427A-9DE6-AE86E1B3BF7A}"/>
            </a:ext>
          </a:extLst>
        </xdr:cNvPr>
        <xdr:cNvSpPr/>
      </xdr:nvSpPr>
      <xdr:spPr>
        <a:xfrm>
          <a:off x="685800" y="19496405"/>
          <a:ext cx="34671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45" name="テキスト ボックス 844">
          <a:extLst>
            <a:ext uri="{FF2B5EF4-FFF2-40B4-BE49-F238E27FC236}">
              <a16:creationId xmlns:a16="http://schemas.microsoft.com/office/drawing/2014/main" id="{CD9C2E47-78A4-4EFF-BD4F-4EE6D4CB2BC0}"/>
            </a:ext>
          </a:extLst>
        </xdr:cNvPr>
        <xdr:cNvSpPr txBox="1"/>
      </xdr:nvSpPr>
      <xdr:spPr>
        <a:xfrm>
          <a:off x="762000" y="19746595"/>
          <a:ext cx="1987169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「認定こども園、幼稚園、保育所」、「学校施設」、「公営住宅」における有形固定資産減価償却率が類似団体と比べて高い要因として、高度経済成長期（</a:t>
          </a:r>
          <a:r>
            <a:rPr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1955</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a:t>
          </a:r>
          <a:r>
            <a:rPr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1973</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に整備した施設の更新時期が一斉に到来していることがあげられる。「認定こども園、幼稚園、保育所」については、幼保一元化や保育所の民営化等を進めていることもあり、有形固定資産減価償却率は今後減少傾向になることが見込まれる。「学校施設」については、個別施設計画に基づく長寿命化対策を進めていることから、今後も横ばいで推移していくと考えられる。「公営住宅」については、計画的な建て替えと廃止を進めており、令和</a:t>
          </a:r>
          <a:r>
            <a:rPr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4</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年度には市営住宅を整備したため、有形固定資産減価償却率がわずかに減少となったが、令和</a:t>
          </a:r>
          <a:r>
            <a:rPr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5</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年度からは増加傾向となっている。</a:t>
          </a:r>
          <a:endParaRPr lang="ja-JP" altLang="ja-JP" sz="1400">
            <a:effectLst/>
            <a:latin typeface="ＭＳ Ｐゴシック" panose="020B0600070205080204" pitchFamily="50" charset="-128"/>
            <a:ea typeface="ＭＳ Ｐゴシック" panose="020B0600070205080204" pitchFamily="50" charset="-128"/>
          </a:endParaRPr>
        </a:p>
        <a:p>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「児童館」については、令和</a:t>
          </a:r>
          <a:r>
            <a:rPr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3</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年度末をもって施設を廃止したため、該当する財産がなくなっている。</a:t>
          </a:r>
          <a:endParaRPr lang="ja-JP" altLang="ja-JP" sz="1400">
            <a:effectLst/>
            <a:latin typeface="ＭＳ Ｐゴシック" panose="020B0600070205080204" pitchFamily="50" charset="-128"/>
            <a:ea typeface="ＭＳ Ｐゴシック" panose="020B0600070205080204" pitchFamily="50" charset="-128"/>
          </a:endParaRPr>
        </a:p>
        <a:p>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なお、「公民館」については、平成</a:t>
          </a:r>
          <a:r>
            <a:rPr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30</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年度に社会教育法の基づく公民館とは異なる「市民センター」となったため、該当する資産がなくなっている。</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30AD4D30-727C-45EE-BC50-E7511C7C37C8}"/>
            </a:ext>
          </a:extLst>
        </xdr:cNvPr>
        <xdr:cNvSpPr/>
      </xdr:nvSpPr>
      <xdr:spPr>
        <a:xfrm>
          <a:off x="574040" y="130810"/>
          <a:ext cx="11427460" cy="631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E53D7676-74A9-41E8-8977-B4B10D1F4CD6}"/>
            </a:ext>
          </a:extLst>
        </xdr:cNvPr>
        <xdr:cNvSpPr/>
      </xdr:nvSpPr>
      <xdr:spPr>
        <a:xfrm>
          <a:off x="17145000" y="186690"/>
          <a:ext cx="3581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4B58FE7A-1350-4339-B5AA-863D302CF111}"/>
            </a:ext>
          </a:extLst>
        </xdr:cNvPr>
        <xdr:cNvSpPr/>
      </xdr:nvSpPr>
      <xdr:spPr>
        <a:xfrm>
          <a:off x="17160240" y="217805"/>
          <a:ext cx="354457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60B14950-CD06-428F-AAF9-C4C8D08A5A84}"/>
            </a:ext>
          </a:extLst>
        </xdr:cNvPr>
        <xdr:cNvSpPr/>
      </xdr:nvSpPr>
      <xdr:spPr>
        <a:xfrm>
          <a:off x="17191355" y="239395"/>
          <a:ext cx="3474085" cy="4464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山口県周南市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A9A24CC2-8B15-4421-A818-F684F39CC64D}"/>
            </a:ext>
          </a:extLst>
        </xdr:cNvPr>
        <xdr:cNvSpPr/>
      </xdr:nvSpPr>
      <xdr:spPr>
        <a:xfrm>
          <a:off x="14632940" y="186690"/>
          <a:ext cx="23939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7D0EEE67-79B5-4D09-A769-F529CC3052C1}"/>
            </a:ext>
          </a:extLst>
        </xdr:cNvPr>
        <xdr:cNvSpPr/>
      </xdr:nvSpPr>
      <xdr:spPr>
        <a:xfrm>
          <a:off x="14665960" y="217805"/>
          <a:ext cx="234569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BAC353BC-BD58-4363-B9CD-27937B74376A}"/>
            </a:ext>
          </a:extLst>
        </xdr:cNvPr>
        <xdr:cNvSpPr/>
      </xdr:nvSpPr>
      <xdr:spPr>
        <a:xfrm>
          <a:off x="14687550" y="239395"/>
          <a:ext cx="2294255" cy="46291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68FA2E7E-422C-4BAA-9FB9-D3982CC2610D}"/>
            </a:ext>
          </a:extLst>
        </xdr:cNvPr>
        <xdr:cNvSpPr/>
      </xdr:nvSpPr>
      <xdr:spPr>
        <a:xfrm>
          <a:off x="685800" y="887095"/>
          <a:ext cx="9086850" cy="177609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667F23BA-44F2-45E3-9F9F-88D7B2DE7003}"/>
            </a:ext>
          </a:extLst>
        </xdr:cNvPr>
        <xdr:cNvSpPr/>
      </xdr:nvSpPr>
      <xdr:spPr>
        <a:xfrm>
          <a:off x="816610" y="916940"/>
          <a:ext cx="124079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3850BAE9-28A9-4A30-B99E-B873DF898EEC}"/>
            </a:ext>
          </a:extLst>
        </xdr:cNvPr>
        <xdr:cNvSpPr/>
      </xdr:nvSpPr>
      <xdr:spPr>
        <a:xfrm>
          <a:off x="2016760" y="916940"/>
          <a:ext cx="120015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134,733
132,774
656.29
82,707,683
79,985,777
2,268,610
39,110,469
73,428,356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56E25BC4-B92D-4215-9649-9D92CDAC55A0}"/>
            </a:ext>
          </a:extLst>
        </xdr:cNvPr>
        <xdr:cNvSpPr/>
      </xdr:nvSpPr>
      <xdr:spPr>
        <a:xfrm>
          <a:off x="3216910" y="916940"/>
          <a:ext cx="13716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489DCBD1-D99D-4527-BF83-67BAF87ED0B1}"/>
            </a:ext>
          </a:extLst>
        </xdr:cNvPr>
        <xdr:cNvSpPr/>
      </xdr:nvSpPr>
      <xdr:spPr>
        <a:xfrm>
          <a:off x="4588510" y="941705"/>
          <a:ext cx="181483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B46716E7-9896-4BE9-A9B8-6CA534F8F9AD}"/>
            </a:ext>
          </a:extLst>
        </xdr:cNvPr>
        <xdr:cNvSpPr/>
      </xdr:nvSpPr>
      <xdr:spPr>
        <a:xfrm>
          <a:off x="6403340" y="941705"/>
          <a:ext cx="114046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9.4
65.1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6A44BEC9-F746-409F-8BF5-36AFB85920D7}"/>
            </a:ext>
          </a:extLst>
        </xdr:cNvPr>
        <xdr:cNvSpPr/>
      </xdr:nvSpPr>
      <xdr:spPr>
        <a:xfrm>
          <a:off x="7603490" y="948690"/>
          <a:ext cx="585470" cy="9455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82569C12-01C9-47C8-A058-B4B69959C5CF}"/>
            </a:ext>
          </a:extLst>
        </xdr:cNvPr>
        <xdr:cNvSpPr/>
      </xdr:nvSpPr>
      <xdr:spPr>
        <a:xfrm>
          <a:off x="4588510" y="1714500"/>
          <a:ext cx="181483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BDE140D4-7E2B-4202-9C65-B094DE02FE1E}"/>
            </a:ext>
          </a:extLst>
        </xdr:cNvPr>
        <xdr:cNvSpPr/>
      </xdr:nvSpPr>
      <xdr:spPr>
        <a:xfrm>
          <a:off x="6474460" y="1714500"/>
          <a:ext cx="308610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540F6A58-9C48-48C5-83C7-41A9457A1FA5}"/>
            </a:ext>
          </a:extLst>
        </xdr:cNvPr>
        <xdr:cNvSpPr/>
      </xdr:nvSpPr>
      <xdr:spPr>
        <a:xfrm>
          <a:off x="9965690" y="887095"/>
          <a:ext cx="1371600" cy="126809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1420236E-A5D0-4BF5-90D7-9615AC2BF510}"/>
            </a:ext>
          </a:extLst>
        </xdr:cNvPr>
        <xdr:cNvSpPr/>
      </xdr:nvSpPr>
      <xdr:spPr>
        <a:xfrm>
          <a:off x="10206990" y="948690"/>
          <a:ext cx="120015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6583374A-3422-4230-9759-8BC3C26CCD51}"/>
            </a:ext>
          </a:extLst>
        </xdr:cNvPr>
        <xdr:cNvSpPr/>
      </xdr:nvSpPr>
      <xdr:spPr>
        <a:xfrm>
          <a:off x="10206990" y="1215390"/>
          <a:ext cx="1200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16F5E270-E8FE-47C2-89A4-94A1C5A84F2B}"/>
            </a:ext>
          </a:extLst>
        </xdr:cNvPr>
        <xdr:cNvSpPr/>
      </xdr:nvSpPr>
      <xdr:spPr>
        <a:xfrm>
          <a:off x="10206990" y="1551305"/>
          <a:ext cx="131000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1584BD3-F85E-4763-A627-31B852ADDC6B}"/>
            </a:ext>
          </a:extLst>
        </xdr:cNvPr>
        <xdr:cNvCxnSpPr/>
      </xdr:nvCxnSpPr>
      <xdr:spPr>
        <a:xfrm flipH="1">
          <a:off x="10050145" y="1045210"/>
          <a:ext cx="19621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C167C749-C399-47A1-8150-AC179A82B940}"/>
            </a:ext>
          </a:extLst>
        </xdr:cNvPr>
        <xdr:cNvSpPr/>
      </xdr:nvSpPr>
      <xdr:spPr>
        <a:xfrm>
          <a:off x="10107930" y="986790"/>
          <a:ext cx="8064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5A46E3EA-7A19-4D38-9565-33B94BC765AE}"/>
            </a:ext>
          </a:extLst>
        </xdr:cNvPr>
        <xdr:cNvSpPr/>
      </xdr:nvSpPr>
      <xdr:spPr>
        <a:xfrm>
          <a:off x="10107930" y="1253490"/>
          <a:ext cx="8064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261BD71C-7C26-4FFD-B522-75A3714D97E9}"/>
            </a:ext>
          </a:extLst>
        </xdr:cNvPr>
        <xdr:cNvCxnSpPr/>
      </xdr:nvCxnSpPr>
      <xdr:spPr>
        <a:xfrm>
          <a:off x="10135235" y="152400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D3D4A421-44D6-40D7-A83D-44E2FB78EB3A}"/>
            </a:ext>
          </a:extLst>
        </xdr:cNvPr>
        <xdr:cNvCxnSpPr/>
      </xdr:nvCxnSpPr>
      <xdr:spPr>
        <a:xfrm>
          <a:off x="10074910" y="152400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EF0379B2-A32B-4789-A19A-C9DA4E46051A}"/>
            </a:ext>
          </a:extLst>
        </xdr:cNvPr>
        <xdr:cNvCxnSpPr/>
      </xdr:nvCxnSpPr>
      <xdr:spPr>
        <a:xfrm flipV="1">
          <a:off x="10135235" y="176403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7442E9FF-6206-4F5C-BBC9-D7BD5E353871}"/>
            </a:ext>
          </a:extLst>
        </xdr:cNvPr>
        <xdr:cNvCxnSpPr/>
      </xdr:nvCxnSpPr>
      <xdr:spPr>
        <a:xfrm>
          <a:off x="10074910" y="190119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4E56CB0B-658E-4B61-B0A6-181DE2353C7C}"/>
            </a:ext>
          </a:extLst>
        </xdr:cNvPr>
        <xdr:cNvSpPr txBox="1"/>
      </xdr:nvSpPr>
      <xdr:spPr>
        <a:xfrm>
          <a:off x="645160" y="279781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BD943C04-45E1-49D8-AF3D-EE54E24A5815}"/>
            </a:ext>
          </a:extLst>
        </xdr:cNvPr>
        <xdr:cNvSpPr txBox="1"/>
      </xdr:nvSpPr>
      <xdr:spPr>
        <a:xfrm>
          <a:off x="645160" y="310769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FB4289EE-A8AD-4FEC-99F9-95543C39EC9D}"/>
            </a:ext>
          </a:extLst>
        </xdr:cNvPr>
        <xdr:cNvSpPr txBox="1"/>
      </xdr:nvSpPr>
      <xdr:spPr>
        <a:xfrm>
          <a:off x="64516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E12DD2F2-EB9E-485F-BE31-9DCDC1E8A3DA}"/>
            </a:ext>
          </a:extLst>
        </xdr:cNvPr>
        <xdr:cNvSpPr txBox="1"/>
      </xdr:nvSpPr>
      <xdr:spPr>
        <a:xfrm>
          <a:off x="645160" y="374459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941C765E-9CAC-42A5-979C-F3EC84FD732A}"/>
            </a:ext>
          </a:extLst>
        </xdr:cNvPr>
        <xdr:cNvSpPr/>
      </xdr:nvSpPr>
      <xdr:spPr>
        <a:xfrm>
          <a:off x="6858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BC1DD99C-0B86-4C78-8B70-68C49D891C6D}"/>
            </a:ext>
          </a:extLst>
        </xdr:cNvPr>
        <xdr:cNvSpPr/>
      </xdr:nvSpPr>
      <xdr:spPr>
        <a:xfrm>
          <a:off x="8166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498B0D6-F222-4A40-8B6D-35774FAB0035}"/>
            </a:ext>
          </a:extLst>
        </xdr:cNvPr>
        <xdr:cNvSpPr/>
      </xdr:nvSpPr>
      <xdr:spPr>
        <a:xfrm>
          <a:off x="8166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759D5F76-BC7F-49EE-87F3-9EC19F05BB72}"/>
            </a:ext>
          </a:extLst>
        </xdr:cNvPr>
        <xdr:cNvSpPr/>
      </xdr:nvSpPr>
      <xdr:spPr>
        <a:xfrm>
          <a:off x="17145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553B2E32-436C-4B51-A894-ABDA74832CEF}"/>
            </a:ext>
          </a:extLst>
        </xdr:cNvPr>
        <xdr:cNvSpPr/>
      </xdr:nvSpPr>
      <xdr:spPr>
        <a:xfrm>
          <a:off x="17145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B7ABE898-6EBA-4469-8783-23DECAB9AF8B}"/>
            </a:ext>
          </a:extLst>
        </xdr:cNvPr>
        <xdr:cNvSpPr/>
      </xdr:nvSpPr>
      <xdr:spPr>
        <a:xfrm>
          <a:off x="27432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D516B8B0-8E30-4DBE-8BD1-2DE37D99DE12}"/>
            </a:ext>
          </a:extLst>
        </xdr:cNvPr>
        <xdr:cNvSpPr/>
      </xdr:nvSpPr>
      <xdr:spPr>
        <a:xfrm>
          <a:off x="27432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85EA7790-32D0-48F2-A7BF-41CCE7932E50}"/>
            </a:ext>
          </a:extLst>
        </xdr:cNvPr>
        <xdr:cNvSpPr/>
      </xdr:nvSpPr>
      <xdr:spPr>
        <a:xfrm>
          <a:off x="6858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AEE6BDC6-A99B-40E6-9E2A-75A825947745}"/>
            </a:ext>
          </a:extLst>
        </xdr:cNvPr>
        <xdr:cNvSpPr txBox="1"/>
      </xdr:nvSpPr>
      <xdr:spPr>
        <a:xfrm>
          <a:off x="66675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14B87538-A647-4BC9-AEA5-24C042D3C5C9}"/>
            </a:ext>
          </a:extLst>
        </xdr:cNvPr>
        <xdr:cNvCxnSpPr/>
      </xdr:nvCxnSpPr>
      <xdr:spPr>
        <a:xfrm>
          <a:off x="6858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E0C92410-B6CF-4E4B-B340-E35E600C28EF}"/>
            </a:ext>
          </a:extLst>
        </xdr:cNvPr>
        <xdr:cNvSpPr txBox="1"/>
      </xdr:nvSpPr>
      <xdr:spPr>
        <a:xfrm>
          <a:off x="273866"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2C70855C-92BA-4EA7-A93A-0A20E65A89C6}"/>
            </a:ext>
          </a:extLst>
        </xdr:cNvPr>
        <xdr:cNvCxnSpPr/>
      </xdr:nvCxnSpPr>
      <xdr:spPr>
        <a:xfrm>
          <a:off x="685800" y="729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1061055D-0F41-461B-A19F-E8E7766D86E0}"/>
            </a:ext>
          </a:extLst>
        </xdr:cNvPr>
        <xdr:cNvSpPr txBox="1"/>
      </xdr:nvSpPr>
      <xdr:spPr>
        <a:xfrm>
          <a:off x="273866" y="715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3DFCFF13-C2CE-4801-BF3C-3DFF9072A7DC}"/>
            </a:ext>
          </a:extLst>
        </xdr:cNvPr>
        <xdr:cNvCxnSpPr/>
      </xdr:nvCxnSpPr>
      <xdr:spPr>
        <a:xfrm>
          <a:off x="685800" y="696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625459B3-DF08-4C5F-8755-A1013535AC82}"/>
            </a:ext>
          </a:extLst>
        </xdr:cNvPr>
        <xdr:cNvSpPr txBox="1"/>
      </xdr:nvSpPr>
      <xdr:spPr>
        <a:xfrm>
          <a:off x="343701" y="682082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3343FDD6-C504-4378-A3F8-BEADC7A9700A}"/>
            </a:ext>
          </a:extLst>
        </xdr:cNvPr>
        <xdr:cNvCxnSpPr/>
      </xdr:nvCxnSpPr>
      <xdr:spPr>
        <a:xfrm>
          <a:off x="685800" y="664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95387BF5-511F-4557-9843-7990D34B2940}"/>
            </a:ext>
          </a:extLst>
        </xdr:cNvPr>
        <xdr:cNvSpPr txBox="1"/>
      </xdr:nvSpPr>
      <xdr:spPr>
        <a:xfrm>
          <a:off x="34370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99FC5024-6725-4BF4-985C-CD790F1CD615}"/>
            </a:ext>
          </a:extLst>
        </xdr:cNvPr>
        <xdr:cNvCxnSpPr/>
      </xdr:nvCxnSpPr>
      <xdr:spPr>
        <a:xfrm>
          <a:off x="685800" y="631180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AE055745-FABB-479F-AE18-8BB701F63DCC}"/>
            </a:ext>
          </a:extLst>
        </xdr:cNvPr>
        <xdr:cNvSpPr txBox="1"/>
      </xdr:nvSpPr>
      <xdr:spPr>
        <a:xfrm>
          <a:off x="343701" y="617530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E8B83583-F35E-49E4-B22F-07C2E2736306}"/>
            </a:ext>
          </a:extLst>
        </xdr:cNvPr>
        <xdr:cNvCxnSpPr/>
      </xdr:nvCxnSpPr>
      <xdr:spPr>
        <a:xfrm>
          <a:off x="685800" y="598904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82498F74-997E-4103-8B6C-75A6C6B3E2C5}"/>
            </a:ext>
          </a:extLst>
        </xdr:cNvPr>
        <xdr:cNvSpPr txBox="1"/>
      </xdr:nvSpPr>
      <xdr:spPr>
        <a:xfrm>
          <a:off x="343701" y="584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9D89DA6D-0964-4DFD-AE11-73AB95298AD1}"/>
            </a:ext>
          </a:extLst>
        </xdr:cNvPr>
        <xdr:cNvCxnSpPr/>
      </xdr:nvCxnSpPr>
      <xdr:spPr>
        <a:xfrm>
          <a:off x="685800" y="566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B3FFC4F4-4CE6-4085-82A7-7EB7E91BD226}"/>
            </a:ext>
          </a:extLst>
        </xdr:cNvPr>
        <xdr:cNvSpPr txBox="1"/>
      </xdr:nvSpPr>
      <xdr:spPr>
        <a:xfrm>
          <a:off x="386866" y="551644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479B309D-2E48-478C-8ABD-CF0E009DA1AB}"/>
            </a:ext>
          </a:extLst>
        </xdr:cNvPr>
        <xdr:cNvCxnSpPr/>
      </xdr:nvCxnSpPr>
      <xdr:spPr>
        <a:xfrm>
          <a:off x="6858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13B52E91-805A-4906-8044-952C82057D65}"/>
            </a:ext>
          </a:extLst>
        </xdr:cNvPr>
        <xdr:cNvSpPr/>
      </xdr:nvSpPr>
      <xdr:spPr>
        <a:xfrm>
          <a:off x="6858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133350</xdr:rowOff>
    </xdr:from>
    <xdr:to>
      <xdr:col>24</xdr:col>
      <xdr:colOff>62865</xdr:colOff>
      <xdr:row>42</xdr:row>
      <xdr:rowOff>92528</xdr:rowOff>
    </xdr:to>
    <xdr:cxnSp macro="">
      <xdr:nvCxnSpPr>
        <xdr:cNvPr id="58" name="直線コネクタ 57">
          <a:extLst>
            <a:ext uri="{FF2B5EF4-FFF2-40B4-BE49-F238E27FC236}">
              <a16:creationId xmlns:a16="http://schemas.microsoft.com/office/drawing/2014/main" id="{4B994D8C-18EE-4F6A-BFD8-53861866437F}"/>
            </a:ext>
          </a:extLst>
        </xdr:cNvPr>
        <xdr:cNvCxnSpPr/>
      </xdr:nvCxnSpPr>
      <xdr:spPr>
        <a:xfrm flipV="1">
          <a:off x="4173855" y="5787390"/>
          <a:ext cx="0" cy="15098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96355</xdr:rowOff>
    </xdr:from>
    <xdr:ext cx="469744" cy="259045"/>
    <xdr:sp macro="" textlink="">
      <xdr:nvSpPr>
        <xdr:cNvPr id="59" name="【図書館】&#10;有形固定資産減価償却率最小値テキスト">
          <a:extLst>
            <a:ext uri="{FF2B5EF4-FFF2-40B4-BE49-F238E27FC236}">
              <a16:creationId xmlns:a16="http://schemas.microsoft.com/office/drawing/2014/main" id="{39A6FCD7-326B-4547-A791-9935AA5A8C3D}"/>
            </a:ext>
          </a:extLst>
        </xdr:cNvPr>
        <xdr:cNvSpPr txBox="1"/>
      </xdr:nvSpPr>
      <xdr:spPr>
        <a:xfrm>
          <a:off x="4212590" y="72934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92528</xdr:rowOff>
    </xdr:from>
    <xdr:to>
      <xdr:col>24</xdr:col>
      <xdr:colOff>152400</xdr:colOff>
      <xdr:row>42</xdr:row>
      <xdr:rowOff>92528</xdr:rowOff>
    </xdr:to>
    <xdr:cxnSp macro="">
      <xdr:nvCxnSpPr>
        <xdr:cNvPr id="60" name="直線コネクタ 59">
          <a:extLst>
            <a:ext uri="{FF2B5EF4-FFF2-40B4-BE49-F238E27FC236}">
              <a16:creationId xmlns:a16="http://schemas.microsoft.com/office/drawing/2014/main" id="{ABE7E2DE-CEFD-40A1-8DA8-964CE776856D}"/>
            </a:ext>
          </a:extLst>
        </xdr:cNvPr>
        <xdr:cNvCxnSpPr/>
      </xdr:nvCxnSpPr>
      <xdr:spPr>
        <a:xfrm>
          <a:off x="4112260" y="729723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80027</xdr:rowOff>
    </xdr:from>
    <xdr:ext cx="340478" cy="259045"/>
    <xdr:sp macro="" textlink="">
      <xdr:nvSpPr>
        <xdr:cNvPr id="61" name="【図書館】&#10;有形固定資産減価償却率最大値テキスト">
          <a:extLst>
            <a:ext uri="{FF2B5EF4-FFF2-40B4-BE49-F238E27FC236}">
              <a16:creationId xmlns:a16="http://schemas.microsoft.com/office/drawing/2014/main" id="{E173FE56-47F1-482D-812B-902F34FF2B9C}"/>
            </a:ext>
          </a:extLst>
        </xdr:cNvPr>
        <xdr:cNvSpPr txBox="1"/>
      </xdr:nvSpPr>
      <xdr:spPr>
        <a:xfrm>
          <a:off x="4212590" y="556833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133350</xdr:rowOff>
    </xdr:from>
    <xdr:to>
      <xdr:col>24</xdr:col>
      <xdr:colOff>152400</xdr:colOff>
      <xdr:row>33</xdr:row>
      <xdr:rowOff>133350</xdr:rowOff>
    </xdr:to>
    <xdr:cxnSp macro="">
      <xdr:nvCxnSpPr>
        <xdr:cNvPr id="62" name="直線コネクタ 61">
          <a:extLst>
            <a:ext uri="{FF2B5EF4-FFF2-40B4-BE49-F238E27FC236}">
              <a16:creationId xmlns:a16="http://schemas.microsoft.com/office/drawing/2014/main" id="{FEE044E6-E58A-4BB0-87DE-6013C753E986}"/>
            </a:ext>
          </a:extLst>
        </xdr:cNvPr>
        <xdr:cNvCxnSpPr/>
      </xdr:nvCxnSpPr>
      <xdr:spPr>
        <a:xfrm>
          <a:off x="4112260" y="57873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160944</xdr:rowOff>
    </xdr:from>
    <xdr:ext cx="405111" cy="259045"/>
    <xdr:sp macro="" textlink="">
      <xdr:nvSpPr>
        <xdr:cNvPr id="63" name="【図書館】&#10;有形固定資産減価償却率平均値テキスト">
          <a:extLst>
            <a:ext uri="{FF2B5EF4-FFF2-40B4-BE49-F238E27FC236}">
              <a16:creationId xmlns:a16="http://schemas.microsoft.com/office/drawing/2014/main" id="{5F4F34FB-FE96-4B40-A5A8-BE84DC5BE291}"/>
            </a:ext>
          </a:extLst>
        </xdr:cNvPr>
        <xdr:cNvSpPr txBox="1"/>
      </xdr:nvSpPr>
      <xdr:spPr>
        <a:xfrm>
          <a:off x="4212590" y="633504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138067</xdr:rowOff>
    </xdr:from>
    <xdr:to>
      <xdr:col>24</xdr:col>
      <xdr:colOff>114300</xdr:colOff>
      <xdr:row>38</xdr:row>
      <xdr:rowOff>68218</xdr:rowOff>
    </xdr:to>
    <xdr:sp macro="" textlink="">
      <xdr:nvSpPr>
        <xdr:cNvPr id="64" name="フローチャート: 判断 63">
          <a:extLst>
            <a:ext uri="{FF2B5EF4-FFF2-40B4-BE49-F238E27FC236}">
              <a16:creationId xmlns:a16="http://schemas.microsoft.com/office/drawing/2014/main" id="{CA330CD9-7A85-4D14-A01C-BA862F8A6DC0}"/>
            </a:ext>
          </a:extLst>
        </xdr:cNvPr>
        <xdr:cNvSpPr/>
      </xdr:nvSpPr>
      <xdr:spPr>
        <a:xfrm>
          <a:off x="4131310" y="6477907"/>
          <a:ext cx="97790" cy="103506"/>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121739</xdr:rowOff>
    </xdr:from>
    <xdr:to>
      <xdr:col>20</xdr:col>
      <xdr:colOff>38100</xdr:colOff>
      <xdr:row>38</xdr:row>
      <xdr:rowOff>51888</xdr:rowOff>
    </xdr:to>
    <xdr:sp macro="" textlink="">
      <xdr:nvSpPr>
        <xdr:cNvPr id="65" name="フローチャート: 判断 64">
          <a:extLst>
            <a:ext uri="{FF2B5EF4-FFF2-40B4-BE49-F238E27FC236}">
              <a16:creationId xmlns:a16="http://schemas.microsoft.com/office/drawing/2014/main" id="{02FA2CD9-2098-4172-AD05-BA9EC6000E54}"/>
            </a:ext>
          </a:extLst>
        </xdr:cNvPr>
        <xdr:cNvSpPr/>
      </xdr:nvSpPr>
      <xdr:spPr>
        <a:xfrm>
          <a:off x="3388360" y="6467294"/>
          <a:ext cx="78740" cy="103504"/>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90714</xdr:rowOff>
    </xdr:from>
    <xdr:to>
      <xdr:col>15</xdr:col>
      <xdr:colOff>101600</xdr:colOff>
      <xdr:row>38</xdr:row>
      <xdr:rowOff>20864</xdr:rowOff>
    </xdr:to>
    <xdr:sp macro="" textlink="">
      <xdr:nvSpPr>
        <xdr:cNvPr id="66" name="フローチャート: 判断 65">
          <a:extLst>
            <a:ext uri="{FF2B5EF4-FFF2-40B4-BE49-F238E27FC236}">
              <a16:creationId xmlns:a16="http://schemas.microsoft.com/office/drawing/2014/main" id="{D757C8A5-612A-4DD4-A21C-4B93A80479F7}"/>
            </a:ext>
          </a:extLst>
        </xdr:cNvPr>
        <xdr:cNvSpPr/>
      </xdr:nvSpPr>
      <xdr:spPr>
        <a:xfrm>
          <a:off x="2571750" y="6438174"/>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62956</xdr:rowOff>
    </xdr:from>
    <xdr:to>
      <xdr:col>10</xdr:col>
      <xdr:colOff>165100</xdr:colOff>
      <xdr:row>37</xdr:row>
      <xdr:rowOff>164556</xdr:rowOff>
    </xdr:to>
    <xdr:sp macro="" textlink="">
      <xdr:nvSpPr>
        <xdr:cNvPr id="67" name="フローチャート: 判断 66">
          <a:extLst>
            <a:ext uri="{FF2B5EF4-FFF2-40B4-BE49-F238E27FC236}">
              <a16:creationId xmlns:a16="http://schemas.microsoft.com/office/drawing/2014/main" id="{09DCA561-C29C-4B53-A1D3-3316B5B5320B}"/>
            </a:ext>
          </a:extLst>
        </xdr:cNvPr>
        <xdr:cNvSpPr/>
      </xdr:nvSpPr>
      <xdr:spPr>
        <a:xfrm>
          <a:off x="1774190" y="6402796"/>
          <a:ext cx="10922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77651</xdr:rowOff>
    </xdr:from>
    <xdr:to>
      <xdr:col>6</xdr:col>
      <xdr:colOff>38100</xdr:colOff>
      <xdr:row>38</xdr:row>
      <xdr:rowOff>7801</xdr:rowOff>
    </xdr:to>
    <xdr:sp macro="" textlink="">
      <xdr:nvSpPr>
        <xdr:cNvPr id="68" name="フローチャート: 判断 67">
          <a:extLst>
            <a:ext uri="{FF2B5EF4-FFF2-40B4-BE49-F238E27FC236}">
              <a16:creationId xmlns:a16="http://schemas.microsoft.com/office/drawing/2014/main" id="{E1A3B708-BE5B-47FB-903D-BC3026CEE4C2}"/>
            </a:ext>
          </a:extLst>
        </xdr:cNvPr>
        <xdr:cNvSpPr/>
      </xdr:nvSpPr>
      <xdr:spPr>
        <a:xfrm>
          <a:off x="988060" y="6421301"/>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14BF3630-0AC1-4FA5-87D6-EDB918F6BDAD}"/>
            </a:ext>
          </a:extLst>
        </xdr:cNvPr>
        <xdr:cNvSpPr txBox="1"/>
      </xdr:nvSpPr>
      <xdr:spPr>
        <a:xfrm>
          <a:off x="40030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C3BF66EE-2230-42CB-B3E9-A6F6ACC9396D}"/>
            </a:ext>
          </a:extLst>
        </xdr:cNvPr>
        <xdr:cNvSpPr txBox="1"/>
      </xdr:nvSpPr>
      <xdr:spPr>
        <a:xfrm>
          <a:off x="32600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D043C913-9EC7-4CEE-AAB5-6B16BDD64A82}"/>
            </a:ext>
          </a:extLst>
        </xdr:cNvPr>
        <xdr:cNvSpPr txBox="1"/>
      </xdr:nvSpPr>
      <xdr:spPr>
        <a:xfrm>
          <a:off x="24549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DF1BD4B6-407B-4953-B78B-22EB487F26C9}"/>
            </a:ext>
          </a:extLst>
        </xdr:cNvPr>
        <xdr:cNvSpPr txBox="1"/>
      </xdr:nvSpPr>
      <xdr:spPr>
        <a:xfrm>
          <a:off x="1657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8812A4FC-C761-4125-99F0-25B7546F3891}"/>
            </a:ext>
          </a:extLst>
        </xdr:cNvPr>
        <xdr:cNvSpPr txBox="1"/>
      </xdr:nvSpPr>
      <xdr:spPr>
        <a:xfrm>
          <a:off x="859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169091</xdr:rowOff>
    </xdr:from>
    <xdr:to>
      <xdr:col>24</xdr:col>
      <xdr:colOff>114300</xdr:colOff>
      <xdr:row>38</xdr:row>
      <xdr:rowOff>99241</xdr:rowOff>
    </xdr:to>
    <xdr:sp macro="" textlink="">
      <xdr:nvSpPr>
        <xdr:cNvPr id="74" name="楕円 73">
          <a:extLst>
            <a:ext uri="{FF2B5EF4-FFF2-40B4-BE49-F238E27FC236}">
              <a16:creationId xmlns:a16="http://schemas.microsoft.com/office/drawing/2014/main" id="{C346FDFF-6A30-48D5-8C60-924C9B698242}"/>
            </a:ext>
          </a:extLst>
        </xdr:cNvPr>
        <xdr:cNvSpPr/>
      </xdr:nvSpPr>
      <xdr:spPr>
        <a:xfrm>
          <a:off x="4131310" y="6516551"/>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147518</xdr:rowOff>
    </xdr:from>
    <xdr:ext cx="405111" cy="259045"/>
    <xdr:sp macro="" textlink="">
      <xdr:nvSpPr>
        <xdr:cNvPr id="75" name="【図書館】&#10;有形固定資産減価償却率該当値テキスト">
          <a:extLst>
            <a:ext uri="{FF2B5EF4-FFF2-40B4-BE49-F238E27FC236}">
              <a16:creationId xmlns:a16="http://schemas.microsoft.com/office/drawing/2014/main" id="{3E46E549-17EF-4A7C-9A43-32D80A00C6BF}"/>
            </a:ext>
          </a:extLst>
        </xdr:cNvPr>
        <xdr:cNvSpPr txBox="1"/>
      </xdr:nvSpPr>
      <xdr:spPr>
        <a:xfrm>
          <a:off x="4212590" y="64892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115207</xdr:rowOff>
    </xdr:from>
    <xdr:to>
      <xdr:col>20</xdr:col>
      <xdr:colOff>38100</xdr:colOff>
      <xdr:row>39</xdr:row>
      <xdr:rowOff>45357</xdr:rowOff>
    </xdr:to>
    <xdr:sp macro="" textlink="">
      <xdr:nvSpPr>
        <xdr:cNvPr id="76" name="楕円 75">
          <a:extLst>
            <a:ext uri="{FF2B5EF4-FFF2-40B4-BE49-F238E27FC236}">
              <a16:creationId xmlns:a16="http://schemas.microsoft.com/office/drawing/2014/main" id="{08AE1031-FB23-4159-A46E-2A4FDD54A46C}"/>
            </a:ext>
          </a:extLst>
        </xdr:cNvPr>
        <xdr:cNvSpPr/>
      </xdr:nvSpPr>
      <xdr:spPr>
        <a:xfrm>
          <a:off x="3388360" y="6630307"/>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48441</xdr:rowOff>
    </xdr:from>
    <xdr:to>
      <xdr:col>24</xdr:col>
      <xdr:colOff>63500</xdr:colOff>
      <xdr:row>38</xdr:row>
      <xdr:rowOff>166007</xdr:rowOff>
    </xdr:to>
    <xdr:cxnSp macro="">
      <xdr:nvCxnSpPr>
        <xdr:cNvPr id="77" name="直線コネクタ 76">
          <a:extLst>
            <a:ext uri="{FF2B5EF4-FFF2-40B4-BE49-F238E27FC236}">
              <a16:creationId xmlns:a16="http://schemas.microsoft.com/office/drawing/2014/main" id="{F7DE14DA-81D1-4C9B-AE57-92BB125B1364}"/>
            </a:ext>
          </a:extLst>
        </xdr:cNvPr>
        <xdr:cNvCxnSpPr/>
      </xdr:nvCxnSpPr>
      <xdr:spPr>
        <a:xfrm flipV="1">
          <a:off x="3431540" y="6565446"/>
          <a:ext cx="742950" cy="119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82550</xdr:rowOff>
    </xdr:from>
    <xdr:to>
      <xdr:col>15</xdr:col>
      <xdr:colOff>101600</xdr:colOff>
      <xdr:row>39</xdr:row>
      <xdr:rowOff>12700</xdr:rowOff>
    </xdr:to>
    <xdr:sp macro="" textlink="">
      <xdr:nvSpPr>
        <xdr:cNvPr id="78" name="楕円 77">
          <a:extLst>
            <a:ext uri="{FF2B5EF4-FFF2-40B4-BE49-F238E27FC236}">
              <a16:creationId xmlns:a16="http://schemas.microsoft.com/office/drawing/2014/main" id="{7542A16B-B56C-419A-8E1C-BE2CB0A588E4}"/>
            </a:ext>
          </a:extLst>
        </xdr:cNvPr>
        <xdr:cNvSpPr/>
      </xdr:nvSpPr>
      <xdr:spPr>
        <a:xfrm>
          <a:off x="2571750" y="659955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133350</xdr:rowOff>
    </xdr:from>
    <xdr:to>
      <xdr:col>19</xdr:col>
      <xdr:colOff>177800</xdr:colOff>
      <xdr:row>38</xdr:row>
      <xdr:rowOff>166007</xdr:rowOff>
    </xdr:to>
    <xdr:cxnSp macro="">
      <xdr:nvCxnSpPr>
        <xdr:cNvPr id="79" name="直線コネクタ 78">
          <a:extLst>
            <a:ext uri="{FF2B5EF4-FFF2-40B4-BE49-F238E27FC236}">
              <a16:creationId xmlns:a16="http://schemas.microsoft.com/office/drawing/2014/main" id="{89448FA3-9892-42AC-8680-91C238A0FF48}"/>
            </a:ext>
          </a:extLst>
        </xdr:cNvPr>
        <xdr:cNvCxnSpPr/>
      </xdr:nvCxnSpPr>
      <xdr:spPr>
        <a:xfrm>
          <a:off x="2626360" y="6644640"/>
          <a:ext cx="805180" cy="402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49893</xdr:rowOff>
    </xdr:from>
    <xdr:to>
      <xdr:col>10</xdr:col>
      <xdr:colOff>165100</xdr:colOff>
      <xdr:row>38</xdr:row>
      <xdr:rowOff>151493</xdr:rowOff>
    </xdr:to>
    <xdr:sp macro="" textlink="">
      <xdr:nvSpPr>
        <xdr:cNvPr id="80" name="楕円 79">
          <a:extLst>
            <a:ext uri="{FF2B5EF4-FFF2-40B4-BE49-F238E27FC236}">
              <a16:creationId xmlns:a16="http://schemas.microsoft.com/office/drawing/2014/main" id="{ADCCAFDA-4A99-4602-915C-59FC6DB311D2}"/>
            </a:ext>
          </a:extLst>
        </xdr:cNvPr>
        <xdr:cNvSpPr/>
      </xdr:nvSpPr>
      <xdr:spPr>
        <a:xfrm>
          <a:off x="1774190" y="6568803"/>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100693</xdr:rowOff>
    </xdr:from>
    <xdr:to>
      <xdr:col>15</xdr:col>
      <xdr:colOff>50800</xdr:colOff>
      <xdr:row>38</xdr:row>
      <xdr:rowOff>133350</xdr:rowOff>
    </xdr:to>
    <xdr:cxnSp macro="">
      <xdr:nvCxnSpPr>
        <xdr:cNvPr id="81" name="直線コネクタ 80">
          <a:extLst>
            <a:ext uri="{FF2B5EF4-FFF2-40B4-BE49-F238E27FC236}">
              <a16:creationId xmlns:a16="http://schemas.microsoft.com/office/drawing/2014/main" id="{EDBF09A4-08FD-4234-858D-CC484E227766}"/>
            </a:ext>
          </a:extLst>
        </xdr:cNvPr>
        <xdr:cNvCxnSpPr/>
      </xdr:nvCxnSpPr>
      <xdr:spPr>
        <a:xfrm>
          <a:off x="1828800" y="6611983"/>
          <a:ext cx="79756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18869</xdr:rowOff>
    </xdr:from>
    <xdr:to>
      <xdr:col>6</xdr:col>
      <xdr:colOff>38100</xdr:colOff>
      <xdr:row>38</xdr:row>
      <xdr:rowOff>120469</xdr:rowOff>
    </xdr:to>
    <xdr:sp macro="" textlink="">
      <xdr:nvSpPr>
        <xdr:cNvPr id="82" name="楕円 81">
          <a:extLst>
            <a:ext uri="{FF2B5EF4-FFF2-40B4-BE49-F238E27FC236}">
              <a16:creationId xmlns:a16="http://schemas.microsoft.com/office/drawing/2014/main" id="{557ED2E3-DE3D-43B2-B8CA-E54A88454CA2}"/>
            </a:ext>
          </a:extLst>
        </xdr:cNvPr>
        <xdr:cNvSpPr/>
      </xdr:nvSpPr>
      <xdr:spPr>
        <a:xfrm>
          <a:off x="988060" y="6537779"/>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69669</xdr:rowOff>
    </xdr:from>
    <xdr:to>
      <xdr:col>10</xdr:col>
      <xdr:colOff>114300</xdr:colOff>
      <xdr:row>38</xdr:row>
      <xdr:rowOff>100693</xdr:rowOff>
    </xdr:to>
    <xdr:cxnSp macro="">
      <xdr:nvCxnSpPr>
        <xdr:cNvPr id="83" name="直線コネクタ 82">
          <a:extLst>
            <a:ext uri="{FF2B5EF4-FFF2-40B4-BE49-F238E27FC236}">
              <a16:creationId xmlns:a16="http://schemas.microsoft.com/office/drawing/2014/main" id="{7F912E2D-C555-4E28-A448-78208A1A4170}"/>
            </a:ext>
          </a:extLst>
        </xdr:cNvPr>
        <xdr:cNvCxnSpPr/>
      </xdr:nvCxnSpPr>
      <xdr:spPr>
        <a:xfrm>
          <a:off x="1031240" y="6582864"/>
          <a:ext cx="797560" cy="291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68416</xdr:rowOff>
    </xdr:from>
    <xdr:ext cx="405111" cy="259045"/>
    <xdr:sp macro="" textlink="">
      <xdr:nvSpPr>
        <xdr:cNvPr id="84" name="n_1aveValue【図書館】&#10;有形固定資産減価償却率">
          <a:extLst>
            <a:ext uri="{FF2B5EF4-FFF2-40B4-BE49-F238E27FC236}">
              <a16:creationId xmlns:a16="http://schemas.microsoft.com/office/drawing/2014/main" id="{6A830A2F-9270-45A3-8D2A-3B87217138AD}"/>
            </a:ext>
          </a:extLst>
        </xdr:cNvPr>
        <xdr:cNvSpPr txBox="1"/>
      </xdr:nvSpPr>
      <xdr:spPr>
        <a:xfrm>
          <a:off x="3239144" y="62387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37391</xdr:rowOff>
    </xdr:from>
    <xdr:ext cx="405111" cy="259045"/>
    <xdr:sp macro="" textlink="">
      <xdr:nvSpPr>
        <xdr:cNvPr id="85" name="n_2aveValue【図書館】&#10;有形固定資産減価償却率">
          <a:extLst>
            <a:ext uri="{FF2B5EF4-FFF2-40B4-BE49-F238E27FC236}">
              <a16:creationId xmlns:a16="http://schemas.microsoft.com/office/drawing/2014/main" id="{5B3B7F4C-A8E6-422E-A43F-F9B51DA7C015}"/>
            </a:ext>
          </a:extLst>
        </xdr:cNvPr>
        <xdr:cNvSpPr txBox="1"/>
      </xdr:nvSpPr>
      <xdr:spPr>
        <a:xfrm>
          <a:off x="2439044" y="62095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9633</xdr:rowOff>
    </xdr:from>
    <xdr:ext cx="405111" cy="259045"/>
    <xdr:sp macro="" textlink="">
      <xdr:nvSpPr>
        <xdr:cNvPr id="86" name="n_3aveValue【図書館】&#10;有形固定資産減価償却率">
          <a:extLst>
            <a:ext uri="{FF2B5EF4-FFF2-40B4-BE49-F238E27FC236}">
              <a16:creationId xmlns:a16="http://schemas.microsoft.com/office/drawing/2014/main" id="{8A8E0412-78ED-42FD-92FB-01EF29871BCC}"/>
            </a:ext>
          </a:extLst>
        </xdr:cNvPr>
        <xdr:cNvSpPr txBox="1"/>
      </xdr:nvSpPr>
      <xdr:spPr>
        <a:xfrm>
          <a:off x="1641484" y="61837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24328</xdr:rowOff>
    </xdr:from>
    <xdr:ext cx="405111" cy="259045"/>
    <xdr:sp macro="" textlink="">
      <xdr:nvSpPr>
        <xdr:cNvPr id="87" name="n_4aveValue【図書館】&#10;有形固定資産減価償却率">
          <a:extLst>
            <a:ext uri="{FF2B5EF4-FFF2-40B4-BE49-F238E27FC236}">
              <a16:creationId xmlns:a16="http://schemas.microsoft.com/office/drawing/2014/main" id="{C5DB4A71-C5E3-4F30-94C8-B5429E2B9881}"/>
            </a:ext>
          </a:extLst>
        </xdr:cNvPr>
        <xdr:cNvSpPr txBox="1"/>
      </xdr:nvSpPr>
      <xdr:spPr>
        <a:xfrm>
          <a:off x="855354" y="61927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36484</xdr:rowOff>
    </xdr:from>
    <xdr:ext cx="405111" cy="259045"/>
    <xdr:sp macro="" textlink="">
      <xdr:nvSpPr>
        <xdr:cNvPr id="88" name="n_1mainValue【図書館】&#10;有形固定資産減価償却率">
          <a:extLst>
            <a:ext uri="{FF2B5EF4-FFF2-40B4-BE49-F238E27FC236}">
              <a16:creationId xmlns:a16="http://schemas.microsoft.com/office/drawing/2014/main" id="{4FFE6154-B102-4ED0-9D69-4D374A11974B}"/>
            </a:ext>
          </a:extLst>
        </xdr:cNvPr>
        <xdr:cNvSpPr txBox="1"/>
      </xdr:nvSpPr>
      <xdr:spPr>
        <a:xfrm>
          <a:off x="3239144" y="67230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3827</xdr:rowOff>
    </xdr:from>
    <xdr:ext cx="405111" cy="259045"/>
    <xdr:sp macro="" textlink="">
      <xdr:nvSpPr>
        <xdr:cNvPr id="89" name="n_2mainValue【図書館】&#10;有形固定資産減価償却率">
          <a:extLst>
            <a:ext uri="{FF2B5EF4-FFF2-40B4-BE49-F238E27FC236}">
              <a16:creationId xmlns:a16="http://schemas.microsoft.com/office/drawing/2014/main" id="{D475F301-5715-4A50-8B05-3F13BCE04C78}"/>
            </a:ext>
          </a:extLst>
        </xdr:cNvPr>
        <xdr:cNvSpPr txBox="1"/>
      </xdr:nvSpPr>
      <xdr:spPr>
        <a:xfrm>
          <a:off x="2439044" y="6692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142620</xdr:rowOff>
    </xdr:from>
    <xdr:ext cx="405111" cy="259045"/>
    <xdr:sp macro="" textlink="">
      <xdr:nvSpPr>
        <xdr:cNvPr id="90" name="n_3mainValue【図書館】&#10;有形固定資産減価償却率">
          <a:extLst>
            <a:ext uri="{FF2B5EF4-FFF2-40B4-BE49-F238E27FC236}">
              <a16:creationId xmlns:a16="http://schemas.microsoft.com/office/drawing/2014/main" id="{49AD7D5B-1546-4C81-B26E-BAE20C3EBEEE}"/>
            </a:ext>
          </a:extLst>
        </xdr:cNvPr>
        <xdr:cNvSpPr txBox="1"/>
      </xdr:nvSpPr>
      <xdr:spPr>
        <a:xfrm>
          <a:off x="1641484" y="66558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111596</xdr:rowOff>
    </xdr:from>
    <xdr:ext cx="405111" cy="259045"/>
    <xdr:sp macro="" textlink="">
      <xdr:nvSpPr>
        <xdr:cNvPr id="91" name="n_4mainValue【図書館】&#10;有形固定資産減価償却率">
          <a:extLst>
            <a:ext uri="{FF2B5EF4-FFF2-40B4-BE49-F238E27FC236}">
              <a16:creationId xmlns:a16="http://schemas.microsoft.com/office/drawing/2014/main" id="{4DF4EA79-38C0-4CCF-B3EE-3EB17E9BF5F6}"/>
            </a:ext>
          </a:extLst>
        </xdr:cNvPr>
        <xdr:cNvSpPr txBox="1"/>
      </xdr:nvSpPr>
      <xdr:spPr>
        <a:xfrm>
          <a:off x="855354" y="66266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C2A4E4C4-EDF5-48D1-85B6-071236F91EAF}"/>
            </a:ext>
          </a:extLst>
        </xdr:cNvPr>
        <xdr:cNvSpPr/>
      </xdr:nvSpPr>
      <xdr:spPr>
        <a:xfrm>
          <a:off x="596011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F834704D-82E1-4B25-9375-FD018E48C08D}"/>
            </a:ext>
          </a:extLst>
        </xdr:cNvPr>
        <xdr:cNvSpPr/>
      </xdr:nvSpPr>
      <xdr:spPr>
        <a:xfrm>
          <a:off x="60604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62098FEA-E945-42D8-99D2-EDD1D2EEA2E6}"/>
            </a:ext>
          </a:extLst>
        </xdr:cNvPr>
        <xdr:cNvSpPr/>
      </xdr:nvSpPr>
      <xdr:spPr>
        <a:xfrm>
          <a:off x="60604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77C4022B-BA91-4713-9DFD-7B2345AB358B}"/>
            </a:ext>
          </a:extLst>
        </xdr:cNvPr>
        <xdr:cNvSpPr/>
      </xdr:nvSpPr>
      <xdr:spPr>
        <a:xfrm>
          <a:off x="69888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53C4E48B-A47E-4035-89AF-805D1914E2C1}"/>
            </a:ext>
          </a:extLst>
        </xdr:cNvPr>
        <xdr:cNvSpPr/>
      </xdr:nvSpPr>
      <xdr:spPr>
        <a:xfrm>
          <a:off x="69888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8377C80C-C5FE-4553-9E28-B79A58E133A3}"/>
            </a:ext>
          </a:extLst>
        </xdr:cNvPr>
        <xdr:cNvSpPr/>
      </xdr:nvSpPr>
      <xdr:spPr>
        <a:xfrm>
          <a:off x="80175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1E1E2E39-3637-4BC1-AF4D-7D7CA5C8D5CC}"/>
            </a:ext>
          </a:extLst>
        </xdr:cNvPr>
        <xdr:cNvSpPr/>
      </xdr:nvSpPr>
      <xdr:spPr>
        <a:xfrm>
          <a:off x="80175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54A3FE0B-CD10-4983-AC36-D3C4B1B590B1}"/>
            </a:ext>
          </a:extLst>
        </xdr:cNvPr>
        <xdr:cNvSpPr/>
      </xdr:nvSpPr>
      <xdr:spPr>
        <a:xfrm>
          <a:off x="596011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847BBB64-F4EB-4253-8DD1-D34E710202AF}"/>
            </a:ext>
          </a:extLst>
        </xdr:cNvPr>
        <xdr:cNvSpPr txBox="1"/>
      </xdr:nvSpPr>
      <xdr:spPr>
        <a:xfrm>
          <a:off x="592201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46C38632-DA39-40F4-B2A9-D7EF58E94AFA}"/>
            </a:ext>
          </a:extLst>
        </xdr:cNvPr>
        <xdr:cNvCxnSpPr/>
      </xdr:nvCxnSpPr>
      <xdr:spPr>
        <a:xfrm>
          <a:off x="5960110" y="762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6B8D73A5-8C7D-412B-89E6-ED5CC545110D}"/>
            </a:ext>
          </a:extLst>
        </xdr:cNvPr>
        <xdr:cNvCxnSpPr/>
      </xdr:nvCxnSpPr>
      <xdr:spPr>
        <a:xfrm>
          <a:off x="5960110" y="723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8C905718-CB8B-401A-B2AE-385E41F6A84D}"/>
            </a:ext>
          </a:extLst>
        </xdr:cNvPr>
        <xdr:cNvSpPr txBox="1"/>
      </xdr:nvSpPr>
      <xdr:spPr>
        <a:xfrm>
          <a:off x="5527221"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D95FA6DF-DA08-4BCF-A424-B2C68678EE4A}"/>
            </a:ext>
          </a:extLst>
        </xdr:cNvPr>
        <xdr:cNvCxnSpPr/>
      </xdr:nvCxnSpPr>
      <xdr:spPr>
        <a:xfrm>
          <a:off x="5960110" y="685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C286035F-BE07-4AC2-A63E-16DAE1BE47F4}"/>
            </a:ext>
          </a:extLst>
        </xdr:cNvPr>
        <xdr:cNvSpPr txBox="1"/>
      </xdr:nvSpPr>
      <xdr:spPr>
        <a:xfrm>
          <a:off x="5527221" y="671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AB429E79-05A5-4E0A-A0E6-5FBC6AB629B5}"/>
            </a:ext>
          </a:extLst>
        </xdr:cNvPr>
        <xdr:cNvCxnSpPr/>
      </xdr:nvCxnSpPr>
      <xdr:spPr>
        <a:xfrm>
          <a:off x="5960110" y="6473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0BC08B5F-673D-41C3-8570-FEF8F48BA8FC}"/>
            </a:ext>
          </a:extLst>
        </xdr:cNvPr>
        <xdr:cNvSpPr txBox="1"/>
      </xdr:nvSpPr>
      <xdr:spPr>
        <a:xfrm>
          <a:off x="5527221" y="6336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77375E8F-973C-4E46-B67E-C06A2BD6E469}"/>
            </a:ext>
          </a:extLst>
        </xdr:cNvPr>
        <xdr:cNvCxnSpPr/>
      </xdr:nvCxnSpPr>
      <xdr:spPr>
        <a:xfrm>
          <a:off x="5960110" y="609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427B2B64-99DF-44B5-928B-F21DFDE8D7EB}"/>
            </a:ext>
          </a:extLst>
        </xdr:cNvPr>
        <xdr:cNvSpPr txBox="1"/>
      </xdr:nvSpPr>
      <xdr:spPr>
        <a:xfrm>
          <a:off x="5527221" y="5955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82929E84-CE31-4C82-A41A-72EF2B2708C0}"/>
            </a:ext>
          </a:extLst>
        </xdr:cNvPr>
        <xdr:cNvCxnSpPr/>
      </xdr:nvCxnSpPr>
      <xdr:spPr>
        <a:xfrm>
          <a:off x="5960110" y="571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18AD03AE-C2C4-48BF-9A89-8744A9C4F0A7}"/>
            </a:ext>
          </a:extLst>
        </xdr:cNvPr>
        <xdr:cNvSpPr txBox="1"/>
      </xdr:nvSpPr>
      <xdr:spPr>
        <a:xfrm>
          <a:off x="5527221" y="557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90521064-BB49-4EA3-B02B-2ADAC1BA1555}"/>
            </a:ext>
          </a:extLst>
        </xdr:cNvPr>
        <xdr:cNvCxnSpPr/>
      </xdr:nvCxnSpPr>
      <xdr:spPr>
        <a:xfrm>
          <a:off x="5960110" y="533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629D73B3-A384-4F13-8840-407EF9235D24}"/>
            </a:ext>
          </a:extLst>
        </xdr:cNvPr>
        <xdr:cNvSpPr txBox="1"/>
      </xdr:nvSpPr>
      <xdr:spPr>
        <a:xfrm>
          <a:off x="5527221" y="519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499E5F11-E9B0-4A25-85A1-7E6753D259FE}"/>
            </a:ext>
          </a:extLst>
        </xdr:cNvPr>
        <xdr:cNvSpPr/>
      </xdr:nvSpPr>
      <xdr:spPr>
        <a:xfrm>
          <a:off x="596011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120650</xdr:rowOff>
    </xdr:from>
    <xdr:to>
      <xdr:col>54</xdr:col>
      <xdr:colOff>189865</xdr:colOff>
      <xdr:row>41</xdr:row>
      <xdr:rowOff>95250</xdr:rowOff>
    </xdr:to>
    <xdr:cxnSp macro="">
      <xdr:nvCxnSpPr>
        <xdr:cNvPr id="115" name="直線コネクタ 114">
          <a:extLst>
            <a:ext uri="{FF2B5EF4-FFF2-40B4-BE49-F238E27FC236}">
              <a16:creationId xmlns:a16="http://schemas.microsoft.com/office/drawing/2014/main" id="{0511E6D4-996B-4CD6-9750-D6AE05A142C5}"/>
            </a:ext>
          </a:extLst>
        </xdr:cNvPr>
        <xdr:cNvCxnSpPr/>
      </xdr:nvCxnSpPr>
      <xdr:spPr>
        <a:xfrm flipV="1">
          <a:off x="9429115" y="5780405"/>
          <a:ext cx="0" cy="13404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99077</xdr:rowOff>
    </xdr:from>
    <xdr:ext cx="469744" cy="259045"/>
    <xdr:sp macro="" textlink="">
      <xdr:nvSpPr>
        <xdr:cNvPr id="116" name="【図書館】&#10;一人当たり面積最小値テキスト">
          <a:extLst>
            <a:ext uri="{FF2B5EF4-FFF2-40B4-BE49-F238E27FC236}">
              <a16:creationId xmlns:a16="http://schemas.microsoft.com/office/drawing/2014/main" id="{D3DF14C1-BB41-47AD-BD90-41A3604694BF}"/>
            </a:ext>
          </a:extLst>
        </xdr:cNvPr>
        <xdr:cNvSpPr txBox="1"/>
      </xdr:nvSpPr>
      <xdr:spPr>
        <a:xfrm>
          <a:off x="9467850" y="7124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95250</xdr:rowOff>
    </xdr:from>
    <xdr:to>
      <xdr:col>55</xdr:col>
      <xdr:colOff>88900</xdr:colOff>
      <xdr:row>41</xdr:row>
      <xdr:rowOff>95250</xdr:rowOff>
    </xdr:to>
    <xdr:cxnSp macro="">
      <xdr:nvCxnSpPr>
        <xdr:cNvPr id="117" name="直線コネクタ 116">
          <a:extLst>
            <a:ext uri="{FF2B5EF4-FFF2-40B4-BE49-F238E27FC236}">
              <a16:creationId xmlns:a16="http://schemas.microsoft.com/office/drawing/2014/main" id="{CCD7B809-4C8E-4593-861B-555513C42F3C}"/>
            </a:ext>
          </a:extLst>
        </xdr:cNvPr>
        <xdr:cNvCxnSpPr/>
      </xdr:nvCxnSpPr>
      <xdr:spPr>
        <a:xfrm>
          <a:off x="9356090" y="7120890"/>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67327</xdr:rowOff>
    </xdr:from>
    <xdr:ext cx="469744" cy="259045"/>
    <xdr:sp macro="" textlink="">
      <xdr:nvSpPr>
        <xdr:cNvPr id="118" name="【図書館】&#10;一人当たり面積最大値テキスト">
          <a:extLst>
            <a:ext uri="{FF2B5EF4-FFF2-40B4-BE49-F238E27FC236}">
              <a16:creationId xmlns:a16="http://schemas.microsoft.com/office/drawing/2014/main" id="{6E85A366-2376-48B0-A4BA-86AC3958A7FB}"/>
            </a:ext>
          </a:extLst>
        </xdr:cNvPr>
        <xdr:cNvSpPr txBox="1"/>
      </xdr:nvSpPr>
      <xdr:spPr>
        <a:xfrm>
          <a:off x="9467850" y="5551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120650</xdr:rowOff>
    </xdr:from>
    <xdr:to>
      <xdr:col>55</xdr:col>
      <xdr:colOff>88900</xdr:colOff>
      <xdr:row>33</xdr:row>
      <xdr:rowOff>120650</xdr:rowOff>
    </xdr:to>
    <xdr:cxnSp macro="">
      <xdr:nvCxnSpPr>
        <xdr:cNvPr id="119" name="直線コネクタ 118">
          <a:extLst>
            <a:ext uri="{FF2B5EF4-FFF2-40B4-BE49-F238E27FC236}">
              <a16:creationId xmlns:a16="http://schemas.microsoft.com/office/drawing/2014/main" id="{82BBCB1F-38B8-48A0-AA5B-7F6C0B758A48}"/>
            </a:ext>
          </a:extLst>
        </xdr:cNvPr>
        <xdr:cNvCxnSpPr/>
      </xdr:nvCxnSpPr>
      <xdr:spPr>
        <a:xfrm>
          <a:off x="9356090" y="5780405"/>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149877</xdr:rowOff>
    </xdr:from>
    <xdr:ext cx="469744" cy="259045"/>
    <xdr:sp macro="" textlink="">
      <xdr:nvSpPr>
        <xdr:cNvPr id="120" name="【図書館】&#10;一人当たり面積平均値テキスト">
          <a:extLst>
            <a:ext uri="{FF2B5EF4-FFF2-40B4-BE49-F238E27FC236}">
              <a16:creationId xmlns:a16="http://schemas.microsoft.com/office/drawing/2014/main" id="{23251DB3-F24B-4FF0-9CBB-FA42A2C1EB4B}"/>
            </a:ext>
          </a:extLst>
        </xdr:cNvPr>
        <xdr:cNvSpPr txBox="1"/>
      </xdr:nvSpPr>
      <xdr:spPr>
        <a:xfrm>
          <a:off x="9467850" y="64935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127000</xdr:rowOff>
    </xdr:from>
    <xdr:to>
      <xdr:col>55</xdr:col>
      <xdr:colOff>50800</xdr:colOff>
      <xdr:row>39</xdr:row>
      <xdr:rowOff>57150</xdr:rowOff>
    </xdr:to>
    <xdr:sp macro="" textlink="">
      <xdr:nvSpPr>
        <xdr:cNvPr id="121" name="フローチャート: 判断 120">
          <a:extLst>
            <a:ext uri="{FF2B5EF4-FFF2-40B4-BE49-F238E27FC236}">
              <a16:creationId xmlns:a16="http://schemas.microsoft.com/office/drawing/2014/main" id="{6C37C9BD-6EED-41B2-8938-58CDC10B440A}"/>
            </a:ext>
          </a:extLst>
        </xdr:cNvPr>
        <xdr:cNvSpPr/>
      </xdr:nvSpPr>
      <xdr:spPr>
        <a:xfrm>
          <a:off x="9394190" y="6645910"/>
          <a:ext cx="9017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88900</xdr:rowOff>
    </xdr:from>
    <xdr:to>
      <xdr:col>50</xdr:col>
      <xdr:colOff>165100</xdr:colOff>
      <xdr:row>39</xdr:row>
      <xdr:rowOff>19050</xdr:rowOff>
    </xdr:to>
    <xdr:sp macro="" textlink="">
      <xdr:nvSpPr>
        <xdr:cNvPr id="122" name="フローチャート: 判断 121">
          <a:extLst>
            <a:ext uri="{FF2B5EF4-FFF2-40B4-BE49-F238E27FC236}">
              <a16:creationId xmlns:a16="http://schemas.microsoft.com/office/drawing/2014/main" id="{9E874C59-FE1B-4165-9AA0-4A7D8B908A1B}"/>
            </a:ext>
          </a:extLst>
        </xdr:cNvPr>
        <xdr:cNvSpPr/>
      </xdr:nvSpPr>
      <xdr:spPr>
        <a:xfrm>
          <a:off x="8632190" y="6607810"/>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101600</xdr:rowOff>
    </xdr:from>
    <xdr:to>
      <xdr:col>46</xdr:col>
      <xdr:colOff>38100</xdr:colOff>
      <xdr:row>39</xdr:row>
      <xdr:rowOff>31750</xdr:rowOff>
    </xdr:to>
    <xdr:sp macro="" textlink="">
      <xdr:nvSpPr>
        <xdr:cNvPr id="123" name="フローチャート: 判断 122">
          <a:extLst>
            <a:ext uri="{FF2B5EF4-FFF2-40B4-BE49-F238E27FC236}">
              <a16:creationId xmlns:a16="http://schemas.microsoft.com/office/drawing/2014/main" id="{B9869537-FF1B-4E83-A3A3-F94223318228}"/>
            </a:ext>
          </a:extLst>
        </xdr:cNvPr>
        <xdr:cNvSpPr/>
      </xdr:nvSpPr>
      <xdr:spPr>
        <a:xfrm>
          <a:off x="7846060" y="661289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101600</xdr:rowOff>
    </xdr:from>
    <xdr:to>
      <xdr:col>41</xdr:col>
      <xdr:colOff>101600</xdr:colOff>
      <xdr:row>39</xdr:row>
      <xdr:rowOff>31750</xdr:rowOff>
    </xdr:to>
    <xdr:sp macro="" textlink="">
      <xdr:nvSpPr>
        <xdr:cNvPr id="124" name="フローチャート: 判断 123">
          <a:extLst>
            <a:ext uri="{FF2B5EF4-FFF2-40B4-BE49-F238E27FC236}">
              <a16:creationId xmlns:a16="http://schemas.microsoft.com/office/drawing/2014/main" id="{48049CC3-DDAE-4177-8720-27B105CA4E1E}"/>
            </a:ext>
          </a:extLst>
        </xdr:cNvPr>
        <xdr:cNvSpPr/>
      </xdr:nvSpPr>
      <xdr:spPr>
        <a:xfrm>
          <a:off x="7029450" y="661289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139700</xdr:rowOff>
    </xdr:from>
    <xdr:to>
      <xdr:col>36</xdr:col>
      <xdr:colOff>165100</xdr:colOff>
      <xdr:row>39</xdr:row>
      <xdr:rowOff>69850</xdr:rowOff>
    </xdr:to>
    <xdr:sp macro="" textlink="">
      <xdr:nvSpPr>
        <xdr:cNvPr id="125" name="フローチャート: 判断 124">
          <a:extLst>
            <a:ext uri="{FF2B5EF4-FFF2-40B4-BE49-F238E27FC236}">
              <a16:creationId xmlns:a16="http://schemas.microsoft.com/office/drawing/2014/main" id="{3467ECEB-5B5C-411D-81A8-361BB4EF5C5F}"/>
            </a:ext>
          </a:extLst>
        </xdr:cNvPr>
        <xdr:cNvSpPr/>
      </xdr:nvSpPr>
      <xdr:spPr>
        <a:xfrm>
          <a:off x="6231890" y="6650990"/>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D24E9C7A-413F-4755-9307-08E991B8D1CF}"/>
            </a:ext>
          </a:extLst>
        </xdr:cNvPr>
        <xdr:cNvSpPr txBox="1"/>
      </xdr:nvSpPr>
      <xdr:spPr>
        <a:xfrm>
          <a:off x="92583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70D35445-05BA-4CA2-AC3B-0A930EA1E7E5}"/>
            </a:ext>
          </a:extLst>
        </xdr:cNvPr>
        <xdr:cNvSpPr txBox="1"/>
      </xdr:nvSpPr>
      <xdr:spPr>
        <a:xfrm>
          <a:off x="8515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1DF95B49-386A-4175-B729-39092F653B5F}"/>
            </a:ext>
          </a:extLst>
        </xdr:cNvPr>
        <xdr:cNvSpPr txBox="1"/>
      </xdr:nvSpPr>
      <xdr:spPr>
        <a:xfrm>
          <a:off x="7717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C2B86792-043A-4BEA-B687-6A8E738151F1}"/>
            </a:ext>
          </a:extLst>
        </xdr:cNvPr>
        <xdr:cNvSpPr txBox="1"/>
      </xdr:nvSpPr>
      <xdr:spPr>
        <a:xfrm>
          <a:off x="691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85D5E987-E405-4DC7-B8A2-03FB40D872CE}"/>
            </a:ext>
          </a:extLst>
        </xdr:cNvPr>
        <xdr:cNvSpPr txBox="1"/>
      </xdr:nvSpPr>
      <xdr:spPr>
        <a:xfrm>
          <a:off x="6115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127000</xdr:rowOff>
    </xdr:from>
    <xdr:to>
      <xdr:col>55</xdr:col>
      <xdr:colOff>50800</xdr:colOff>
      <xdr:row>39</xdr:row>
      <xdr:rowOff>57150</xdr:rowOff>
    </xdr:to>
    <xdr:sp macro="" textlink="">
      <xdr:nvSpPr>
        <xdr:cNvPr id="131" name="楕円 130">
          <a:extLst>
            <a:ext uri="{FF2B5EF4-FFF2-40B4-BE49-F238E27FC236}">
              <a16:creationId xmlns:a16="http://schemas.microsoft.com/office/drawing/2014/main" id="{8CD1750F-75FB-49B5-BAD9-7C272E2303B5}"/>
            </a:ext>
          </a:extLst>
        </xdr:cNvPr>
        <xdr:cNvSpPr/>
      </xdr:nvSpPr>
      <xdr:spPr>
        <a:xfrm>
          <a:off x="9394190" y="6645910"/>
          <a:ext cx="9017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105427</xdr:rowOff>
    </xdr:from>
    <xdr:ext cx="469744" cy="259045"/>
    <xdr:sp macro="" textlink="">
      <xdr:nvSpPr>
        <xdr:cNvPr id="132" name="【図書館】&#10;一人当たり面積該当値テキスト">
          <a:extLst>
            <a:ext uri="{FF2B5EF4-FFF2-40B4-BE49-F238E27FC236}">
              <a16:creationId xmlns:a16="http://schemas.microsoft.com/office/drawing/2014/main" id="{2A6F307C-4716-4C0C-A414-086086B90288}"/>
            </a:ext>
          </a:extLst>
        </xdr:cNvPr>
        <xdr:cNvSpPr txBox="1"/>
      </xdr:nvSpPr>
      <xdr:spPr>
        <a:xfrm>
          <a:off x="9467850" y="6618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139700</xdr:rowOff>
    </xdr:from>
    <xdr:to>
      <xdr:col>50</xdr:col>
      <xdr:colOff>165100</xdr:colOff>
      <xdr:row>39</xdr:row>
      <xdr:rowOff>69850</xdr:rowOff>
    </xdr:to>
    <xdr:sp macro="" textlink="">
      <xdr:nvSpPr>
        <xdr:cNvPr id="133" name="楕円 132">
          <a:extLst>
            <a:ext uri="{FF2B5EF4-FFF2-40B4-BE49-F238E27FC236}">
              <a16:creationId xmlns:a16="http://schemas.microsoft.com/office/drawing/2014/main" id="{DD65105A-09EB-44AC-8F00-5A934E1B3374}"/>
            </a:ext>
          </a:extLst>
        </xdr:cNvPr>
        <xdr:cNvSpPr/>
      </xdr:nvSpPr>
      <xdr:spPr>
        <a:xfrm>
          <a:off x="8632190" y="665099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6350</xdr:rowOff>
    </xdr:from>
    <xdr:to>
      <xdr:col>55</xdr:col>
      <xdr:colOff>0</xdr:colOff>
      <xdr:row>39</xdr:row>
      <xdr:rowOff>19050</xdr:rowOff>
    </xdr:to>
    <xdr:cxnSp macro="">
      <xdr:nvCxnSpPr>
        <xdr:cNvPr id="134" name="直線コネクタ 133">
          <a:extLst>
            <a:ext uri="{FF2B5EF4-FFF2-40B4-BE49-F238E27FC236}">
              <a16:creationId xmlns:a16="http://schemas.microsoft.com/office/drawing/2014/main" id="{810976E3-41FA-478A-8B70-B6D989A7F37A}"/>
            </a:ext>
          </a:extLst>
        </xdr:cNvPr>
        <xdr:cNvCxnSpPr/>
      </xdr:nvCxnSpPr>
      <xdr:spPr>
        <a:xfrm flipV="1">
          <a:off x="8686800" y="6694805"/>
          <a:ext cx="742950" cy="6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139700</xdr:rowOff>
    </xdr:from>
    <xdr:to>
      <xdr:col>46</xdr:col>
      <xdr:colOff>38100</xdr:colOff>
      <xdr:row>39</xdr:row>
      <xdr:rowOff>69850</xdr:rowOff>
    </xdr:to>
    <xdr:sp macro="" textlink="">
      <xdr:nvSpPr>
        <xdr:cNvPr id="135" name="楕円 134">
          <a:extLst>
            <a:ext uri="{FF2B5EF4-FFF2-40B4-BE49-F238E27FC236}">
              <a16:creationId xmlns:a16="http://schemas.microsoft.com/office/drawing/2014/main" id="{91EF66BD-F095-47E6-9D8C-FCAE3D83FCDC}"/>
            </a:ext>
          </a:extLst>
        </xdr:cNvPr>
        <xdr:cNvSpPr/>
      </xdr:nvSpPr>
      <xdr:spPr>
        <a:xfrm>
          <a:off x="7846060" y="665099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19050</xdr:rowOff>
    </xdr:from>
    <xdr:to>
      <xdr:col>50</xdr:col>
      <xdr:colOff>114300</xdr:colOff>
      <xdr:row>39</xdr:row>
      <xdr:rowOff>19050</xdr:rowOff>
    </xdr:to>
    <xdr:cxnSp macro="">
      <xdr:nvCxnSpPr>
        <xdr:cNvPr id="136" name="直線コネクタ 135">
          <a:extLst>
            <a:ext uri="{FF2B5EF4-FFF2-40B4-BE49-F238E27FC236}">
              <a16:creationId xmlns:a16="http://schemas.microsoft.com/office/drawing/2014/main" id="{CC061F29-D913-4CB8-AF59-5F49C8578758}"/>
            </a:ext>
          </a:extLst>
        </xdr:cNvPr>
        <xdr:cNvCxnSpPr/>
      </xdr:nvCxnSpPr>
      <xdr:spPr>
        <a:xfrm>
          <a:off x="7889240" y="670179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152400</xdr:rowOff>
    </xdr:from>
    <xdr:to>
      <xdr:col>41</xdr:col>
      <xdr:colOff>101600</xdr:colOff>
      <xdr:row>39</xdr:row>
      <xdr:rowOff>82550</xdr:rowOff>
    </xdr:to>
    <xdr:sp macro="" textlink="">
      <xdr:nvSpPr>
        <xdr:cNvPr id="137" name="楕円 136">
          <a:extLst>
            <a:ext uri="{FF2B5EF4-FFF2-40B4-BE49-F238E27FC236}">
              <a16:creationId xmlns:a16="http://schemas.microsoft.com/office/drawing/2014/main" id="{DA124903-C137-4D1F-AD91-AD3D8EA7E72D}"/>
            </a:ext>
          </a:extLst>
        </xdr:cNvPr>
        <xdr:cNvSpPr/>
      </xdr:nvSpPr>
      <xdr:spPr>
        <a:xfrm>
          <a:off x="7029450" y="666750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19050</xdr:rowOff>
    </xdr:from>
    <xdr:to>
      <xdr:col>45</xdr:col>
      <xdr:colOff>177800</xdr:colOff>
      <xdr:row>39</xdr:row>
      <xdr:rowOff>31750</xdr:rowOff>
    </xdr:to>
    <xdr:cxnSp macro="">
      <xdr:nvCxnSpPr>
        <xdr:cNvPr id="138" name="直線コネクタ 137">
          <a:extLst>
            <a:ext uri="{FF2B5EF4-FFF2-40B4-BE49-F238E27FC236}">
              <a16:creationId xmlns:a16="http://schemas.microsoft.com/office/drawing/2014/main" id="{AE2BF8A5-3B83-46CF-A844-EAAAC0E2A03A}"/>
            </a:ext>
          </a:extLst>
        </xdr:cNvPr>
        <xdr:cNvCxnSpPr/>
      </xdr:nvCxnSpPr>
      <xdr:spPr>
        <a:xfrm flipV="1">
          <a:off x="7084060" y="6701790"/>
          <a:ext cx="805180" cy="146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152400</xdr:rowOff>
    </xdr:from>
    <xdr:to>
      <xdr:col>36</xdr:col>
      <xdr:colOff>165100</xdr:colOff>
      <xdr:row>39</xdr:row>
      <xdr:rowOff>82550</xdr:rowOff>
    </xdr:to>
    <xdr:sp macro="" textlink="">
      <xdr:nvSpPr>
        <xdr:cNvPr id="139" name="楕円 138">
          <a:extLst>
            <a:ext uri="{FF2B5EF4-FFF2-40B4-BE49-F238E27FC236}">
              <a16:creationId xmlns:a16="http://schemas.microsoft.com/office/drawing/2014/main" id="{66F6B88F-48CD-45EC-9284-D4CB598AA21A}"/>
            </a:ext>
          </a:extLst>
        </xdr:cNvPr>
        <xdr:cNvSpPr/>
      </xdr:nvSpPr>
      <xdr:spPr>
        <a:xfrm>
          <a:off x="6231890" y="666750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31750</xdr:rowOff>
    </xdr:from>
    <xdr:to>
      <xdr:col>41</xdr:col>
      <xdr:colOff>50800</xdr:colOff>
      <xdr:row>39</xdr:row>
      <xdr:rowOff>31750</xdr:rowOff>
    </xdr:to>
    <xdr:cxnSp macro="">
      <xdr:nvCxnSpPr>
        <xdr:cNvPr id="140" name="直線コネクタ 139">
          <a:extLst>
            <a:ext uri="{FF2B5EF4-FFF2-40B4-BE49-F238E27FC236}">
              <a16:creationId xmlns:a16="http://schemas.microsoft.com/office/drawing/2014/main" id="{C3BC1CBC-16AD-45E4-9810-DEC00FA7DC0D}"/>
            </a:ext>
          </a:extLst>
        </xdr:cNvPr>
        <xdr:cNvCxnSpPr/>
      </xdr:nvCxnSpPr>
      <xdr:spPr>
        <a:xfrm>
          <a:off x="6286500" y="6716395"/>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37</xdr:row>
      <xdr:rowOff>35577</xdr:rowOff>
    </xdr:from>
    <xdr:ext cx="469744" cy="259045"/>
    <xdr:sp macro="" textlink="">
      <xdr:nvSpPr>
        <xdr:cNvPr id="141" name="n_1aveValue【図書館】&#10;一人当たり面積">
          <a:extLst>
            <a:ext uri="{FF2B5EF4-FFF2-40B4-BE49-F238E27FC236}">
              <a16:creationId xmlns:a16="http://schemas.microsoft.com/office/drawing/2014/main" id="{B0E81CDB-9335-4014-857A-242D58CB6DE9}"/>
            </a:ext>
          </a:extLst>
        </xdr:cNvPr>
        <xdr:cNvSpPr txBox="1"/>
      </xdr:nvSpPr>
      <xdr:spPr>
        <a:xfrm>
          <a:off x="8454467" y="6379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48277</xdr:rowOff>
    </xdr:from>
    <xdr:ext cx="469744" cy="259045"/>
    <xdr:sp macro="" textlink="">
      <xdr:nvSpPr>
        <xdr:cNvPr id="142" name="n_2aveValue【図書館】&#10;一人当たり面積">
          <a:extLst>
            <a:ext uri="{FF2B5EF4-FFF2-40B4-BE49-F238E27FC236}">
              <a16:creationId xmlns:a16="http://schemas.microsoft.com/office/drawing/2014/main" id="{2E6472CE-FBC8-4A92-B3D8-01D4457EAF5A}"/>
            </a:ext>
          </a:extLst>
        </xdr:cNvPr>
        <xdr:cNvSpPr txBox="1"/>
      </xdr:nvSpPr>
      <xdr:spPr>
        <a:xfrm>
          <a:off x="7673417" y="6393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48277</xdr:rowOff>
    </xdr:from>
    <xdr:ext cx="469744" cy="259045"/>
    <xdr:sp macro="" textlink="">
      <xdr:nvSpPr>
        <xdr:cNvPr id="143" name="n_3aveValue【図書館】&#10;一人当たり面積">
          <a:extLst>
            <a:ext uri="{FF2B5EF4-FFF2-40B4-BE49-F238E27FC236}">
              <a16:creationId xmlns:a16="http://schemas.microsoft.com/office/drawing/2014/main" id="{475D4EED-1BC9-4812-BC4B-B7DC4A0F6966}"/>
            </a:ext>
          </a:extLst>
        </xdr:cNvPr>
        <xdr:cNvSpPr txBox="1"/>
      </xdr:nvSpPr>
      <xdr:spPr>
        <a:xfrm>
          <a:off x="6866332" y="6393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86377</xdr:rowOff>
    </xdr:from>
    <xdr:ext cx="469744" cy="259045"/>
    <xdr:sp macro="" textlink="">
      <xdr:nvSpPr>
        <xdr:cNvPr id="144" name="n_4aveValue【図書館】&#10;一人当たり面積">
          <a:extLst>
            <a:ext uri="{FF2B5EF4-FFF2-40B4-BE49-F238E27FC236}">
              <a16:creationId xmlns:a16="http://schemas.microsoft.com/office/drawing/2014/main" id="{627CB704-F662-4B71-8E12-3519F196F581}"/>
            </a:ext>
          </a:extLst>
        </xdr:cNvPr>
        <xdr:cNvSpPr txBox="1"/>
      </xdr:nvSpPr>
      <xdr:spPr>
        <a:xfrm>
          <a:off x="6068772" y="6431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39</xdr:row>
      <xdr:rowOff>60977</xdr:rowOff>
    </xdr:from>
    <xdr:ext cx="469744" cy="259045"/>
    <xdr:sp macro="" textlink="">
      <xdr:nvSpPr>
        <xdr:cNvPr id="145" name="n_1mainValue【図書館】&#10;一人当たり面積">
          <a:extLst>
            <a:ext uri="{FF2B5EF4-FFF2-40B4-BE49-F238E27FC236}">
              <a16:creationId xmlns:a16="http://schemas.microsoft.com/office/drawing/2014/main" id="{EF0AECD7-AAC7-40CB-A554-4A867C52A23C}"/>
            </a:ext>
          </a:extLst>
        </xdr:cNvPr>
        <xdr:cNvSpPr txBox="1"/>
      </xdr:nvSpPr>
      <xdr:spPr>
        <a:xfrm>
          <a:off x="8454467" y="6743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60977</xdr:rowOff>
    </xdr:from>
    <xdr:ext cx="469744" cy="259045"/>
    <xdr:sp macro="" textlink="">
      <xdr:nvSpPr>
        <xdr:cNvPr id="146" name="n_2mainValue【図書館】&#10;一人当たり面積">
          <a:extLst>
            <a:ext uri="{FF2B5EF4-FFF2-40B4-BE49-F238E27FC236}">
              <a16:creationId xmlns:a16="http://schemas.microsoft.com/office/drawing/2014/main" id="{861EA37A-5D36-4EB0-B829-1AE29CB68E84}"/>
            </a:ext>
          </a:extLst>
        </xdr:cNvPr>
        <xdr:cNvSpPr txBox="1"/>
      </xdr:nvSpPr>
      <xdr:spPr>
        <a:xfrm>
          <a:off x="7673417" y="6743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73677</xdr:rowOff>
    </xdr:from>
    <xdr:ext cx="469744" cy="259045"/>
    <xdr:sp macro="" textlink="">
      <xdr:nvSpPr>
        <xdr:cNvPr id="147" name="n_3mainValue【図書館】&#10;一人当たり面積">
          <a:extLst>
            <a:ext uri="{FF2B5EF4-FFF2-40B4-BE49-F238E27FC236}">
              <a16:creationId xmlns:a16="http://schemas.microsoft.com/office/drawing/2014/main" id="{1108B289-7968-4290-A63A-0805F6025632}"/>
            </a:ext>
          </a:extLst>
        </xdr:cNvPr>
        <xdr:cNvSpPr txBox="1"/>
      </xdr:nvSpPr>
      <xdr:spPr>
        <a:xfrm>
          <a:off x="6866332" y="6760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73677</xdr:rowOff>
    </xdr:from>
    <xdr:ext cx="469744" cy="259045"/>
    <xdr:sp macro="" textlink="">
      <xdr:nvSpPr>
        <xdr:cNvPr id="148" name="n_4mainValue【図書館】&#10;一人当たり面積">
          <a:extLst>
            <a:ext uri="{FF2B5EF4-FFF2-40B4-BE49-F238E27FC236}">
              <a16:creationId xmlns:a16="http://schemas.microsoft.com/office/drawing/2014/main" id="{58268648-BE82-4F96-B023-88C981A75358}"/>
            </a:ext>
          </a:extLst>
        </xdr:cNvPr>
        <xdr:cNvSpPr txBox="1"/>
      </xdr:nvSpPr>
      <xdr:spPr>
        <a:xfrm>
          <a:off x="6068772" y="6760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7A707CE7-B590-43BE-9E28-1485A898652F}"/>
            </a:ext>
          </a:extLst>
        </xdr:cNvPr>
        <xdr:cNvSpPr/>
      </xdr:nvSpPr>
      <xdr:spPr>
        <a:xfrm>
          <a:off x="6858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56549CEF-F9C6-4B9F-A223-2B0B4918F906}"/>
            </a:ext>
          </a:extLst>
        </xdr:cNvPr>
        <xdr:cNvSpPr/>
      </xdr:nvSpPr>
      <xdr:spPr>
        <a:xfrm>
          <a:off x="8166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5A1B36A9-8ECC-441E-8041-BE36333713F5}"/>
            </a:ext>
          </a:extLst>
        </xdr:cNvPr>
        <xdr:cNvSpPr/>
      </xdr:nvSpPr>
      <xdr:spPr>
        <a:xfrm>
          <a:off x="8166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4C0617F0-F613-4596-8672-C1D1AE2C4494}"/>
            </a:ext>
          </a:extLst>
        </xdr:cNvPr>
        <xdr:cNvSpPr/>
      </xdr:nvSpPr>
      <xdr:spPr>
        <a:xfrm>
          <a:off x="17145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775AA167-AD5C-4D48-BF65-9D38DF84D7B0}"/>
            </a:ext>
          </a:extLst>
        </xdr:cNvPr>
        <xdr:cNvSpPr/>
      </xdr:nvSpPr>
      <xdr:spPr>
        <a:xfrm>
          <a:off x="17145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38A6B393-50BC-4451-BC8A-4944DA4F94FD}"/>
            </a:ext>
          </a:extLst>
        </xdr:cNvPr>
        <xdr:cNvSpPr/>
      </xdr:nvSpPr>
      <xdr:spPr>
        <a:xfrm>
          <a:off x="27432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B200D914-529A-4016-BB46-E5ECEB9F3412}"/>
            </a:ext>
          </a:extLst>
        </xdr:cNvPr>
        <xdr:cNvSpPr/>
      </xdr:nvSpPr>
      <xdr:spPr>
        <a:xfrm>
          <a:off x="27432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2A16CAC3-6626-4FB2-8534-BFBA3400DF5B}"/>
            </a:ext>
          </a:extLst>
        </xdr:cNvPr>
        <xdr:cNvSpPr/>
      </xdr:nvSpPr>
      <xdr:spPr>
        <a:xfrm>
          <a:off x="6858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8C8BFDFC-A655-406B-ABAB-94B643EEBD9E}"/>
            </a:ext>
          </a:extLst>
        </xdr:cNvPr>
        <xdr:cNvSpPr txBox="1"/>
      </xdr:nvSpPr>
      <xdr:spPr>
        <a:xfrm>
          <a:off x="66675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6C5E4397-7405-4A13-B78B-19AF642A8430}"/>
            </a:ext>
          </a:extLst>
        </xdr:cNvPr>
        <xdr:cNvCxnSpPr/>
      </xdr:nvCxnSpPr>
      <xdr:spPr>
        <a:xfrm>
          <a:off x="6858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5DE11D3B-F7FA-4188-8C28-557105BFE830}"/>
            </a:ext>
          </a:extLst>
        </xdr:cNvPr>
        <xdr:cNvSpPr txBox="1"/>
      </xdr:nvSpPr>
      <xdr:spPr>
        <a:xfrm>
          <a:off x="273866"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0</xdr:rowOff>
    </xdr:from>
    <xdr:to>
      <xdr:col>28</xdr:col>
      <xdr:colOff>114300</xdr:colOff>
      <xdr:row>64</xdr:row>
      <xdr:rowOff>0</xdr:rowOff>
    </xdr:to>
    <xdr:cxnSp macro="">
      <xdr:nvCxnSpPr>
        <xdr:cNvPr id="160" name="直線コネクタ 159">
          <a:extLst>
            <a:ext uri="{FF2B5EF4-FFF2-40B4-BE49-F238E27FC236}">
              <a16:creationId xmlns:a16="http://schemas.microsoft.com/office/drawing/2014/main" id="{3DF18C2A-B303-45A8-A0EA-D8EA6B718B85}"/>
            </a:ext>
          </a:extLst>
        </xdr:cNvPr>
        <xdr:cNvCxnSpPr/>
      </xdr:nvCxnSpPr>
      <xdr:spPr>
        <a:xfrm>
          <a:off x="685800" y="10972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29227</xdr:rowOff>
    </xdr:from>
    <xdr:ext cx="467179" cy="259045"/>
    <xdr:sp macro="" textlink="">
      <xdr:nvSpPr>
        <xdr:cNvPr id="161" name="テキスト ボックス 160">
          <a:extLst>
            <a:ext uri="{FF2B5EF4-FFF2-40B4-BE49-F238E27FC236}">
              <a16:creationId xmlns:a16="http://schemas.microsoft.com/office/drawing/2014/main" id="{4CA9822D-A41E-4A09-AA04-2C4C632B2B34}"/>
            </a:ext>
          </a:extLst>
        </xdr:cNvPr>
        <xdr:cNvSpPr txBox="1"/>
      </xdr:nvSpPr>
      <xdr:spPr>
        <a:xfrm>
          <a:off x="273866" y="1082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57150</xdr:rowOff>
    </xdr:from>
    <xdr:to>
      <xdr:col>28</xdr:col>
      <xdr:colOff>114300</xdr:colOff>
      <xdr:row>61</xdr:row>
      <xdr:rowOff>57150</xdr:rowOff>
    </xdr:to>
    <xdr:cxnSp macro="">
      <xdr:nvCxnSpPr>
        <xdr:cNvPr id="162" name="直線コネクタ 161">
          <a:extLst>
            <a:ext uri="{FF2B5EF4-FFF2-40B4-BE49-F238E27FC236}">
              <a16:creationId xmlns:a16="http://schemas.microsoft.com/office/drawing/2014/main" id="{DD7F8C56-9E1E-47A6-8BD9-B19C55300144}"/>
            </a:ext>
          </a:extLst>
        </xdr:cNvPr>
        <xdr:cNvCxnSpPr/>
      </xdr:nvCxnSpPr>
      <xdr:spPr>
        <a:xfrm>
          <a:off x="685800" y="1051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86377</xdr:rowOff>
    </xdr:from>
    <xdr:ext cx="403059" cy="259045"/>
    <xdr:sp macro="" textlink="">
      <xdr:nvSpPr>
        <xdr:cNvPr id="163" name="テキスト ボックス 162">
          <a:extLst>
            <a:ext uri="{FF2B5EF4-FFF2-40B4-BE49-F238E27FC236}">
              <a16:creationId xmlns:a16="http://schemas.microsoft.com/office/drawing/2014/main" id="{2FA57610-D2A4-4DE1-B9A5-2BA39588DB9F}"/>
            </a:ext>
          </a:extLst>
        </xdr:cNvPr>
        <xdr:cNvSpPr txBox="1"/>
      </xdr:nvSpPr>
      <xdr:spPr>
        <a:xfrm>
          <a:off x="343701" y="103752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114300</xdr:rowOff>
    </xdr:from>
    <xdr:to>
      <xdr:col>28</xdr:col>
      <xdr:colOff>114300</xdr:colOff>
      <xdr:row>58</xdr:row>
      <xdr:rowOff>114300</xdr:rowOff>
    </xdr:to>
    <xdr:cxnSp macro="">
      <xdr:nvCxnSpPr>
        <xdr:cNvPr id="164" name="直線コネクタ 163">
          <a:extLst>
            <a:ext uri="{FF2B5EF4-FFF2-40B4-BE49-F238E27FC236}">
              <a16:creationId xmlns:a16="http://schemas.microsoft.com/office/drawing/2014/main" id="{07C8A3A2-7898-42DE-A27D-3B78BFC6898A}"/>
            </a:ext>
          </a:extLst>
        </xdr:cNvPr>
        <xdr:cNvCxnSpPr/>
      </xdr:nvCxnSpPr>
      <xdr:spPr>
        <a:xfrm>
          <a:off x="685800" y="1005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57</xdr:row>
      <xdr:rowOff>143527</xdr:rowOff>
    </xdr:from>
    <xdr:ext cx="403059" cy="259045"/>
    <xdr:sp macro="" textlink="">
      <xdr:nvSpPr>
        <xdr:cNvPr id="165" name="テキスト ボックス 164">
          <a:extLst>
            <a:ext uri="{FF2B5EF4-FFF2-40B4-BE49-F238E27FC236}">
              <a16:creationId xmlns:a16="http://schemas.microsoft.com/office/drawing/2014/main" id="{2618C4A1-50C9-4842-9ABC-EC5FF66E946C}"/>
            </a:ext>
          </a:extLst>
        </xdr:cNvPr>
        <xdr:cNvSpPr txBox="1"/>
      </xdr:nvSpPr>
      <xdr:spPr>
        <a:xfrm>
          <a:off x="343701" y="99142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0</xdr:rowOff>
    </xdr:from>
    <xdr:to>
      <xdr:col>28</xdr:col>
      <xdr:colOff>114300</xdr:colOff>
      <xdr:row>56</xdr:row>
      <xdr:rowOff>0</xdr:rowOff>
    </xdr:to>
    <xdr:cxnSp macro="">
      <xdr:nvCxnSpPr>
        <xdr:cNvPr id="166" name="直線コネクタ 165">
          <a:extLst>
            <a:ext uri="{FF2B5EF4-FFF2-40B4-BE49-F238E27FC236}">
              <a16:creationId xmlns:a16="http://schemas.microsoft.com/office/drawing/2014/main" id="{780598D9-AEE1-4049-87DD-C64AEA9F7B0A}"/>
            </a:ext>
          </a:extLst>
        </xdr:cNvPr>
        <xdr:cNvCxnSpPr/>
      </xdr:nvCxnSpPr>
      <xdr:spPr>
        <a:xfrm>
          <a:off x="685800" y="960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55</xdr:row>
      <xdr:rowOff>29227</xdr:rowOff>
    </xdr:from>
    <xdr:ext cx="403059" cy="259045"/>
    <xdr:sp macro="" textlink="">
      <xdr:nvSpPr>
        <xdr:cNvPr id="167" name="テキスト ボックス 166">
          <a:extLst>
            <a:ext uri="{FF2B5EF4-FFF2-40B4-BE49-F238E27FC236}">
              <a16:creationId xmlns:a16="http://schemas.microsoft.com/office/drawing/2014/main" id="{A4D17394-6A04-4A80-B97D-3404C9F314DF}"/>
            </a:ext>
          </a:extLst>
        </xdr:cNvPr>
        <xdr:cNvSpPr txBox="1"/>
      </xdr:nvSpPr>
      <xdr:spPr>
        <a:xfrm>
          <a:off x="343701" y="94570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8" name="直線コネクタ 167">
          <a:extLst>
            <a:ext uri="{FF2B5EF4-FFF2-40B4-BE49-F238E27FC236}">
              <a16:creationId xmlns:a16="http://schemas.microsoft.com/office/drawing/2014/main" id="{8B4559A8-3CD6-4782-B407-D177F6C7DA58}"/>
            </a:ext>
          </a:extLst>
        </xdr:cNvPr>
        <xdr:cNvCxnSpPr/>
      </xdr:nvCxnSpPr>
      <xdr:spPr>
        <a:xfrm>
          <a:off x="6858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52</xdr:row>
      <xdr:rowOff>86377</xdr:rowOff>
    </xdr:from>
    <xdr:ext cx="403059" cy="259045"/>
    <xdr:sp macro="" textlink="">
      <xdr:nvSpPr>
        <xdr:cNvPr id="169" name="テキスト ボックス 168">
          <a:extLst>
            <a:ext uri="{FF2B5EF4-FFF2-40B4-BE49-F238E27FC236}">
              <a16:creationId xmlns:a16="http://schemas.microsoft.com/office/drawing/2014/main" id="{5A0F87B4-41AA-474D-9F1A-3329A8AE49CA}"/>
            </a:ext>
          </a:extLst>
        </xdr:cNvPr>
        <xdr:cNvSpPr txBox="1"/>
      </xdr:nvSpPr>
      <xdr:spPr>
        <a:xfrm>
          <a:off x="343701" y="9003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0" name="【体育館・プール】&#10;有形固定資産減価償却率グラフ枠">
          <a:extLst>
            <a:ext uri="{FF2B5EF4-FFF2-40B4-BE49-F238E27FC236}">
              <a16:creationId xmlns:a16="http://schemas.microsoft.com/office/drawing/2014/main" id="{5EADA3A1-29F1-474F-BDD8-B1EF7524D2B0}"/>
            </a:ext>
          </a:extLst>
        </xdr:cNvPr>
        <xdr:cNvSpPr/>
      </xdr:nvSpPr>
      <xdr:spPr>
        <a:xfrm>
          <a:off x="6858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50292</xdr:rowOff>
    </xdr:from>
    <xdr:to>
      <xdr:col>24</xdr:col>
      <xdr:colOff>62865</xdr:colOff>
      <xdr:row>63</xdr:row>
      <xdr:rowOff>6858</xdr:rowOff>
    </xdr:to>
    <xdr:cxnSp macro="">
      <xdr:nvCxnSpPr>
        <xdr:cNvPr id="171" name="直線コネクタ 170">
          <a:extLst>
            <a:ext uri="{FF2B5EF4-FFF2-40B4-BE49-F238E27FC236}">
              <a16:creationId xmlns:a16="http://schemas.microsoft.com/office/drawing/2014/main" id="{1B75FD72-D8C8-4023-8830-04345489E477}"/>
            </a:ext>
          </a:extLst>
        </xdr:cNvPr>
        <xdr:cNvCxnSpPr/>
      </xdr:nvCxnSpPr>
      <xdr:spPr>
        <a:xfrm flipV="1">
          <a:off x="4173855" y="9483852"/>
          <a:ext cx="0" cy="13262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10685</xdr:rowOff>
    </xdr:from>
    <xdr:ext cx="405111" cy="259045"/>
    <xdr:sp macro="" textlink="">
      <xdr:nvSpPr>
        <xdr:cNvPr id="172" name="【体育館・プール】&#10;有形固定資産減価償却率最小値テキスト">
          <a:extLst>
            <a:ext uri="{FF2B5EF4-FFF2-40B4-BE49-F238E27FC236}">
              <a16:creationId xmlns:a16="http://schemas.microsoft.com/office/drawing/2014/main" id="{EB07A8BC-E93F-4AF0-BA53-FDB57DE6C1D3}"/>
            </a:ext>
          </a:extLst>
        </xdr:cNvPr>
        <xdr:cNvSpPr txBox="1"/>
      </xdr:nvSpPr>
      <xdr:spPr>
        <a:xfrm>
          <a:off x="4212590" y="108139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6858</xdr:rowOff>
    </xdr:from>
    <xdr:to>
      <xdr:col>24</xdr:col>
      <xdr:colOff>152400</xdr:colOff>
      <xdr:row>63</xdr:row>
      <xdr:rowOff>6858</xdr:rowOff>
    </xdr:to>
    <xdr:cxnSp macro="">
      <xdr:nvCxnSpPr>
        <xdr:cNvPr id="173" name="直線コネクタ 172">
          <a:extLst>
            <a:ext uri="{FF2B5EF4-FFF2-40B4-BE49-F238E27FC236}">
              <a16:creationId xmlns:a16="http://schemas.microsoft.com/office/drawing/2014/main" id="{0BC461FB-B9BE-4913-9613-B9F2822205F4}"/>
            </a:ext>
          </a:extLst>
        </xdr:cNvPr>
        <xdr:cNvCxnSpPr/>
      </xdr:nvCxnSpPr>
      <xdr:spPr>
        <a:xfrm>
          <a:off x="4112260" y="1081011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168419</xdr:rowOff>
    </xdr:from>
    <xdr:ext cx="405111" cy="259045"/>
    <xdr:sp macro="" textlink="">
      <xdr:nvSpPr>
        <xdr:cNvPr id="174" name="【体育館・プール】&#10;有形固定資産減価償却率最大値テキスト">
          <a:extLst>
            <a:ext uri="{FF2B5EF4-FFF2-40B4-BE49-F238E27FC236}">
              <a16:creationId xmlns:a16="http://schemas.microsoft.com/office/drawing/2014/main" id="{02BF4C8A-758A-4556-B4B6-6F07BB0AF4DD}"/>
            </a:ext>
          </a:extLst>
        </xdr:cNvPr>
        <xdr:cNvSpPr txBox="1"/>
      </xdr:nvSpPr>
      <xdr:spPr>
        <a:xfrm>
          <a:off x="4212590" y="92590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50292</xdr:rowOff>
    </xdr:from>
    <xdr:to>
      <xdr:col>24</xdr:col>
      <xdr:colOff>152400</xdr:colOff>
      <xdr:row>55</xdr:row>
      <xdr:rowOff>50292</xdr:rowOff>
    </xdr:to>
    <xdr:cxnSp macro="">
      <xdr:nvCxnSpPr>
        <xdr:cNvPr id="175" name="直線コネクタ 174">
          <a:extLst>
            <a:ext uri="{FF2B5EF4-FFF2-40B4-BE49-F238E27FC236}">
              <a16:creationId xmlns:a16="http://schemas.microsoft.com/office/drawing/2014/main" id="{979258BF-CA36-46DA-A0AC-578982C2B2A9}"/>
            </a:ext>
          </a:extLst>
        </xdr:cNvPr>
        <xdr:cNvCxnSpPr/>
      </xdr:nvCxnSpPr>
      <xdr:spPr>
        <a:xfrm>
          <a:off x="4112260" y="948385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58</xdr:row>
      <xdr:rowOff>93235</xdr:rowOff>
    </xdr:from>
    <xdr:ext cx="405111" cy="259045"/>
    <xdr:sp macro="" textlink="">
      <xdr:nvSpPr>
        <xdr:cNvPr id="176" name="【体育館・プール】&#10;有形固定資産減価償却率平均値テキスト">
          <a:extLst>
            <a:ext uri="{FF2B5EF4-FFF2-40B4-BE49-F238E27FC236}">
              <a16:creationId xmlns:a16="http://schemas.microsoft.com/office/drawing/2014/main" id="{C1885835-C288-4160-AA70-5744BCEA8275}"/>
            </a:ext>
          </a:extLst>
        </xdr:cNvPr>
        <xdr:cNvSpPr txBox="1"/>
      </xdr:nvSpPr>
      <xdr:spPr>
        <a:xfrm>
          <a:off x="4212590" y="1004114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70358</xdr:rowOff>
    </xdr:from>
    <xdr:to>
      <xdr:col>24</xdr:col>
      <xdr:colOff>114300</xdr:colOff>
      <xdr:row>60</xdr:row>
      <xdr:rowOff>508</xdr:rowOff>
    </xdr:to>
    <xdr:sp macro="" textlink="">
      <xdr:nvSpPr>
        <xdr:cNvPr id="177" name="フローチャート: 判断 176">
          <a:extLst>
            <a:ext uri="{FF2B5EF4-FFF2-40B4-BE49-F238E27FC236}">
              <a16:creationId xmlns:a16="http://schemas.microsoft.com/office/drawing/2014/main" id="{BD05F0DE-846A-4480-BA52-96E50A108065}"/>
            </a:ext>
          </a:extLst>
        </xdr:cNvPr>
        <xdr:cNvSpPr/>
      </xdr:nvSpPr>
      <xdr:spPr>
        <a:xfrm>
          <a:off x="4131310" y="10184003"/>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13208</xdr:rowOff>
    </xdr:from>
    <xdr:to>
      <xdr:col>20</xdr:col>
      <xdr:colOff>38100</xdr:colOff>
      <xdr:row>59</xdr:row>
      <xdr:rowOff>114808</xdr:rowOff>
    </xdr:to>
    <xdr:sp macro="" textlink="">
      <xdr:nvSpPr>
        <xdr:cNvPr id="178" name="フローチャート: 判断 177">
          <a:extLst>
            <a:ext uri="{FF2B5EF4-FFF2-40B4-BE49-F238E27FC236}">
              <a16:creationId xmlns:a16="http://schemas.microsoft.com/office/drawing/2014/main" id="{783DE42F-21D6-4882-B539-0806A499B535}"/>
            </a:ext>
          </a:extLst>
        </xdr:cNvPr>
        <xdr:cNvSpPr/>
      </xdr:nvSpPr>
      <xdr:spPr>
        <a:xfrm>
          <a:off x="3388360" y="1013256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58</xdr:row>
      <xdr:rowOff>145796</xdr:rowOff>
    </xdr:from>
    <xdr:to>
      <xdr:col>15</xdr:col>
      <xdr:colOff>101600</xdr:colOff>
      <xdr:row>59</xdr:row>
      <xdr:rowOff>75946</xdr:rowOff>
    </xdr:to>
    <xdr:sp macro="" textlink="">
      <xdr:nvSpPr>
        <xdr:cNvPr id="179" name="フローチャート: 判断 178">
          <a:extLst>
            <a:ext uri="{FF2B5EF4-FFF2-40B4-BE49-F238E27FC236}">
              <a16:creationId xmlns:a16="http://schemas.microsoft.com/office/drawing/2014/main" id="{D38D7305-EEB3-43ED-BAA4-66A1D150F710}"/>
            </a:ext>
          </a:extLst>
        </xdr:cNvPr>
        <xdr:cNvSpPr/>
      </xdr:nvSpPr>
      <xdr:spPr>
        <a:xfrm>
          <a:off x="2571750" y="10087991"/>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58</xdr:row>
      <xdr:rowOff>106934</xdr:rowOff>
    </xdr:from>
    <xdr:to>
      <xdr:col>10</xdr:col>
      <xdr:colOff>165100</xdr:colOff>
      <xdr:row>59</xdr:row>
      <xdr:rowOff>37084</xdr:rowOff>
    </xdr:to>
    <xdr:sp macro="" textlink="">
      <xdr:nvSpPr>
        <xdr:cNvPr id="180" name="フローチャート: 判断 179">
          <a:extLst>
            <a:ext uri="{FF2B5EF4-FFF2-40B4-BE49-F238E27FC236}">
              <a16:creationId xmlns:a16="http://schemas.microsoft.com/office/drawing/2014/main" id="{333DE69F-8E2D-4CE8-81A7-8CF1A11F7D70}"/>
            </a:ext>
          </a:extLst>
        </xdr:cNvPr>
        <xdr:cNvSpPr/>
      </xdr:nvSpPr>
      <xdr:spPr>
        <a:xfrm>
          <a:off x="1774190" y="10049129"/>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58</xdr:row>
      <xdr:rowOff>118364</xdr:rowOff>
    </xdr:from>
    <xdr:to>
      <xdr:col>6</xdr:col>
      <xdr:colOff>38100</xdr:colOff>
      <xdr:row>59</xdr:row>
      <xdr:rowOff>48514</xdr:rowOff>
    </xdr:to>
    <xdr:sp macro="" textlink="">
      <xdr:nvSpPr>
        <xdr:cNvPr id="181" name="フローチャート: 判断 180">
          <a:extLst>
            <a:ext uri="{FF2B5EF4-FFF2-40B4-BE49-F238E27FC236}">
              <a16:creationId xmlns:a16="http://schemas.microsoft.com/office/drawing/2014/main" id="{520B4101-82C3-47CE-B6B9-3D8EF3EBF8F0}"/>
            </a:ext>
          </a:extLst>
        </xdr:cNvPr>
        <xdr:cNvSpPr/>
      </xdr:nvSpPr>
      <xdr:spPr>
        <a:xfrm>
          <a:off x="988060" y="1006436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1172309A-BF6F-4FB3-9A14-E1E2F996E849}"/>
            </a:ext>
          </a:extLst>
        </xdr:cNvPr>
        <xdr:cNvSpPr txBox="1"/>
      </xdr:nvSpPr>
      <xdr:spPr>
        <a:xfrm>
          <a:off x="40030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62917643-5A04-467F-8FC3-80D5B54051D8}"/>
            </a:ext>
          </a:extLst>
        </xdr:cNvPr>
        <xdr:cNvSpPr txBox="1"/>
      </xdr:nvSpPr>
      <xdr:spPr>
        <a:xfrm>
          <a:off x="32600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DFDBAD59-B019-4F95-844E-360413AF5535}"/>
            </a:ext>
          </a:extLst>
        </xdr:cNvPr>
        <xdr:cNvSpPr txBox="1"/>
      </xdr:nvSpPr>
      <xdr:spPr>
        <a:xfrm>
          <a:off x="24549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3F03267D-FA5D-471E-AF19-1DA409A3C25D}"/>
            </a:ext>
          </a:extLst>
        </xdr:cNvPr>
        <xdr:cNvSpPr txBox="1"/>
      </xdr:nvSpPr>
      <xdr:spPr>
        <a:xfrm>
          <a:off x="1657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E5406485-36F9-4FB6-87E7-F962FE8E8270}"/>
            </a:ext>
          </a:extLst>
        </xdr:cNvPr>
        <xdr:cNvSpPr txBox="1"/>
      </xdr:nvSpPr>
      <xdr:spPr>
        <a:xfrm>
          <a:off x="859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13208</xdr:rowOff>
    </xdr:from>
    <xdr:to>
      <xdr:col>24</xdr:col>
      <xdr:colOff>114300</xdr:colOff>
      <xdr:row>60</xdr:row>
      <xdr:rowOff>114808</xdr:rowOff>
    </xdr:to>
    <xdr:sp macro="" textlink="">
      <xdr:nvSpPr>
        <xdr:cNvPr id="187" name="楕円 186">
          <a:extLst>
            <a:ext uri="{FF2B5EF4-FFF2-40B4-BE49-F238E27FC236}">
              <a16:creationId xmlns:a16="http://schemas.microsoft.com/office/drawing/2014/main" id="{CD292A11-4B81-496B-A3FE-8F8DE24A89D7}"/>
            </a:ext>
          </a:extLst>
        </xdr:cNvPr>
        <xdr:cNvSpPr/>
      </xdr:nvSpPr>
      <xdr:spPr>
        <a:xfrm>
          <a:off x="4131310" y="10304018"/>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163085</xdr:rowOff>
    </xdr:from>
    <xdr:ext cx="405111" cy="259045"/>
    <xdr:sp macro="" textlink="">
      <xdr:nvSpPr>
        <xdr:cNvPr id="188" name="【体育館・プール】&#10;有形固定資産減価償却率該当値テキスト">
          <a:extLst>
            <a:ext uri="{FF2B5EF4-FFF2-40B4-BE49-F238E27FC236}">
              <a16:creationId xmlns:a16="http://schemas.microsoft.com/office/drawing/2014/main" id="{F9AB6D83-28B7-405A-9DC8-65CBB384EDDA}"/>
            </a:ext>
          </a:extLst>
        </xdr:cNvPr>
        <xdr:cNvSpPr txBox="1"/>
      </xdr:nvSpPr>
      <xdr:spPr>
        <a:xfrm>
          <a:off x="4212590" y="102805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129794</xdr:rowOff>
    </xdr:from>
    <xdr:to>
      <xdr:col>20</xdr:col>
      <xdr:colOff>38100</xdr:colOff>
      <xdr:row>60</xdr:row>
      <xdr:rowOff>59944</xdr:rowOff>
    </xdr:to>
    <xdr:sp macro="" textlink="">
      <xdr:nvSpPr>
        <xdr:cNvPr id="189" name="楕円 188">
          <a:extLst>
            <a:ext uri="{FF2B5EF4-FFF2-40B4-BE49-F238E27FC236}">
              <a16:creationId xmlns:a16="http://schemas.microsoft.com/office/drawing/2014/main" id="{281CD367-2AD6-4CEF-9810-1E096BE308D0}"/>
            </a:ext>
          </a:extLst>
        </xdr:cNvPr>
        <xdr:cNvSpPr/>
      </xdr:nvSpPr>
      <xdr:spPr>
        <a:xfrm>
          <a:off x="3388360" y="10249154"/>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9144</xdr:rowOff>
    </xdr:from>
    <xdr:to>
      <xdr:col>24</xdr:col>
      <xdr:colOff>63500</xdr:colOff>
      <xdr:row>60</xdr:row>
      <xdr:rowOff>64008</xdr:rowOff>
    </xdr:to>
    <xdr:cxnSp macro="">
      <xdr:nvCxnSpPr>
        <xdr:cNvPr id="190" name="直線コネクタ 189">
          <a:extLst>
            <a:ext uri="{FF2B5EF4-FFF2-40B4-BE49-F238E27FC236}">
              <a16:creationId xmlns:a16="http://schemas.microsoft.com/office/drawing/2014/main" id="{4A587E68-DE97-4CAA-B8AC-D3A5DA7D3590}"/>
            </a:ext>
          </a:extLst>
        </xdr:cNvPr>
        <xdr:cNvCxnSpPr/>
      </xdr:nvCxnSpPr>
      <xdr:spPr>
        <a:xfrm>
          <a:off x="3431540" y="10298049"/>
          <a:ext cx="742950" cy="491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74930</xdr:rowOff>
    </xdr:from>
    <xdr:to>
      <xdr:col>15</xdr:col>
      <xdr:colOff>101600</xdr:colOff>
      <xdr:row>60</xdr:row>
      <xdr:rowOff>5080</xdr:rowOff>
    </xdr:to>
    <xdr:sp macro="" textlink="">
      <xdr:nvSpPr>
        <xdr:cNvPr id="191" name="楕円 190">
          <a:extLst>
            <a:ext uri="{FF2B5EF4-FFF2-40B4-BE49-F238E27FC236}">
              <a16:creationId xmlns:a16="http://schemas.microsoft.com/office/drawing/2014/main" id="{971A230F-9444-43B5-A54A-BD98F5AAB2C7}"/>
            </a:ext>
          </a:extLst>
        </xdr:cNvPr>
        <xdr:cNvSpPr/>
      </xdr:nvSpPr>
      <xdr:spPr>
        <a:xfrm>
          <a:off x="2571750" y="1019048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125730</xdr:rowOff>
    </xdr:from>
    <xdr:to>
      <xdr:col>19</xdr:col>
      <xdr:colOff>177800</xdr:colOff>
      <xdr:row>60</xdr:row>
      <xdr:rowOff>9144</xdr:rowOff>
    </xdr:to>
    <xdr:cxnSp macro="">
      <xdr:nvCxnSpPr>
        <xdr:cNvPr id="192" name="直線コネクタ 191">
          <a:extLst>
            <a:ext uri="{FF2B5EF4-FFF2-40B4-BE49-F238E27FC236}">
              <a16:creationId xmlns:a16="http://schemas.microsoft.com/office/drawing/2014/main" id="{C2F92CA8-BCA1-4932-83CF-0F54434D8A41}"/>
            </a:ext>
          </a:extLst>
        </xdr:cNvPr>
        <xdr:cNvCxnSpPr/>
      </xdr:nvCxnSpPr>
      <xdr:spPr>
        <a:xfrm>
          <a:off x="2626360" y="10245090"/>
          <a:ext cx="805180" cy="52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20066</xdr:rowOff>
    </xdr:from>
    <xdr:to>
      <xdr:col>10</xdr:col>
      <xdr:colOff>165100</xdr:colOff>
      <xdr:row>59</xdr:row>
      <xdr:rowOff>121666</xdr:rowOff>
    </xdr:to>
    <xdr:sp macro="" textlink="">
      <xdr:nvSpPr>
        <xdr:cNvPr id="193" name="楕円 192">
          <a:extLst>
            <a:ext uri="{FF2B5EF4-FFF2-40B4-BE49-F238E27FC236}">
              <a16:creationId xmlns:a16="http://schemas.microsoft.com/office/drawing/2014/main" id="{F574B5DD-5009-4931-926A-7794D188D2AC}"/>
            </a:ext>
          </a:extLst>
        </xdr:cNvPr>
        <xdr:cNvSpPr/>
      </xdr:nvSpPr>
      <xdr:spPr>
        <a:xfrm>
          <a:off x="1774190" y="10131806"/>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70866</xdr:rowOff>
    </xdr:from>
    <xdr:to>
      <xdr:col>15</xdr:col>
      <xdr:colOff>50800</xdr:colOff>
      <xdr:row>59</xdr:row>
      <xdr:rowOff>125730</xdr:rowOff>
    </xdr:to>
    <xdr:cxnSp macro="">
      <xdr:nvCxnSpPr>
        <xdr:cNvPr id="194" name="直線コネクタ 193">
          <a:extLst>
            <a:ext uri="{FF2B5EF4-FFF2-40B4-BE49-F238E27FC236}">
              <a16:creationId xmlns:a16="http://schemas.microsoft.com/office/drawing/2014/main" id="{829F402A-97BF-42D1-9161-532215601697}"/>
            </a:ext>
          </a:extLst>
        </xdr:cNvPr>
        <xdr:cNvCxnSpPr/>
      </xdr:nvCxnSpPr>
      <xdr:spPr>
        <a:xfrm>
          <a:off x="1828800" y="10184511"/>
          <a:ext cx="797560" cy="60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58</xdr:row>
      <xdr:rowOff>143510</xdr:rowOff>
    </xdr:from>
    <xdr:to>
      <xdr:col>6</xdr:col>
      <xdr:colOff>38100</xdr:colOff>
      <xdr:row>59</xdr:row>
      <xdr:rowOff>73660</xdr:rowOff>
    </xdr:to>
    <xdr:sp macro="" textlink="">
      <xdr:nvSpPr>
        <xdr:cNvPr id="195" name="楕円 194">
          <a:extLst>
            <a:ext uri="{FF2B5EF4-FFF2-40B4-BE49-F238E27FC236}">
              <a16:creationId xmlns:a16="http://schemas.microsoft.com/office/drawing/2014/main" id="{D5B8619A-F522-4A4D-AAAE-77065641EA20}"/>
            </a:ext>
          </a:extLst>
        </xdr:cNvPr>
        <xdr:cNvSpPr/>
      </xdr:nvSpPr>
      <xdr:spPr>
        <a:xfrm>
          <a:off x="988060" y="1008570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22860</xdr:rowOff>
    </xdr:from>
    <xdr:to>
      <xdr:col>10</xdr:col>
      <xdr:colOff>114300</xdr:colOff>
      <xdr:row>59</xdr:row>
      <xdr:rowOff>70866</xdr:rowOff>
    </xdr:to>
    <xdr:cxnSp macro="">
      <xdr:nvCxnSpPr>
        <xdr:cNvPr id="196" name="直線コネクタ 195">
          <a:extLst>
            <a:ext uri="{FF2B5EF4-FFF2-40B4-BE49-F238E27FC236}">
              <a16:creationId xmlns:a16="http://schemas.microsoft.com/office/drawing/2014/main" id="{F6CEA728-94DC-41F4-8A4F-6ABD33F32967}"/>
            </a:ext>
          </a:extLst>
        </xdr:cNvPr>
        <xdr:cNvCxnSpPr/>
      </xdr:nvCxnSpPr>
      <xdr:spPr>
        <a:xfrm>
          <a:off x="1031240" y="10134600"/>
          <a:ext cx="797560" cy="49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57</xdr:row>
      <xdr:rowOff>131335</xdr:rowOff>
    </xdr:from>
    <xdr:ext cx="405111" cy="259045"/>
    <xdr:sp macro="" textlink="">
      <xdr:nvSpPr>
        <xdr:cNvPr id="197" name="n_1aveValue【体育館・プール】&#10;有形固定資産減価償却率">
          <a:extLst>
            <a:ext uri="{FF2B5EF4-FFF2-40B4-BE49-F238E27FC236}">
              <a16:creationId xmlns:a16="http://schemas.microsoft.com/office/drawing/2014/main" id="{7503045B-DA4A-45B4-BAAE-4F4C6E30F9DE}"/>
            </a:ext>
          </a:extLst>
        </xdr:cNvPr>
        <xdr:cNvSpPr txBox="1"/>
      </xdr:nvSpPr>
      <xdr:spPr>
        <a:xfrm>
          <a:off x="3239144" y="99077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92473</xdr:rowOff>
    </xdr:from>
    <xdr:ext cx="405111" cy="259045"/>
    <xdr:sp macro="" textlink="">
      <xdr:nvSpPr>
        <xdr:cNvPr id="198" name="n_2aveValue【体育館・プール】&#10;有形固定資産減価償却率">
          <a:extLst>
            <a:ext uri="{FF2B5EF4-FFF2-40B4-BE49-F238E27FC236}">
              <a16:creationId xmlns:a16="http://schemas.microsoft.com/office/drawing/2014/main" id="{FB48FDD6-D45B-4D1E-9A52-DFB1D4401AD4}"/>
            </a:ext>
          </a:extLst>
        </xdr:cNvPr>
        <xdr:cNvSpPr txBox="1"/>
      </xdr:nvSpPr>
      <xdr:spPr>
        <a:xfrm>
          <a:off x="2439044" y="98689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53611</xdr:rowOff>
    </xdr:from>
    <xdr:ext cx="405111" cy="259045"/>
    <xdr:sp macro="" textlink="">
      <xdr:nvSpPr>
        <xdr:cNvPr id="199" name="n_3aveValue【体育館・プール】&#10;有形固定資産減価償却率">
          <a:extLst>
            <a:ext uri="{FF2B5EF4-FFF2-40B4-BE49-F238E27FC236}">
              <a16:creationId xmlns:a16="http://schemas.microsoft.com/office/drawing/2014/main" id="{CD252318-CF8E-4FCC-9D08-52E0C5F4D4CC}"/>
            </a:ext>
          </a:extLst>
        </xdr:cNvPr>
        <xdr:cNvSpPr txBox="1"/>
      </xdr:nvSpPr>
      <xdr:spPr>
        <a:xfrm>
          <a:off x="1641484" y="98300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65041</xdr:rowOff>
    </xdr:from>
    <xdr:ext cx="405111" cy="259045"/>
    <xdr:sp macro="" textlink="">
      <xdr:nvSpPr>
        <xdr:cNvPr id="200" name="n_4aveValue【体育館・プール】&#10;有形固定資産減価償却率">
          <a:extLst>
            <a:ext uri="{FF2B5EF4-FFF2-40B4-BE49-F238E27FC236}">
              <a16:creationId xmlns:a16="http://schemas.microsoft.com/office/drawing/2014/main" id="{1AFCBA48-7417-4825-83A1-ECEF244209A7}"/>
            </a:ext>
          </a:extLst>
        </xdr:cNvPr>
        <xdr:cNvSpPr txBox="1"/>
      </xdr:nvSpPr>
      <xdr:spPr>
        <a:xfrm>
          <a:off x="855354" y="98357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60</xdr:row>
      <xdr:rowOff>51071</xdr:rowOff>
    </xdr:from>
    <xdr:ext cx="405111" cy="259045"/>
    <xdr:sp macro="" textlink="">
      <xdr:nvSpPr>
        <xdr:cNvPr id="201" name="n_1mainValue【体育館・プール】&#10;有形固定資産減価償却率">
          <a:extLst>
            <a:ext uri="{FF2B5EF4-FFF2-40B4-BE49-F238E27FC236}">
              <a16:creationId xmlns:a16="http://schemas.microsoft.com/office/drawing/2014/main" id="{0D80A0A9-A36C-46D1-8845-6AB060D195CD}"/>
            </a:ext>
          </a:extLst>
        </xdr:cNvPr>
        <xdr:cNvSpPr txBox="1"/>
      </xdr:nvSpPr>
      <xdr:spPr>
        <a:xfrm>
          <a:off x="3239144" y="103418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167657</xdr:rowOff>
    </xdr:from>
    <xdr:ext cx="405111" cy="259045"/>
    <xdr:sp macro="" textlink="">
      <xdr:nvSpPr>
        <xdr:cNvPr id="202" name="n_2mainValue【体育館・プール】&#10;有形固定資産減価償却率">
          <a:extLst>
            <a:ext uri="{FF2B5EF4-FFF2-40B4-BE49-F238E27FC236}">
              <a16:creationId xmlns:a16="http://schemas.microsoft.com/office/drawing/2014/main" id="{545D4162-00BA-40DA-B75F-7C6E9940DF92}"/>
            </a:ext>
          </a:extLst>
        </xdr:cNvPr>
        <xdr:cNvSpPr txBox="1"/>
      </xdr:nvSpPr>
      <xdr:spPr>
        <a:xfrm>
          <a:off x="2439044" y="10287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112793</xdr:rowOff>
    </xdr:from>
    <xdr:ext cx="405111" cy="259045"/>
    <xdr:sp macro="" textlink="">
      <xdr:nvSpPr>
        <xdr:cNvPr id="203" name="n_3mainValue【体育館・プール】&#10;有形固定資産減価償却率">
          <a:extLst>
            <a:ext uri="{FF2B5EF4-FFF2-40B4-BE49-F238E27FC236}">
              <a16:creationId xmlns:a16="http://schemas.microsoft.com/office/drawing/2014/main" id="{EA1A9521-5186-498C-8E91-4EAAED643207}"/>
            </a:ext>
          </a:extLst>
        </xdr:cNvPr>
        <xdr:cNvSpPr txBox="1"/>
      </xdr:nvSpPr>
      <xdr:spPr>
        <a:xfrm>
          <a:off x="1641484" y="102283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64787</xdr:rowOff>
    </xdr:from>
    <xdr:ext cx="405111" cy="259045"/>
    <xdr:sp macro="" textlink="">
      <xdr:nvSpPr>
        <xdr:cNvPr id="204" name="n_4mainValue【体育館・プール】&#10;有形固定資産減価償却率">
          <a:extLst>
            <a:ext uri="{FF2B5EF4-FFF2-40B4-BE49-F238E27FC236}">
              <a16:creationId xmlns:a16="http://schemas.microsoft.com/office/drawing/2014/main" id="{2FDF8999-BC8F-4886-B0C5-0C927AE05191}"/>
            </a:ext>
          </a:extLst>
        </xdr:cNvPr>
        <xdr:cNvSpPr txBox="1"/>
      </xdr:nvSpPr>
      <xdr:spPr>
        <a:xfrm>
          <a:off x="855354" y="10178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CE041C05-BB74-43B6-9B5C-BC9A3E6E739D}"/>
            </a:ext>
          </a:extLst>
        </xdr:cNvPr>
        <xdr:cNvSpPr/>
      </xdr:nvSpPr>
      <xdr:spPr>
        <a:xfrm>
          <a:off x="596011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00AEBEED-984E-4F1C-A547-ED943D3C927B}"/>
            </a:ext>
          </a:extLst>
        </xdr:cNvPr>
        <xdr:cNvSpPr/>
      </xdr:nvSpPr>
      <xdr:spPr>
        <a:xfrm>
          <a:off x="60604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5B4DF610-3025-46D9-A0C7-991914D62280}"/>
            </a:ext>
          </a:extLst>
        </xdr:cNvPr>
        <xdr:cNvSpPr/>
      </xdr:nvSpPr>
      <xdr:spPr>
        <a:xfrm>
          <a:off x="60604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2457FB62-2886-4067-BF77-BB2C045A5AB2}"/>
            </a:ext>
          </a:extLst>
        </xdr:cNvPr>
        <xdr:cNvSpPr/>
      </xdr:nvSpPr>
      <xdr:spPr>
        <a:xfrm>
          <a:off x="69888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F513F6E3-9A74-4DE2-B6F0-9C6A3F5205DB}"/>
            </a:ext>
          </a:extLst>
        </xdr:cNvPr>
        <xdr:cNvSpPr/>
      </xdr:nvSpPr>
      <xdr:spPr>
        <a:xfrm>
          <a:off x="69888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D4B22E86-FD3C-4B90-91FD-C6661331527B}"/>
            </a:ext>
          </a:extLst>
        </xdr:cNvPr>
        <xdr:cNvSpPr/>
      </xdr:nvSpPr>
      <xdr:spPr>
        <a:xfrm>
          <a:off x="80175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D28AB0C9-A07F-4B04-862F-DF035556C045}"/>
            </a:ext>
          </a:extLst>
        </xdr:cNvPr>
        <xdr:cNvSpPr/>
      </xdr:nvSpPr>
      <xdr:spPr>
        <a:xfrm>
          <a:off x="80175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8AB0C0FC-CD92-4323-B4A3-BF63196BC2F3}"/>
            </a:ext>
          </a:extLst>
        </xdr:cNvPr>
        <xdr:cNvSpPr/>
      </xdr:nvSpPr>
      <xdr:spPr>
        <a:xfrm>
          <a:off x="596011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3D3B500A-65C6-46D5-9FD3-063C12FAD563}"/>
            </a:ext>
          </a:extLst>
        </xdr:cNvPr>
        <xdr:cNvSpPr txBox="1"/>
      </xdr:nvSpPr>
      <xdr:spPr>
        <a:xfrm>
          <a:off x="592201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814B5973-938A-4777-9F71-F845630D9707}"/>
            </a:ext>
          </a:extLst>
        </xdr:cNvPr>
        <xdr:cNvCxnSpPr/>
      </xdr:nvCxnSpPr>
      <xdr:spPr>
        <a:xfrm>
          <a:off x="5960110" y="1143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5" name="直線コネクタ 214">
          <a:extLst>
            <a:ext uri="{FF2B5EF4-FFF2-40B4-BE49-F238E27FC236}">
              <a16:creationId xmlns:a16="http://schemas.microsoft.com/office/drawing/2014/main" id="{20E92EE5-7C9B-4E60-816B-73B4D823CC49}"/>
            </a:ext>
          </a:extLst>
        </xdr:cNvPr>
        <xdr:cNvCxnSpPr/>
      </xdr:nvCxnSpPr>
      <xdr:spPr>
        <a:xfrm>
          <a:off x="5960110" y="11107238"/>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159855</xdr:rowOff>
    </xdr:from>
    <xdr:ext cx="467179" cy="259045"/>
    <xdr:sp macro="" textlink="">
      <xdr:nvSpPr>
        <xdr:cNvPr id="216" name="テキスト ボックス 215">
          <a:extLst>
            <a:ext uri="{FF2B5EF4-FFF2-40B4-BE49-F238E27FC236}">
              <a16:creationId xmlns:a16="http://schemas.microsoft.com/office/drawing/2014/main" id="{E9B217F8-CCA6-40DA-9D33-AD704BCCBF21}"/>
            </a:ext>
          </a:extLst>
        </xdr:cNvPr>
        <xdr:cNvSpPr txBox="1"/>
      </xdr:nvSpPr>
      <xdr:spPr>
        <a:xfrm>
          <a:off x="5527221" y="1096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17" name="直線コネクタ 216">
          <a:extLst>
            <a:ext uri="{FF2B5EF4-FFF2-40B4-BE49-F238E27FC236}">
              <a16:creationId xmlns:a16="http://schemas.microsoft.com/office/drawing/2014/main" id="{BF4A427E-248E-485A-BF7D-022FE4422D5C}"/>
            </a:ext>
          </a:extLst>
        </xdr:cNvPr>
        <xdr:cNvCxnSpPr/>
      </xdr:nvCxnSpPr>
      <xdr:spPr>
        <a:xfrm>
          <a:off x="5960110" y="1077495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62</xdr:row>
      <xdr:rowOff>4734</xdr:rowOff>
    </xdr:from>
    <xdr:ext cx="467179" cy="259045"/>
    <xdr:sp macro="" textlink="">
      <xdr:nvSpPr>
        <xdr:cNvPr id="218" name="テキスト ボックス 217">
          <a:extLst>
            <a:ext uri="{FF2B5EF4-FFF2-40B4-BE49-F238E27FC236}">
              <a16:creationId xmlns:a16="http://schemas.microsoft.com/office/drawing/2014/main" id="{937C832B-4427-49B5-974B-78B44D60C002}"/>
            </a:ext>
          </a:extLst>
        </xdr:cNvPr>
        <xdr:cNvSpPr txBox="1"/>
      </xdr:nvSpPr>
      <xdr:spPr>
        <a:xfrm>
          <a:off x="5527221" y="1063653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19" name="直線コネクタ 218">
          <a:extLst>
            <a:ext uri="{FF2B5EF4-FFF2-40B4-BE49-F238E27FC236}">
              <a16:creationId xmlns:a16="http://schemas.microsoft.com/office/drawing/2014/main" id="{3A6FECE9-D905-4019-B661-6ACAC5ED9968}"/>
            </a:ext>
          </a:extLst>
        </xdr:cNvPr>
        <xdr:cNvCxnSpPr/>
      </xdr:nvCxnSpPr>
      <xdr:spPr>
        <a:xfrm>
          <a:off x="5960110" y="1045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21062</xdr:rowOff>
    </xdr:from>
    <xdr:ext cx="467179" cy="259045"/>
    <xdr:sp macro="" textlink="">
      <xdr:nvSpPr>
        <xdr:cNvPr id="220" name="テキスト ボックス 219">
          <a:extLst>
            <a:ext uri="{FF2B5EF4-FFF2-40B4-BE49-F238E27FC236}">
              <a16:creationId xmlns:a16="http://schemas.microsoft.com/office/drawing/2014/main" id="{296DB264-9C3A-481A-8B25-518BDB1F7ABD}"/>
            </a:ext>
          </a:extLst>
        </xdr:cNvPr>
        <xdr:cNvSpPr txBox="1"/>
      </xdr:nvSpPr>
      <xdr:spPr>
        <a:xfrm>
          <a:off x="5527221" y="103042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1" name="直線コネクタ 220">
          <a:extLst>
            <a:ext uri="{FF2B5EF4-FFF2-40B4-BE49-F238E27FC236}">
              <a16:creationId xmlns:a16="http://schemas.microsoft.com/office/drawing/2014/main" id="{469C7F1D-696C-40F9-BCC9-E0EF1D540B5B}"/>
            </a:ext>
          </a:extLst>
        </xdr:cNvPr>
        <xdr:cNvCxnSpPr/>
      </xdr:nvCxnSpPr>
      <xdr:spPr>
        <a:xfrm>
          <a:off x="5960110" y="1012562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58</xdr:row>
      <xdr:rowOff>37392</xdr:rowOff>
    </xdr:from>
    <xdr:ext cx="467179" cy="259045"/>
    <xdr:sp macro="" textlink="">
      <xdr:nvSpPr>
        <xdr:cNvPr id="222" name="テキスト ボックス 221">
          <a:extLst>
            <a:ext uri="{FF2B5EF4-FFF2-40B4-BE49-F238E27FC236}">
              <a16:creationId xmlns:a16="http://schemas.microsoft.com/office/drawing/2014/main" id="{3D8C6DDD-A2F5-4D5C-AE05-C9645EEA6294}"/>
            </a:ext>
          </a:extLst>
        </xdr:cNvPr>
        <xdr:cNvSpPr txBox="1"/>
      </xdr:nvSpPr>
      <xdr:spPr>
        <a:xfrm>
          <a:off x="55272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3" name="直線コネクタ 222">
          <a:extLst>
            <a:ext uri="{FF2B5EF4-FFF2-40B4-BE49-F238E27FC236}">
              <a16:creationId xmlns:a16="http://schemas.microsoft.com/office/drawing/2014/main" id="{FC8F9FC4-A0E1-40F1-BF1C-41EC68700A64}"/>
            </a:ext>
          </a:extLst>
        </xdr:cNvPr>
        <xdr:cNvCxnSpPr/>
      </xdr:nvCxnSpPr>
      <xdr:spPr>
        <a:xfrm>
          <a:off x="5960110" y="979333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53720</xdr:rowOff>
    </xdr:from>
    <xdr:ext cx="467179" cy="259045"/>
    <xdr:sp macro="" textlink="">
      <xdr:nvSpPr>
        <xdr:cNvPr id="224" name="テキスト ボックス 223">
          <a:extLst>
            <a:ext uri="{FF2B5EF4-FFF2-40B4-BE49-F238E27FC236}">
              <a16:creationId xmlns:a16="http://schemas.microsoft.com/office/drawing/2014/main" id="{A875708D-A3F1-4261-86A6-976D52D69077}"/>
            </a:ext>
          </a:extLst>
        </xdr:cNvPr>
        <xdr:cNvSpPr txBox="1"/>
      </xdr:nvSpPr>
      <xdr:spPr>
        <a:xfrm>
          <a:off x="5527221" y="96587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5" name="直線コネクタ 224">
          <a:extLst>
            <a:ext uri="{FF2B5EF4-FFF2-40B4-BE49-F238E27FC236}">
              <a16:creationId xmlns:a16="http://schemas.microsoft.com/office/drawing/2014/main" id="{B71740E9-449D-4034-BAA1-FEB911A080B8}"/>
            </a:ext>
          </a:extLst>
        </xdr:cNvPr>
        <xdr:cNvCxnSpPr/>
      </xdr:nvCxnSpPr>
      <xdr:spPr>
        <a:xfrm>
          <a:off x="5960110" y="947057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70049</xdr:rowOff>
    </xdr:from>
    <xdr:ext cx="467179" cy="259045"/>
    <xdr:sp macro="" textlink="">
      <xdr:nvSpPr>
        <xdr:cNvPr id="226" name="テキスト ボックス 225">
          <a:extLst>
            <a:ext uri="{FF2B5EF4-FFF2-40B4-BE49-F238E27FC236}">
              <a16:creationId xmlns:a16="http://schemas.microsoft.com/office/drawing/2014/main" id="{3C6CEFFC-A37D-4923-9E9B-99D7B0502C71}"/>
            </a:ext>
          </a:extLst>
        </xdr:cNvPr>
        <xdr:cNvSpPr txBox="1"/>
      </xdr:nvSpPr>
      <xdr:spPr>
        <a:xfrm>
          <a:off x="5527221" y="932644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7C74CCA2-568F-47BF-95A4-8A7109D293B5}"/>
            </a:ext>
          </a:extLst>
        </xdr:cNvPr>
        <xdr:cNvCxnSpPr/>
      </xdr:nvCxnSpPr>
      <xdr:spPr>
        <a:xfrm>
          <a:off x="5960110" y="914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8" name="テキスト ボックス 227">
          <a:extLst>
            <a:ext uri="{FF2B5EF4-FFF2-40B4-BE49-F238E27FC236}">
              <a16:creationId xmlns:a16="http://schemas.microsoft.com/office/drawing/2014/main" id="{55AC9BC8-5A83-46B8-98AD-5B97F95E67EE}"/>
            </a:ext>
          </a:extLst>
        </xdr:cNvPr>
        <xdr:cNvSpPr txBox="1"/>
      </xdr:nvSpPr>
      <xdr:spPr>
        <a:xfrm>
          <a:off x="5527221" y="900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体育館・プール】&#10;一人当たり面積グラフ枠">
          <a:extLst>
            <a:ext uri="{FF2B5EF4-FFF2-40B4-BE49-F238E27FC236}">
              <a16:creationId xmlns:a16="http://schemas.microsoft.com/office/drawing/2014/main" id="{BD37C79F-77C2-49C9-98F1-321FDA2D713C}"/>
            </a:ext>
          </a:extLst>
        </xdr:cNvPr>
        <xdr:cNvSpPr/>
      </xdr:nvSpPr>
      <xdr:spPr>
        <a:xfrm>
          <a:off x="596011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0</xdr:rowOff>
    </xdr:from>
    <xdr:to>
      <xdr:col>54</xdr:col>
      <xdr:colOff>189865</xdr:colOff>
      <xdr:row>63</xdr:row>
      <xdr:rowOff>115933</xdr:rowOff>
    </xdr:to>
    <xdr:cxnSp macro="">
      <xdr:nvCxnSpPr>
        <xdr:cNvPr id="230" name="直線コネクタ 229">
          <a:extLst>
            <a:ext uri="{FF2B5EF4-FFF2-40B4-BE49-F238E27FC236}">
              <a16:creationId xmlns:a16="http://schemas.microsoft.com/office/drawing/2014/main" id="{69081CA1-CC89-445C-A7B2-70E5E1D965B4}"/>
            </a:ext>
          </a:extLst>
        </xdr:cNvPr>
        <xdr:cNvCxnSpPr/>
      </xdr:nvCxnSpPr>
      <xdr:spPr>
        <a:xfrm flipV="1">
          <a:off x="9429115" y="9601200"/>
          <a:ext cx="0" cy="13160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119760</xdr:rowOff>
    </xdr:from>
    <xdr:ext cx="469744" cy="259045"/>
    <xdr:sp macro="" textlink="">
      <xdr:nvSpPr>
        <xdr:cNvPr id="231" name="【体育館・プール】&#10;一人当たり面積最小値テキスト">
          <a:extLst>
            <a:ext uri="{FF2B5EF4-FFF2-40B4-BE49-F238E27FC236}">
              <a16:creationId xmlns:a16="http://schemas.microsoft.com/office/drawing/2014/main" id="{7EB490E3-85B7-4781-953F-57A9CC3708CF}"/>
            </a:ext>
          </a:extLst>
        </xdr:cNvPr>
        <xdr:cNvSpPr txBox="1"/>
      </xdr:nvSpPr>
      <xdr:spPr>
        <a:xfrm>
          <a:off x="9467850" y="109230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115933</xdr:rowOff>
    </xdr:from>
    <xdr:to>
      <xdr:col>55</xdr:col>
      <xdr:colOff>88900</xdr:colOff>
      <xdr:row>63</xdr:row>
      <xdr:rowOff>115933</xdr:rowOff>
    </xdr:to>
    <xdr:cxnSp macro="">
      <xdr:nvCxnSpPr>
        <xdr:cNvPr id="232" name="直線コネクタ 231">
          <a:extLst>
            <a:ext uri="{FF2B5EF4-FFF2-40B4-BE49-F238E27FC236}">
              <a16:creationId xmlns:a16="http://schemas.microsoft.com/office/drawing/2014/main" id="{D9DC070B-B0EF-4934-A616-A39434FEEE9D}"/>
            </a:ext>
          </a:extLst>
        </xdr:cNvPr>
        <xdr:cNvCxnSpPr/>
      </xdr:nvCxnSpPr>
      <xdr:spPr>
        <a:xfrm>
          <a:off x="9356090" y="10917283"/>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118127</xdr:rowOff>
    </xdr:from>
    <xdr:ext cx="469744" cy="259045"/>
    <xdr:sp macro="" textlink="">
      <xdr:nvSpPr>
        <xdr:cNvPr id="233" name="【体育館・プール】&#10;一人当たり面積最大値テキスト">
          <a:extLst>
            <a:ext uri="{FF2B5EF4-FFF2-40B4-BE49-F238E27FC236}">
              <a16:creationId xmlns:a16="http://schemas.microsoft.com/office/drawing/2014/main" id="{A8D06E19-E4CC-4B87-ADDC-63439B9B6ED6}"/>
            </a:ext>
          </a:extLst>
        </xdr:cNvPr>
        <xdr:cNvSpPr txBox="1"/>
      </xdr:nvSpPr>
      <xdr:spPr>
        <a:xfrm>
          <a:off x="9467850" y="93783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0</xdr:rowOff>
    </xdr:from>
    <xdr:to>
      <xdr:col>55</xdr:col>
      <xdr:colOff>88900</xdr:colOff>
      <xdr:row>56</xdr:row>
      <xdr:rowOff>0</xdr:rowOff>
    </xdr:to>
    <xdr:cxnSp macro="">
      <xdr:nvCxnSpPr>
        <xdr:cNvPr id="234" name="直線コネクタ 233">
          <a:extLst>
            <a:ext uri="{FF2B5EF4-FFF2-40B4-BE49-F238E27FC236}">
              <a16:creationId xmlns:a16="http://schemas.microsoft.com/office/drawing/2014/main" id="{D30C8632-5742-4D27-BD4B-6ACD74733A33}"/>
            </a:ext>
          </a:extLst>
        </xdr:cNvPr>
        <xdr:cNvCxnSpPr/>
      </xdr:nvCxnSpPr>
      <xdr:spPr>
        <a:xfrm>
          <a:off x="9356090" y="9601200"/>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104339</xdr:rowOff>
    </xdr:from>
    <xdr:ext cx="469744" cy="259045"/>
    <xdr:sp macro="" textlink="">
      <xdr:nvSpPr>
        <xdr:cNvPr id="235" name="【体育館・プール】&#10;一人当たり面積平均値テキスト">
          <a:extLst>
            <a:ext uri="{FF2B5EF4-FFF2-40B4-BE49-F238E27FC236}">
              <a16:creationId xmlns:a16="http://schemas.microsoft.com/office/drawing/2014/main" id="{F77A2452-7C0B-4354-B480-8E662D208EC6}"/>
            </a:ext>
          </a:extLst>
        </xdr:cNvPr>
        <xdr:cNvSpPr txBox="1"/>
      </xdr:nvSpPr>
      <xdr:spPr>
        <a:xfrm>
          <a:off x="9467850" y="1038943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81462</xdr:rowOff>
    </xdr:from>
    <xdr:to>
      <xdr:col>55</xdr:col>
      <xdr:colOff>50800</xdr:colOff>
      <xdr:row>62</xdr:row>
      <xdr:rowOff>11612</xdr:rowOff>
    </xdr:to>
    <xdr:sp macro="" textlink="">
      <xdr:nvSpPr>
        <xdr:cNvPr id="236" name="フローチャート: 判断 235">
          <a:extLst>
            <a:ext uri="{FF2B5EF4-FFF2-40B4-BE49-F238E27FC236}">
              <a16:creationId xmlns:a16="http://schemas.microsoft.com/office/drawing/2014/main" id="{AABBC02A-3506-47B5-A7A0-BD6A6D2E2442}"/>
            </a:ext>
          </a:extLst>
        </xdr:cNvPr>
        <xdr:cNvSpPr/>
      </xdr:nvSpPr>
      <xdr:spPr>
        <a:xfrm>
          <a:off x="9394190" y="10541817"/>
          <a:ext cx="9017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68399</xdr:rowOff>
    </xdr:from>
    <xdr:to>
      <xdr:col>50</xdr:col>
      <xdr:colOff>165100</xdr:colOff>
      <xdr:row>61</xdr:row>
      <xdr:rowOff>169999</xdr:rowOff>
    </xdr:to>
    <xdr:sp macro="" textlink="">
      <xdr:nvSpPr>
        <xdr:cNvPr id="237" name="フローチャート: 判断 236">
          <a:extLst>
            <a:ext uri="{FF2B5EF4-FFF2-40B4-BE49-F238E27FC236}">
              <a16:creationId xmlns:a16="http://schemas.microsoft.com/office/drawing/2014/main" id="{92BDD413-07CE-4B07-B9B9-467BD7999B50}"/>
            </a:ext>
          </a:extLst>
        </xdr:cNvPr>
        <xdr:cNvSpPr/>
      </xdr:nvSpPr>
      <xdr:spPr>
        <a:xfrm>
          <a:off x="8632190" y="10524944"/>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68399</xdr:rowOff>
    </xdr:from>
    <xdr:to>
      <xdr:col>46</xdr:col>
      <xdr:colOff>38100</xdr:colOff>
      <xdr:row>61</xdr:row>
      <xdr:rowOff>169999</xdr:rowOff>
    </xdr:to>
    <xdr:sp macro="" textlink="">
      <xdr:nvSpPr>
        <xdr:cNvPr id="238" name="フローチャート: 判断 237">
          <a:extLst>
            <a:ext uri="{FF2B5EF4-FFF2-40B4-BE49-F238E27FC236}">
              <a16:creationId xmlns:a16="http://schemas.microsoft.com/office/drawing/2014/main" id="{310343ED-C98D-4A2F-9095-27EE9B72435D}"/>
            </a:ext>
          </a:extLst>
        </xdr:cNvPr>
        <xdr:cNvSpPr/>
      </xdr:nvSpPr>
      <xdr:spPr>
        <a:xfrm>
          <a:off x="7846060" y="10524944"/>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84727</xdr:rowOff>
    </xdr:from>
    <xdr:to>
      <xdr:col>41</xdr:col>
      <xdr:colOff>101600</xdr:colOff>
      <xdr:row>62</xdr:row>
      <xdr:rowOff>14877</xdr:rowOff>
    </xdr:to>
    <xdr:sp macro="" textlink="">
      <xdr:nvSpPr>
        <xdr:cNvPr id="239" name="フローチャート: 判断 238">
          <a:extLst>
            <a:ext uri="{FF2B5EF4-FFF2-40B4-BE49-F238E27FC236}">
              <a16:creationId xmlns:a16="http://schemas.microsoft.com/office/drawing/2014/main" id="{07FDA109-E355-4937-A44B-77A211885CC1}"/>
            </a:ext>
          </a:extLst>
        </xdr:cNvPr>
        <xdr:cNvSpPr/>
      </xdr:nvSpPr>
      <xdr:spPr>
        <a:xfrm>
          <a:off x="7029450" y="10545082"/>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127181</xdr:rowOff>
    </xdr:from>
    <xdr:to>
      <xdr:col>36</xdr:col>
      <xdr:colOff>165100</xdr:colOff>
      <xdr:row>62</xdr:row>
      <xdr:rowOff>57331</xdr:rowOff>
    </xdr:to>
    <xdr:sp macro="" textlink="">
      <xdr:nvSpPr>
        <xdr:cNvPr id="240" name="フローチャート: 判断 239">
          <a:extLst>
            <a:ext uri="{FF2B5EF4-FFF2-40B4-BE49-F238E27FC236}">
              <a16:creationId xmlns:a16="http://schemas.microsoft.com/office/drawing/2014/main" id="{9C28E8E7-A87F-4430-8815-4E7EDA4B59A9}"/>
            </a:ext>
          </a:extLst>
        </xdr:cNvPr>
        <xdr:cNvSpPr/>
      </xdr:nvSpPr>
      <xdr:spPr>
        <a:xfrm>
          <a:off x="6231890" y="10589441"/>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76A5897E-3CC4-4449-9EF3-E3253C932FA4}"/>
            </a:ext>
          </a:extLst>
        </xdr:cNvPr>
        <xdr:cNvSpPr txBox="1"/>
      </xdr:nvSpPr>
      <xdr:spPr>
        <a:xfrm>
          <a:off x="92583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3B152D31-9087-421A-BF62-7022A484B9B0}"/>
            </a:ext>
          </a:extLst>
        </xdr:cNvPr>
        <xdr:cNvSpPr txBox="1"/>
      </xdr:nvSpPr>
      <xdr:spPr>
        <a:xfrm>
          <a:off x="8515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F1F6F9EA-3C20-4431-80AB-5BAFE67F7DC3}"/>
            </a:ext>
          </a:extLst>
        </xdr:cNvPr>
        <xdr:cNvSpPr txBox="1"/>
      </xdr:nvSpPr>
      <xdr:spPr>
        <a:xfrm>
          <a:off x="7717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FD2D2D50-B4C1-46DC-87FC-BD89297C5D88}"/>
            </a:ext>
          </a:extLst>
        </xdr:cNvPr>
        <xdr:cNvSpPr txBox="1"/>
      </xdr:nvSpPr>
      <xdr:spPr>
        <a:xfrm>
          <a:off x="691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DB2FE3A6-6A97-4BCE-921D-10709A5E70C0}"/>
            </a:ext>
          </a:extLst>
        </xdr:cNvPr>
        <xdr:cNvSpPr txBox="1"/>
      </xdr:nvSpPr>
      <xdr:spPr>
        <a:xfrm>
          <a:off x="6115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97790</xdr:rowOff>
    </xdr:from>
    <xdr:to>
      <xdr:col>55</xdr:col>
      <xdr:colOff>50800</xdr:colOff>
      <xdr:row>62</xdr:row>
      <xdr:rowOff>27940</xdr:rowOff>
    </xdr:to>
    <xdr:sp macro="" textlink="">
      <xdr:nvSpPr>
        <xdr:cNvPr id="246" name="楕円 245">
          <a:extLst>
            <a:ext uri="{FF2B5EF4-FFF2-40B4-BE49-F238E27FC236}">
              <a16:creationId xmlns:a16="http://schemas.microsoft.com/office/drawing/2014/main" id="{27780D69-946E-40F5-B054-AAE7B30E5224}"/>
            </a:ext>
          </a:extLst>
        </xdr:cNvPr>
        <xdr:cNvSpPr/>
      </xdr:nvSpPr>
      <xdr:spPr>
        <a:xfrm>
          <a:off x="9394190" y="10552430"/>
          <a:ext cx="9017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76217</xdr:rowOff>
    </xdr:from>
    <xdr:ext cx="469744" cy="259045"/>
    <xdr:sp macro="" textlink="">
      <xdr:nvSpPr>
        <xdr:cNvPr id="247" name="【体育館・プール】&#10;一人当たり面積該当値テキスト">
          <a:extLst>
            <a:ext uri="{FF2B5EF4-FFF2-40B4-BE49-F238E27FC236}">
              <a16:creationId xmlns:a16="http://schemas.microsoft.com/office/drawing/2014/main" id="{27156B9E-6A9F-41BC-8578-E822B62035AF}"/>
            </a:ext>
          </a:extLst>
        </xdr:cNvPr>
        <xdr:cNvSpPr txBox="1"/>
      </xdr:nvSpPr>
      <xdr:spPr>
        <a:xfrm>
          <a:off x="9467850" y="10534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101056</xdr:rowOff>
    </xdr:from>
    <xdr:to>
      <xdr:col>50</xdr:col>
      <xdr:colOff>165100</xdr:colOff>
      <xdr:row>62</xdr:row>
      <xdr:rowOff>31206</xdr:rowOff>
    </xdr:to>
    <xdr:sp macro="" textlink="">
      <xdr:nvSpPr>
        <xdr:cNvPr id="248" name="楕円 247">
          <a:extLst>
            <a:ext uri="{FF2B5EF4-FFF2-40B4-BE49-F238E27FC236}">
              <a16:creationId xmlns:a16="http://schemas.microsoft.com/office/drawing/2014/main" id="{195C2BBA-0FB1-4E08-8E44-A446A8C685D4}"/>
            </a:ext>
          </a:extLst>
        </xdr:cNvPr>
        <xdr:cNvSpPr/>
      </xdr:nvSpPr>
      <xdr:spPr>
        <a:xfrm>
          <a:off x="8632190" y="10555696"/>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148590</xdr:rowOff>
    </xdr:from>
    <xdr:to>
      <xdr:col>55</xdr:col>
      <xdr:colOff>0</xdr:colOff>
      <xdr:row>61</xdr:row>
      <xdr:rowOff>151856</xdr:rowOff>
    </xdr:to>
    <xdr:cxnSp macro="">
      <xdr:nvCxnSpPr>
        <xdr:cNvPr id="249" name="直線コネクタ 248">
          <a:extLst>
            <a:ext uri="{FF2B5EF4-FFF2-40B4-BE49-F238E27FC236}">
              <a16:creationId xmlns:a16="http://schemas.microsoft.com/office/drawing/2014/main" id="{984A333C-5540-4533-998A-C4C4E8A17096}"/>
            </a:ext>
          </a:extLst>
        </xdr:cNvPr>
        <xdr:cNvCxnSpPr/>
      </xdr:nvCxnSpPr>
      <xdr:spPr>
        <a:xfrm flipV="1">
          <a:off x="8686800" y="10607040"/>
          <a:ext cx="74295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107587</xdr:rowOff>
    </xdr:from>
    <xdr:to>
      <xdr:col>46</xdr:col>
      <xdr:colOff>38100</xdr:colOff>
      <xdr:row>62</xdr:row>
      <xdr:rowOff>37737</xdr:rowOff>
    </xdr:to>
    <xdr:sp macro="" textlink="">
      <xdr:nvSpPr>
        <xdr:cNvPr id="250" name="楕円 249">
          <a:extLst>
            <a:ext uri="{FF2B5EF4-FFF2-40B4-BE49-F238E27FC236}">
              <a16:creationId xmlns:a16="http://schemas.microsoft.com/office/drawing/2014/main" id="{142CF804-1E57-4F7E-9355-EA8ADCBE69B2}"/>
            </a:ext>
          </a:extLst>
        </xdr:cNvPr>
        <xdr:cNvSpPr/>
      </xdr:nvSpPr>
      <xdr:spPr>
        <a:xfrm>
          <a:off x="7846060" y="10564132"/>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151856</xdr:rowOff>
    </xdr:from>
    <xdr:to>
      <xdr:col>50</xdr:col>
      <xdr:colOff>114300</xdr:colOff>
      <xdr:row>61</xdr:row>
      <xdr:rowOff>158387</xdr:rowOff>
    </xdr:to>
    <xdr:cxnSp macro="">
      <xdr:nvCxnSpPr>
        <xdr:cNvPr id="251" name="直線コネクタ 250">
          <a:extLst>
            <a:ext uri="{FF2B5EF4-FFF2-40B4-BE49-F238E27FC236}">
              <a16:creationId xmlns:a16="http://schemas.microsoft.com/office/drawing/2014/main" id="{3D989F8E-34C1-4E98-9DD9-9F2F53CD681A}"/>
            </a:ext>
          </a:extLst>
        </xdr:cNvPr>
        <xdr:cNvCxnSpPr/>
      </xdr:nvCxnSpPr>
      <xdr:spPr>
        <a:xfrm flipV="1">
          <a:off x="7889240" y="10610306"/>
          <a:ext cx="797560" cy="8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114119</xdr:rowOff>
    </xdr:from>
    <xdr:to>
      <xdr:col>41</xdr:col>
      <xdr:colOff>101600</xdr:colOff>
      <xdr:row>62</xdr:row>
      <xdr:rowOff>44269</xdr:rowOff>
    </xdr:to>
    <xdr:sp macro="" textlink="">
      <xdr:nvSpPr>
        <xdr:cNvPr id="252" name="楕円 251">
          <a:extLst>
            <a:ext uri="{FF2B5EF4-FFF2-40B4-BE49-F238E27FC236}">
              <a16:creationId xmlns:a16="http://schemas.microsoft.com/office/drawing/2014/main" id="{71BAFE06-FA83-423B-873A-D27A13E08F8B}"/>
            </a:ext>
          </a:extLst>
        </xdr:cNvPr>
        <xdr:cNvSpPr/>
      </xdr:nvSpPr>
      <xdr:spPr>
        <a:xfrm>
          <a:off x="7029450" y="10572569"/>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158387</xdr:rowOff>
    </xdr:from>
    <xdr:to>
      <xdr:col>45</xdr:col>
      <xdr:colOff>177800</xdr:colOff>
      <xdr:row>61</xdr:row>
      <xdr:rowOff>164919</xdr:rowOff>
    </xdr:to>
    <xdr:cxnSp macro="">
      <xdr:nvCxnSpPr>
        <xdr:cNvPr id="253" name="直線コネクタ 252">
          <a:extLst>
            <a:ext uri="{FF2B5EF4-FFF2-40B4-BE49-F238E27FC236}">
              <a16:creationId xmlns:a16="http://schemas.microsoft.com/office/drawing/2014/main" id="{0E6B3A0D-01DD-4CAF-A4D4-2527682821B8}"/>
            </a:ext>
          </a:extLst>
        </xdr:cNvPr>
        <xdr:cNvCxnSpPr/>
      </xdr:nvCxnSpPr>
      <xdr:spPr>
        <a:xfrm flipV="1">
          <a:off x="7084060" y="10618742"/>
          <a:ext cx="805180" cy="84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117384</xdr:rowOff>
    </xdr:from>
    <xdr:to>
      <xdr:col>36</xdr:col>
      <xdr:colOff>165100</xdr:colOff>
      <xdr:row>62</xdr:row>
      <xdr:rowOff>47534</xdr:rowOff>
    </xdr:to>
    <xdr:sp macro="" textlink="">
      <xdr:nvSpPr>
        <xdr:cNvPr id="254" name="楕円 253">
          <a:extLst>
            <a:ext uri="{FF2B5EF4-FFF2-40B4-BE49-F238E27FC236}">
              <a16:creationId xmlns:a16="http://schemas.microsoft.com/office/drawing/2014/main" id="{A696A2AB-42A2-4EFF-8F20-B56BAC3A9C4D}"/>
            </a:ext>
          </a:extLst>
        </xdr:cNvPr>
        <xdr:cNvSpPr/>
      </xdr:nvSpPr>
      <xdr:spPr>
        <a:xfrm>
          <a:off x="6231890" y="10575834"/>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164919</xdr:rowOff>
    </xdr:from>
    <xdr:to>
      <xdr:col>41</xdr:col>
      <xdr:colOff>50800</xdr:colOff>
      <xdr:row>61</xdr:row>
      <xdr:rowOff>168184</xdr:rowOff>
    </xdr:to>
    <xdr:cxnSp macro="">
      <xdr:nvCxnSpPr>
        <xdr:cNvPr id="255" name="直線コネクタ 254">
          <a:extLst>
            <a:ext uri="{FF2B5EF4-FFF2-40B4-BE49-F238E27FC236}">
              <a16:creationId xmlns:a16="http://schemas.microsoft.com/office/drawing/2014/main" id="{F3F17188-6970-4126-99DA-B12C34F3304F}"/>
            </a:ext>
          </a:extLst>
        </xdr:cNvPr>
        <xdr:cNvCxnSpPr/>
      </xdr:nvCxnSpPr>
      <xdr:spPr>
        <a:xfrm flipV="1">
          <a:off x="6286500" y="10627179"/>
          <a:ext cx="79756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15076</xdr:rowOff>
    </xdr:from>
    <xdr:ext cx="469744" cy="259045"/>
    <xdr:sp macro="" textlink="">
      <xdr:nvSpPr>
        <xdr:cNvPr id="256" name="n_1aveValue【体育館・プール】&#10;一人当たり面積">
          <a:extLst>
            <a:ext uri="{FF2B5EF4-FFF2-40B4-BE49-F238E27FC236}">
              <a16:creationId xmlns:a16="http://schemas.microsoft.com/office/drawing/2014/main" id="{BB3B39A8-946B-46D7-A412-AD2E071A5B4D}"/>
            </a:ext>
          </a:extLst>
        </xdr:cNvPr>
        <xdr:cNvSpPr txBox="1"/>
      </xdr:nvSpPr>
      <xdr:spPr>
        <a:xfrm>
          <a:off x="8454467" y="103058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15076</xdr:rowOff>
    </xdr:from>
    <xdr:ext cx="469744" cy="259045"/>
    <xdr:sp macro="" textlink="">
      <xdr:nvSpPr>
        <xdr:cNvPr id="257" name="n_2aveValue【体育館・プール】&#10;一人当たり面積">
          <a:extLst>
            <a:ext uri="{FF2B5EF4-FFF2-40B4-BE49-F238E27FC236}">
              <a16:creationId xmlns:a16="http://schemas.microsoft.com/office/drawing/2014/main" id="{A59306B9-3FEA-4DE3-BBAB-76256BE18F55}"/>
            </a:ext>
          </a:extLst>
        </xdr:cNvPr>
        <xdr:cNvSpPr txBox="1"/>
      </xdr:nvSpPr>
      <xdr:spPr>
        <a:xfrm>
          <a:off x="7673417" y="103058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31404</xdr:rowOff>
    </xdr:from>
    <xdr:ext cx="469744" cy="259045"/>
    <xdr:sp macro="" textlink="">
      <xdr:nvSpPr>
        <xdr:cNvPr id="258" name="n_3aveValue【体育館・プール】&#10;一人当たり面積">
          <a:extLst>
            <a:ext uri="{FF2B5EF4-FFF2-40B4-BE49-F238E27FC236}">
              <a16:creationId xmlns:a16="http://schemas.microsoft.com/office/drawing/2014/main" id="{425D6C0B-7DE9-48C1-B223-3161BA2C0210}"/>
            </a:ext>
          </a:extLst>
        </xdr:cNvPr>
        <xdr:cNvSpPr txBox="1"/>
      </xdr:nvSpPr>
      <xdr:spPr>
        <a:xfrm>
          <a:off x="6866332" y="103164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48458</xdr:rowOff>
    </xdr:from>
    <xdr:ext cx="469744" cy="259045"/>
    <xdr:sp macro="" textlink="">
      <xdr:nvSpPr>
        <xdr:cNvPr id="259" name="n_4aveValue【体育館・プール】&#10;一人当たり面積">
          <a:extLst>
            <a:ext uri="{FF2B5EF4-FFF2-40B4-BE49-F238E27FC236}">
              <a16:creationId xmlns:a16="http://schemas.microsoft.com/office/drawing/2014/main" id="{F60FAC3A-C090-4D3D-BC67-0444772B3069}"/>
            </a:ext>
          </a:extLst>
        </xdr:cNvPr>
        <xdr:cNvSpPr txBox="1"/>
      </xdr:nvSpPr>
      <xdr:spPr>
        <a:xfrm>
          <a:off x="6068772" y="106802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62</xdr:row>
      <xdr:rowOff>22333</xdr:rowOff>
    </xdr:from>
    <xdr:ext cx="469744" cy="259045"/>
    <xdr:sp macro="" textlink="">
      <xdr:nvSpPr>
        <xdr:cNvPr id="260" name="n_1mainValue【体育館・プール】&#10;一人当たり面積">
          <a:extLst>
            <a:ext uri="{FF2B5EF4-FFF2-40B4-BE49-F238E27FC236}">
              <a16:creationId xmlns:a16="http://schemas.microsoft.com/office/drawing/2014/main" id="{0BDA92B6-C856-411B-B085-9D89340925E1}"/>
            </a:ext>
          </a:extLst>
        </xdr:cNvPr>
        <xdr:cNvSpPr txBox="1"/>
      </xdr:nvSpPr>
      <xdr:spPr>
        <a:xfrm>
          <a:off x="8454467" y="106484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28864</xdr:rowOff>
    </xdr:from>
    <xdr:ext cx="469744" cy="259045"/>
    <xdr:sp macro="" textlink="">
      <xdr:nvSpPr>
        <xdr:cNvPr id="261" name="n_2mainValue【体育館・プール】&#10;一人当たり面積">
          <a:extLst>
            <a:ext uri="{FF2B5EF4-FFF2-40B4-BE49-F238E27FC236}">
              <a16:creationId xmlns:a16="http://schemas.microsoft.com/office/drawing/2014/main" id="{A1995066-5BDC-4496-9EC6-7008F862DBE0}"/>
            </a:ext>
          </a:extLst>
        </xdr:cNvPr>
        <xdr:cNvSpPr txBox="1"/>
      </xdr:nvSpPr>
      <xdr:spPr>
        <a:xfrm>
          <a:off x="7673417" y="106568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35396</xdr:rowOff>
    </xdr:from>
    <xdr:ext cx="469744" cy="259045"/>
    <xdr:sp macro="" textlink="">
      <xdr:nvSpPr>
        <xdr:cNvPr id="262" name="n_3mainValue【体育館・プール】&#10;一人当たり面積">
          <a:extLst>
            <a:ext uri="{FF2B5EF4-FFF2-40B4-BE49-F238E27FC236}">
              <a16:creationId xmlns:a16="http://schemas.microsoft.com/office/drawing/2014/main" id="{CF705E05-45D2-4123-832C-B74FB0BB69AD}"/>
            </a:ext>
          </a:extLst>
        </xdr:cNvPr>
        <xdr:cNvSpPr txBox="1"/>
      </xdr:nvSpPr>
      <xdr:spPr>
        <a:xfrm>
          <a:off x="6866332" y="106652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64061</xdr:rowOff>
    </xdr:from>
    <xdr:ext cx="469744" cy="259045"/>
    <xdr:sp macro="" textlink="">
      <xdr:nvSpPr>
        <xdr:cNvPr id="263" name="n_4mainValue【体育館・プール】&#10;一人当たり面積">
          <a:extLst>
            <a:ext uri="{FF2B5EF4-FFF2-40B4-BE49-F238E27FC236}">
              <a16:creationId xmlns:a16="http://schemas.microsoft.com/office/drawing/2014/main" id="{0A35E27B-84B8-4994-8978-16F6634EAF31}"/>
            </a:ext>
          </a:extLst>
        </xdr:cNvPr>
        <xdr:cNvSpPr txBox="1"/>
      </xdr:nvSpPr>
      <xdr:spPr>
        <a:xfrm>
          <a:off x="6068772" y="103472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B69CAC0A-32B7-45D8-A180-C19857D1F3B9}"/>
            </a:ext>
          </a:extLst>
        </xdr:cNvPr>
        <xdr:cNvSpPr/>
      </xdr:nvSpPr>
      <xdr:spPr>
        <a:xfrm>
          <a:off x="6858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24994CEB-844C-4112-BC98-D5F099412FBE}"/>
            </a:ext>
          </a:extLst>
        </xdr:cNvPr>
        <xdr:cNvSpPr/>
      </xdr:nvSpPr>
      <xdr:spPr>
        <a:xfrm>
          <a:off x="8166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66E57F12-B237-4287-A21A-CA18FD8EF62C}"/>
            </a:ext>
          </a:extLst>
        </xdr:cNvPr>
        <xdr:cNvSpPr/>
      </xdr:nvSpPr>
      <xdr:spPr>
        <a:xfrm>
          <a:off x="8166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EF15BA8C-098B-4DD5-8ECB-0B7156199DCC}"/>
            </a:ext>
          </a:extLst>
        </xdr:cNvPr>
        <xdr:cNvSpPr/>
      </xdr:nvSpPr>
      <xdr:spPr>
        <a:xfrm>
          <a:off x="17145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A2D5482E-836F-4288-AF28-8A9EADB7787A}"/>
            </a:ext>
          </a:extLst>
        </xdr:cNvPr>
        <xdr:cNvSpPr/>
      </xdr:nvSpPr>
      <xdr:spPr>
        <a:xfrm>
          <a:off x="17145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08A794FA-29BB-458C-B734-A671D9CBE4AE}"/>
            </a:ext>
          </a:extLst>
        </xdr:cNvPr>
        <xdr:cNvSpPr/>
      </xdr:nvSpPr>
      <xdr:spPr>
        <a:xfrm>
          <a:off x="27432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D1A90D40-3A5D-4D9C-A25E-AD989F1F7079}"/>
            </a:ext>
          </a:extLst>
        </xdr:cNvPr>
        <xdr:cNvSpPr/>
      </xdr:nvSpPr>
      <xdr:spPr>
        <a:xfrm>
          <a:off x="27432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802C80C1-9410-4643-BE2A-2DFA68C335FC}"/>
            </a:ext>
          </a:extLst>
        </xdr:cNvPr>
        <xdr:cNvSpPr/>
      </xdr:nvSpPr>
      <xdr:spPr>
        <a:xfrm>
          <a:off x="6858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21860BD5-0D44-4844-B373-D1FB06AB3961}"/>
            </a:ext>
          </a:extLst>
        </xdr:cNvPr>
        <xdr:cNvSpPr txBox="1"/>
      </xdr:nvSpPr>
      <xdr:spPr>
        <a:xfrm>
          <a:off x="66675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DDFD9C75-597D-4FE8-A1B3-9794F89F6D56}"/>
            </a:ext>
          </a:extLst>
        </xdr:cNvPr>
        <xdr:cNvCxnSpPr/>
      </xdr:nvCxnSpPr>
      <xdr:spPr>
        <a:xfrm>
          <a:off x="6858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8631EACB-5A3A-4F4A-8C94-515058C3FF4B}"/>
            </a:ext>
          </a:extLst>
        </xdr:cNvPr>
        <xdr:cNvSpPr txBox="1"/>
      </xdr:nvSpPr>
      <xdr:spPr>
        <a:xfrm>
          <a:off x="273866"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5" name="直線コネクタ 274">
          <a:extLst>
            <a:ext uri="{FF2B5EF4-FFF2-40B4-BE49-F238E27FC236}">
              <a16:creationId xmlns:a16="http://schemas.microsoft.com/office/drawing/2014/main" id="{48AD53CD-ADF7-43BE-9AB8-E31DD31D5D95}"/>
            </a:ext>
          </a:extLst>
        </xdr:cNvPr>
        <xdr:cNvCxnSpPr/>
      </xdr:nvCxnSpPr>
      <xdr:spPr>
        <a:xfrm>
          <a:off x="685800" y="14782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6" name="テキスト ボックス 275">
          <a:extLst>
            <a:ext uri="{FF2B5EF4-FFF2-40B4-BE49-F238E27FC236}">
              <a16:creationId xmlns:a16="http://schemas.microsoft.com/office/drawing/2014/main" id="{3DFA5097-6CAA-4E59-A30A-CE8992FD1EA8}"/>
            </a:ext>
          </a:extLst>
        </xdr:cNvPr>
        <xdr:cNvSpPr txBox="1"/>
      </xdr:nvSpPr>
      <xdr:spPr>
        <a:xfrm>
          <a:off x="273866" y="1463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7" name="直線コネクタ 276">
          <a:extLst>
            <a:ext uri="{FF2B5EF4-FFF2-40B4-BE49-F238E27FC236}">
              <a16:creationId xmlns:a16="http://schemas.microsoft.com/office/drawing/2014/main" id="{A2710404-F664-4699-9516-2267939165F7}"/>
            </a:ext>
          </a:extLst>
        </xdr:cNvPr>
        <xdr:cNvCxnSpPr/>
      </xdr:nvCxnSpPr>
      <xdr:spPr>
        <a:xfrm>
          <a:off x="685800" y="1432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8" name="テキスト ボックス 277">
          <a:extLst>
            <a:ext uri="{FF2B5EF4-FFF2-40B4-BE49-F238E27FC236}">
              <a16:creationId xmlns:a16="http://schemas.microsoft.com/office/drawing/2014/main" id="{950071C4-9B79-4E59-A627-3BDEFB49910E}"/>
            </a:ext>
          </a:extLst>
        </xdr:cNvPr>
        <xdr:cNvSpPr txBox="1"/>
      </xdr:nvSpPr>
      <xdr:spPr>
        <a:xfrm>
          <a:off x="343701" y="141852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9" name="直線コネクタ 278">
          <a:extLst>
            <a:ext uri="{FF2B5EF4-FFF2-40B4-BE49-F238E27FC236}">
              <a16:creationId xmlns:a16="http://schemas.microsoft.com/office/drawing/2014/main" id="{3A7DCE4D-3375-47B8-B0BA-3089C7A46F4F}"/>
            </a:ext>
          </a:extLst>
        </xdr:cNvPr>
        <xdr:cNvCxnSpPr/>
      </xdr:nvCxnSpPr>
      <xdr:spPr>
        <a:xfrm>
          <a:off x="685800" y="1386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80" name="テキスト ボックス 279">
          <a:extLst>
            <a:ext uri="{FF2B5EF4-FFF2-40B4-BE49-F238E27FC236}">
              <a16:creationId xmlns:a16="http://schemas.microsoft.com/office/drawing/2014/main" id="{F449997F-E843-4C84-A052-DFC23DAA5303}"/>
            </a:ext>
          </a:extLst>
        </xdr:cNvPr>
        <xdr:cNvSpPr txBox="1"/>
      </xdr:nvSpPr>
      <xdr:spPr>
        <a:xfrm>
          <a:off x="343701" y="137280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81" name="直線コネクタ 280">
          <a:extLst>
            <a:ext uri="{FF2B5EF4-FFF2-40B4-BE49-F238E27FC236}">
              <a16:creationId xmlns:a16="http://schemas.microsoft.com/office/drawing/2014/main" id="{2B7D60FA-77C3-4B66-81F4-75EA07BB90FD}"/>
            </a:ext>
          </a:extLst>
        </xdr:cNvPr>
        <xdr:cNvCxnSpPr/>
      </xdr:nvCxnSpPr>
      <xdr:spPr>
        <a:xfrm>
          <a:off x="685800" y="1341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82" name="テキスト ボックス 281">
          <a:extLst>
            <a:ext uri="{FF2B5EF4-FFF2-40B4-BE49-F238E27FC236}">
              <a16:creationId xmlns:a16="http://schemas.microsoft.com/office/drawing/2014/main" id="{1C393D47-2012-4A9D-8514-CA9DD48ABEE1}"/>
            </a:ext>
          </a:extLst>
        </xdr:cNvPr>
        <xdr:cNvSpPr txBox="1"/>
      </xdr:nvSpPr>
      <xdr:spPr>
        <a:xfrm>
          <a:off x="343701" y="132670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3" name="直線コネクタ 282">
          <a:extLst>
            <a:ext uri="{FF2B5EF4-FFF2-40B4-BE49-F238E27FC236}">
              <a16:creationId xmlns:a16="http://schemas.microsoft.com/office/drawing/2014/main" id="{FECE59BA-5ABD-4A0C-8EEE-048B412BB69E}"/>
            </a:ext>
          </a:extLst>
        </xdr:cNvPr>
        <xdr:cNvCxnSpPr/>
      </xdr:nvCxnSpPr>
      <xdr:spPr>
        <a:xfrm>
          <a:off x="6858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4" name="テキスト ボックス 283">
          <a:extLst>
            <a:ext uri="{FF2B5EF4-FFF2-40B4-BE49-F238E27FC236}">
              <a16:creationId xmlns:a16="http://schemas.microsoft.com/office/drawing/2014/main" id="{E9F2D35E-4789-4180-A3C7-8D8CB721BC5D}"/>
            </a:ext>
          </a:extLst>
        </xdr:cNvPr>
        <xdr:cNvSpPr txBox="1"/>
      </xdr:nvSpPr>
      <xdr:spPr>
        <a:xfrm>
          <a:off x="343701" y="12813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5" name="【福祉施設】&#10;有形固定資産減価償却率グラフ枠">
          <a:extLst>
            <a:ext uri="{FF2B5EF4-FFF2-40B4-BE49-F238E27FC236}">
              <a16:creationId xmlns:a16="http://schemas.microsoft.com/office/drawing/2014/main" id="{3DA4153F-113A-4A2C-975A-76EB6C35720A}"/>
            </a:ext>
          </a:extLst>
        </xdr:cNvPr>
        <xdr:cNvSpPr/>
      </xdr:nvSpPr>
      <xdr:spPr>
        <a:xfrm>
          <a:off x="6858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140970</xdr:rowOff>
    </xdr:from>
    <xdr:to>
      <xdr:col>24</xdr:col>
      <xdr:colOff>62865</xdr:colOff>
      <xdr:row>84</xdr:row>
      <xdr:rowOff>140970</xdr:rowOff>
    </xdr:to>
    <xdr:cxnSp macro="">
      <xdr:nvCxnSpPr>
        <xdr:cNvPr id="286" name="直線コネクタ 285">
          <a:extLst>
            <a:ext uri="{FF2B5EF4-FFF2-40B4-BE49-F238E27FC236}">
              <a16:creationId xmlns:a16="http://schemas.microsoft.com/office/drawing/2014/main" id="{D2A701C3-9A3F-4E77-B1BC-E98E22AD570D}"/>
            </a:ext>
          </a:extLst>
        </xdr:cNvPr>
        <xdr:cNvCxnSpPr/>
      </xdr:nvCxnSpPr>
      <xdr:spPr>
        <a:xfrm flipV="1">
          <a:off x="4173855" y="13340715"/>
          <a:ext cx="0" cy="12001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84</xdr:row>
      <xdr:rowOff>144797</xdr:rowOff>
    </xdr:from>
    <xdr:ext cx="405111" cy="259045"/>
    <xdr:sp macro="" textlink="">
      <xdr:nvSpPr>
        <xdr:cNvPr id="287" name="【福祉施設】&#10;有形固定資産減価償却率最小値テキスト">
          <a:extLst>
            <a:ext uri="{FF2B5EF4-FFF2-40B4-BE49-F238E27FC236}">
              <a16:creationId xmlns:a16="http://schemas.microsoft.com/office/drawing/2014/main" id="{A14FC3B0-A163-4FD3-8442-EBA656206CD7}"/>
            </a:ext>
          </a:extLst>
        </xdr:cNvPr>
        <xdr:cNvSpPr txBox="1"/>
      </xdr:nvSpPr>
      <xdr:spPr>
        <a:xfrm>
          <a:off x="4212590" y="145446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84</xdr:row>
      <xdr:rowOff>140970</xdr:rowOff>
    </xdr:from>
    <xdr:to>
      <xdr:col>24</xdr:col>
      <xdr:colOff>152400</xdr:colOff>
      <xdr:row>84</xdr:row>
      <xdr:rowOff>140970</xdr:rowOff>
    </xdr:to>
    <xdr:cxnSp macro="">
      <xdr:nvCxnSpPr>
        <xdr:cNvPr id="288" name="直線コネクタ 287">
          <a:extLst>
            <a:ext uri="{FF2B5EF4-FFF2-40B4-BE49-F238E27FC236}">
              <a16:creationId xmlns:a16="http://schemas.microsoft.com/office/drawing/2014/main" id="{6CDF9DE9-03F2-4C0A-9816-49A8E8E715C5}"/>
            </a:ext>
          </a:extLst>
        </xdr:cNvPr>
        <xdr:cNvCxnSpPr/>
      </xdr:nvCxnSpPr>
      <xdr:spPr>
        <a:xfrm>
          <a:off x="4112260" y="1454086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87647</xdr:rowOff>
    </xdr:from>
    <xdr:ext cx="405111" cy="259045"/>
    <xdr:sp macro="" textlink="">
      <xdr:nvSpPr>
        <xdr:cNvPr id="289" name="【福祉施設】&#10;有形固定資産減価償却率最大値テキスト">
          <a:extLst>
            <a:ext uri="{FF2B5EF4-FFF2-40B4-BE49-F238E27FC236}">
              <a16:creationId xmlns:a16="http://schemas.microsoft.com/office/drawing/2014/main" id="{7E5F6CC9-EAFC-450E-BC16-D35645B1D3B5}"/>
            </a:ext>
          </a:extLst>
        </xdr:cNvPr>
        <xdr:cNvSpPr txBox="1"/>
      </xdr:nvSpPr>
      <xdr:spPr>
        <a:xfrm>
          <a:off x="4212590" y="13121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140970</xdr:rowOff>
    </xdr:from>
    <xdr:to>
      <xdr:col>24</xdr:col>
      <xdr:colOff>152400</xdr:colOff>
      <xdr:row>77</xdr:row>
      <xdr:rowOff>140970</xdr:rowOff>
    </xdr:to>
    <xdr:cxnSp macro="">
      <xdr:nvCxnSpPr>
        <xdr:cNvPr id="290" name="直線コネクタ 289">
          <a:extLst>
            <a:ext uri="{FF2B5EF4-FFF2-40B4-BE49-F238E27FC236}">
              <a16:creationId xmlns:a16="http://schemas.microsoft.com/office/drawing/2014/main" id="{BF4B11EF-7DDC-4034-BA5A-C530A638B41C}"/>
            </a:ext>
          </a:extLst>
        </xdr:cNvPr>
        <xdr:cNvCxnSpPr/>
      </xdr:nvCxnSpPr>
      <xdr:spPr>
        <a:xfrm>
          <a:off x="4112260" y="1334071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79</xdr:row>
      <xdr:rowOff>163340</xdr:rowOff>
    </xdr:from>
    <xdr:ext cx="405111" cy="259045"/>
    <xdr:sp macro="" textlink="">
      <xdr:nvSpPr>
        <xdr:cNvPr id="291" name="【福祉施設】&#10;有形固定資産減価償却率平均値テキスト">
          <a:extLst>
            <a:ext uri="{FF2B5EF4-FFF2-40B4-BE49-F238E27FC236}">
              <a16:creationId xmlns:a16="http://schemas.microsoft.com/office/drawing/2014/main" id="{737408DC-4EE5-4E49-85E9-28C64978A687}"/>
            </a:ext>
          </a:extLst>
        </xdr:cNvPr>
        <xdr:cNvSpPr txBox="1"/>
      </xdr:nvSpPr>
      <xdr:spPr>
        <a:xfrm>
          <a:off x="4212590" y="1370979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140463</xdr:rowOff>
    </xdr:from>
    <xdr:to>
      <xdr:col>24</xdr:col>
      <xdr:colOff>114300</xdr:colOff>
      <xdr:row>81</xdr:row>
      <xdr:rowOff>70613</xdr:rowOff>
    </xdr:to>
    <xdr:sp macro="" textlink="">
      <xdr:nvSpPr>
        <xdr:cNvPr id="292" name="フローチャート: 判断 291">
          <a:extLst>
            <a:ext uri="{FF2B5EF4-FFF2-40B4-BE49-F238E27FC236}">
              <a16:creationId xmlns:a16="http://schemas.microsoft.com/office/drawing/2014/main" id="{8C02DC31-3A60-4540-BEDC-191F6E62474D}"/>
            </a:ext>
          </a:extLst>
        </xdr:cNvPr>
        <xdr:cNvSpPr/>
      </xdr:nvSpPr>
      <xdr:spPr>
        <a:xfrm>
          <a:off x="4131310" y="13852653"/>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80</xdr:row>
      <xdr:rowOff>131318</xdr:rowOff>
    </xdr:from>
    <xdr:to>
      <xdr:col>20</xdr:col>
      <xdr:colOff>38100</xdr:colOff>
      <xdr:row>81</xdr:row>
      <xdr:rowOff>61468</xdr:rowOff>
    </xdr:to>
    <xdr:sp macro="" textlink="">
      <xdr:nvSpPr>
        <xdr:cNvPr id="293" name="フローチャート: 判断 292">
          <a:extLst>
            <a:ext uri="{FF2B5EF4-FFF2-40B4-BE49-F238E27FC236}">
              <a16:creationId xmlns:a16="http://schemas.microsoft.com/office/drawing/2014/main" id="{860F16BE-1581-4E9D-BCA9-4599A3343708}"/>
            </a:ext>
          </a:extLst>
        </xdr:cNvPr>
        <xdr:cNvSpPr/>
      </xdr:nvSpPr>
      <xdr:spPr>
        <a:xfrm>
          <a:off x="3388360" y="13851128"/>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80</xdr:row>
      <xdr:rowOff>83313</xdr:rowOff>
    </xdr:from>
    <xdr:to>
      <xdr:col>15</xdr:col>
      <xdr:colOff>101600</xdr:colOff>
      <xdr:row>81</xdr:row>
      <xdr:rowOff>13463</xdr:rowOff>
    </xdr:to>
    <xdr:sp macro="" textlink="">
      <xdr:nvSpPr>
        <xdr:cNvPr id="294" name="フローチャート: 判断 293">
          <a:extLst>
            <a:ext uri="{FF2B5EF4-FFF2-40B4-BE49-F238E27FC236}">
              <a16:creationId xmlns:a16="http://schemas.microsoft.com/office/drawing/2014/main" id="{91502012-EC78-4EFD-AA5B-3A9545384D4C}"/>
            </a:ext>
          </a:extLst>
        </xdr:cNvPr>
        <xdr:cNvSpPr/>
      </xdr:nvSpPr>
      <xdr:spPr>
        <a:xfrm>
          <a:off x="2571750" y="13801218"/>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80</xdr:row>
      <xdr:rowOff>71882</xdr:rowOff>
    </xdr:from>
    <xdr:to>
      <xdr:col>10</xdr:col>
      <xdr:colOff>165100</xdr:colOff>
      <xdr:row>81</xdr:row>
      <xdr:rowOff>2032</xdr:rowOff>
    </xdr:to>
    <xdr:sp macro="" textlink="">
      <xdr:nvSpPr>
        <xdr:cNvPr id="295" name="フローチャート: 判断 294">
          <a:extLst>
            <a:ext uri="{FF2B5EF4-FFF2-40B4-BE49-F238E27FC236}">
              <a16:creationId xmlns:a16="http://schemas.microsoft.com/office/drawing/2014/main" id="{B51ED7E5-F10B-44E3-AACF-94B752025770}"/>
            </a:ext>
          </a:extLst>
        </xdr:cNvPr>
        <xdr:cNvSpPr/>
      </xdr:nvSpPr>
      <xdr:spPr>
        <a:xfrm>
          <a:off x="1774190" y="13785977"/>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80</xdr:row>
      <xdr:rowOff>51308</xdr:rowOff>
    </xdr:from>
    <xdr:to>
      <xdr:col>6</xdr:col>
      <xdr:colOff>38100</xdr:colOff>
      <xdr:row>80</xdr:row>
      <xdr:rowOff>152908</xdr:rowOff>
    </xdr:to>
    <xdr:sp macro="" textlink="">
      <xdr:nvSpPr>
        <xdr:cNvPr id="296" name="フローチャート: 判断 295">
          <a:extLst>
            <a:ext uri="{FF2B5EF4-FFF2-40B4-BE49-F238E27FC236}">
              <a16:creationId xmlns:a16="http://schemas.microsoft.com/office/drawing/2014/main" id="{B10F19BD-0F8A-4001-A80A-21318CC931EC}"/>
            </a:ext>
          </a:extLst>
        </xdr:cNvPr>
        <xdr:cNvSpPr/>
      </xdr:nvSpPr>
      <xdr:spPr>
        <a:xfrm>
          <a:off x="988060" y="1377111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5E123C1F-D78A-47D3-9E94-18AA2ABC3704}"/>
            </a:ext>
          </a:extLst>
        </xdr:cNvPr>
        <xdr:cNvSpPr txBox="1"/>
      </xdr:nvSpPr>
      <xdr:spPr>
        <a:xfrm>
          <a:off x="40030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7E0743C2-BE28-4CAB-8A97-8E247BCE3B5F}"/>
            </a:ext>
          </a:extLst>
        </xdr:cNvPr>
        <xdr:cNvSpPr txBox="1"/>
      </xdr:nvSpPr>
      <xdr:spPr>
        <a:xfrm>
          <a:off x="32600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D592FB96-4593-4CF4-92AF-491AC9F433E1}"/>
            </a:ext>
          </a:extLst>
        </xdr:cNvPr>
        <xdr:cNvSpPr txBox="1"/>
      </xdr:nvSpPr>
      <xdr:spPr>
        <a:xfrm>
          <a:off x="24549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F123E6BE-8004-4949-8289-54A0EF87E8C1}"/>
            </a:ext>
          </a:extLst>
        </xdr:cNvPr>
        <xdr:cNvSpPr txBox="1"/>
      </xdr:nvSpPr>
      <xdr:spPr>
        <a:xfrm>
          <a:off x="1657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367D5209-2E98-493A-9D5C-EE425FF1CAEE}"/>
            </a:ext>
          </a:extLst>
        </xdr:cNvPr>
        <xdr:cNvSpPr txBox="1"/>
      </xdr:nvSpPr>
      <xdr:spPr>
        <a:xfrm>
          <a:off x="859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158750</xdr:rowOff>
    </xdr:from>
    <xdr:to>
      <xdr:col>24</xdr:col>
      <xdr:colOff>114300</xdr:colOff>
      <xdr:row>83</xdr:row>
      <xdr:rowOff>88900</xdr:rowOff>
    </xdr:to>
    <xdr:sp macro="" textlink="">
      <xdr:nvSpPr>
        <xdr:cNvPr id="302" name="楕円 301">
          <a:extLst>
            <a:ext uri="{FF2B5EF4-FFF2-40B4-BE49-F238E27FC236}">
              <a16:creationId xmlns:a16="http://schemas.microsoft.com/office/drawing/2014/main" id="{985A9CE9-26A7-4F42-93A5-060D645263CA}"/>
            </a:ext>
          </a:extLst>
        </xdr:cNvPr>
        <xdr:cNvSpPr/>
      </xdr:nvSpPr>
      <xdr:spPr>
        <a:xfrm>
          <a:off x="4131310" y="1421955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137177</xdr:rowOff>
    </xdr:from>
    <xdr:ext cx="405111" cy="259045"/>
    <xdr:sp macro="" textlink="">
      <xdr:nvSpPr>
        <xdr:cNvPr id="303" name="【福祉施設】&#10;有形固定資産減価償却率該当値テキスト">
          <a:extLst>
            <a:ext uri="{FF2B5EF4-FFF2-40B4-BE49-F238E27FC236}">
              <a16:creationId xmlns:a16="http://schemas.microsoft.com/office/drawing/2014/main" id="{B3B764DD-BF93-4069-AF5B-9BC787914C45}"/>
            </a:ext>
          </a:extLst>
        </xdr:cNvPr>
        <xdr:cNvSpPr txBox="1"/>
      </xdr:nvSpPr>
      <xdr:spPr>
        <a:xfrm>
          <a:off x="4212590" y="14192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161037</xdr:rowOff>
    </xdr:from>
    <xdr:to>
      <xdr:col>20</xdr:col>
      <xdr:colOff>38100</xdr:colOff>
      <xdr:row>83</xdr:row>
      <xdr:rowOff>91187</xdr:rowOff>
    </xdr:to>
    <xdr:sp macro="" textlink="">
      <xdr:nvSpPr>
        <xdr:cNvPr id="304" name="楕円 303">
          <a:extLst>
            <a:ext uri="{FF2B5EF4-FFF2-40B4-BE49-F238E27FC236}">
              <a16:creationId xmlns:a16="http://schemas.microsoft.com/office/drawing/2014/main" id="{B4692B77-5B5C-4A2A-BAA3-CA7B9CC1B99A}"/>
            </a:ext>
          </a:extLst>
        </xdr:cNvPr>
        <xdr:cNvSpPr/>
      </xdr:nvSpPr>
      <xdr:spPr>
        <a:xfrm>
          <a:off x="3388360" y="14221842"/>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38100</xdr:rowOff>
    </xdr:from>
    <xdr:to>
      <xdr:col>24</xdr:col>
      <xdr:colOff>63500</xdr:colOff>
      <xdr:row>83</xdr:row>
      <xdr:rowOff>40387</xdr:rowOff>
    </xdr:to>
    <xdr:cxnSp macro="">
      <xdr:nvCxnSpPr>
        <xdr:cNvPr id="305" name="直線コネクタ 304">
          <a:extLst>
            <a:ext uri="{FF2B5EF4-FFF2-40B4-BE49-F238E27FC236}">
              <a16:creationId xmlns:a16="http://schemas.microsoft.com/office/drawing/2014/main" id="{7F70DC1F-1740-4BB8-B333-2A90F060CC33}"/>
            </a:ext>
          </a:extLst>
        </xdr:cNvPr>
        <xdr:cNvCxnSpPr/>
      </xdr:nvCxnSpPr>
      <xdr:spPr>
        <a:xfrm flipV="1">
          <a:off x="3431540" y="14268450"/>
          <a:ext cx="74295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158750</xdr:rowOff>
    </xdr:from>
    <xdr:to>
      <xdr:col>15</xdr:col>
      <xdr:colOff>101600</xdr:colOff>
      <xdr:row>83</xdr:row>
      <xdr:rowOff>88900</xdr:rowOff>
    </xdr:to>
    <xdr:sp macro="" textlink="">
      <xdr:nvSpPr>
        <xdr:cNvPr id="306" name="楕円 305">
          <a:extLst>
            <a:ext uri="{FF2B5EF4-FFF2-40B4-BE49-F238E27FC236}">
              <a16:creationId xmlns:a16="http://schemas.microsoft.com/office/drawing/2014/main" id="{44EC2967-1168-4E3C-ABB4-484F3A610AE8}"/>
            </a:ext>
          </a:extLst>
        </xdr:cNvPr>
        <xdr:cNvSpPr/>
      </xdr:nvSpPr>
      <xdr:spPr>
        <a:xfrm>
          <a:off x="2571750" y="1421955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38100</xdr:rowOff>
    </xdr:from>
    <xdr:to>
      <xdr:col>19</xdr:col>
      <xdr:colOff>177800</xdr:colOff>
      <xdr:row>83</xdr:row>
      <xdr:rowOff>40387</xdr:rowOff>
    </xdr:to>
    <xdr:cxnSp macro="">
      <xdr:nvCxnSpPr>
        <xdr:cNvPr id="307" name="直線コネクタ 306">
          <a:extLst>
            <a:ext uri="{FF2B5EF4-FFF2-40B4-BE49-F238E27FC236}">
              <a16:creationId xmlns:a16="http://schemas.microsoft.com/office/drawing/2014/main" id="{7FB83551-FD7E-4DD0-B07E-0FAC87904B38}"/>
            </a:ext>
          </a:extLst>
        </xdr:cNvPr>
        <xdr:cNvCxnSpPr/>
      </xdr:nvCxnSpPr>
      <xdr:spPr>
        <a:xfrm>
          <a:off x="2626360" y="14268450"/>
          <a:ext cx="80518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149606</xdr:rowOff>
    </xdr:from>
    <xdr:to>
      <xdr:col>10</xdr:col>
      <xdr:colOff>165100</xdr:colOff>
      <xdr:row>83</xdr:row>
      <xdr:rowOff>79756</xdr:rowOff>
    </xdr:to>
    <xdr:sp macro="" textlink="">
      <xdr:nvSpPr>
        <xdr:cNvPr id="308" name="楕円 307">
          <a:extLst>
            <a:ext uri="{FF2B5EF4-FFF2-40B4-BE49-F238E27FC236}">
              <a16:creationId xmlns:a16="http://schemas.microsoft.com/office/drawing/2014/main" id="{3E50D9AC-73FD-4858-9923-A00AB5D729A2}"/>
            </a:ext>
          </a:extLst>
        </xdr:cNvPr>
        <xdr:cNvSpPr/>
      </xdr:nvSpPr>
      <xdr:spPr>
        <a:xfrm>
          <a:off x="1774190" y="14208506"/>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28956</xdr:rowOff>
    </xdr:from>
    <xdr:to>
      <xdr:col>15</xdr:col>
      <xdr:colOff>50800</xdr:colOff>
      <xdr:row>83</xdr:row>
      <xdr:rowOff>38100</xdr:rowOff>
    </xdr:to>
    <xdr:cxnSp macro="">
      <xdr:nvCxnSpPr>
        <xdr:cNvPr id="309" name="直線コネクタ 308">
          <a:extLst>
            <a:ext uri="{FF2B5EF4-FFF2-40B4-BE49-F238E27FC236}">
              <a16:creationId xmlns:a16="http://schemas.microsoft.com/office/drawing/2014/main" id="{ABB5294D-AE51-48E9-8AD9-843ECCE8A8FC}"/>
            </a:ext>
          </a:extLst>
        </xdr:cNvPr>
        <xdr:cNvCxnSpPr/>
      </xdr:nvCxnSpPr>
      <xdr:spPr>
        <a:xfrm>
          <a:off x="1828800" y="14257401"/>
          <a:ext cx="797560" cy="11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99313</xdr:rowOff>
    </xdr:from>
    <xdr:to>
      <xdr:col>6</xdr:col>
      <xdr:colOff>38100</xdr:colOff>
      <xdr:row>83</xdr:row>
      <xdr:rowOff>29463</xdr:rowOff>
    </xdr:to>
    <xdr:sp macro="" textlink="">
      <xdr:nvSpPr>
        <xdr:cNvPr id="310" name="楕円 309">
          <a:extLst>
            <a:ext uri="{FF2B5EF4-FFF2-40B4-BE49-F238E27FC236}">
              <a16:creationId xmlns:a16="http://schemas.microsoft.com/office/drawing/2014/main" id="{3FECB507-5511-47D4-83DD-F29FFEBBEA0F}"/>
            </a:ext>
          </a:extLst>
        </xdr:cNvPr>
        <xdr:cNvSpPr/>
      </xdr:nvSpPr>
      <xdr:spPr>
        <a:xfrm>
          <a:off x="988060" y="14154403"/>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150113</xdr:rowOff>
    </xdr:from>
    <xdr:to>
      <xdr:col>10</xdr:col>
      <xdr:colOff>114300</xdr:colOff>
      <xdr:row>83</xdr:row>
      <xdr:rowOff>28956</xdr:rowOff>
    </xdr:to>
    <xdr:cxnSp macro="">
      <xdr:nvCxnSpPr>
        <xdr:cNvPr id="311" name="直線コネクタ 310">
          <a:extLst>
            <a:ext uri="{FF2B5EF4-FFF2-40B4-BE49-F238E27FC236}">
              <a16:creationId xmlns:a16="http://schemas.microsoft.com/office/drawing/2014/main" id="{C27CB5DC-7DD1-4E1C-B1D8-4B1D33F2F1CD}"/>
            </a:ext>
          </a:extLst>
        </xdr:cNvPr>
        <xdr:cNvCxnSpPr/>
      </xdr:nvCxnSpPr>
      <xdr:spPr>
        <a:xfrm>
          <a:off x="1031240" y="14209013"/>
          <a:ext cx="797560" cy="483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79</xdr:row>
      <xdr:rowOff>77995</xdr:rowOff>
    </xdr:from>
    <xdr:ext cx="405111" cy="259045"/>
    <xdr:sp macro="" textlink="">
      <xdr:nvSpPr>
        <xdr:cNvPr id="312" name="n_1aveValue【福祉施設】&#10;有形固定資産減価償却率">
          <a:extLst>
            <a:ext uri="{FF2B5EF4-FFF2-40B4-BE49-F238E27FC236}">
              <a16:creationId xmlns:a16="http://schemas.microsoft.com/office/drawing/2014/main" id="{FA1B91E5-D152-43F0-8DFF-00BEAB349DCB}"/>
            </a:ext>
          </a:extLst>
        </xdr:cNvPr>
        <xdr:cNvSpPr txBox="1"/>
      </xdr:nvSpPr>
      <xdr:spPr>
        <a:xfrm>
          <a:off x="3239144" y="136225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29990</xdr:rowOff>
    </xdr:from>
    <xdr:ext cx="405111" cy="259045"/>
    <xdr:sp macro="" textlink="">
      <xdr:nvSpPr>
        <xdr:cNvPr id="313" name="n_2aveValue【福祉施設】&#10;有形固定資産減価償却率">
          <a:extLst>
            <a:ext uri="{FF2B5EF4-FFF2-40B4-BE49-F238E27FC236}">
              <a16:creationId xmlns:a16="http://schemas.microsoft.com/office/drawing/2014/main" id="{76EB26A3-BEDD-41FA-8BD5-1078CCEBC373}"/>
            </a:ext>
          </a:extLst>
        </xdr:cNvPr>
        <xdr:cNvSpPr txBox="1"/>
      </xdr:nvSpPr>
      <xdr:spPr>
        <a:xfrm>
          <a:off x="2439044" y="135726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18559</xdr:rowOff>
    </xdr:from>
    <xdr:ext cx="405111" cy="259045"/>
    <xdr:sp macro="" textlink="">
      <xdr:nvSpPr>
        <xdr:cNvPr id="314" name="n_3aveValue【福祉施設】&#10;有形固定資産減価償却率">
          <a:extLst>
            <a:ext uri="{FF2B5EF4-FFF2-40B4-BE49-F238E27FC236}">
              <a16:creationId xmlns:a16="http://schemas.microsoft.com/office/drawing/2014/main" id="{BADBD4EC-22F8-45DE-8430-1A65DA271A4D}"/>
            </a:ext>
          </a:extLst>
        </xdr:cNvPr>
        <xdr:cNvSpPr txBox="1"/>
      </xdr:nvSpPr>
      <xdr:spPr>
        <a:xfrm>
          <a:off x="1641484" y="135669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78</xdr:row>
      <xdr:rowOff>169435</xdr:rowOff>
    </xdr:from>
    <xdr:ext cx="405111" cy="259045"/>
    <xdr:sp macro="" textlink="">
      <xdr:nvSpPr>
        <xdr:cNvPr id="315" name="n_4aveValue【福祉施設】&#10;有形固定資産減価償却率">
          <a:extLst>
            <a:ext uri="{FF2B5EF4-FFF2-40B4-BE49-F238E27FC236}">
              <a16:creationId xmlns:a16="http://schemas.microsoft.com/office/drawing/2014/main" id="{8B934476-3A4D-4955-88C2-4DDE152BB5F7}"/>
            </a:ext>
          </a:extLst>
        </xdr:cNvPr>
        <xdr:cNvSpPr txBox="1"/>
      </xdr:nvSpPr>
      <xdr:spPr>
        <a:xfrm>
          <a:off x="855354" y="135463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82314</xdr:rowOff>
    </xdr:from>
    <xdr:ext cx="405111" cy="259045"/>
    <xdr:sp macro="" textlink="">
      <xdr:nvSpPr>
        <xdr:cNvPr id="316" name="n_1mainValue【福祉施設】&#10;有形固定資産減価償却率">
          <a:extLst>
            <a:ext uri="{FF2B5EF4-FFF2-40B4-BE49-F238E27FC236}">
              <a16:creationId xmlns:a16="http://schemas.microsoft.com/office/drawing/2014/main" id="{7BC00F76-0F8F-459E-8620-40E102FA60C4}"/>
            </a:ext>
          </a:extLst>
        </xdr:cNvPr>
        <xdr:cNvSpPr txBox="1"/>
      </xdr:nvSpPr>
      <xdr:spPr>
        <a:xfrm>
          <a:off x="3239144" y="143145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80027</xdr:rowOff>
    </xdr:from>
    <xdr:ext cx="405111" cy="259045"/>
    <xdr:sp macro="" textlink="">
      <xdr:nvSpPr>
        <xdr:cNvPr id="317" name="n_2mainValue【福祉施設】&#10;有形固定資産減価償却率">
          <a:extLst>
            <a:ext uri="{FF2B5EF4-FFF2-40B4-BE49-F238E27FC236}">
              <a16:creationId xmlns:a16="http://schemas.microsoft.com/office/drawing/2014/main" id="{5128F1D0-F97D-4FC9-AD58-92061EAA4F4C}"/>
            </a:ext>
          </a:extLst>
        </xdr:cNvPr>
        <xdr:cNvSpPr txBox="1"/>
      </xdr:nvSpPr>
      <xdr:spPr>
        <a:xfrm>
          <a:off x="2439044" y="14312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70883</xdr:rowOff>
    </xdr:from>
    <xdr:ext cx="405111" cy="259045"/>
    <xdr:sp macro="" textlink="">
      <xdr:nvSpPr>
        <xdr:cNvPr id="318" name="n_3mainValue【福祉施設】&#10;有形固定資産減価償却率">
          <a:extLst>
            <a:ext uri="{FF2B5EF4-FFF2-40B4-BE49-F238E27FC236}">
              <a16:creationId xmlns:a16="http://schemas.microsoft.com/office/drawing/2014/main" id="{3A22340A-11CC-47DC-8146-B04CF822BEDC}"/>
            </a:ext>
          </a:extLst>
        </xdr:cNvPr>
        <xdr:cNvSpPr txBox="1"/>
      </xdr:nvSpPr>
      <xdr:spPr>
        <a:xfrm>
          <a:off x="1641484" y="142993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20590</xdr:rowOff>
    </xdr:from>
    <xdr:ext cx="405111" cy="259045"/>
    <xdr:sp macro="" textlink="">
      <xdr:nvSpPr>
        <xdr:cNvPr id="319" name="n_4mainValue【福祉施設】&#10;有形固定資産減価償却率">
          <a:extLst>
            <a:ext uri="{FF2B5EF4-FFF2-40B4-BE49-F238E27FC236}">
              <a16:creationId xmlns:a16="http://schemas.microsoft.com/office/drawing/2014/main" id="{0447A8B6-136B-423E-A69A-AF9A3772D1A2}"/>
            </a:ext>
          </a:extLst>
        </xdr:cNvPr>
        <xdr:cNvSpPr txBox="1"/>
      </xdr:nvSpPr>
      <xdr:spPr>
        <a:xfrm>
          <a:off x="855354" y="142471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0" name="正方形/長方形 319">
          <a:extLst>
            <a:ext uri="{FF2B5EF4-FFF2-40B4-BE49-F238E27FC236}">
              <a16:creationId xmlns:a16="http://schemas.microsoft.com/office/drawing/2014/main" id="{A5616CCB-BB38-4A15-811B-5B2000211CD0}"/>
            </a:ext>
          </a:extLst>
        </xdr:cNvPr>
        <xdr:cNvSpPr/>
      </xdr:nvSpPr>
      <xdr:spPr>
        <a:xfrm>
          <a:off x="596011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1" name="正方形/長方形 320">
          <a:extLst>
            <a:ext uri="{FF2B5EF4-FFF2-40B4-BE49-F238E27FC236}">
              <a16:creationId xmlns:a16="http://schemas.microsoft.com/office/drawing/2014/main" id="{EF7F3FBA-868E-4AC2-ABD8-953717A0FC41}"/>
            </a:ext>
          </a:extLst>
        </xdr:cNvPr>
        <xdr:cNvSpPr/>
      </xdr:nvSpPr>
      <xdr:spPr>
        <a:xfrm>
          <a:off x="60604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2" name="正方形/長方形 321">
          <a:extLst>
            <a:ext uri="{FF2B5EF4-FFF2-40B4-BE49-F238E27FC236}">
              <a16:creationId xmlns:a16="http://schemas.microsoft.com/office/drawing/2014/main" id="{B795D4D4-CDA3-46CA-8B67-17D83BD8220E}"/>
            </a:ext>
          </a:extLst>
        </xdr:cNvPr>
        <xdr:cNvSpPr/>
      </xdr:nvSpPr>
      <xdr:spPr>
        <a:xfrm>
          <a:off x="60604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3" name="正方形/長方形 322">
          <a:extLst>
            <a:ext uri="{FF2B5EF4-FFF2-40B4-BE49-F238E27FC236}">
              <a16:creationId xmlns:a16="http://schemas.microsoft.com/office/drawing/2014/main" id="{C18F8437-7F89-46F9-A91C-C7E8E3F5E2CD}"/>
            </a:ext>
          </a:extLst>
        </xdr:cNvPr>
        <xdr:cNvSpPr/>
      </xdr:nvSpPr>
      <xdr:spPr>
        <a:xfrm>
          <a:off x="69888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4" name="正方形/長方形 323">
          <a:extLst>
            <a:ext uri="{FF2B5EF4-FFF2-40B4-BE49-F238E27FC236}">
              <a16:creationId xmlns:a16="http://schemas.microsoft.com/office/drawing/2014/main" id="{70705431-253E-4BB6-A62A-0CEC434D3352}"/>
            </a:ext>
          </a:extLst>
        </xdr:cNvPr>
        <xdr:cNvSpPr/>
      </xdr:nvSpPr>
      <xdr:spPr>
        <a:xfrm>
          <a:off x="69888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5" name="正方形/長方形 324">
          <a:extLst>
            <a:ext uri="{FF2B5EF4-FFF2-40B4-BE49-F238E27FC236}">
              <a16:creationId xmlns:a16="http://schemas.microsoft.com/office/drawing/2014/main" id="{57B1DD6B-5C0C-4909-827E-16221E9AD80E}"/>
            </a:ext>
          </a:extLst>
        </xdr:cNvPr>
        <xdr:cNvSpPr/>
      </xdr:nvSpPr>
      <xdr:spPr>
        <a:xfrm>
          <a:off x="80175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6" name="正方形/長方形 325">
          <a:extLst>
            <a:ext uri="{FF2B5EF4-FFF2-40B4-BE49-F238E27FC236}">
              <a16:creationId xmlns:a16="http://schemas.microsoft.com/office/drawing/2014/main" id="{C55603C1-361E-4E33-B7B2-B38E042233F2}"/>
            </a:ext>
          </a:extLst>
        </xdr:cNvPr>
        <xdr:cNvSpPr/>
      </xdr:nvSpPr>
      <xdr:spPr>
        <a:xfrm>
          <a:off x="80175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7" name="正方形/長方形 326">
          <a:extLst>
            <a:ext uri="{FF2B5EF4-FFF2-40B4-BE49-F238E27FC236}">
              <a16:creationId xmlns:a16="http://schemas.microsoft.com/office/drawing/2014/main" id="{0A95666B-645A-41C0-9100-AA0DCA461442}"/>
            </a:ext>
          </a:extLst>
        </xdr:cNvPr>
        <xdr:cNvSpPr/>
      </xdr:nvSpPr>
      <xdr:spPr>
        <a:xfrm>
          <a:off x="596011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8" name="テキスト ボックス 327">
          <a:extLst>
            <a:ext uri="{FF2B5EF4-FFF2-40B4-BE49-F238E27FC236}">
              <a16:creationId xmlns:a16="http://schemas.microsoft.com/office/drawing/2014/main" id="{1FE0BF64-517D-4106-8817-EB96F3DD8F03}"/>
            </a:ext>
          </a:extLst>
        </xdr:cNvPr>
        <xdr:cNvSpPr txBox="1"/>
      </xdr:nvSpPr>
      <xdr:spPr>
        <a:xfrm>
          <a:off x="592201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9" name="直線コネクタ 328">
          <a:extLst>
            <a:ext uri="{FF2B5EF4-FFF2-40B4-BE49-F238E27FC236}">
              <a16:creationId xmlns:a16="http://schemas.microsoft.com/office/drawing/2014/main" id="{6D440911-6044-4005-8DD1-AC7AA365FD7D}"/>
            </a:ext>
          </a:extLst>
        </xdr:cNvPr>
        <xdr:cNvCxnSpPr/>
      </xdr:nvCxnSpPr>
      <xdr:spPr>
        <a:xfrm>
          <a:off x="5960110" y="1524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0" name="直線コネクタ 329">
          <a:extLst>
            <a:ext uri="{FF2B5EF4-FFF2-40B4-BE49-F238E27FC236}">
              <a16:creationId xmlns:a16="http://schemas.microsoft.com/office/drawing/2014/main" id="{FC998988-8EF0-4111-9C4F-8C823EA1A250}"/>
            </a:ext>
          </a:extLst>
        </xdr:cNvPr>
        <xdr:cNvCxnSpPr/>
      </xdr:nvCxnSpPr>
      <xdr:spPr>
        <a:xfrm>
          <a:off x="5960110" y="14782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1" name="テキスト ボックス 330">
          <a:extLst>
            <a:ext uri="{FF2B5EF4-FFF2-40B4-BE49-F238E27FC236}">
              <a16:creationId xmlns:a16="http://schemas.microsoft.com/office/drawing/2014/main" id="{BEE4CE85-6839-40CA-96AE-65DA4FE801CB}"/>
            </a:ext>
          </a:extLst>
        </xdr:cNvPr>
        <xdr:cNvSpPr txBox="1"/>
      </xdr:nvSpPr>
      <xdr:spPr>
        <a:xfrm>
          <a:off x="5527221" y="1463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2" name="直線コネクタ 331">
          <a:extLst>
            <a:ext uri="{FF2B5EF4-FFF2-40B4-BE49-F238E27FC236}">
              <a16:creationId xmlns:a16="http://schemas.microsoft.com/office/drawing/2014/main" id="{CF69F3A7-B174-4CBA-9094-ACAD84A20D9D}"/>
            </a:ext>
          </a:extLst>
        </xdr:cNvPr>
        <xdr:cNvCxnSpPr/>
      </xdr:nvCxnSpPr>
      <xdr:spPr>
        <a:xfrm>
          <a:off x="5960110" y="143217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3" name="テキスト ボックス 332">
          <a:extLst>
            <a:ext uri="{FF2B5EF4-FFF2-40B4-BE49-F238E27FC236}">
              <a16:creationId xmlns:a16="http://schemas.microsoft.com/office/drawing/2014/main" id="{98AB5349-E9B2-49C1-AEF2-91DF41D98E29}"/>
            </a:ext>
          </a:extLst>
        </xdr:cNvPr>
        <xdr:cNvSpPr txBox="1"/>
      </xdr:nvSpPr>
      <xdr:spPr>
        <a:xfrm>
          <a:off x="5527221" y="1418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4" name="直線コネクタ 333">
          <a:extLst>
            <a:ext uri="{FF2B5EF4-FFF2-40B4-BE49-F238E27FC236}">
              <a16:creationId xmlns:a16="http://schemas.microsoft.com/office/drawing/2014/main" id="{D5A423D8-0BA8-43FB-AB68-A9606D941C75}"/>
            </a:ext>
          </a:extLst>
        </xdr:cNvPr>
        <xdr:cNvCxnSpPr/>
      </xdr:nvCxnSpPr>
      <xdr:spPr>
        <a:xfrm>
          <a:off x="5960110" y="13868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5" name="テキスト ボックス 334">
          <a:extLst>
            <a:ext uri="{FF2B5EF4-FFF2-40B4-BE49-F238E27FC236}">
              <a16:creationId xmlns:a16="http://schemas.microsoft.com/office/drawing/2014/main" id="{E9A69BC8-2E4B-4383-98BF-AF2679DEB8E7}"/>
            </a:ext>
          </a:extLst>
        </xdr:cNvPr>
        <xdr:cNvSpPr txBox="1"/>
      </xdr:nvSpPr>
      <xdr:spPr>
        <a:xfrm>
          <a:off x="5527221" y="137280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6" name="直線コネクタ 335">
          <a:extLst>
            <a:ext uri="{FF2B5EF4-FFF2-40B4-BE49-F238E27FC236}">
              <a16:creationId xmlns:a16="http://schemas.microsoft.com/office/drawing/2014/main" id="{D4BABEA1-8D5E-48B8-BF7A-8BB6FE64983A}"/>
            </a:ext>
          </a:extLst>
        </xdr:cNvPr>
        <xdr:cNvCxnSpPr/>
      </xdr:nvCxnSpPr>
      <xdr:spPr>
        <a:xfrm>
          <a:off x="5960110" y="13411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7" name="テキスト ボックス 336">
          <a:extLst>
            <a:ext uri="{FF2B5EF4-FFF2-40B4-BE49-F238E27FC236}">
              <a16:creationId xmlns:a16="http://schemas.microsoft.com/office/drawing/2014/main" id="{B9367A54-24CF-476E-8700-21207744990A}"/>
            </a:ext>
          </a:extLst>
        </xdr:cNvPr>
        <xdr:cNvSpPr txBox="1"/>
      </xdr:nvSpPr>
      <xdr:spPr>
        <a:xfrm>
          <a:off x="5527221" y="132670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8" name="直線コネクタ 337">
          <a:extLst>
            <a:ext uri="{FF2B5EF4-FFF2-40B4-BE49-F238E27FC236}">
              <a16:creationId xmlns:a16="http://schemas.microsoft.com/office/drawing/2014/main" id="{D2167355-C6D8-4895-BA2B-2B5E1B002C66}"/>
            </a:ext>
          </a:extLst>
        </xdr:cNvPr>
        <xdr:cNvCxnSpPr/>
      </xdr:nvCxnSpPr>
      <xdr:spPr>
        <a:xfrm>
          <a:off x="5960110" y="1295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9" name="テキスト ボックス 338">
          <a:extLst>
            <a:ext uri="{FF2B5EF4-FFF2-40B4-BE49-F238E27FC236}">
              <a16:creationId xmlns:a16="http://schemas.microsoft.com/office/drawing/2014/main" id="{FC17D29C-4675-433C-BB27-4EED6249C26F}"/>
            </a:ext>
          </a:extLst>
        </xdr:cNvPr>
        <xdr:cNvSpPr txBox="1"/>
      </xdr:nvSpPr>
      <xdr:spPr>
        <a:xfrm>
          <a:off x="5527221"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0" name="【福祉施設】&#10;一人当たり面積グラフ枠">
          <a:extLst>
            <a:ext uri="{FF2B5EF4-FFF2-40B4-BE49-F238E27FC236}">
              <a16:creationId xmlns:a16="http://schemas.microsoft.com/office/drawing/2014/main" id="{B0B4371D-4853-459D-8D12-9C8D428F99E3}"/>
            </a:ext>
          </a:extLst>
        </xdr:cNvPr>
        <xdr:cNvSpPr/>
      </xdr:nvSpPr>
      <xdr:spPr>
        <a:xfrm>
          <a:off x="596011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108965</xdr:rowOff>
    </xdr:from>
    <xdr:to>
      <xdr:col>54</xdr:col>
      <xdr:colOff>189865</xdr:colOff>
      <xdr:row>85</xdr:row>
      <xdr:rowOff>145542</xdr:rowOff>
    </xdr:to>
    <xdr:cxnSp macro="">
      <xdr:nvCxnSpPr>
        <xdr:cNvPr id="341" name="直線コネクタ 340">
          <a:extLst>
            <a:ext uri="{FF2B5EF4-FFF2-40B4-BE49-F238E27FC236}">
              <a16:creationId xmlns:a16="http://schemas.microsoft.com/office/drawing/2014/main" id="{FB98A6CD-D646-4391-907C-69F7B73DB2D1}"/>
            </a:ext>
          </a:extLst>
        </xdr:cNvPr>
        <xdr:cNvCxnSpPr/>
      </xdr:nvCxnSpPr>
      <xdr:spPr>
        <a:xfrm flipV="1">
          <a:off x="9429115" y="13308710"/>
          <a:ext cx="0" cy="14081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149369</xdr:rowOff>
    </xdr:from>
    <xdr:ext cx="469744" cy="259045"/>
    <xdr:sp macro="" textlink="">
      <xdr:nvSpPr>
        <xdr:cNvPr id="342" name="【福祉施設】&#10;一人当たり面積最小値テキスト">
          <a:extLst>
            <a:ext uri="{FF2B5EF4-FFF2-40B4-BE49-F238E27FC236}">
              <a16:creationId xmlns:a16="http://schemas.microsoft.com/office/drawing/2014/main" id="{50BC8C78-14D8-449E-9F26-48AC56AEF516}"/>
            </a:ext>
          </a:extLst>
        </xdr:cNvPr>
        <xdr:cNvSpPr txBox="1"/>
      </xdr:nvSpPr>
      <xdr:spPr>
        <a:xfrm>
          <a:off x="9467850" y="147226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145542</xdr:rowOff>
    </xdr:from>
    <xdr:to>
      <xdr:col>55</xdr:col>
      <xdr:colOff>88900</xdr:colOff>
      <xdr:row>85</xdr:row>
      <xdr:rowOff>145542</xdr:rowOff>
    </xdr:to>
    <xdr:cxnSp macro="">
      <xdr:nvCxnSpPr>
        <xdr:cNvPr id="343" name="直線コネクタ 342">
          <a:extLst>
            <a:ext uri="{FF2B5EF4-FFF2-40B4-BE49-F238E27FC236}">
              <a16:creationId xmlns:a16="http://schemas.microsoft.com/office/drawing/2014/main" id="{92AE4C6F-48DA-405D-A0BE-CD15A597CC4A}"/>
            </a:ext>
          </a:extLst>
        </xdr:cNvPr>
        <xdr:cNvCxnSpPr/>
      </xdr:nvCxnSpPr>
      <xdr:spPr>
        <a:xfrm>
          <a:off x="9356090" y="14716887"/>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55642</xdr:rowOff>
    </xdr:from>
    <xdr:ext cx="469744" cy="259045"/>
    <xdr:sp macro="" textlink="">
      <xdr:nvSpPr>
        <xdr:cNvPr id="344" name="【福祉施設】&#10;一人当たり面積最大値テキスト">
          <a:extLst>
            <a:ext uri="{FF2B5EF4-FFF2-40B4-BE49-F238E27FC236}">
              <a16:creationId xmlns:a16="http://schemas.microsoft.com/office/drawing/2014/main" id="{5C778D0D-CD3C-46CD-9F56-BEDF8BBCAB37}"/>
            </a:ext>
          </a:extLst>
        </xdr:cNvPr>
        <xdr:cNvSpPr txBox="1"/>
      </xdr:nvSpPr>
      <xdr:spPr>
        <a:xfrm>
          <a:off x="9467850" y="13089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108965</xdr:rowOff>
    </xdr:from>
    <xdr:to>
      <xdr:col>55</xdr:col>
      <xdr:colOff>88900</xdr:colOff>
      <xdr:row>77</xdr:row>
      <xdr:rowOff>108965</xdr:rowOff>
    </xdr:to>
    <xdr:cxnSp macro="">
      <xdr:nvCxnSpPr>
        <xdr:cNvPr id="345" name="直線コネクタ 344">
          <a:extLst>
            <a:ext uri="{FF2B5EF4-FFF2-40B4-BE49-F238E27FC236}">
              <a16:creationId xmlns:a16="http://schemas.microsoft.com/office/drawing/2014/main" id="{40B4C4F1-841E-4A9C-A851-903216CEA29D}"/>
            </a:ext>
          </a:extLst>
        </xdr:cNvPr>
        <xdr:cNvCxnSpPr/>
      </xdr:nvCxnSpPr>
      <xdr:spPr>
        <a:xfrm>
          <a:off x="9356090" y="13308710"/>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81</xdr:row>
      <xdr:rowOff>46753</xdr:rowOff>
    </xdr:from>
    <xdr:ext cx="469744" cy="259045"/>
    <xdr:sp macro="" textlink="">
      <xdr:nvSpPr>
        <xdr:cNvPr id="346" name="【福祉施設】&#10;一人当たり面積平均値テキスト">
          <a:extLst>
            <a:ext uri="{FF2B5EF4-FFF2-40B4-BE49-F238E27FC236}">
              <a16:creationId xmlns:a16="http://schemas.microsoft.com/office/drawing/2014/main" id="{9ADFEE08-750C-4A62-9578-FD8890BF06E6}"/>
            </a:ext>
          </a:extLst>
        </xdr:cNvPr>
        <xdr:cNvSpPr txBox="1"/>
      </xdr:nvSpPr>
      <xdr:spPr>
        <a:xfrm>
          <a:off x="9467850" y="1393610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82</xdr:row>
      <xdr:rowOff>23876</xdr:rowOff>
    </xdr:from>
    <xdr:to>
      <xdr:col>55</xdr:col>
      <xdr:colOff>50800</xdr:colOff>
      <xdr:row>82</xdr:row>
      <xdr:rowOff>125476</xdr:rowOff>
    </xdr:to>
    <xdr:sp macro="" textlink="">
      <xdr:nvSpPr>
        <xdr:cNvPr id="347" name="フローチャート: 判断 346">
          <a:extLst>
            <a:ext uri="{FF2B5EF4-FFF2-40B4-BE49-F238E27FC236}">
              <a16:creationId xmlns:a16="http://schemas.microsoft.com/office/drawing/2014/main" id="{ADDD23CF-4096-43B3-89A9-0AAA00FB0136}"/>
            </a:ext>
          </a:extLst>
        </xdr:cNvPr>
        <xdr:cNvSpPr/>
      </xdr:nvSpPr>
      <xdr:spPr>
        <a:xfrm>
          <a:off x="9394190" y="14078966"/>
          <a:ext cx="9017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81</xdr:row>
      <xdr:rowOff>167894</xdr:rowOff>
    </xdr:from>
    <xdr:to>
      <xdr:col>50</xdr:col>
      <xdr:colOff>165100</xdr:colOff>
      <xdr:row>82</xdr:row>
      <xdr:rowOff>98044</xdr:rowOff>
    </xdr:to>
    <xdr:sp macro="" textlink="">
      <xdr:nvSpPr>
        <xdr:cNvPr id="348" name="フローチャート: 判断 347">
          <a:extLst>
            <a:ext uri="{FF2B5EF4-FFF2-40B4-BE49-F238E27FC236}">
              <a16:creationId xmlns:a16="http://schemas.microsoft.com/office/drawing/2014/main" id="{BE4603AA-CCE8-49A1-BCF4-A7D622F3EB1E}"/>
            </a:ext>
          </a:extLst>
        </xdr:cNvPr>
        <xdr:cNvSpPr/>
      </xdr:nvSpPr>
      <xdr:spPr>
        <a:xfrm>
          <a:off x="8632190" y="14059154"/>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81</xdr:row>
      <xdr:rowOff>158750</xdr:rowOff>
    </xdr:from>
    <xdr:to>
      <xdr:col>46</xdr:col>
      <xdr:colOff>38100</xdr:colOff>
      <xdr:row>82</xdr:row>
      <xdr:rowOff>88900</xdr:rowOff>
    </xdr:to>
    <xdr:sp macro="" textlink="">
      <xdr:nvSpPr>
        <xdr:cNvPr id="349" name="フローチャート: 判断 348">
          <a:extLst>
            <a:ext uri="{FF2B5EF4-FFF2-40B4-BE49-F238E27FC236}">
              <a16:creationId xmlns:a16="http://schemas.microsoft.com/office/drawing/2014/main" id="{7D95965B-D9C1-4FE2-A654-C29D3985036E}"/>
            </a:ext>
          </a:extLst>
        </xdr:cNvPr>
        <xdr:cNvSpPr/>
      </xdr:nvSpPr>
      <xdr:spPr>
        <a:xfrm>
          <a:off x="7846060" y="1404810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81</xdr:row>
      <xdr:rowOff>158750</xdr:rowOff>
    </xdr:from>
    <xdr:to>
      <xdr:col>41</xdr:col>
      <xdr:colOff>101600</xdr:colOff>
      <xdr:row>82</xdr:row>
      <xdr:rowOff>88900</xdr:rowOff>
    </xdr:to>
    <xdr:sp macro="" textlink="">
      <xdr:nvSpPr>
        <xdr:cNvPr id="350" name="フローチャート: 判断 349">
          <a:extLst>
            <a:ext uri="{FF2B5EF4-FFF2-40B4-BE49-F238E27FC236}">
              <a16:creationId xmlns:a16="http://schemas.microsoft.com/office/drawing/2014/main" id="{20E81501-996F-48E3-8F25-807CABA10C33}"/>
            </a:ext>
          </a:extLst>
        </xdr:cNvPr>
        <xdr:cNvSpPr/>
      </xdr:nvSpPr>
      <xdr:spPr>
        <a:xfrm>
          <a:off x="7029450" y="1404810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81</xdr:row>
      <xdr:rowOff>103887</xdr:rowOff>
    </xdr:from>
    <xdr:to>
      <xdr:col>36</xdr:col>
      <xdr:colOff>165100</xdr:colOff>
      <xdr:row>82</xdr:row>
      <xdr:rowOff>34037</xdr:rowOff>
    </xdr:to>
    <xdr:sp macro="" textlink="">
      <xdr:nvSpPr>
        <xdr:cNvPr id="351" name="フローチャート: 判断 350">
          <a:extLst>
            <a:ext uri="{FF2B5EF4-FFF2-40B4-BE49-F238E27FC236}">
              <a16:creationId xmlns:a16="http://schemas.microsoft.com/office/drawing/2014/main" id="{B5D61F5C-DCDC-4720-8AEB-21AD34CF207C}"/>
            </a:ext>
          </a:extLst>
        </xdr:cNvPr>
        <xdr:cNvSpPr/>
      </xdr:nvSpPr>
      <xdr:spPr>
        <a:xfrm>
          <a:off x="6231890" y="13989432"/>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9645E572-0AB0-4CA2-B621-38B22E655BBF}"/>
            </a:ext>
          </a:extLst>
        </xdr:cNvPr>
        <xdr:cNvSpPr txBox="1"/>
      </xdr:nvSpPr>
      <xdr:spPr>
        <a:xfrm>
          <a:off x="92583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9BD97D7F-DC02-4C68-A5EA-97CAE1643362}"/>
            </a:ext>
          </a:extLst>
        </xdr:cNvPr>
        <xdr:cNvSpPr txBox="1"/>
      </xdr:nvSpPr>
      <xdr:spPr>
        <a:xfrm>
          <a:off x="8515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A885A3E9-4EB2-42B5-BAF4-D849650D85A2}"/>
            </a:ext>
          </a:extLst>
        </xdr:cNvPr>
        <xdr:cNvSpPr txBox="1"/>
      </xdr:nvSpPr>
      <xdr:spPr>
        <a:xfrm>
          <a:off x="7717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B7E7CC71-8649-4C15-9F49-A9B4DD83D1EF}"/>
            </a:ext>
          </a:extLst>
        </xdr:cNvPr>
        <xdr:cNvSpPr txBox="1"/>
      </xdr:nvSpPr>
      <xdr:spPr>
        <a:xfrm>
          <a:off x="691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A19A613B-BC39-4284-8224-9181B8FFA611}"/>
            </a:ext>
          </a:extLst>
        </xdr:cNvPr>
        <xdr:cNvSpPr txBox="1"/>
      </xdr:nvSpPr>
      <xdr:spPr>
        <a:xfrm>
          <a:off x="6115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44450</xdr:rowOff>
    </xdr:from>
    <xdr:to>
      <xdr:col>55</xdr:col>
      <xdr:colOff>50800</xdr:colOff>
      <xdr:row>83</xdr:row>
      <xdr:rowOff>146050</xdr:rowOff>
    </xdr:to>
    <xdr:sp macro="" textlink="">
      <xdr:nvSpPr>
        <xdr:cNvPr id="357" name="楕円 356">
          <a:extLst>
            <a:ext uri="{FF2B5EF4-FFF2-40B4-BE49-F238E27FC236}">
              <a16:creationId xmlns:a16="http://schemas.microsoft.com/office/drawing/2014/main" id="{6063AE47-5DA7-428C-81E2-439EDB0CEB19}"/>
            </a:ext>
          </a:extLst>
        </xdr:cNvPr>
        <xdr:cNvSpPr/>
      </xdr:nvSpPr>
      <xdr:spPr>
        <a:xfrm>
          <a:off x="9394190" y="14276705"/>
          <a:ext cx="9017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22877</xdr:rowOff>
    </xdr:from>
    <xdr:ext cx="469744" cy="259045"/>
    <xdr:sp macro="" textlink="">
      <xdr:nvSpPr>
        <xdr:cNvPr id="358" name="【福祉施設】&#10;一人当たり面積該当値テキスト">
          <a:extLst>
            <a:ext uri="{FF2B5EF4-FFF2-40B4-BE49-F238E27FC236}">
              <a16:creationId xmlns:a16="http://schemas.microsoft.com/office/drawing/2014/main" id="{EF6D1886-0328-45A9-B498-EBA99053904C}"/>
            </a:ext>
          </a:extLst>
        </xdr:cNvPr>
        <xdr:cNvSpPr txBox="1"/>
      </xdr:nvSpPr>
      <xdr:spPr>
        <a:xfrm>
          <a:off x="9467850" y="14249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53594</xdr:rowOff>
    </xdr:from>
    <xdr:to>
      <xdr:col>50</xdr:col>
      <xdr:colOff>165100</xdr:colOff>
      <xdr:row>83</xdr:row>
      <xdr:rowOff>155194</xdr:rowOff>
    </xdr:to>
    <xdr:sp macro="" textlink="">
      <xdr:nvSpPr>
        <xdr:cNvPr id="359" name="楕円 358">
          <a:extLst>
            <a:ext uri="{FF2B5EF4-FFF2-40B4-BE49-F238E27FC236}">
              <a16:creationId xmlns:a16="http://schemas.microsoft.com/office/drawing/2014/main" id="{5D84C27F-627F-4B50-802B-EEE2B8884A43}"/>
            </a:ext>
          </a:extLst>
        </xdr:cNvPr>
        <xdr:cNvSpPr/>
      </xdr:nvSpPr>
      <xdr:spPr>
        <a:xfrm>
          <a:off x="8632190" y="14287754"/>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83</xdr:row>
      <xdr:rowOff>95250</xdr:rowOff>
    </xdr:from>
    <xdr:to>
      <xdr:col>55</xdr:col>
      <xdr:colOff>0</xdr:colOff>
      <xdr:row>83</xdr:row>
      <xdr:rowOff>104394</xdr:rowOff>
    </xdr:to>
    <xdr:cxnSp macro="">
      <xdr:nvCxnSpPr>
        <xdr:cNvPr id="360" name="直線コネクタ 359">
          <a:extLst>
            <a:ext uri="{FF2B5EF4-FFF2-40B4-BE49-F238E27FC236}">
              <a16:creationId xmlns:a16="http://schemas.microsoft.com/office/drawing/2014/main" id="{222629B7-1527-4114-A1DC-3F8CFA8A8696}"/>
            </a:ext>
          </a:extLst>
        </xdr:cNvPr>
        <xdr:cNvCxnSpPr/>
      </xdr:nvCxnSpPr>
      <xdr:spPr>
        <a:xfrm flipV="1">
          <a:off x="8686800" y="14321790"/>
          <a:ext cx="742950" cy="11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53594</xdr:rowOff>
    </xdr:from>
    <xdr:to>
      <xdr:col>46</xdr:col>
      <xdr:colOff>38100</xdr:colOff>
      <xdr:row>83</xdr:row>
      <xdr:rowOff>155194</xdr:rowOff>
    </xdr:to>
    <xdr:sp macro="" textlink="">
      <xdr:nvSpPr>
        <xdr:cNvPr id="361" name="楕円 360">
          <a:extLst>
            <a:ext uri="{FF2B5EF4-FFF2-40B4-BE49-F238E27FC236}">
              <a16:creationId xmlns:a16="http://schemas.microsoft.com/office/drawing/2014/main" id="{94E21A49-D841-453D-A791-F3D0570BC156}"/>
            </a:ext>
          </a:extLst>
        </xdr:cNvPr>
        <xdr:cNvSpPr/>
      </xdr:nvSpPr>
      <xdr:spPr>
        <a:xfrm>
          <a:off x="7846060" y="1428775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83</xdr:row>
      <xdr:rowOff>104394</xdr:rowOff>
    </xdr:from>
    <xdr:to>
      <xdr:col>50</xdr:col>
      <xdr:colOff>114300</xdr:colOff>
      <xdr:row>83</xdr:row>
      <xdr:rowOff>104394</xdr:rowOff>
    </xdr:to>
    <xdr:cxnSp macro="">
      <xdr:nvCxnSpPr>
        <xdr:cNvPr id="362" name="直線コネクタ 361">
          <a:extLst>
            <a:ext uri="{FF2B5EF4-FFF2-40B4-BE49-F238E27FC236}">
              <a16:creationId xmlns:a16="http://schemas.microsoft.com/office/drawing/2014/main" id="{6CA89F98-F81E-45D6-B23D-67CA88F0A19E}"/>
            </a:ext>
          </a:extLst>
        </xdr:cNvPr>
        <xdr:cNvCxnSpPr/>
      </xdr:nvCxnSpPr>
      <xdr:spPr>
        <a:xfrm>
          <a:off x="7889240" y="14332839"/>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83</xdr:row>
      <xdr:rowOff>62737</xdr:rowOff>
    </xdr:from>
    <xdr:to>
      <xdr:col>41</xdr:col>
      <xdr:colOff>101600</xdr:colOff>
      <xdr:row>83</xdr:row>
      <xdr:rowOff>164337</xdr:rowOff>
    </xdr:to>
    <xdr:sp macro="" textlink="">
      <xdr:nvSpPr>
        <xdr:cNvPr id="363" name="楕円 362">
          <a:extLst>
            <a:ext uri="{FF2B5EF4-FFF2-40B4-BE49-F238E27FC236}">
              <a16:creationId xmlns:a16="http://schemas.microsoft.com/office/drawing/2014/main" id="{F585B9EE-AB8A-4C7D-8071-CE49509C8804}"/>
            </a:ext>
          </a:extLst>
        </xdr:cNvPr>
        <xdr:cNvSpPr/>
      </xdr:nvSpPr>
      <xdr:spPr>
        <a:xfrm>
          <a:off x="7029450" y="14289277"/>
          <a:ext cx="9779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83</xdr:row>
      <xdr:rowOff>104394</xdr:rowOff>
    </xdr:from>
    <xdr:to>
      <xdr:col>45</xdr:col>
      <xdr:colOff>177800</xdr:colOff>
      <xdr:row>83</xdr:row>
      <xdr:rowOff>113537</xdr:rowOff>
    </xdr:to>
    <xdr:cxnSp macro="">
      <xdr:nvCxnSpPr>
        <xdr:cNvPr id="364" name="直線コネクタ 363">
          <a:extLst>
            <a:ext uri="{FF2B5EF4-FFF2-40B4-BE49-F238E27FC236}">
              <a16:creationId xmlns:a16="http://schemas.microsoft.com/office/drawing/2014/main" id="{EA55D9EA-485A-4198-B1D9-7EBA770E3C38}"/>
            </a:ext>
          </a:extLst>
        </xdr:cNvPr>
        <xdr:cNvCxnSpPr/>
      </xdr:nvCxnSpPr>
      <xdr:spPr>
        <a:xfrm flipV="1">
          <a:off x="7084060" y="14332839"/>
          <a:ext cx="805180" cy="11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83</xdr:row>
      <xdr:rowOff>99313</xdr:rowOff>
    </xdr:from>
    <xdr:to>
      <xdr:col>36</xdr:col>
      <xdr:colOff>165100</xdr:colOff>
      <xdr:row>84</xdr:row>
      <xdr:rowOff>29463</xdr:rowOff>
    </xdr:to>
    <xdr:sp macro="" textlink="">
      <xdr:nvSpPr>
        <xdr:cNvPr id="365" name="楕円 364">
          <a:extLst>
            <a:ext uri="{FF2B5EF4-FFF2-40B4-BE49-F238E27FC236}">
              <a16:creationId xmlns:a16="http://schemas.microsoft.com/office/drawing/2014/main" id="{26A4E9DB-FEBD-425B-BA71-DC31FD89DEFA}"/>
            </a:ext>
          </a:extLst>
        </xdr:cNvPr>
        <xdr:cNvSpPr/>
      </xdr:nvSpPr>
      <xdr:spPr>
        <a:xfrm>
          <a:off x="6231890" y="14325853"/>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83</xdr:row>
      <xdr:rowOff>113537</xdr:rowOff>
    </xdr:from>
    <xdr:to>
      <xdr:col>41</xdr:col>
      <xdr:colOff>50800</xdr:colOff>
      <xdr:row>83</xdr:row>
      <xdr:rowOff>150113</xdr:rowOff>
    </xdr:to>
    <xdr:cxnSp macro="">
      <xdr:nvCxnSpPr>
        <xdr:cNvPr id="366" name="直線コネクタ 365">
          <a:extLst>
            <a:ext uri="{FF2B5EF4-FFF2-40B4-BE49-F238E27FC236}">
              <a16:creationId xmlns:a16="http://schemas.microsoft.com/office/drawing/2014/main" id="{94CF884B-8CB0-43BD-93DC-DAEEBA0AB55D}"/>
            </a:ext>
          </a:extLst>
        </xdr:cNvPr>
        <xdr:cNvCxnSpPr/>
      </xdr:nvCxnSpPr>
      <xdr:spPr>
        <a:xfrm flipV="1">
          <a:off x="6286500" y="14343887"/>
          <a:ext cx="79756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80</xdr:row>
      <xdr:rowOff>114571</xdr:rowOff>
    </xdr:from>
    <xdr:ext cx="469744" cy="259045"/>
    <xdr:sp macro="" textlink="">
      <xdr:nvSpPr>
        <xdr:cNvPr id="367" name="n_1aveValue【福祉施設】&#10;一人当たり面積">
          <a:extLst>
            <a:ext uri="{FF2B5EF4-FFF2-40B4-BE49-F238E27FC236}">
              <a16:creationId xmlns:a16="http://schemas.microsoft.com/office/drawing/2014/main" id="{04DF35BF-518D-4B7A-820D-65F84A3F3778}"/>
            </a:ext>
          </a:extLst>
        </xdr:cNvPr>
        <xdr:cNvSpPr txBox="1"/>
      </xdr:nvSpPr>
      <xdr:spPr>
        <a:xfrm>
          <a:off x="8454467" y="138305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80</xdr:row>
      <xdr:rowOff>105427</xdr:rowOff>
    </xdr:from>
    <xdr:ext cx="469744" cy="259045"/>
    <xdr:sp macro="" textlink="">
      <xdr:nvSpPr>
        <xdr:cNvPr id="368" name="n_2aveValue【福祉施設】&#10;一人当たり面積">
          <a:extLst>
            <a:ext uri="{FF2B5EF4-FFF2-40B4-BE49-F238E27FC236}">
              <a16:creationId xmlns:a16="http://schemas.microsoft.com/office/drawing/2014/main" id="{2C4EA20A-D15B-49BD-A9A3-D2068DA7D9F5}"/>
            </a:ext>
          </a:extLst>
        </xdr:cNvPr>
        <xdr:cNvSpPr txBox="1"/>
      </xdr:nvSpPr>
      <xdr:spPr>
        <a:xfrm>
          <a:off x="7673417" y="138195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80</xdr:row>
      <xdr:rowOff>105427</xdr:rowOff>
    </xdr:from>
    <xdr:ext cx="469744" cy="259045"/>
    <xdr:sp macro="" textlink="">
      <xdr:nvSpPr>
        <xdr:cNvPr id="369" name="n_3aveValue【福祉施設】&#10;一人当たり面積">
          <a:extLst>
            <a:ext uri="{FF2B5EF4-FFF2-40B4-BE49-F238E27FC236}">
              <a16:creationId xmlns:a16="http://schemas.microsoft.com/office/drawing/2014/main" id="{4B266F18-A92F-4CDF-BF8C-57C420CF16FC}"/>
            </a:ext>
          </a:extLst>
        </xdr:cNvPr>
        <xdr:cNvSpPr txBox="1"/>
      </xdr:nvSpPr>
      <xdr:spPr>
        <a:xfrm>
          <a:off x="6866332" y="138195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80</xdr:row>
      <xdr:rowOff>50564</xdr:rowOff>
    </xdr:from>
    <xdr:ext cx="469744" cy="259045"/>
    <xdr:sp macro="" textlink="">
      <xdr:nvSpPr>
        <xdr:cNvPr id="370" name="n_4aveValue【福祉施設】&#10;一人当たり面積">
          <a:extLst>
            <a:ext uri="{FF2B5EF4-FFF2-40B4-BE49-F238E27FC236}">
              <a16:creationId xmlns:a16="http://schemas.microsoft.com/office/drawing/2014/main" id="{928DF212-C0B9-4CE6-9514-2121BF00ACC9}"/>
            </a:ext>
          </a:extLst>
        </xdr:cNvPr>
        <xdr:cNvSpPr txBox="1"/>
      </xdr:nvSpPr>
      <xdr:spPr>
        <a:xfrm>
          <a:off x="6068772" y="137703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83</xdr:row>
      <xdr:rowOff>146321</xdr:rowOff>
    </xdr:from>
    <xdr:ext cx="469744" cy="259045"/>
    <xdr:sp macro="" textlink="">
      <xdr:nvSpPr>
        <xdr:cNvPr id="371" name="n_1mainValue【福祉施設】&#10;一人当たり面積">
          <a:extLst>
            <a:ext uri="{FF2B5EF4-FFF2-40B4-BE49-F238E27FC236}">
              <a16:creationId xmlns:a16="http://schemas.microsoft.com/office/drawing/2014/main" id="{6FBC7519-E7A3-41CF-BF6F-E42913569276}"/>
            </a:ext>
          </a:extLst>
        </xdr:cNvPr>
        <xdr:cNvSpPr txBox="1"/>
      </xdr:nvSpPr>
      <xdr:spPr>
        <a:xfrm>
          <a:off x="8454467" y="14374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146321</xdr:rowOff>
    </xdr:from>
    <xdr:ext cx="469744" cy="259045"/>
    <xdr:sp macro="" textlink="">
      <xdr:nvSpPr>
        <xdr:cNvPr id="372" name="n_2mainValue【福祉施設】&#10;一人当たり面積">
          <a:extLst>
            <a:ext uri="{FF2B5EF4-FFF2-40B4-BE49-F238E27FC236}">
              <a16:creationId xmlns:a16="http://schemas.microsoft.com/office/drawing/2014/main" id="{719636F3-3DA5-4513-BE56-6950F96CA905}"/>
            </a:ext>
          </a:extLst>
        </xdr:cNvPr>
        <xdr:cNvSpPr txBox="1"/>
      </xdr:nvSpPr>
      <xdr:spPr>
        <a:xfrm>
          <a:off x="7673417" y="14374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155464</xdr:rowOff>
    </xdr:from>
    <xdr:ext cx="469744" cy="259045"/>
    <xdr:sp macro="" textlink="">
      <xdr:nvSpPr>
        <xdr:cNvPr id="373" name="n_3mainValue【福祉施設】&#10;一人当たり面積">
          <a:extLst>
            <a:ext uri="{FF2B5EF4-FFF2-40B4-BE49-F238E27FC236}">
              <a16:creationId xmlns:a16="http://schemas.microsoft.com/office/drawing/2014/main" id="{CEF20D82-E3D2-4C9E-B72F-FA632B7F3EB9}"/>
            </a:ext>
          </a:extLst>
        </xdr:cNvPr>
        <xdr:cNvSpPr txBox="1"/>
      </xdr:nvSpPr>
      <xdr:spPr>
        <a:xfrm>
          <a:off x="6866332" y="143858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20590</xdr:rowOff>
    </xdr:from>
    <xdr:ext cx="469744" cy="259045"/>
    <xdr:sp macro="" textlink="">
      <xdr:nvSpPr>
        <xdr:cNvPr id="374" name="n_4mainValue【福祉施設】&#10;一人当たり面積">
          <a:extLst>
            <a:ext uri="{FF2B5EF4-FFF2-40B4-BE49-F238E27FC236}">
              <a16:creationId xmlns:a16="http://schemas.microsoft.com/office/drawing/2014/main" id="{AAB57605-026F-4134-BEAF-33C8FBA9B29D}"/>
            </a:ext>
          </a:extLst>
        </xdr:cNvPr>
        <xdr:cNvSpPr txBox="1"/>
      </xdr:nvSpPr>
      <xdr:spPr>
        <a:xfrm>
          <a:off x="6068772" y="144185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5" name="正方形/長方形 374">
          <a:extLst>
            <a:ext uri="{FF2B5EF4-FFF2-40B4-BE49-F238E27FC236}">
              <a16:creationId xmlns:a16="http://schemas.microsoft.com/office/drawing/2014/main" id="{007F8C6B-2254-47B2-B50C-39A923692ED2}"/>
            </a:ext>
          </a:extLst>
        </xdr:cNvPr>
        <xdr:cNvSpPr/>
      </xdr:nvSpPr>
      <xdr:spPr>
        <a:xfrm>
          <a:off x="6858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6" name="正方形/長方形 375">
          <a:extLst>
            <a:ext uri="{FF2B5EF4-FFF2-40B4-BE49-F238E27FC236}">
              <a16:creationId xmlns:a16="http://schemas.microsoft.com/office/drawing/2014/main" id="{5FAA5264-1DDB-4654-9B5E-176614F1A572}"/>
            </a:ext>
          </a:extLst>
        </xdr:cNvPr>
        <xdr:cNvSpPr/>
      </xdr:nvSpPr>
      <xdr:spPr>
        <a:xfrm>
          <a:off x="8166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7" name="正方形/長方形 376">
          <a:extLst>
            <a:ext uri="{FF2B5EF4-FFF2-40B4-BE49-F238E27FC236}">
              <a16:creationId xmlns:a16="http://schemas.microsoft.com/office/drawing/2014/main" id="{45A64C12-CBC8-4B08-8742-97A895C521CB}"/>
            </a:ext>
          </a:extLst>
        </xdr:cNvPr>
        <xdr:cNvSpPr/>
      </xdr:nvSpPr>
      <xdr:spPr>
        <a:xfrm>
          <a:off x="8166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8" name="正方形/長方形 377">
          <a:extLst>
            <a:ext uri="{FF2B5EF4-FFF2-40B4-BE49-F238E27FC236}">
              <a16:creationId xmlns:a16="http://schemas.microsoft.com/office/drawing/2014/main" id="{9E8D43DF-484C-4BD5-850F-E08EBBB876A7}"/>
            </a:ext>
          </a:extLst>
        </xdr:cNvPr>
        <xdr:cNvSpPr/>
      </xdr:nvSpPr>
      <xdr:spPr>
        <a:xfrm>
          <a:off x="17145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9" name="正方形/長方形 378">
          <a:extLst>
            <a:ext uri="{FF2B5EF4-FFF2-40B4-BE49-F238E27FC236}">
              <a16:creationId xmlns:a16="http://schemas.microsoft.com/office/drawing/2014/main" id="{C3C64F5D-86EB-463A-8534-9F554413DBA6}"/>
            </a:ext>
          </a:extLst>
        </xdr:cNvPr>
        <xdr:cNvSpPr/>
      </xdr:nvSpPr>
      <xdr:spPr>
        <a:xfrm>
          <a:off x="17145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0" name="正方形/長方形 379">
          <a:extLst>
            <a:ext uri="{FF2B5EF4-FFF2-40B4-BE49-F238E27FC236}">
              <a16:creationId xmlns:a16="http://schemas.microsoft.com/office/drawing/2014/main" id="{CC278F1B-55DB-4BE6-ADEA-A95EEBE8EC9D}"/>
            </a:ext>
          </a:extLst>
        </xdr:cNvPr>
        <xdr:cNvSpPr/>
      </xdr:nvSpPr>
      <xdr:spPr>
        <a:xfrm>
          <a:off x="27432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1" name="正方形/長方形 380">
          <a:extLst>
            <a:ext uri="{FF2B5EF4-FFF2-40B4-BE49-F238E27FC236}">
              <a16:creationId xmlns:a16="http://schemas.microsoft.com/office/drawing/2014/main" id="{D130F8ED-E0BC-443F-8EAB-F3666EFC1904}"/>
            </a:ext>
          </a:extLst>
        </xdr:cNvPr>
        <xdr:cNvSpPr/>
      </xdr:nvSpPr>
      <xdr:spPr>
        <a:xfrm>
          <a:off x="27432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2" name="正方形/長方形 381">
          <a:extLst>
            <a:ext uri="{FF2B5EF4-FFF2-40B4-BE49-F238E27FC236}">
              <a16:creationId xmlns:a16="http://schemas.microsoft.com/office/drawing/2014/main" id="{F96C5BE9-25F3-4407-B0F5-2CFA011DAF02}"/>
            </a:ext>
          </a:extLst>
        </xdr:cNvPr>
        <xdr:cNvSpPr/>
      </xdr:nvSpPr>
      <xdr:spPr>
        <a:xfrm>
          <a:off x="685800" y="1676019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3" name="正方形/長方形 382">
          <a:extLst>
            <a:ext uri="{FF2B5EF4-FFF2-40B4-BE49-F238E27FC236}">
              <a16:creationId xmlns:a16="http://schemas.microsoft.com/office/drawing/2014/main" id="{649DDAF0-9173-44F2-B71D-3ACCAEDDE7B9}"/>
            </a:ext>
          </a:extLst>
        </xdr:cNvPr>
        <xdr:cNvSpPr/>
      </xdr:nvSpPr>
      <xdr:spPr>
        <a:xfrm>
          <a:off x="596011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4" name="正方形/長方形 383">
          <a:extLst>
            <a:ext uri="{FF2B5EF4-FFF2-40B4-BE49-F238E27FC236}">
              <a16:creationId xmlns:a16="http://schemas.microsoft.com/office/drawing/2014/main" id="{70C8B28D-8C42-4B2F-8275-B5C79E211F5A}"/>
            </a:ext>
          </a:extLst>
        </xdr:cNvPr>
        <xdr:cNvSpPr/>
      </xdr:nvSpPr>
      <xdr:spPr>
        <a:xfrm>
          <a:off x="60604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5" name="正方形/長方形 384">
          <a:extLst>
            <a:ext uri="{FF2B5EF4-FFF2-40B4-BE49-F238E27FC236}">
              <a16:creationId xmlns:a16="http://schemas.microsoft.com/office/drawing/2014/main" id="{050F43DB-8AC5-40EB-A7BF-75E54FD79E44}"/>
            </a:ext>
          </a:extLst>
        </xdr:cNvPr>
        <xdr:cNvSpPr/>
      </xdr:nvSpPr>
      <xdr:spPr>
        <a:xfrm>
          <a:off x="60604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6" name="正方形/長方形 385">
          <a:extLst>
            <a:ext uri="{FF2B5EF4-FFF2-40B4-BE49-F238E27FC236}">
              <a16:creationId xmlns:a16="http://schemas.microsoft.com/office/drawing/2014/main" id="{6B4F9BC8-AD58-4F9D-91E6-8B323AB48E95}"/>
            </a:ext>
          </a:extLst>
        </xdr:cNvPr>
        <xdr:cNvSpPr/>
      </xdr:nvSpPr>
      <xdr:spPr>
        <a:xfrm>
          <a:off x="69888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7" name="正方形/長方形 386">
          <a:extLst>
            <a:ext uri="{FF2B5EF4-FFF2-40B4-BE49-F238E27FC236}">
              <a16:creationId xmlns:a16="http://schemas.microsoft.com/office/drawing/2014/main" id="{B2106D6D-46B4-4B5A-9648-EA153A6D8967}"/>
            </a:ext>
          </a:extLst>
        </xdr:cNvPr>
        <xdr:cNvSpPr/>
      </xdr:nvSpPr>
      <xdr:spPr>
        <a:xfrm>
          <a:off x="69888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8" name="正方形/長方形 387">
          <a:extLst>
            <a:ext uri="{FF2B5EF4-FFF2-40B4-BE49-F238E27FC236}">
              <a16:creationId xmlns:a16="http://schemas.microsoft.com/office/drawing/2014/main" id="{638CE89C-5054-479B-826A-E29DA7B8EF33}"/>
            </a:ext>
          </a:extLst>
        </xdr:cNvPr>
        <xdr:cNvSpPr/>
      </xdr:nvSpPr>
      <xdr:spPr>
        <a:xfrm>
          <a:off x="80175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89" name="正方形/長方形 388">
          <a:extLst>
            <a:ext uri="{FF2B5EF4-FFF2-40B4-BE49-F238E27FC236}">
              <a16:creationId xmlns:a16="http://schemas.microsoft.com/office/drawing/2014/main" id="{DF30A568-FE24-4A25-9FFF-83F81A2EDF77}"/>
            </a:ext>
          </a:extLst>
        </xdr:cNvPr>
        <xdr:cNvSpPr/>
      </xdr:nvSpPr>
      <xdr:spPr>
        <a:xfrm>
          <a:off x="80175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0" name="正方形/長方形 389">
          <a:extLst>
            <a:ext uri="{FF2B5EF4-FFF2-40B4-BE49-F238E27FC236}">
              <a16:creationId xmlns:a16="http://schemas.microsoft.com/office/drawing/2014/main" id="{3CFA24AC-9CC9-4328-9B95-F12AD6FD7D49}"/>
            </a:ext>
          </a:extLst>
        </xdr:cNvPr>
        <xdr:cNvSpPr/>
      </xdr:nvSpPr>
      <xdr:spPr>
        <a:xfrm>
          <a:off x="5960110" y="1676019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1" name="正方形/長方形 390">
          <a:extLst>
            <a:ext uri="{FF2B5EF4-FFF2-40B4-BE49-F238E27FC236}">
              <a16:creationId xmlns:a16="http://schemas.microsoft.com/office/drawing/2014/main" id="{20687D09-1596-4075-8E16-29AC075C4AD9}"/>
            </a:ext>
          </a:extLst>
        </xdr:cNvPr>
        <xdr:cNvSpPr/>
      </xdr:nvSpPr>
      <xdr:spPr>
        <a:xfrm>
          <a:off x="1120394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2" name="正方形/長方形 391">
          <a:extLst>
            <a:ext uri="{FF2B5EF4-FFF2-40B4-BE49-F238E27FC236}">
              <a16:creationId xmlns:a16="http://schemas.microsoft.com/office/drawing/2014/main" id="{2BE9DE2F-0ACC-4BE0-85E0-E000F54BEE05}"/>
            </a:ext>
          </a:extLst>
        </xdr:cNvPr>
        <xdr:cNvSpPr/>
      </xdr:nvSpPr>
      <xdr:spPr>
        <a:xfrm>
          <a:off x="113157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3" name="正方形/長方形 392">
          <a:extLst>
            <a:ext uri="{FF2B5EF4-FFF2-40B4-BE49-F238E27FC236}">
              <a16:creationId xmlns:a16="http://schemas.microsoft.com/office/drawing/2014/main" id="{91BD1604-2035-4E9A-838C-0C48BD8557EA}"/>
            </a:ext>
          </a:extLst>
        </xdr:cNvPr>
        <xdr:cNvSpPr/>
      </xdr:nvSpPr>
      <xdr:spPr>
        <a:xfrm>
          <a:off x="113157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4" name="正方形/長方形 393">
          <a:extLst>
            <a:ext uri="{FF2B5EF4-FFF2-40B4-BE49-F238E27FC236}">
              <a16:creationId xmlns:a16="http://schemas.microsoft.com/office/drawing/2014/main" id="{5522F868-7960-4CEC-8D3B-9736BFA9B476}"/>
            </a:ext>
          </a:extLst>
        </xdr:cNvPr>
        <xdr:cNvSpPr/>
      </xdr:nvSpPr>
      <xdr:spPr>
        <a:xfrm>
          <a:off x="122326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5" name="正方形/長方形 394">
          <a:extLst>
            <a:ext uri="{FF2B5EF4-FFF2-40B4-BE49-F238E27FC236}">
              <a16:creationId xmlns:a16="http://schemas.microsoft.com/office/drawing/2014/main" id="{2FC53067-B885-4274-933A-8DF443140674}"/>
            </a:ext>
          </a:extLst>
        </xdr:cNvPr>
        <xdr:cNvSpPr/>
      </xdr:nvSpPr>
      <xdr:spPr>
        <a:xfrm>
          <a:off x="122326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6" name="正方形/長方形 395">
          <a:extLst>
            <a:ext uri="{FF2B5EF4-FFF2-40B4-BE49-F238E27FC236}">
              <a16:creationId xmlns:a16="http://schemas.microsoft.com/office/drawing/2014/main" id="{108C6C2C-D67B-4E23-8871-B3C153FAAA63}"/>
            </a:ext>
          </a:extLst>
        </xdr:cNvPr>
        <xdr:cNvSpPr/>
      </xdr:nvSpPr>
      <xdr:spPr>
        <a:xfrm>
          <a:off x="132613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7" name="正方形/長方形 396">
          <a:extLst>
            <a:ext uri="{FF2B5EF4-FFF2-40B4-BE49-F238E27FC236}">
              <a16:creationId xmlns:a16="http://schemas.microsoft.com/office/drawing/2014/main" id="{96E4C768-FCF6-45DF-A04A-2C40CFBD58A8}"/>
            </a:ext>
          </a:extLst>
        </xdr:cNvPr>
        <xdr:cNvSpPr/>
      </xdr:nvSpPr>
      <xdr:spPr>
        <a:xfrm>
          <a:off x="132613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8" name="正方形/長方形 397">
          <a:extLst>
            <a:ext uri="{FF2B5EF4-FFF2-40B4-BE49-F238E27FC236}">
              <a16:creationId xmlns:a16="http://schemas.microsoft.com/office/drawing/2014/main" id="{B76F58F5-2BCA-40C0-A346-08948310B6F1}"/>
            </a:ext>
          </a:extLst>
        </xdr:cNvPr>
        <xdr:cNvSpPr/>
      </xdr:nvSpPr>
      <xdr:spPr>
        <a:xfrm>
          <a:off x="1120394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99" name="テキスト ボックス 398">
          <a:extLst>
            <a:ext uri="{FF2B5EF4-FFF2-40B4-BE49-F238E27FC236}">
              <a16:creationId xmlns:a16="http://schemas.microsoft.com/office/drawing/2014/main" id="{5234190A-2EC3-466D-A2BE-A0DCBB66706B}"/>
            </a:ext>
          </a:extLst>
        </xdr:cNvPr>
        <xdr:cNvSpPr txBox="1"/>
      </xdr:nvSpPr>
      <xdr:spPr>
        <a:xfrm>
          <a:off x="1116584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0" name="直線コネクタ 399">
          <a:extLst>
            <a:ext uri="{FF2B5EF4-FFF2-40B4-BE49-F238E27FC236}">
              <a16:creationId xmlns:a16="http://schemas.microsoft.com/office/drawing/2014/main" id="{5D26734F-EDFE-47BF-8166-F8B1E72ACC2E}"/>
            </a:ext>
          </a:extLst>
        </xdr:cNvPr>
        <xdr:cNvCxnSpPr/>
      </xdr:nvCxnSpPr>
      <xdr:spPr>
        <a:xfrm>
          <a:off x="1120394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1" name="テキスト ボックス 400">
          <a:extLst>
            <a:ext uri="{FF2B5EF4-FFF2-40B4-BE49-F238E27FC236}">
              <a16:creationId xmlns:a16="http://schemas.microsoft.com/office/drawing/2014/main" id="{25748BA2-83AE-4285-88FF-D43944057CE3}"/>
            </a:ext>
          </a:extLst>
        </xdr:cNvPr>
        <xdr:cNvSpPr txBox="1"/>
      </xdr:nvSpPr>
      <xdr:spPr>
        <a:xfrm>
          <a:off x="10801531"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2" name="直線コネクタ 401">
          <a:extLst>
            <a:ext uri="{FF2B5EF4-FFF2-40B4-BE49-F238E27FC236}">
              <a16:creationId xmlns:a16="http://schemas.microsoft.com/office/drawing/2014/main" id="{6DA396B6-F1F1-482C-9B26-9B2571131F56}"/>
            </a:ext>
          </a:extLst>
        </xdr:cNvPr>
        <xdr:cNvCxnSpPr/>
      </xdr:nvCxnSpPr>
      <xdr:spPr>
        <a:xfrm>
          <a:off x="11203940" y="729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3" name="テキスト ボックス 402">
          <a:extLst>
            <a:ext uri="{FF2B5EF4-FFF2-40B4-BE49-F238E27FC236}">
              <a16:creationId xmlns:a16="http://schemas.microsoft.com/office/drawing/2014/main" id="{4634CDD6-34EF-4C7E-80EC-B641262A61F5}"/>
            </a:ext>
          </a:extLst>
        </xdr:cNvPr>
        <xdr:cNvSpPr txBox="1"/>
      </xdr:nvSpPr>
      <xdr:spPr>
        <a:xfrm>
          <a:off x="10801531" y="715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04" name="直線コネクタ 403">
          <a:extLst>
            <a:ext uri="{FF2B5EF4-FFF2-40B4-BE49-F238E27FC236}">
              <a16:creationId xmlns:a16="http://schemas.microsoft.com/office/drawing/2014/main" id="{BA365F0D-5FA6-4655-A001-09A00CF6FB6D}"/>
            </a:ext>
          </a:extLst>
        </xdr:cNvPr>
        <xdr:cNvCxnSpPr/>
      </xdr:nvCxnSpPr>
      <xdr:spPr>
        <a:xfrm>
          <a:off x="11203940" y="696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05" name="テキスト ボックス 404">
          <a:extLst>
            <a:ext uri="{FF2B5EF4-FFF2-40B4-BE49-F238E27FC236}">
              <a16:creationId xmlns:a16="http://schemas.microsoft.com/office/drawing/2014/main" id="{408399D2-F044-4A93-9F5C-51BEB5672643}"/>
            </a:ext>
          </a:extLst>
        </xdr:cNvPr>
        <xdr:cNvSpPr txBox="1"/>
      </xdr:nvSpPr>
      <xdr:spPr>
        <a:xfrm>
          <a:off x="10842791" y="682082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06" name="直線コネクタ 405">
          <a:extLst>
            <a:ext uri="{FF2B5EF4-FFF2-40B4-BE49-F238E27FC236}">
              <a16:creationId xmlns:a16="http://schemas.microsoft.com/office/drawing/2014/main" id="{F3EB73D9-6B58-4377-BEFD-2E8A30185A18}"/>
            </a:ext>
          </a:extLst>
        </xdr:cNvPr>
        <xdr:cNvCxnSpPr/>
      </xdr:nvCxnSpPr>
      <xdr:spPr>
        <a:xfrm>
          <a:off x="11203940" y="664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07" name="テキスト ボックス 406">
          <a:extLst>
            <a:ext uri="{FF2B5EF4-FFF2-40B4-BE49-F238E27FC236}">
              <a16:creationId xmlns:a16="http://schemas.microsoft.com/office/drawing/2014/main" id="{1D0D43A5-E0DB-4CA3-AB20-CBE05511E0A3}"/>
            </a:ext>
          </a:extLst>
        </xdr:cNvPr>
        <xdr:cNvSpPr txBox="1"/>
      </xdr:nvSpPr>
      <xdr:spPr>
        <a:xfrm>
          <a:off x="1084279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08" name="直線コネクタ 407">
          <a:extLst>
            <a:ext uri="{FF2B5EF4-FFF2-40B4-BE49-F238E27FC236}">
              <a16:creationId xmlns:a16="http://schemas.microsoft.com/office/drawing/2014/main" id="{CE916AB4-4330-4A11-8F7B-185E81AD82EC}"/>
            </a:ext>
          </a:extLst>
        </xdr:cNvPr>
        <xdr:cNvCxnSpPr/>
      </xdr:nvCxnSpPr>
      <xdr:spPr>
        <a:xfrm>
          <a:off x="11203940" y="631180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09" name="テキスト ボックス 408">
          <a:extLst>
            <a:ext uri="{FF2B5EF4-FFF2-40B4-BE49-F238E27FC236}">
              <a16:creationId xmlns:a16="http://schemas.microsoft.com/office/drawing/2014/main" id="{E8CA5FDF-B043-4F6C-9BA2-A9FEF5B249B7}"/>
            </a:ext>
          </a:extLst>
        </xdr:cNvPr>
        <xdr:cNvSpPr txBox="1"/>
      </xdr:nvSpPr>
      <xdr:spPr>
        <a:xfrm>
          <a:off x="10842791" y="617530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0" name="直線コネクタ 409">
          <a:extLst>
            <a:ext uri="{FF2B5EF4-FFF2-40B4-BE49-F238E27FC236}">
              <a16:creationId xmlns:a16="http://schemas.microsoft.com/office/drawing/2014/main" id="{08B229B8-AEF7-462D-B748-D1CB5049398B}"/>
            </a:ext>
          </a:extLst>
        </xdr:cNvPr>
        <xdr:cNvCxnSpPr/>
      </xdr:nvCxnSpPr>
      <xdr:spPr>
        <a:xfrm>
          <a:off x="11203940" y="598904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1" name="テキスト ボックス 410">
          <a:extLst>
            <a:ext uri="{FF2B5EF4-FFF2-40B4-BE49-F238E27FC236}">
              <a16:creationId xmlns:a16="http://schemas.microsoft.com/office/drawing/2014/main" id="{7F8884D6-1E38-4B35-936D-AED48C421EC5}"/>
            </a:ext>
          </a:extLst>
        </xdr:cNvPr>
        <xdr:cNvSpPr txBox="1"/>
      </xdr:nvSpPr>
      <xdr:spPr>
        <a:xfrm>
          <a:off x="10842791" y="584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2" name="直線コネクタ 411">
          <a:extLst>
            <a:ext uri="{FF2B5EF4-FFF2-40B4-BE49-F238E27FC236}">
              <a16:creationId xmlns:a16="http://schemas.microsoft.com/office/drawing/2014/main" id="{520F6CD8-2E5A-4DBB-B25E-EAA01FCD4547}"/>
            </a:ext>
          </a:extLst>
        </xdr:cNvPr>
        <xdr:cNvCxnSpPr/>
      </xdr:nvCxnSpPr>
      <xdr:spPr>
        <a:xfrm>
          <a:off x="11203940" y="566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3" name="テキスト ボックス 412">
          <a:extLst>
            <a:ext uri="{FF2B5EF4-FFF2-40B4-BE49-F238E27FC236}">
              <a16:creationId xmlns:a16="http://schemas.microsoft.com/office/drawing/2014/main" id="{C72C1E9E-C1C7-4F9C-BCC7-11E349E8BB52}"/>
            </a:ext>
          </a:extLst>
        </xdr:cNvPr>
        <xdr:cNvSpPr txBox="1"/>
      </xdr:nvSpPr>
      <xdr:spPr>
        <a:xfrm>
          <a:off x="10905006" y="551644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4" name="直線コネクタ 413">
          <a:extLst>
            <a:ext uri="{FF2B5EF4-FFF2-40B4-BE49-F238E27FC236}">
              <a16:creationId xmlns:a16="http://schemas.microsoft.com/office/drawing/2014/main" id="{9752BCBB-0EA9-40C4-B129-A1CC87656D1D}"/>
            </a:ext>
          </a:extLst>
        </xdr:cNvPr>
        <xdr:cNvCxnSpPr/>
      </xdr:nvCxnSpPr>
      <xdr:spPr>
        <a:xfrm>
          <a:off x="1120394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15" name="【一般廃棄物処理施設】&#10;有形固定資産減価償却率グラフ枠">
          <a:extLst>
            <a:ext uri="{FF2B5EF4-FFF2-40B4-BE49-F238E27FC236}">
              <a16:creationId xmlns:a16="http://schemas.microsoft.com/office/drawing/2014/main" id="{6B3A7412-3BCD-4145-A95B-B605487F7502}"/>
            </a:ext>
          </a:extLst>
        </xdr:cNvPr>
        <xdr:cNvSpPr/>
      </xdr:nvSpPr>
      <xdr:spPr>
        <a:xfrm>
          <a:off x="1120394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20683</xdr:rowOff>
    </xdr:from>
    <xdr:to>
      <xdr:col>85</xdr:col>
      <xdr:colOff>126364</xdr:colOff>
      <xdr:row>41</xdr:row>
      <xdr:rowOff>50074</xdr:rowOff>
    </xdr:to>
    <xdr:cxnSp macro="">
      <xdr:nvCxnSpPr>
        <xdr:cNvPr id="416" name="直線コネクタ 415">
          <a:extLst>
            <a:ext uri="{FF2B5EF4-FFF2-40B4-BE49-F238E27FC236}">
              <a16:creationId xmlns:a16="http://schemas.microsoft.com/office/drawing/2014/main" id="{91C194D5-2BF6-4EB8-AE0C-C77D0AF8EEA5}"/>
            </a:ext>
          </a:extLst>
        </xdr:cNvPr>
        <xdr:cNvCxnSpPr/>
      </xdr:nvCxnSpPr>
      <xdr:spPr>
        <a:xfrm flipV="1">
          <a:off x="14703424" y="5846173"/>
          <a:ext cx="0" cy="12371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53901</xdr:rowOff>
    </xdr:from>
    <xdr:ext cx="405111" cy="259045"/>
    <xdr:sp macro="" textlink="">
      <xdr:nvSpPr>
        <xdr:cNvPr id="417" name="【一般廃棄物処理施設】&#10;有形固定資産減価償却率最小値テキスト">
          <a:extLst>
            <a:ext uri="{FF2B5EF4-FFF2-40B4-BE49-F238E27FC236}">
              <a16:creationId xmlns:a16="http://schemas.microsoft.com/office/drawing/2014/main" id="{6125DA45-66F9-4F8E-AE3C-D3772B5C4B5D}"/>
            </a:ext>
          </a:extLst>
        </xdr:cNvPr>
        <xdr:cNvSpPr txBox="1"/>
      </xdr:nvSpPr>
      <xdr:spPr>
        <a:xfrm>
          <a:off x="14742160" y="70871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50074</xdr:rowOff>
    </xdr:from>
    <xdr:to>
      <xdr:col>86</xdr:col>
      <xdr:colOff>25400</xdr:colOff>
      <xdr:row>41</xdr:row>
      <xdr:rowOff>50074</xdr:rowOff>
    </xdr:to>
    <xdr:cxnSp macro="">
      <xdr:nvCxnSpPr>
        <xdr:cNvPr id="418" name="直線コネクタ 417">
          <a:extLst>
            <a:ext uri="{FF2B5EF4-FFF2-40B4-BE49-F238E27FC236}">
              <a16:creationId xmlns:a16="http://schemas.microsoft.com/office/drawing/2014/main" id="{E2792FAF-893D-4EF1-A47C-5F93A2BF236E}"/>
            </a:ext>
          </a:extLst>
        </xdr:cNvPr>
        <xdr:cNvCxnSpPr/>
      </xdr:nvCxnSpPr>
      <xdr:spPr>
        <a:xfrm>
          <a:off x="14611350" y="708333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138810</xdr:rowOff>
    </xdr:from>
    <xdr:ext cx="405111" cy="259045"/>
    <xdr:sp macro="" textlink="">
      <xdr:nvSpPr>
        <xdr:cNvPr id="419" name="【一般廃棄物処理施設】&#10;有形固定資産減価償却率最大値テキスト">
          <a:extLst>
            <a:ext uri="{FF2B5EF4-FFF2-40B4-BE49-F238E27FC236}">
              <a16:creationId xmlns:a16="http://schemas.microsoft.com/office/drawing/2014/main" id="{0C93F805-FC70-4D0C-B37D-9BDDD9C7147C}"/>
            </a:ext>
          </a:extLst>
        </xdr:cNvPr>
        <xdr:cNvSpPr txBox="1"/>
      </xdr:nvSpPr>
      <xdr:spPr>
        <a:xfrm>
          <a:off x="14742160" y="56214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20683</xdr:rowOff>
    </xdr:from>
    <xdr:to>
      <xdr:col>86</xdr:col>
      <xdr:colOff>25400</xdr:colOff>
      <xdr:row>34</xdr:row>
      <xdr:rowOff>20683</xdr:rowOff>
    </xdr:to>
    <xdr:cxnSp macro="">
      <xdr:nvCxnSpPr>
        <xdr:cNvPr id="420" name="直線コネクタ 419">
          <a:extLst>
            <a:ext uri="{FF2B5EF4-FFF2-40B4-BE49-F238E27FC236}">
              <a16:creationId xmlns:a16="http://schemas.microsoft.com/office/drawing/2014/main" id="{88C7CE94-12C4-4EA8-A744-FD70FA18B04A}"/>
            </a:ext>
          </a:extLst>
        </xdr:cNvPr>
        <xdr:cNvCxnSpPr/>
      </xdr:nvCxnSpPr>
      <xdr:spPr>
        <a:xfrm>
          <a:off x="14611350" y="584617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102161</xdr:rowOff>
    </xdr:from>
    <xdr:ext cx="405111" cy="259045"/>
    <xdr:sp macro="" textlink="">
      <xdr:nvSpPr>
        <xdr:cNvPr id="421" name="【一般廃棄物処理施設】&#10;有形固定資産減価償却率平均値テキスト">
          <a:extLst>
            <a:ext uri="{FF2B5EF4-FFF2-40B4-BE49-F238E27FC236}">
              <a16:creationId xmlns:a16="http://schemas.microsoft.com/office/drawing/2014/main" id="{AD12D87A-DC73-4DA1-BF75-0C56F1C2D54A}"/>
            </a:ext>
          </a:extLst>
        </xdr:cNvPr>
        <xdr:cNvSpPr txBox="1"/>
      </xdr:nvSpPr>
      <xdr:spPr>
        <a:xfrm>
          <a:off x="14742160" y="644200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79284</xdr:rowOff>
    </xdr:from>
    <xdr:to>
      <xdr:col>85</xdr:col>
      <xdr:colOff>177800</xdr:colOff>
      <xdr:row>39</xdr:row>
      <xdr:rowOff>9434</xdr:rowOff>
    </xdr:to>
    <xdr:sp macro="" textlink="">
      <xdr:nvSpPr>
        <xdr:cNvPr id="422" name="フローチャート: 判断 421">
          <a:extLst>
            <a:ext uri="{FF2B5EF4-FFF2-40B4-BE49-F238E27FC236}">
              <a16:creationId xmlns:a16="http://schemas.microsoft.com/office/drawing/2014/main" id="{40D32695-0020-437F-83DB-D8720F9FCFCF}"/>
            </a:ext>
          </a:extLst>
        </xdr:cNvPr>
        <xdr:cNvSpPr/>
      </xdr:nvSpPr>
      <xdr:spPr>
        <a:xfrm>
          <a:off x="14649450" y="6594384"/>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134801</xdr:rowOff>
    </xdr:from>
    <xdr:to>
      <xdr:col>81</xdr:col>
      <xdr:colOff>101600</xdr:colOff>
      <xdr:row>39</xdr:row>
      <xdr:rowOff>64951</xdr:rowOff>
    </xdr:to>
    <xdr:sp macro="" textlink="">
      <xdr:nvSpPr>
        <xdr:cNvPr id="423" name="フローチャート: 判断 422">
          <a:extLst>
            <a:ext uri="{FF2B5EF4-FFF2-40B4-BE49-F238E27FC236}">
              <a16:creationId xmlns:a16="http://schemas.microsoft.com/office/drawing/2014/main" id="{AE224247-5F6A-491F-BBC9-6776B12301C0}"/>
            </a:ext>
          </a:extLst>
        </xdr:cNvPr>
        <xdr:cNvSpPr/>
      </xdr:nvSpPr>
      <xdr:spPr>
        <a:xfrm>
          <a:off x="13887450" y="6646091"/>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92347</xdr:rowOff>
    </xdr:from>
    <xdr:to>
      <xdr:col>76</xdr:col>
      <xdr:colOff>165100</xdr:colOff>
      <xdr:row>39</xdr:row>
      <xdr:rowOff>22497</xdr:rowOff>
    </xdr:to>
    <xdr:sp macro="" textlink="">
      <xdr:nvSpPr>
        <xdr:cNvPr id="424" name="フローチャート: 判断 423">
          <a:extLst>
            <a:ext uri="{FF2B5EF4-FFF2-40B4-BE49-F238E27FC236}">
              <a16:creationId xmlns:a16="http://schemas.microsoft.com/office/drawing/2014/main" id="{67F74259-808F-449B-8248-CF42B284FC5E}"/>
            </a:ext>
          </a:extLst>
        </xdr:cNvPr>
        <xdr:cNvSpPr/>
      </xdr:nvSpPr>
      <xdr:spPr>
        <a:xfrm>
          <a:off x="13089890" y="6611257"/>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41728</xdr:rowOff>
    </xdr:from>
    <xdr:to>
      <xdr:col>72</xdr:col>
      <xdr:colOff>38100</xdr:colOff>
      <xdr:row>38</xdr:row>
      <xdr:rowOff>143328</xdr:rowOff>
    </xdr:to>
    <xdr:sp macro="" textlink="">
      <xdr:nvSpPr>
        <xdr:cNvPr id="425" name="フローチャート: 判断 424">
          <a:extLst>
            <a:ext uri="{FF2B5EF4-FFF2-40B4-BE49-F238E27FC236}">
              <a16:creationId xmlns:a16="http://schemas.microsoft.com/office/drawing/2014/main" id="{DC975A62-C811-441A-B04F-68ADD578C6F2}"/>
            </a:ext>
          </a:extLst>
        </xdr:cNvPr>
        <xdr:cNvSpPr/>
      </xdr:nvSpPr>
      <xdr:spPr>
        <a:xfrm>
          <a:off x="12303760" y="6556828"/>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139700</xdr:rowOff>
    </xdr:from>
    <xdr:to>
      <xdr:col>67</xdr:col>
      <xdr:colOff>101600</xdr:colOff>
      <xdr:row>38</xdr:row>
      <xdr:rowOff>69850</xdr:rowOff>
    </xdr:to>
    <xdr:sp macro="" textlink="">
      <xdr:nvSpPr>
        <xdr:cNvPr id="426" name="フローチャート: 判断 425">
          <a:extLst>
            <a:ext uri="{FF2B5EF4-FFF2-40B4-BE49-F238E27FC236}">
              <a16:creationId xmlns:a16="http://schemas.microsoft.com/office/drawing/2014/main" id="{F646B8C4-1246-4426-9A8A-C374146CBA80}"/>
            </a:ext>
          </a:extLst>
        </xdr:cNvPr>
        <xdr:cNvSpPr/>
      </xdr:nvSpPr>
      <xdr:spPr>
        <a:xfrm>
          <a:off x="11487150" y="647954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D876149F-3AB4-43E4-8350-532D4C53C59C}"/>
            </a:ext>
          </a:extLst>
        </xdr:cNvPr>
        <xdr:cNvSpPr txBox="1"/>
      </xdr:nvSpPr>
      <xdr:spPr>
        <a:xfrm>
          <a:off x="1453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1894FA29-F279-4815-8F97-5F892AD2C4F8}"/>
            </a:ext>
          </a:extLst>
        </xdr:cNvPr>
        <xdr:cNvSpPr txBox="1"/>
      </xdr:nvSpPr>
      <xdr:spPr>
        <a:xfrm>
          <a:off x="13770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07311FF2-F07D-4AD8-A7BA-576BB43AE197}"/>
            </a:ext>
          </a:extLst>
        </xdr:cNvPr>
        <xdr:cNvSpPr txBox="1"/>
      </xdr:nvSpPr>
      <xdr:spPr>
        <a:xfrm>
          <a:off x="12973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EC155BC9-AECA-4377-9ED5-1412F716B27D}"/>
            </a:ext>
          </a:extLst>
        </xdr:cNvPr>
        <xdr:cNvSpPr txBox="1"/>
      </xdr:nvSpPr>
      <xdr:spPr>
        <a:xfrm>
          <a:off x="12175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03895299-0211-4268-9EA1-E992A86D414C}"/>
            </a:ext>
          </a:extLst>
        </xdr:cNvPr>
        <xdr:cNvSpPr txBox="1"/>
      </xdr:nvSpPr>
      <xdr:spPr>
        <a:xfrm>
          <a:off x="11370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25400</xdr:rowOff>
    </xdr:from>
    <xdr:to>
      <xdr:col>85</xdr:col>
      <xdr:colOff>177800</xdr:colOff>
      <xdr:row>39</xdr:row>
      <xdr:rowOff>127000</xdr:rowOff>
    </xdr:to>
    <xdr:sp macro="" textlink="">
      <xdr:nvSpPr>
        <xdr:cNvPr id="432" name="楕円 431">
          <a:extLst>
            <a:ext uri="{FF2B5EF4-FFF2-40B4-BE49-F238E27FC236}">
              <a16:creationId xmlns:a16="http://schemas.microsoft.com/office/drawing/2014/main" id="{02D73990-49DD-44DC-8973-30D8BB7D8EF4}"/>
            </a:ext>
          </a:extLst>
        </xdr:cNvPr>
        <xdr:cNvSpPr/>
      </xdr:nvSpPr>
      <xdr:spPr>
        <a:xfrm>
          <a:off x="14649450" y="6708140"/>
          <a:ext cx="9779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3827</xdr:rowOff>
    </xdr:from>
    <xdr:ext cx="405111" cy="259045"/>
    <xdr:sp macro="" textlink="">
      <xdr:nvSpPr>
        <xdr:cNvPr id="433" name="【一般廃棄物処理施設】&#10;有形固定資産減価償却率該当値テキスト">
          <a:extLst>
            <a:ext uri="{FF2B5EF4-FFF2-40B4-BE49-F238E27FC236}">
              <a16:creationId xmlns:a16="http://schemas.microsoft.com/office/drawing/2014/main" id="{BFA8EFF0-1F4D-4761-BC9A-C9AD2274CC71}"/>
            </a:ext>
          </a:extLst>
        </xdr:cNvPr>
        <xdr:cNvSpPr txBox="1"/>
      </xdr:nvSpPr>
      <xdr:spPr>
        <a:xfrm>
          <a:off x="14742160" y="6692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142966</xdr:rowOff>
    </xdr:from>
    <xdr:to>
      <xdr:col>81</xdr:col>
      <xdr:colOff>101600</xdr:colOff>
      <xdr:row>40</xdr:row>
      <xdr:rowOff>73116</xdr:rowOff>
    </xdr:to>
    <xdr:sp macro="" textlink="">
      <xdr:nvSpPr>
        <xdr:cNvPr id="434" name="楕円 433">
          <a:extLst>
            <a:ext uri="{FF2B5EF4-FFF2-40B4-BE49-F238E27FC236}">
              <a16:creationId xmlns:a16="http://schemas.microsoft.com/office/drawing/2014/main" id="{F251E16B-3E8C-4C2C-BE6C-01493E6E944A}"/>
            </a:ext>
          </a:extLst>
        </xdr:cNvPr>
        <xdr:cNvSpPr/>
      </xdr:nvSpPr>
      <xdr:spPr>
        <a:xfrm>
          <a:off x="13887450" y="6827611"/>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76200</xdr:rowOff>
    </xdr:from>
    <xdr:to>
      <xdr:col>85</xdr:col>
      <xdr:colOff>127000</xdr:colOff>
      <xdr:row>40</xdr:row>
      <xdr:rowOff>22316</xdr:rowOff>
    </xdr:to>
    <xdr:cxnSp macro="">
      <xdr:nvCxnSpPr>
        <xdr:cNvPr id="435" name="直線コネクタ 434">
          <a:extLst>
            <a:ext uri="{FF2B5EF4-FFF2-40B4-BE49-F238E27FC236}">
              <a16:creationId xmlns:a16="http://schemas.microsoft.com/office/drawing/2014/main" id="{F199203E-67BE-4915-AC24-EFF5E93B86C4}"/>
            </a:ext>
          </a:extLst>
        </xdr:cNvPr>
        <xdr:cNvCxnSpPr/>
      </xdr:nvCxnSpPr>
      <xdr:spPr>
        <a:xfrm flipV="1">
          <a:off x="13942060" y="6762750"/>
          <a:ext cx="762000" cy="1137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95613</xdr:rowOff>
    </xdr:from>
    <xdr:to>
      <xdr:col>76</xdr:col>
      <xdr:colOff>165100</xdr:colOff>
      <xdr:row>40</xdr:row>
      <xdr:rowOff>25763</xdr:rowOff>
    </xdr:to>
    <xdr:sp macro="" textlink="">
      <xdr:nvSpPr>
        <xdr:cNvPr id="436" name="楕円 435">
          <a:extLst>
            <a:ext uri="{FF2B5EF4-FFF2-40B4-BE49-F238E27FC236}">
              <a16:creationId xmlns:a16="http://schemas.microsoft.com/office/drawing/2014/main" id="{9E34B1E1-D1D3-4988-B05C-59949C37D1F9}"/>
            </a:ext>
          </a:extLst>
        </xdr:cNvPr>
        <xdr:cNvSpPr/>
      </xdr:nvSpPr>
      <xdr:spPr>
        <a:xfrm>
          <a:off x="13089890" y="6778353"/>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146413</xdr:rowOff>
    </xdr:from>
    <xdr:to>
      <xdr:col>81</xdr:col>
      <xdr:colOff>50800</xdr:colOff>
      <xdr:row>40</xdr:row>
      <xdr:rowOff>22316</xdr:rowOff>
    </xdr:to>
    <xdr:cxnSp macro="">
      <xdr:nvCxnSpPr>
        <xdr:cNvPr id="437" name="直線コネクタ 436">
          <a:extLst>
            <a:ext uri="{FF2B5EF4-FFF2-40B4-BE49-F238E27FC236}">
              <a16:creationId xmlns:a16="http://schemas.microsoft.com/office/drawing/2014/main" id="{FFAB5980-7B4D-4A83-9235-860D7A942299}"/>
            </a:ext>
          </a:extLst>
        </xdr:cNvPr>
        <xdr:cNvCxnSpPr/>
      </xdr:nvCxnSpPr>
      <xdr:spPr>
        <a:xfrm>
          <a:off x="13144500" y="6831058"/>
          <a:ext cx="797560" cy="45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43362</xdr:rowOff>
    </xdr:from>
    <xdr:to>
      <xdr:col>72</xdr:col>
      <xdr:colOff>38100</xdr:colOff>
      <xdr:row>39</xdr:row>
      <xdr:rowOff>144962</xdr:rowOff>
    </xdr:to>
    <xdr:sp macro="" textlink="">
      <xdr:nvSpPr>
        <xdr:cNvPr id="438" name="楕円 437">
          <a:extLst>
            <a:ext uri="{FF2B5EF4-FFF2-40B4-BE49-F238E27FC236}">
              <a16:creationId xmlns:a16="http://schemas.microsoft.com/office/drawing/2014/main" id="{30525436-C852-4E95-A3A6-31D78F746667}"/>
            </a:ext>
          </a:extLst>
        </xdr:cNvPr>
        <xdr:cNvSpPr/>
      </xdr:nvSpPr>
      <xdr:spPr>
        <a:xfrm>
          <a:off x="12303760" y="673181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94162</xdr:rowOff>
    </xdr:from>
    <xdr:to>
      <xdr:col>76</xdr:col>
      <xdr:colOff>114300</xdr:colOff>
      <xdr:row>39</xdr:row>
      <xdr:rowOff>146413</xdr:rowOff>
    </xdr:to>
    <xdr:cxnSp macro="">
      <xdr:nvCxnSpPr>
        <xdr:cNvPr id="439" name="直線コネクタ 438">
          <a:extLst>
            <a:ext uri="{FF2B5EF4-FFF2-40B4-BE49-F238E27FC236}">
              <a16:creationId xmlns:a16="http://schemas.microsoft.com/office/drawing/2014/main" id="{3623531A-A64A-40E1-A8EB-7595D3F9DB69}"/>
            </a:ext>
          </a:extLst>
        </xdr:cNvPr>
        <xdr:cNvCxnSpPr/>
      </xdr:nvCxnSpPr>
      <xdr:spPr>
        <a:xfrm>
          <a:off x="12346940" y="6784522"/>
          <a:ext cx="797560" cy="465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165826</xdr:rowOff>
    </xdr:from>
    <xdr:to>
      <xdr:col>67</xdr:col>
      <xdr:colOff>101600</xdr:colOff>
      <xdr:row>39</xdr:row>
      <xdr:rowOff>95976</xdr:rowOff>
    </xdr:to>
    <xdr:sp macro="" textlink="">
      <xdr:nvSpPr>
        <xdr:cNvPr id="440" name="楕円 439">
          <a:extLst>
            <a:ext uri="{FF2B5EF4-FFF2-40B4-BE49-F238E27FC236}">
              <a16:creationId xmlns:a16="http://schemas.microsoft.com/office/drawing/2014/main" id="{09DFDFBA-B70E-4C5B-AF57-44CCB2146DF5}"/>
            </a:ext>
          </a:extLst>
        </xdr:cNvPr>
        <xdr:cNvSpPr/>
      </xdr:nvSpPr>
      <xdr:spPr>
        <a:xfrm>
          <a:off x="11487150" y="6684736"/>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45176</xdr:rowOff>
    </xdr:from>
    <xdr:to>
      <xdr:col>71</xdr:col>
      <xdr:colOff>177800</xdr:colOff>
      <xdr:row>39</xdr:row>
      <xdr:rowOff>94162</xdr:rowOff>
    </xdr:to>
    <xdr:cxnSp macro="">
      <xdr:nvCxnSpPr>
        <xdr:cNvPr id="441" name="直線コネクタ 440">
          <a:extLst>
            <a:ext uri="{FF2B5EF4-FFF2-40B4-BE49-F238E27FC236}">
              <a16:creationId xmlns:a16="http://schemas.microsoft.com/office/drawing/2014/main" id="{64B357E6-5913-45FE-8510-FED2E3E7B812}"/>
            </a:ext>
          </a:extLst>
        </xdr:cNvPr>
        <xdr:cNvCxnSpPr/>
      </xdr:nvCxnSpPr>
      <xdr:spPr>
        <a:xfrm>
          <a:off x="11541760" y="6733631"/>
          <a:ext cx="805180" cy="508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81478</xdr:rowOff>
    </xdr:from>
    <xdr:ext cx="405111" cy="259045"/>
    <xdr:sp macro="" textlink="">
      <xdr:nvSpPr>
        <xdr:cNvPr id="442" name="n_1aveValue【一般廃棄物処理施設】&#10;有形固定資産減価償却率">
          <a:extLst>
            <a:ext uri="{FF2B5EF4-FFF2-40B4-BE49-F238E27FC236}">
              <a16:creationId xmlns:a16="http://schemas.microsoft.com/office/drawing/2014/main" id="{323FDFB5-22E1-474A-88F6-58C8D83137D2}"/>
            </a:ext>
          </a:extLst>
        </xdr:cNvPr>
        <xdr:cNvSpPr txBox="1"/>
      </xdr:nvSpPr>
      <xdr:spPr>
        <a:xfrm>
          <a:off x="13738234" y="64270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39024</xdr:rowOff>
    </xdr:from>
    <xdr:ext cx="405111" cy="259045"/>
    <xdr:sp macro="" textlink="">
      <xdr:nvSpPr>
        <xdr:cNvPr id="443" name="n_2aveValue【一般廃棄物処理施設】&#10;有形固定資産減価償却率">
          <a:extLst>
            <a:ext uri="{FF2B5EF4-FFF2-40B4-BE49-F238E27FC236}">
              <a16:creationId xmlns:a16="http://schemas.microsoft.com/office/drawing/2014/main" id="{EEA70C0A-31B6-40F8-B1BF-7527E627D98D}"/>
            </a:ext>
          </a:extLst>
        </xdr:cNvPr>
        <xdr:cNvSpPr txBox="1"/>
      </xdr:nvSpPr>
      <xdr:spPr>
        <a:xfrm>
          <a:off x="12957184" y="63826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159855</xdr:rowOff>
    </xdr:from>
    <xdr:ext cx="405111" cy="259045"/>
    <xdr:sp macro="" textlink="">
      <xdr:nvSpPr>
        <xdr:cNvPr id="444" name="n_3aveValue【一般廃棄物処理施設】&#10;有形固定資産減価償却率">
          <a:extLst>
            <a:ext uri="{FF2B5EF4-FFF2-40B4-BE49-F238E27FC236}">
              <a16:creationId xmlns:a16="http://schemas.microsoft.com/office/drawing/2014/main" id="{A773D44C-410A-458E-B3F5-C4BBA33C18F5}"/>
            </a:ext>
          </a:extLst>
        </xdr:cNvPr>
        <xdr:cNvSpPr txBox="1"/>
      </xdr:nvSpPr>
      <xdr:spPr>
        <a:xfrm>
          <a:off x="12171054" y="63339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86377</xdr:rowOff>
    </xdr:from>
    <xdr:ext cx="405111" cy="259045"/>
    <xdr:sp macro="" textlink="">
      <xdr:nvSpPr>
        <xdr:cNvPr id="445" name="n_4aveValue【一般廃棄物処理施設】&#10;有形固定資産減価償却率">
          <a:extLst>
            <a:ext uri="{FF2B5EF4-FFF2-40B4-BE49-F238E27FC236}">
              <a16:creationId xmlns:a16="http://schemas.microsoft.com/office/drawing/2014/main" id="{8CEB85D4-DDBF-4383-B42C-39D2F596EE75}"/>
            </a:ext>
          </a:extLst>
        </xdr:cNvPr>
        <xdr:cNvSpPr txBox="1"/>
      </xdr:nvSpPr>
      <xdr:spPr>
        <a:xfrm>
          <a:off x="11354444" y="6260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64243</xdr:rowOff>
    </xdr:from>
    <xdr:ext cx="405111" cy="259045"/>
    <xdr:sp macro="" textlink="">
      <xdr:nvSpPr>
        <xdr:cNvPr id="446" name="n_1mainValue【一般廃棄物処理施設】&#10;有形固定資産減価償却率">
          <a:extLst>
            <a:ext uri="{FF2B5EF4-FFF2-40B4-BE49-F238E27FC236}">
              <a16:creationId xmlns:a16="http://schemas.microsoft.com/office/drawing/2014/main" id="{5EEF75D1-4FA6-4630-9466-12CA98070E5B}"/>
            </a:ext>
          </a:extLst>
        </xdr:cNvPr>
        <xdr:cNvSpPr txBox="1"/>
      </xdr:nvSpPr>
      <xdr:spPr>
        <a:xfrm>
          <a:off x="13738234" y="69184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16890</xdr:rowOff>
    </xdr:from>
    <xdr:ext cx="405111" cy="259045"/>
    <xdr:sp macro="" textlink="">
      <xdr:nvSpPr>
        <xdr:cNvPr id="447" name="n_2mainValue【一般廃棄物処理施設】&#10;有形固定資産減価償却率">
          <a:extLst>
            <a:ext uri="{FF2B5EF4-FFF2-40B4-BE49-F238E27FC236}">
              <a16:creationId xmlns:a16="http://schemas.microsoft.com/office/drawing/2014/main" id="{B0D6B5F6-062E-4A30-B47A-84300B5ECB79}"/>
            </a:ext>
          </a:extLst>
        </xdr:cNvPr>
        <xdr:cNvSpPr txBox="1"/>
      </xdr:nvSpPr>
      <xdr:spPr>
        <a:xfrm>
          <a:off x="12957184" y="68787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136089</xdr:rowOff>
    </xdr:from>
    <xdr:ext cx="405111" cy="259045"/>
    <xdr:sp macro="" textlink="">
      <xdr:nvSpPr>
        <xdr:cNvPr id="448" name="n_3mainValue【一般廃棄物処理施設】&#10;有形固定資産減価償却率">
          <a:extLst>
            <a:ext uri="{FF2B5EF4-FFF2-40B4-BE49-F238E27FC236}">
              <a16:creationId xmlns:a16="http://schemas.microsoft.com/office/drawing/2014/main" id="{65CF1754-6B23-4F27-97D2-1CB0379A21CC}"/>
            </a:ext>
          </a:extLst>
        </xdr:cNvPr>
        <xdr:cNvSpPr txBox="1"/>
      </xdr:nvSpPr>
      <xdr:spPr>
        <a:xfrm>
          <a:off x="12171054" y="68188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87103</xdr:rowOff>
    </xdr:from>
    <xdr:ext cx="405111" cy="259045"/>
    <xdr:sp macro="" textlink="">
      <xdr:nvSpPr>
        <xdr:cNvPr id="449" name="n_4mainValue【一般廃棄物処理施設】&#10;有形固定資産減価償却率">
          <a:extLst>
            <a:ext uri="{FF2B5EF4-FFF2-40B4-BE49-F238E27FC236}">
              <a16:creationId xmlns:a16="http://schemas.microsoft.com/office/drawing/2014/main" id="{92F7997F-DB92-4FEB-93C8-1A671F8EBD1E}"/>
            </a:ext>
          </a:extLst>
        </xdr:cNvPr>
        <xdr:cNvSpPr txBox="1"/>
      </xdr:nvSpPr>
      <xdr:spPr>
        <a:xfrm>
          <a:off x="11354444" y="67755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0" name="正方形/長方形 449">
          <a:extLst>
            <a:ext uri="{FF2B5EF4-FFF2-40B4-BE49-F238E27FC236}">
              <a16:creationId xmlns:a16="http://schemas.microsoft.com/office/drawing/2014/main" id="{571831A1-F732-4804-87DE-DAEB594C53A2}"/>
            </a:ext>
          </a:extLst>
        </xdr:cNvPr>
        <xdr:cNvSpPr/>
      </xdr:nvSpPr>
      <xdr:spPr>
        <a:xfrm>
          <a:off x="164592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1" name="正方形/長方形 450">
          <a:extLst>
            <a:ext uri="{FF2B5EF4-FFF2-40B4-BE49-F238E27FC236}">
              <a16:creationId xmlns:a16="http://schemas.microsoft.com/office/drawing/2014/main" id="{47E59B07-7067-44E6-A158-AE5B0C01F3BC}"/>
            </a:ext>
          </a:extLst>
        </xdr:cNvPr>
        <xdr:cNvSpPr/>
      </xdr:nvSpPr>
      <xdr:spPr>
        <a:xfrm>
          <a:off x="165900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2" name="正方形/長方形 451">
          <a:extLst>
            <a:ext uri="{FF2B5EF4-FFF2-40B4-BE49-F238E27FC236}">
              <a16:creationId xmlns:a16="http://schemas.microsoft.com/office/drawing/2014/main" id="{C48EA9FC-A604-4701-8387-1ECFB7C062B3}"/>
            </a:ext>
          </a:extLst>
        </xdr:cNvPr>
        <xdr:cNvSpPr/>
      </xdr:nvSpPr>
      <xdr:spPr>
        <a:xfrm>
          <a:off x="165900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3" name="正方形/長方形 452">
          <a:extLst>
            <a:ext uri="{FF2B5EF4-FFF2-40B4-BE49-F238E27FC236}">
              <a16:creationId xmlns:a16="http://schemas.microsoft.com/office/drawing/2014/main" id="{9954BA52-4E12-43F7-B7E0-5544F4C91491}"/>
            </a:ext>
          </a:extLst>
        </xdr:cNvPr>
        <xdr:cNvSpPr/>
      </xdr:nvSpPr>
      <xdr:spPr>
        <a:xfrm>
          <a:off x="174879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4" name="正方形/長方形 453">
          <a:extLst>
            <a:ext uri="{FF2B5EF4-FFF2-40B4-BE49-F238E27FC236}">
              <a16:creationId xmlns:a16="http://schemas.microsoft.com/office/drawing/2014/main" id="{3ABB484A-C5D0-43D0-92AB-BFEBA9B84770}"/>
            </a:ext>
          </a:extLst>
        </xdr:cNvPr>
        <xdr:cNvSpPr/>
      </xdr:nvSpPr>
      <xdr:spPr>
        <a:xfrm>
          <a:off x="174879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5" name="正方形/長方形 454">
          <a:extLst>
            <a:ext uri="{FF2B5EF4-FFF2-40B4-BE49-F238E27FC236}">
              <a16:creationId xmlns:a16="http://schemas.microsoft.com/office/drawing/2014/main" id="{8B0A78E6-50D8-4EFB-82E2-717ECD9627CD}"/>
            </a:ext>
          </a:extLst>
        </xdr:cNvPr>
        <xdr:cNvSpPr/>
      </xdr:nvSpPr>
      <xdr:spPr>
        <a:xfrm>
          <a:off x="185166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6" name="正方形/長方形 455">
          <a:extLst>
            <a:ext uri="{FF2B5EF4-FFF2-40B4-BE49-F238E27FC236}">
              <a16:creationId xmlns:a16="http://schemas.microsoft.com/office/drawing/2014/main" id="{5F5B6797-C938-4041-88AF-78FEB945831C}"/>
            </a:ext>
          </a:extLst>
        </xdr:cNvPr>
        <xdr:cNvSpPr/>
      </xdr:nvSpPr>
      <xdr:spPr>
        <a:xfrm>
          <a:off x="185166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102,607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7" name="正方形/長方形 456">
          <a:extLst>
            <a:ext uri="{FF2B5EF4-FFF2-40B4-BE49-F238E27FC236}">
              <a16:creationId xmlns:a16="http://schemas.microsoft.com/office/drawing/2014/main" id="{6C04A78E-92AB-400D-A578-5BC43FAF9027}"/>
            </a:ext>
          </a:extLst>
        </xdr:cNvPr>
        <xdr:cNvSpPr/>
      </xdr:nvSpPr>
      <xdr:spPr>
        <a:xfrm>
          <a:off x="164592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8" name="テキスト ボックス 457">
          <a:extLst>
            <a:ext uri="{FF2B5EF4-FFF2-40B4-BE49-F238E27FC236}">
              <a16:creationId xmlns:a16="http://schemas.microsoft.com/office/drawing/2014/main" id="{C861F922-4565-443D-AE27-8CAD8928D5F4}"/>
            </a:ext>
          </a:extLst>
        </xdr:cNvPr>
        <xdr:cNvSpPr txBox="1"/>
      </xdr:nvSpPr>
      <xdr:spPr>
        <a:xfrm>
          <a:off x="1644015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9" name="直線コネクタ 458">
          <a:extLst>
            <a:ext uri="{FF2B5EF4-FFF2-40B4-BE49-F238E27FC236}">
              <a16:creationId xmlns:a16="http://schemas.microsoft.com/office/drawing/2014/main" id="{C7F319EC-C41A-4CC9-8961-5D6CDF1230FC}"/>
            </a:ext>
          </a:extLst>
        </xdr:cNvPr>
        <xdr:cNvCxnSpPr/>
      </xdr:nvCxnSpPr>
      <xdr:spPr>
        <a:xfrm>
          <a:off x="164592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0" name="直線コネクタ 459">
          <a:extLst>
            <a:ext uri="{FF2B5EF4-FFF2-40B4-BE49-F238E27FC236}">
              <a16:creationId xmlns:a16="http://schemas.microsoft.com/office/drawing/2014/main" id="{82ED8EA2-C383-4687-894D-BDBE7484165A}"/>
            </a:ext>
          </a:extLst>
        </xdr:cNvPr>
        <xdr:cNvCxnSpPr/>
      </xdr:nvCxnSpPr>
      <xdr:spPr>
        <a:xfrm>
          <a:off x="16459200" y="71589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461" name="テキスト ボックス 460">
          <a:extLst>
            <a:ext uri="{FF2B5EF4-FFF2-40B4-BE49-F238E27FC236}">
              <a16:creationId xmlns:a16="http://schemas.microsoft.com/office/drawing/2014/main" id="{02FAAD11-AD86-44BF-9585-94957C96F0E9}"/>
            </a:ext>
          </a:extLst>
        </xdr:cNvPr>
        <xdr:cNvSpPr txBox="1"/>
      </xdr:nvSpPr>
      <xdr:spPr>
        <a:xfrm>
          <a:off x="16252324" y="702248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2" name="直線コネクタ 461">
          <a:extLst>
            <a:ext uri="{FF2B5EF4-FFF2-40B4-BE49-F238E27FC236}">
              <a16:creationId xmlns:a16="http://schemas.microsoft.com/office/drawing/2014/main" id="{0428DCDD-05B5-4EB4-97BD-F3CFC5B0BB5B}"/>
            </a:ext>
          </a:extLst>
        </xdr:cNvPr>
        <xdr:cNvCxnSpPr/>
      </xdr:nvCxnSpPr>
      <xdr:spPr>
        <a:xfrm>
          <a:off x="16459200" y="670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38</xdr:row>
      <xdr:rowOff>48277</xdr:rowOff>
    </xdr:from>
    <xdr:ext cx="531299" cy="259045"/>
    <xdr:sp macro="" textlink="">
      <xdr:nvSpPr>
        <xdr:cNvPr id="463" name="テキスト ボックス 462">
          <a:extLst>
            <a:ext uri="{FF2B5EF4-FFF2-40B4-BE49-F238E27FC236}">
              <a16:creationId xmlns:a16="http://schemas.microsoft.com/office/drawing/2014/main" id="{B6ECE940-3E2A-47E9-B841-CB76D43A0E96}"/>
            </a:ext>
          </a:extLst>
        </xdr:cNvPr>
        <xdr:cNvSpPr txBox="1"/>
      </xdr:nvSpPr>
      <xdr:spPr>
        <a:xfrm>
          <a:off x="15985051" y="65652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4" name="直線コネクタ 463">
          <a:extLst>
            <a:ext uri="{FF2B5EF4-FFF2-40B4-BE49-F238E27FC236}">
              <a16:creationId xmlns:a16="http://schemas.microsoft.com/office/drawing/2014/main" id="{9DE70F18-A9C5-4F69-8224-20FA0973BDDE}"/>
            </a:ext>
          </a:extLst>
        </xdr:cNvPr>
        <xdr:cNvCxnSpPr/>
      </xdr:nvCxnSpPr>
      <xdr:spPr>
        <a:xfrm>
          <a:off x="16459200" y="624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465" name="テキスト ボックス 464">
          <a:extLst>
            <a:ext uri="{FF2B5EF4-FFF2-40B4-BE49-F238E27FC236}">
              <a16:creationId xmlns:a16="http://schemas.microsoft.com/office/drawing/2014/main" id="{40F0DCBE-CFF5-4B53-8570-D1AA356098AF}"/>
            </a:ext>
          </a:extLst>
        </xdr:cNvPr>
        <xdr:cNvSpPr txBox="1"/>
      </xdr:nvSpPr>
      <xdr:spPr>
        <a:xfrm>
          <a:off x="15943791" y="610427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6" name="直線コネクタ 465">
          <a:extLst>
            <a:ext uri="{FF2B5EF4-FFF2-40B4-BE49-F238E27FC236}">
              <a16:creationId xmlns:a16="http://schemas.microsoft.com/office/drawing/2014/main" id="{BA502D5B-76D0-4DB1-84A1-9D5D005D7411}"/>
            </a:ext>
          </a:extLst>
        </xdr:cNvPr>
        <xdr:cNvCxnSpPr/>
      </xdr:nvCxnSpPr>
      <xdr:spPr>
        <a:xfrm>
          <a:off x="16459200" y="57873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467" name="テキスト ボックス 466">
          <a:extLst>
            <a:ext uri="{FF2B5EF4-FFF2-40B4-BE49-F238E27FC236}">
              <a16:creationId xmlns:a16="http://schemas.microsoft.com/office/drawing/2014/main" id="{BB565B3A-BB67-4F90-A6A8-F92250636775}"/>
            </a:ext>
          </a:extLst>
        </xdr:cNvPr>
        <xdr:cNvSpPr txBox="1"/>
      </xdr:nvSpPr>
      <xdr:spPr>
        <a:xfrm>
          <a:off x="15943791" y="56508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8" name="直線コネクタ 467">
          <a:extLst>
            <a:ext uri="{FF2B5EF4-FFF2-40B4-BE49-F238E27FC236}">
              <a16:creationId xmlns:a16="http://schemas.microsoft.com/office/drawing/2014/main" id="{566B2AE5-4F6E-4E97-A932-CD94AED86030}"/>
            </a:ext>
          </a:extLst>
        </xdr:cNvPr>
        <xdr:cNvCxnSpPr/>
      </xdr:nvCxnSpPr>
      <xdr:spPr>
        <a:xfrm>
          <a:off x="164592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469" name="テキスト ボックス 468">
          <a:extLst>
            <a:ext uri="{FF2B5EF4-FFF2-40B4-BE49-F238E27FC236}">
              <a16:creationId xmlns:a16="http://schemas.microsoft.com/office/drawing/2014/main" id="{53AC4F3D-012B-4F6A-B09A-F8C056D4BECB}"/>
            </a:ext>
          </a:extLst>
        </xdr:cNvPr>
        <xdr:cNvSpPr txBox="1"/>
      </xdr:nvSpPr>
      <xdr:spPr>
        <a:xfrm>
          <a:off x="15943791" y="5193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0" name="【一般廃棄物処理施設】&#10;一人当たり有形固定資産（償却資産）額グラフ枠">
          <a:extLst>
            <a:ext uri="{FF2B5EF4-FFF2-40B4-BE49-F238E27FC236}">
              <a16:creationId xmlns:a16="http://schemas.microsoft.com/office/drawing/2014/main" id="{4E5717D1-FA9E-4893-845E-23BD239894C3}"/>
            </a:ext>
          </a:extLst>
        </xdr:cNvPr>
        <xdr:cNvSpPr/>
      </xdr:nvSpPr>
      <xdr:spPr>
        <a:xfrm>
          <a:off x="164592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33900</xdr:rowOff>
    </xdr:from>
    <xdr:to>
      <xdr:col>116</xdr:col>
      <xdr:colOff>62864</xdr:colOff>
      <xdr:row>41</xdr:row>
      <xdr:rowOff>129857</xdr:rowOff>
    </xdr:to>
    <xdr:cxnSp macro="">
      <xdr:nvCxnSpPr>
        <xdr:cNvPr id="471" name="直線コネクタ 470">
          <a:extLst>
            <a:ext uri="{FF2B5EF4-FFF2-40B4-BE49-F238E27FC236}">
              <a16:creationId xmlns:a16="http://schemas.microsoft.com/office/drawing/2014/main" id="{33E813C5-4E4F-4248-B2C0-06D0CCF704C9}"/>
            </a:ext>
          </a:extLst>
        </xdr:cNvPr>
        <xdr:cNvCxnSpPr/>
      </xdr:nvCxnSpPr>
      <xdr:spPr>
        <a:xfrm flipV="1">
          <a:off x="19947254" y="5689845"/>
          <a:ext cx="0" cy="14732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133684</xdr:rowOff>
    </xdr:from>
    <xdr:ext cx="378565" cy="259045"/>
    <xdr:sp macro="" textlink="">
      <xdr:nvSpPr>
        <xdr:cNvPr id="472" name="【一般廃棄物処理施設】&#10;一人当たり有形固定資産（償却資産）額最小値テキスト">
          <a:extLst>
            <a:ext uri="{FF2B5EF4-FFF2-40B4-BE49-F238E27FC236}">
              <a16:creationId xmlns:a16="http://schemas.microsoft.com/office/drawing/2014/main" id="{97C4AD56-622C-4FA4-BF3A-86CA3BEEE223}"/>
            </a:ext>
          </a:extLst>
        </xdr:cNvPr>
        <xdr:cNvSpPr txBox="1"/>
      </xdr:nvSpPr>
      <xdr:spPr>
        <a:xfrm>
          <a:off x="19985990" y="715932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129857</xdr:rowOff>
    </xdr:from>
    <xdr:to>
      <xdr:col>116</xdr:col>
      <xdr:colOff>152400</xdr:colOff>
      <xdr:row>41</xdr:row>
      <xdr:rowOff>129857</xdr:rowOff>
    </xdr:to>
    <xdr:cxnSp macro="">
      <xdr:nvCxnSpPr>
        <xdr:cNvPr id="473" name="直線コネクタ 472">
          <a:extLst>
            <a:ext uri="{FF2B5EF4-FFF2-40B4-BE49-F238E27FC236}">
              <a16:creationId xmlns:a16="http://schemas.microsoft.com/office/drawing/2014/main" id="{65B4A6A7-7196-44F7-A487-7B291314539D}"/>
            </a:ext>
          </a:extLst>
        </xdr:cNvPr>
        <xdr:cNvCxnSpPr/>
      </xdr:nvCxnSpPr>
      <xdr:spPr>
        <a:xfrm>
          <a:off x="19885660" y="716311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152027</xdr:rowOff>
    </xdr:from>
    <xdr:ext cx="599010" cy="259045"/>
    <xdr:sp macro="" textlink="">
      <xdr:nvSpPr>
        <xdr:cNvPr id="474" name="【一般廃棄物処理施設】&#10;一人当たり有形固定資産（償却資産）額最大値テキスト">
          <a:extLst>
            <a:ext uri="{FF2B5EF4-FFF2-40B4-BE49-F238E27FC236}">
              <a16:creationId xmlns:a16="http://schemas.microsoft.com/office/drawing/2014/main" id="{08223F1C-4B4D-40AB-95DD-8FC224DC8090}"/>
            </a:ext>
          </a:extLst>
        </xdr:cNvPr>
        <xdr:cNvSpPr txBox="1"/>
      </xdr:nvSpPr>
      <xdr:spPr>
        <a:xfrm>
          <a:off x="19985990" y="54669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160,876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33900</xdr:rowOff>
    </xdr:from>
    <xdr:to>
      <xdr:col>116</xdr:col>
      <xdr:colOff>152400</xdr:colOff>
      <xdr:row>33</xdr:row>
      <xdr:rowOff>33900</xdr:rowOff>
    </xdr:to>
    <xdr:cxnSp macro="">
      <xdr:nvCxnSpPr>
        <xdr:cNvPr id="475" name="直線コネクタ 474">
          <a:extLst>
            <a:ext uri="{FF2B5EF4-FFF2-40B4-BE49-F238E27FC236}">
              <a16:creationId xmlns:a16="http://schemas.microsoft.com/office/drawing/2014/main" id="{492D3B9C-C5EA-4B27-8F33-F4DCF2007B52}"/>
            </a:ext>
          </a:extLst>
        </xdr:cNvPr>
        <xdr:cNvCxnSpPr/>
      </xdr:nvCxnSpPr>
      <xdr:spPr>
        <a:xfrm>
          <a:off x="19885660" y="568984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115347</xdr:rowOff>
    </xdr:from>
    <xdr:ext cx="534377" cy="259045"/>
    <xdr:sp macro="" textlink="">
      <xdr:nvSpPr>
        <xdr:cNvPr id="476" name="【一般廃棄物処理施設】&#10;一人当たり有形固定資産（償却資産）額平均値テキスト">
          <a:extLst>
            <a:ext uri="{FF2B5EF4-FFF2-40B4-BE49-F238E27FC236}">
              <a16:creationId xmlns:a16="http://schemas.microsoft.com/office/drawing/2014/main" id="{7155E9EB-D04C-4EF9-919E-88FC9BB30267}"/>
            </a:ext>
          </a:extLst>
        </xdr:cNvPr>
        <xdr:cNvSpPr txBox="1"/>
      </xdr:nvSpPr>
      <xdr:spPr>
        <a:xfrm>
          <a:off x="19985990" y="645899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136920</xdr:rowOff>
    </xdr:from>
    <xdr:to>
      <xdr:col>116</xdr:col>
      <xdr:colOff>114300</xdr:colOff>
      <xdr:row>38</xdr:row>
      <xdr:rowOff>67070</xdr:rowOff>
    </xdr:to>
    <xdr:sp macro="" textlink="">
      <xdr:nvSpPr>
        <xdr:cNvPr id="477" name="フローチャート: 判断 476">
          <a:extLst>
            <a:ext uri="{FF2B5EF4-FFF2-40B4-BE49-F238E27FC236}">
              <a16:creationId xmlns:a16="http://schemas.microsoft.com/office/drawing/2014/main" id="{F5D7AFEB-EB7E-4460-BAE2-42CFB81FBA5D}"/>
            </a:ext>
          </a:extLst>
        </xdr:cNvPr>
        <xdr:cNvSpPr/>
      </xdr:nvSpPr>
      <xdr:spPr>
        <a:xfrm>
          <a:off x="19904710" y="647676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37</xdr:row>
      <xdr:rowOff>123469</xdr:rowOff>
    </xdr:from>
    <xdr:to>
      <xdr:col>112</xdr:col>
      <xdr:colOff>38100</xdr:colOff>
      <xdr:row>38</xdr:row>
      <xdr:rowOff>53619</xdr:rowOff>
    </xdr:to>
    <xdr:sp macro="" textlink="">
      <xdr:nvSpPr>
        <xdr:cNvPr id="478" name="フローチャート: 判断 477">
          <a:extLst>
            <a:ext uri="{FF2B5EF4-FFF2-40B4-BE49-F238E27FC236}">
              <a16:creationId xmlns:a16="http://schemas.microsoft.com/office/drawing/2014/main" id="{8C0617B1-DA6D-4B90-9167-357DE903F517}"/>
            </a:ext>
          </a:extLst>
        </xdr:cNvPr>
        <xdr:cNvSpPr/>
      </xdr:nvSpPr>
      <xdr:spPr>
        <a:xfrm>
          <a:off x="19161760" y="6469024"/>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37</xdr:row>
      <xdr:rowOff>130885</xdr:rowOff>
    </xdr:from>
    <xdr:to>
      <xdr:col>107</xdr:col>
      <xdr:colOff>101600</xdr:colOff>
      <xdr:row>38</xdr:row>
      <xdr:rowOff>61035</xdr:rowOff>
    </xdr:to>
    <xdr:sp macro="" textlink="">
      <xdr:nvSpPr>
        <xdr:cNvPr id="479" name="フローチャート: 判断 478">
          <a:extLst>
            <a:ext uri="{FF2B5EF4-FFF2-40B4-BE49-F238E27FC236}">
              <a16:creationId xmlns:a16="http://schemas.microsoft.com/office/drawing/2014/main" id="{4FACF5A5-8FC9-47EA-AFC3-5261C3DA8632}"/>
            </a:ext>
          </a:extLst>
        </xdr:cNvPr>
        <xdr:cNvSpPr/>
      </xdr:nvSpPr>
      <xdr:spPr>
        <a:xfrm>
          <a:off x="18345150" y="6478345"/>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37</xdr:row>
      <xdr:rowOff>132897</xdr:rowOff>
    </xdr:from>
    <xdr:to>
      <xdr:col>102</xdr:col>
      <xdr:colOff>165100</xdr:colOff>
      <xdr:row>38</xdr:row>
      <xdr:rowOff>63047</xdr:rowOff>
    </xdr:to>
    <xdr:sp macro="" textlink="">
      <xdr:nvSpPr>
        <xdr:cNvPr id="480" name="フローチャート: 判断 479">
          <a:extLst>
            <a:ext uri="{FF2B5EF4-FFF2-40B4-BE49-F238E27FC236}">
              <a16:creationId xmlns:a16="http://schemas.microsoft.com/office/drawing/2014/main" id="{FA895F9D-6EAF-4D5F-BFEC-01233349EB0B}"/>
            </a:ext>
          </a:extLst>
        </xdr:cNvPr>
        <xdr:cNvSpPr/>
      </xdr:nvSpPr>
      <xdr:spPr>
        <a:xfrm>
          <a:off x="17547590" y="6480357"/>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37</xdr:row>
      <xdr:rowOff>133464</xdr:rowOff>
    </xdr:from>
    <xdr:to>
      <xdr:col>98</xdr:col>
      <xdr:colOff>38100</xdr:colOff>
      <xdr:row>38</xdr:row>
      <xdr:rowOff>63614</xdr:rowOff>
    </xdr:to>
    <xdr:sp macro="" textlink="">
      <xdr:nvSpPr>
        <xdr:cNvPr id="481" name="フローチャート: 判断 480">
          <a:extLst>
            <a:ext uri="{FF2B5EF4-FFF2-40B4-BE49-F238E27FC236}">
              <a16:creationId xmlns:a16="http://schemas.microsoft.com/office/drawing/2014/main" id="{24BFC224-BAAF-455C-B899-9503CB3BD849}"/>
            </a:ext>
          </a:extLst>
        </xdr:cNvPr>
        <xdr:cNvSpPr/>
      </xdr:nvSpPr>
      <xdr:spPr>
        <a:xfrm>
          <a:off x="16761460" y="647330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2" name="テキスト ボックス 481">
          <a:extLst>
            <a:ext uri="{FF2B5EF4-FFF2-40B4-BE49-F238E27FC236}">
              <a16:creationId xmlns:a16="http://schemas.microsoft.com/office/drawing/2014/main" id="{4B7EC63E-31FA-48B8-930E-45E479DC2C71}"/>
            </a:ext>
          </a:extLst>
        </xdr:cNvPr>
        <xdr:cNvSpPr txBox="1"/>
      </xdr:nvSpPr>
      <xdr:spPr>
        <a:xfrm>
          <a:off x="197764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AEF8293E-8EF9-4DF4-88A2-EDFC766F187A}"/>
            </a:ext>
          </a:extLst>
        </xdr:cNvPr>
        <xdr:cNvSpPr txBox="1"/>
      </xdr:nvSpPr>
      <xdr:spPr>
        <a:xfrm>
          <a:off x="19033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071B7B3D-2CD1-4AB9-BBC2-DCCBC2E1422D}"/>
            </a:ext>
          </a:extLst>
        </xdr:cNvPr>
        <xdr:cNvSpPr txBox="1"/>
      </xdr:nvSpPr>
      <xdr:spPr>
        <a:xfrm>
          <a:off x="18228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10CD3896-A8EB-47A5-AFE8-3D6A0FB2452E}"/>
            </a:ext>
          </a:extLst>
        </xdr:cNvPr>
        <xdr:cNvSpPr txBox="1"/>
      </xdr:nvSpPr>
      <xdr:spPr>
        <a:xfrm>
          <a:off x="174307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96E40912-194C-4E9C-8CA0-502C8BD39419}"/>
            </a:ext>
          </a:extLst>
        </xdr:cNvPr>
        <xdr:cNvSpPr txBox="1"/>
      </xdr:nvSpPr>
      <xdr:spPr>
        <a:xfrm>
          <a:off x="166331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35</xdr:row>
      <xdr:rowOff>108446</xdr:rowOff>
    </xdr:from>
    <xdr:to>
      <xdr:col>116</xdr:col>
      <xdr:colOff>114300</xdr:colOff>
      <xdr:row>36</xdr:row>
      <xdr:rowOff>38596</xdr:rowOff>
    </xdr:to>
    <xdr:sp macro="" textlink="">
      <xdr:nvSpPr>
        <xdr:cNvPr id="487" name="楕円 486">
          <a:extLst>
            <a:ext uri="{FF2B5EF4-FFF2-40B4-BE49-F238E27FC236}">
              <a16:creationId xmlns:a16="http://schemas.microsoft.com/office/drawing/2014/main" id="{D54691EF-099E-4E34-B288-41C7D3D437D0}"/>
            </a:ext>
          </a:extLst>
        </xdr:cNvPr>
        <xdr:cNvSpPr/>
      </xdr:nvSpPr>
      <xdr:spPr>
        <a:xfrm>
          <a:off x="19904710" y="6107291"/>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34</xdr:row>
      <xdr:rowOff>131323</xdr:rowOff>
    </xdr:from>
    <xdr:ext cx="599010" cy="259045"/>
    <xdr:sp macro="" textlink="">
      <xdr:nvSpPr>
        <xdr:cNvPr id="488" name="【一般廃棄物処理施設】&#10;一人当たり有形固定資産（償却資産）額該当値テキスト">
          <a:extLst>
            <a:ext uri="{FF2B5EF4-FFF2-40B4-BE49-F238E27FC236}">
              <a16:creationId xmlns:a16="http://schemas.microsoft.com/office/drawing/2014/main" id="{5978516C-0297-4375-8851-C6DA0A1D38CB}"/>
            </a:ext>
          </a:extLst>
        </xdr:cNvPr>
        <xdr:cNvSpPr txBox="1"/>
      </xdr:nvSpPr>
      <xdr:spPr>
        <a:xfrm>
          <a:off x="19985990" y="59644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109,668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36</xdr:row>
      <xdr:rowOff>83208</xdr:rowOff>
    </xdr:from>
    <xdr:to>
      <xdr:col>112</xdr:col>
      <xdr:colOff>38100</xdr:colOff>
      <xdr:row>37</xdr:row>
      <xdr:rowOff>13358</xdr:rowOff>
    </xdr:to>
    <xdr:sp macro="" textlink="">
      <xdr:nvSpPr>
        <xdr:cNvPr id="489" name="楕円 488">
          <a:extLst>
            <a:ext uri="{FF2B5EF4-FFF2-40B4-BE49-F238E27FC236}">
              <a16:creationId xmlns:a16="http://schemas.microsoft.com/office/drawing/2014/main" id="{9BEAB6B2-8E80-4DCD-809F-775C5C687875}"/>
            </a:ext>
          </a:extLst>
        </xdr:cNvPr>
        <xdr:cNvSpPr/>
      </xdr:nvSpPr>
      <xdr:spPr>
        <a:xfrm>
          <a:off x="19161760" y="6257313"/>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35</xdr:row>
      <xdr:rowOff>159246</xdr:rowOff>
    </xdr:from>
    <xdr:to>
      <xdr:col>116</xdr:col>
      <xdr:colOff>63500</xdr:colOff>
      <xdr:row>36</xdr:row>
      <xdr:rowOff>134008</xdr:rowOff>
    </xdr:to>
    <xdr:cxnSp macro="">
      <xdr:nvCxnSpPr>
        <xdr:cNvPr id="490" name="直線コネクタ 489">
          <a:extLst>
            <a:ext uri="{FF2B5EF4-FFF2-40B4-BE49-F238E27FC236}">
              <a16:creationId xmlns:a16="http://schemas.microsoft.com/office/drawing/2014/main" id="{B40F766B-DC4F-4AF8-B1A9-55F5371B1AC4}"/>
            </a:ext>
          </a:extLst>
        </xdr:cNvPr>
        <xdr:cNvCxnSpPr/>
      </xdr:nvCxnSpPr>
      <xdr:spPr>
        <a:xfrm flipV="1">
          <a:off x="19204940" y="6161901"/>
          <a:ext cx="742950" cy="1404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56288</xdr:rowOff>
    </xdr:from>
    <xdr:to>
      <xdr:col>107</xdr:col>
      <xdr:colOff>101600</xdr:colOff>
      <xdr:row>36</xdr:row>
      <xdr:rowOff>157888</xdr:rowOff>
    </xdr:to>
    <xdr:sp macro="" textlink="">
      <xdr:nvSpPr>
        <xdr:cNvPr id="491" name="楕円 490">
          <a:extLst>
            <a:ext uri="{FF2B5EF4-FFF2-40B4-BE49-F238E27FC236}">
              <a16:creationId xmlns:a16="http://schemas.microsoft.com/office/drawing/2014/main" id="{D8C3304C-C31E-4FB8-BE52-416368842295}"/>
            </a:ext>
          </a:extLst>
        </xdr:cNvPr>
        <xdr:cNvSpPr/>
      </xdr:nvSpPr>
      <xdr:spPr>
        <a:xfrm>
          <a:off x="18345150" y="6232298"/>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36</xdr:row>
      <xdr:rowOff>107088</xdr:rowOff>
    </xdr:from>
    <xdr:to>
      <xdr:col>111</xdr:col>
      <xdr:colOff>177800</xdr:colOff>
      <xdr:row>36</xdr:row>
      <xdr:rowOff>134008</xdr:rowOff>
    </xdr:to>
    <xdr:cxnSp macro="">
      <xdr:nvCxnSpPr>
        <xdr:cNvPr id="492" name="直線コネクタ 491">
          <a:extLst>
            <a:ext uri="{FF2B5EF4-FFF2-40B4-BE49-F238E27FC236}">
              <a16:creationId xmlns:a16="http://schemas.microsoft.com/office/drawing/2014/main" id="{FC5BF02A-B7E1-4B73-8AD9-BE36DCDE1ACF}"/>
            </a:ext>
          </a:extLst>
        </xdr:cNvPr>
        <xdr:cNvCxnSpPr/>
      </xdr:nvCxnSpPr>
      <xdr:spPr>
        <a:xfrm>
          <a:off x="18399760" y="6277383"/>
          <a:ext cx="805180" cy="250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35</xdr:row>
      <xdr:rowOff>131214</xdr:rowOff>
    </xdr:from>
    <xdr:to>
      <xdr:col>102</xdr:col>
      <xdr:colOff>165100</xdr:colOff>
      <xdr:row>36</xdr:row>
      <xdr:rowOff>61364</xdr:rowOff>
    </xdr:to>
    <xdr:sp macro="" textlink="">
      <xdr:nvSpPr>
        <xdr:cNvPr id="493" name="楕円 492">
          <a:extLst>
            <a:ext uri="{FF2B5EF4-FFF2-40B4-BE49-F238E27FC236}">
              <a16:creationId xmlns:a16="http://schemas.microsoft.com/office/drawing/2014/main" id="{C367E90E-0E11-4A66-AB44-77BA7602E3A7}"/>
            </a:ext>
          </a:extLst>
        </xdr:cNvPr>
        <xdr:cNvSpPr/>
      </xdr:nvSpPr>
      <xdr:spPr>
        <a:xfrm>
          <a:off x="17547590" y="6135774"/>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36</xdr:row>
      <xdr:rowOff>10564</xdr:rowOff>
    </xdr:from>
    <xdr:to>
      <xdr:col>107</xdr:col>
      <xdr:colOff>50800</xdr:colOff>
      <xdr:row>36</xdr:row>
      <xdr:rowOff>107088</xdr:rowOff>
    </xdr:to>
    <xdr:cxnSp macro="">
      <xdr:nvCxnSpPr>
        <xdr:cNvPr id="494" name="直線コネクタ 493">
          <a:extLst>
            <a:ext uri="{FF2B5EF4-FFF2-40B4-BE49-F238E27FC236}">
              <a16:creationId xmlns:a16="http://schemas.microsoft.com/office/drawing/2014/main" id="{8C29CCC8-2000-4A83-AE7B-D37E52DF6A87}"/>
            </a:ext>
          </a:extLst>
        </xdr:cNvPr>
        <xdr:cNvCxnSpPr/>
      </xdr:nvCxnSpPr>
      <xdr:spPr>
        <a:xfrm>
          <a:off x="17602200" y="6184669"/>
          <a:ext cx="797560" cy="92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35</xdr:row>
      <xdr:rowOff>139645</xdr:rowOff>
    </xdr:from>
    <xdr:to>
      <xdr:col>98</xdr:col>
      <xdr:colOff>38100</xdr:colOff>
      <xdr:row>36</xdr:row>
      <xdr:rowOff>69795</xdr:rowOff>
    </xdr:to>
    <xdr:sp macro="" textlink="">
      <xdr:nvSpPr>
        <xdr:cNvPr id="495" name="楕円 494">
          <a:extLst>
            <a:ext uri="{FF2B5EF4-FFF2-40B4-BE49-F238E27FC236}">
              <a16:creationId xmlns:a16="http://schemas.microsoft.com/office/drawing/2014/main" id="{0FDF7821-208A-4625-8169-7CE5EB6E81F3}"/>
            </a:ext>
          </a:extLst>
        </xdr:cNvPr>
        <xdr:cNvSpPr/>
      </xdr:nvSpPr>
      <xdr:spPr>
        <a:xfrm>
          <a:off x="16761460" y="613658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36</xdr:row>
      <xdr:rowOff>10564</xdr:rowOff>
    </xdr:from>
    <xdr:to>
      <xdr:col>102</xdr:col>
      <xdr:colOff>114300</xdr:colOff>
      <xdr:row>36</xdr:row>
      <xdr:rowOff>18995</xdr:rowOff>
    </xdr:to>
    <xdr:cxnSp macro="">
      <xdr:nvCxnSpPr>
        <xdr:cNvPr id="496" name="直線コネクタ 495">
          <a:extLst>
            <a:ext uri="{FF2B5EF4-FFF2-40B4-BE49-F238E27FC236}">
              <a16:creationId xmlns:a16="http://schemas.microsoft.com/office/drawing/2014/main" id="{2D67BE77-EB0D-49E3-BF05-5D9EBCB4B756}"/>
            </a:ext>
          </a:extLst>
        </xdr:cNvPr>
        <xdr:cNvCxnSpPr/>
      </xdr:nvCxnSpPr>
      <xdr:spPr>
        <a:xfrm flipV="1">
          <a:off x="16804640" y="6184669"/>
          <a:ext cx="797560" cy="10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38</xdr:row>
      <xdr:rowOff>44746</xdr:rowOff>
    </xdr:from>
    <xdr:ext cx="534377" cy="259045"/>
    <xdr:sp macro="" textlink="">
      <xdr:nvSpPr>
        <xdr:cNvPr id="497" name="n_1aveValue【一般廃棄物処理施設】&#10;一人当たり有形固定資産（償却資産）額">
          <a:extLst>
            <a:ext uri="{FF2B5EF4-FFF2-40B4-BE49-F238E27FC236}">
              <a16:creationId xmlns:a16="http://schemas.microsoft.com/office/drawing/2014/main" id="{3132B291-EE7D-498E-BF65-CC24A7EA503D}"/>
            </a:ext>
          </a:extLst>
        </xdr:cNvPr>
        <xdr:cNvSpPr txBox="1"/>
      </xdr:nvSpPr>
      <xdr:spPr>
        <a:xfrm>
          <a:off x="18951721" y="65617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38</xdr:row>
      <xdr:rowOff>52162</xdr:rowOff>
    </xdr:from>
    <xdr:ext cx="534377" cy="259045"/>
    <xdr:sp macro="" textlink="">
      <xdr:nvSpPr>
        <xdr:cNvPr id="498" name="n_2aveValue【一般廃棄物処理施設】&#10;一人当たり有形固定資産（償却資産）額">
          <a:extLst>
            <a:ext uri="{FF2B5EF4-FFF2-40B4-BE49-F238E27FC236}">
              <a16:creationId xmlns:a16="http://schemas.microsoft.com/office/drawing/2014/main" id="{FB8FAF64-8533-4278-B891-7BDB25E4C747}"/>
            </a:ext>
          </a:extLst>
        </xdr:cNvPr>
        <xdr:cNvSpPr txBox="1"/>
      </xdr:nvSpPr>
      <xdr:spPr>
        <a:xfrm>
          <a:off x="18170671" y="65710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38</xdr:row>
      <xdr:rowOff>54174</xdr:rowOff>
    </xdr:from>
    <xdr:ext cx="534377" cy="259045"/>
    <xdr:sp macro="" textlink="">
      <xdr:nvSpPr>
        <xdr:cNvPr id="499" name="n_3aveValue【一般廃棄物処理施設】&#10;一人当たり有形固定資産（償却資産）額">
          <a:extLst>
            <a:ext uri="{FF2B5EF4-FFF2-40B4-BE49-F238E27FC236}">
              <a16:creationId xmlns:a16="http://schemas.microsoft.com/office/drawing/2014/main" id="{37050981-E260-4E22-B67D-FB798289E985}"/>
            </a:ext>
          </a:extLst>
        </xdr:cNvPr>
        <xdr:cNvSpPr txBox="1"/>
      </xdr:nvSpPr>
      <xdr:spPr>
        <a:xfrm>
          <a:off x="17354061" y="65730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38</xdr:row>
      <xdr:rowOff>54741</xdr:rowOff>
    </xdr:from>
    <xdr:ext cx="534377" cy="259045"/>
    <xdr:sp macro="" textlink="">
      <xdr:nvSpPr>
        <xdr:cNvPr id="500" name="n_4aveValue【一般廃棄物処理施設】&#10;一人当たり有形固定資産（償却資産）額">
          <a:extLst>
            <a:ext uri="{FF2B5EF4-FFF2-40B4-BE49-F238E27FC236}">
              <a16:creationId xmlns:a16="http://schemas.microsoft.com/office/drawing/2014/main" id="{FA3CDB20-FED2-43E9-BF3B-E620BB0B3EE4}"/>
            </a:ext>
          </a:extLst>
        </xdr:cNvPr>
        <xdr:cNvSpPr txBox="1"/>
      </xdr:nvSpPr>
      <xdr:spPr>
        <a:xfrm>
          <a:off x="16556501" y="65736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35</xdr:row>
      <xdr:rowOff>29885</xdr:rowOff>
    </xdr:from>
    <xdr:ext cx="534377" cy="259045"/>
    <xdr:sp macro="" textlink="">
      <xdr:nvSpPr>
        <xdr:cNvPr id="501" name="n_1mainValue【一般廃棄物処理施設】&#10;一人当たり有形固定資産（償却資産）額">
          <a:extLst>
            <a:ext uri="{FF2B5EF4-FFF2-40B4-BE49-F238E27FC236}">
              <a16:creationId xmlns:a16="http://schemas.microsoft.com/office/drawing/2014/main" id="{FCE56F3E-6410-4711-9807-BB0A82C79AF9}"/>
            </a:ext>
          </a:extLst>
        </xdr:cNvPr>
        <xdr:cNvSpPr txBox="1"/>
      </xdr:nvSpPr>
      <xdr:spPr>
        <a:xfrm>
          <a:off x="18951721" y="60287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35</xdr:row>
      <xdr:rowOff>2965</xdr:rowOff>
    </xdr:from>
    <xdr:ext cx="534377" cy="259045"/>
    <xdr:sp macro="" textlink="">
      <xdr:nvSpPr>
        <xdr:cNvPr id="502" name="n_2mainValue【一般廃棄物処理施設】&#10;一人当たり有形固定資産（償却資産）額">
          <a:extLst>
            <a:ext uri="{FF2B5EF4-FFF2-40B4-BE49-F238E27FC236}">
              <a16:creationId xmlns:a16="http://schemas.microsoft.com/office/drawing/2014/main" id="{DBD40BC8-D352-4E0C-AA48-4B0F4965F556}"/>
            </a:ext>
          </a:extLst>
        </xdr:cNvPr>
        <xdr:cNvSpPr txBox="1"/>
      </xdr:nvSpPr>
      <xdr:spPr>
        <a:xfrm>
          <a:off x="18170671" y="60037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34</xdr:row>
      <xdr:rowOff>77891</xdr:rowOff>
    </xdr:from>
    <xdr:ext cx="599010" cy="259045"/>
    <xdr:sp macro="" textlink="">
      <xdr:nvSpPr>
        <xdr:cNvPr id="503" name="n_3mainValue【一般廃棄物処理施設】&#10;一人当たり有形固定資産（償却資産）額">
          <a:extLst>
            <a:ext uri="{FF2B5EF4-FFF2-40B4-BE49-F238E27FC236}">
              <a16:creationId xmlns:a16="http://schemas.microsoft.com/office/drawing/2014/main" id="{A16547BC-BC48-4CBE-A50A-4384B6631FB8}"/>
            </a:ext>
          </a:extLst>
        </xdr:cNvPr>
        <xdr:cNvSpPr txBox="1"/>
      </xdr:nvSpPr>
      <xdr:spPr>
        <a:xfrm>
          <a:off x="17323650" y="59071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34</xdr:row>
      <xdr:rowOff>86322</xdr:rowOff>
    </xdr:from>
    <xdr:ext cx="599010" cy="259045"/>
    <xdr:sp macro="" textlink="">
      <xdr:nvSpPr>
        <xdr:cNvPr id="504" name="n_4mainValue【一般廃棄物処理施設】&#10;一人当たり有形固定資産（償却資産）額">
          <a:extLst>
            <a:ext uri="{FF2B5EF4-FFF2-40B4-BE49-F238E27FC236}">
              <a16:creationId xmlns:a16="http://schemas.microsoft.com/office/drawing/2014/main" id="{85720C44-F83E-4B47-9A70-BB6B3816722B}"/>
            </a:ext>
          </a:extLst>
        </xdr:cNvPr>
        <xdr:cNvSpPr txBox="1"/>
      </xdr:nvSpPr>
      <xdr:spPr>
        <a:xfrm>
          <a:off x="16526090" y="59175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5" name="正方形/長方形 504">
          <a:extLst>
            <a:ext uri="{FF2B5EF4-FFF2-40B4-BE49-F238E27FC236}">
              <a16:creationId xmlns:a16="http://schemas.microsoft.com/office/drawing/2014/main" id="{221DBF98-DC13-42F0-9263-11DE3E5782F0}"/>
            </a:ext>
          </a:extLst>
        </xdr:cNvPr>
        <xdr:cNvSpPr/>
      </xdr:nvSpPr>
      <xdr:spPr>
        <a:xfrm>
          <a:off x="1120394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6" name="正方形/長方形 505">
          <a:extLst>
            <a:ext uri="{FF2B5EF4-FFF2-40B4-BE49-F238E27FC236}">
              <a16:creationId xmlns:a16="http://schemas.microsoft.com/office/drawing/2014/main" id="{87E1F67A-CB42-4E24-B850-1C9EE05B507C}"/>
            </a:ext>
          </a:extLst>
        </xdr:cNvPr>
        <xdr:cNvSpPr/>
      </xdr:nvSpPr>
      <xdr:spPr>
        <a:xfrm>
          <a:off x="113157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7" name="正方形/長方形 506">
          <a:extLst>
            <a:ext uri="{FF2B5EF4-FFF2-40B4-BE49-F238E27FC236}">
              <a16:creationId xmlns:a16="http://schemas.microsoft.com/office/drawing/2014/main" id="{9D8045DA-7C5F-4F45-A3C4-66E75EA2F943}"/>
            </a:ext>
          </a:extLst>
        </xdr:cNvPr>
        <xdr:cNvSpPr/>
      </xdr:nvSpPr>
      <xdr:spPr>
        <a:xfrm>
          <a:off x="113157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8" name="正方形/長方形 507">
          <a:extLst>
            <a:ext uri="{FF2B5EF4-FFF2-40B4-BE49-F238E27FC236}">
              <a16:creationId xmlns:a16="http://schemas.microsoft.com/office/drawing/2014/main" id="{86BFEF19-3183-4E45-8179-125DA23CD151}"/>
            </a:ext>
          </a:extLst>
        </xdr:cNvPr>
        <xdr:cNvSpPr/>
      </xdr:nvSpPr>
      <xdr:spPr>
        <a:xfrm>
          <a:off x="122326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9" name="正方形/長方形 508">
          <a:extLst>
            <a:ext uri="{FF2B5EF4-FFF2-40B4-BE49-F238E27FC236}">
              <a16:creationId xmlns:a16="http://schemas.microsoft.com/office/drawing/2014/main" id="{4C0606B6-35E9-4F5A-BE06-137AFF533820}"/>
            </a:ext>
          </a:extLst>
        </xdr:cNvPr>
        <xdr:cNvSpPr/>
      </xdr:nvSpPr>
      <xdr:spPr>
        <a:xfrm>
          <a:off x="122326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0" name="正方形/長方形 509">
          <a:extLst>
            <a:ext uri="{FF2B5EF4-FFF2-40B4-BE49-F238E27FC236}">
              <a16:creationId xmlns:a16="http://schemas.microsoft.com/office/drawing/2014/main" id="{B1B3B656-CB8F-49E8-B10E-88826A398C33}"/>
            </a:ext>
          </a:extLst>
        </xdr:cNvPr>
        <xdr:cNvSpPr/>
      </xdr:nvSpPr>
      <xdr:spPr>
        <a:xfrm>
          <a:off x="132613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1" name="正方形/長方形 510">
          <a:extLst>
            <a:ext uri="{FF2B5EF4-FFF2-40B4-BE49-F238E27FC236}">
              <a16:creationId xmlns:a16="http://schemas.microsoft.com/office/drawing/2014/main" id="{BDF4D9E4-6199-4243-8D8C-8D0A15684F83}"/>
            </a:ext>
          </a:extLst>
        </xdr:cNvPr>
        <xdr:cNvSpPr/>
      </xdr:nvSpPr>
      <xdr:spPr>
        <a:xfrm>
          <a:off x="132613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2" name="正方形/長方形 511">
          <a:extLst>
            <a:ext uri="{FF2B5EF4-FFF2-40B4-BE49-F238E27FC236}">
              <a16:creationId xmlns:a16="http://schemas.microsoft.com/office/drawing/2014/main" id="{33FFDE60-C2BC-4BAC-AEFD-3055F4BB119F}"/>
            </a:ext>
          </a:extLst>
        </xdr:cNvPr>
        <xdr:cNvSpPr/>
      </xdr:nvSpPr>
      <xdr:spPr>
        <a:xfrm>
          <a:off x="1120394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3" name="テキスト ボックス 512">
          <a:extLst>
            <a:ext uri="{FF2B5EF4-FFF2-40B4-BE49-F238E27FC236}">
              <a16:creationId xmlns:a16="http://schemas.microsoft.com/office/drawing/2014/main" id="{6E4A7B16-EF8A-4917-9394-CB2E3D31595A}"/>
            </a:ext>
          </a:extLst>
        </xdr:cNvPr>
        <xdr:cNvSpPr txBox="1"/>
      </xdr:nvSpPr>
      <xdr:spPr>
        <a:xfrm>
          <a:off x="1116584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4" name="直線コネクタ 513">
          <a:extLst>
            <a:ext uri="{FF2B5EF4-FFF2-40B4-BE49-F238E27FC236}">
              <a16:creationId xmlns:a16="http://schemas.microsoft.com/office/drawing/2014/main" id="{B40B2A46-5F07-4CEE-871E-F34396CF10BC}"/>
            </a:ext>
          </a:extLst>
        </xdr:cNvPr>
        <xdr:cNvCxnSpPr/>
      </xdr:nvCxnSpPr>
      <xdr:spPr>
        <a:xfrm>
          <a:off x="1120394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65</xdr:row>
      <xdr:rowOff>143527</xdr:rowOff>
    </xdr:from>
    <xdr:ext cx="403059" cy="259045"/>
    <xdr:sp macro="" textlink="">
      <xdr:nvSpPr>
        <xdr:cNvPr id="515" name="テキスト ボックス 514">
          <a:extLst>
            <a:ext uri="{FF2B5EF4-FFF2-40B4-BE49-F238E27FC236}">
              <a16:creationId xmlns:a16="http://schemas.microsoft.com/office/drawing/2014/main" id="{0C9AFC2C-76A8-49E0-84AB-5C866467B786}"/>
            </a:ext>
          </a:extLst>
        </xdr:cNvPr>
        <xdr:cNvSpPr txBox="1"/>
      </xdr:nvSpPr>
      <xdr:spPr>
        <a:xfrm>
          <a:off x="10842791" y="11285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516" name="直線コネクタ 515">
          <a:extLst>
            <a:ext uri="{FF2B5EF4-FFF2-40B4-BE49-F238E27FC236}">
              <a16:creationId xmlns:a16="http://schemas.microsoft.com/office/drawing/2014/main" id="{C8EDA99A-A8DE-4E00-AFAB-DEE7F7D6F1FE}"/>
            </a:ext>
          </a:extLst>
        </xdr:cNvPr>
        <xdr:cNvCxnSpPr/>
      </xdr:nvCxnSpPr>
      <xdr:spPr>
        <a:xfrm>
          <a:off x="11203940" y="10972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29227</xdr:rowOff>
    </xdr:from>
    <xdr:ext cx="403059" cy="259045"/>
    <xdr:sp macro="" textlink="">
      <xdr:nvSpPr>
        <xdr:cNvPr id="517" name="テキスト ボックス 516">
          <a:extLst>
            <a:ext uri="{FF2B5EF4-FFF2-40B4-BE49-F238E27FC236}">
              <a16:creationId xmlns:a16="http://schemas.microsoft.com/office/drawing/2014/main" id="{E2C37E51-01DB-4960-9B2E-0AAF68DB80D9}"/>
            </a:ext>
          </a:extLst>
        </xdr:cNvPr>
        <xdr:cNvSpPr txBox="1"/>
      </xdr:nvSpPr>
      <xdr:spPr>
        <a:xfrm>
          <a:off x="10842791" y="108286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518" name="直線コネクタ 517">
          <a:extLst>
            <a:ext uri="{FF2B5EF4-FFF2-40B4-BE49-F238E27FC236}">
              <a16:creationId xmlns:a16="http://schemas.microsoft.com/office/drawing/2014/main" id="{D9E540C4-71B6-4CCF-B6D5-574C715E6B70}"/>
            </a:ext>
          </a:extLst>
        </xdr:cNvPr>
        <xdr:cNvCxnSpPr/>
      </xdr:nvCxnSpPr>
      <xdr:spPr>
        <a:xfrm>
          <a:off x="11203940" y="1051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519" name="テキスト ボックス 518">
          <a:extLst>
            <a:ext uri="{FF2B5EF4-FFF2-40B4-BE49-F238E27FC236}">
              <a16:creationId xmlns:a16="http://schemas.microsoft.com/office/drawing/2014/main" id="{992A8CF4-1BFB-47EC-9DCB-4F496BB35CEF}"/>
            </a:ext>
          </a:extLst>
        </xdr:cNvPr>
        <xdr:cNvSpPr txBox="1"/>
      </xdr:nvSpPr>
      <xdr:spPr>
        <a:xfrm>
          <a:off x="10842791" y="103752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520" name="直線コネクタ 519">
          <a:extLst>
            <a:ext uri="{FF2B5EF4-FFF2-40B4-BE49-F238E27FC236}">
              <a16:creationId xmlns:a16="http://schemas.microsoft.com/office/drawing/2014/main" id="{D15FA8B1-8392-43F4-9423-E2A9D86C0A4F}"/>
            </a:ext>
          </a:extLst>
        </xdr:cNvPr>
        <xdr:cNvCxnSpPr/>
      </xdr:nvCxnSpPr>
      <xdr:spPr>
        <a:xfrm>
          <a:off x="11203940" y="1005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521" name="テキスト ボックス 520">
          <a:extLst>
            <a:ext uri="{FF2B5EF4-FFF2-40B4-BE49-F238E27FC236}">
              <a16:creationId xmlns:a16="http://schemas.microsoft.com/office/drawing/2014/main" id="{BEF67D0C-D91F-44A4-844E-CD113A004C1A}"/>
            </a:ext>
          </a:extLst>
        </xdr:cNvPr>
        <xdr:cNvSpPr txBox="1"/>
      </xdr:nvSpPr>
      <xdr:spPr>
        <a:xfrm>
          <a:off x="10842791" y="99142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522" name="直線コネクタ 521">
          <a:extLst>
            <a:ext uri="{FF2B5EF4-FFF2-40B4-BE49-F238E27FC236}">
              <a16:creationId xmlns:a16="http://schemas.microsoft.com/office/drawing/2014/main" id="{3E9F46A4-021B-42ED-A968-69FE4B416A2E}"/>
            </a:ext>
          </a:extLst>
        </xdr:cNvPr>
        <xdr:cNvCxnSpPr/>
      </xdr:nvCxnSpPr>
      <xdr:spPr>
        <a:xfrm>
          <a:off x="11203940" y="960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523" name="テキスト ボックス 522">
          <a:extLst>
            <a:ext uri="{FF2B5EF4-FFF2-40B4-BE49-F238E27FC236}">
              <a16:creationId xmlns:a16="http://schemas.microsoft.com/office/drawing/2014/main" id="{227A3EEF-3D96-41A3-9C63-F7EA091A2398}"/>
            </a:ext>
          </a:extLst>
        </xdr:cNvPr>
        <xdr:cNvSpPr txBox="1"/>
      </xdr:nvSpPr>
      <xdr:spPr>
        <a:xfrm>
          <a:off x="10842791" y="94570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4" name="直線コネクタ 523">
          <a:extLst>
            <a:ext uri="{FF2B5EF4-FFF2-40B4-BE49-F238E27FC236}">
              <a16:creationId xmlns:a16="http://schemas.microsoft.com/office/drawing/2014/main" id="{9ACDCFFF-84A6-4260-A025-B24A3AAC7181}"/>
            </a:ext>
          </a:extLst>
        </xdr:cNvPr>
        <xdr:cNvCxnSpPr/>
      </xdr:nvCxnSpPr>
      <xdr:spPr>
        <a:xfrm>
          <a:off x="1120394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25" name="テキスト ボックス 524">
          <a:extLst>
            <a:ext uri="{FF2B5EF4-FFF2-40B4-BE49-F238E27FC236}">
              <a16:creationId xmlns:a16="http://schemas.microsoft.com/office/drawing/2014/main" id="{D38E3C15-AFDF-4ECD-A8E3-A8DEE267F986}"/>
            </a:ext>
          </a:extLst>
        </xdr:cNvPr>
        <xdr:cNvSpPr txBox="1"/>
      </xdr:nvSpPr>
      <xdr:spPr>
        <a:xfrm>
          <a:off x="10842791" y="9003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26" name="【保健センター・保健所】&#10;有形固定資産減価償却率グラフ枠">
          <a:extLst>
            <a:ext uri="{FF2B5EF4-FFF2-40B4-BE49-F238E27FC236}">
              <a16:creationId xmlns:a16="http://schemas.microsoft.com/office/drawing/2014/main" id="{59930389-0883-4482-8170-C983537AA621}"/>
            </a:ext>
          </a:extLst>
        </xdr:cNvPr>
        <xdr:cNvSpPr/>
      </xdr:nvSpPr>
      <xdr:spPr>
        <a:xfrm>
          <a:off x="1120394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43434</xdr:rowOff>
    </xdr:from>
    <xdr:to>
      <xdr:col>85</xdr:col>
      <xdr:colOff>126364</xdr:colOff>
      <xdr:row>64</xdr:row>
      <xdr:rowOff>96012</xdr:rowOff>
    </xdr:to>
    <xdr:cxnSp macro="">
      <xdr:nvCxnSpPr>
        <xdr:cNvPr id="527" name="直線コネクタ 526">
          <a:extLst>
            <a:ext uri="{FF2B5EF4-FFF2-40B4-BE49-F238E27FC236}">
              <a16:creationId xmlns:a16="http://schemas.microsoft.com/office/drawing/2014/main" id="{44E27A09-14C9-4DF1-8735-E656E15FC136}"/>
            </a:ext>
          </a:extLst>
        </xdr:cNvPr>
        <xdr:cNvCxnSpPr/>
      </xdr:nvCxnSpPr>
      <xdr:spPr>
        <a:xfrm flipV="1">
          <a:off x="14703424" y="9475089"/>
          <a:ext cx="0" cy="15899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99839</xdr:rowOff>
    </xdr:from>
    <xdr:ext cx="405111" cy="259045"/>
    <xdr:sp macro="" textlink="">
      <xdr:nvSpPr>
        <xdr:cNvPr id="528" name="【保健センター・保健所】&#10;有形固定資産減価償却率最小値テキスト">
          <a:extLst>
            <a:ext uri="{FF2B5EF4-FFF2-40B4-BE49-F238E27FC236}">
              <a16:creationId xmlns:a16="http://schemas.microsoft.com/office/drawing/2014/main" id="{03CC7EF4-1B0F-49DA-9231-24E070077D5E}"/>
            </a:ext>
          </a:extLst>
        </xdr:cNvPr>
        <xdr:cNvSpPr txBox="1"/>
      </xdr:nvSpPr>
      <xdr:spPr>
        <a:xfrm>
          <a:off x="14742160" y="110688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96012</xdr:rowOff>
    </xdr:from>
    <xdr:to>
      <xdr:col>86</xdr:col>
      <xdr:colOff>25400</xdr:colOff>
      <xdr:row>64</xdr:row>
      <xdr:rowOff>96012</xdr:rowOff>
    </xdr:to>
    <xdr:cxnSp macro="">
      <xdr:nvCxnSpPr>
        <xdr:cNvPr id="529" name="直線コネクタ 528">
          <a:extLst>
            <a:ext uri="{FF2B5EF4-FFF2-40B4-BE49-F238E27FC236}">
              <a16:creationId xmlns:a16="http://schemas.microsoft.com/office/drawing/2014/main" id="{D5F5EC22-C50A-42AB-9449-C0BACFE6BAB5}"/>
            </a:ext>
          </a:extLst>
        </xdr:cNvPr>
        <xdr:cNvCxnSpPr/>
      </xdr:nvCxnSpPr>
      <xdr:spPr>
        <a:xfrm>
          <a:off x="14611350" y="1106500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161561</xdr:rowOff>
    </xdr:from>
    <xdr:ext cx="405111" cy="259045"/>
    <xdr:sp macro="" textlink="">
      <xdr:nvSpPr>
        <xdr:cNvPr id="530" name="【保健センター・保健所】&#10;有形固定資産減価償却率最大値テキスト">
          <a:extLst>
            <a:ext uri="{FF2B5EF4-FFF2-40B4-BE49-F238E27FC236}">
              <a16:creationId xmlns:a16="http://schemas.microsoft.com/office/drawing/2014/main" id="{BDCCBEF8-8504-4741-93E0-8235769B5C81}"/>
            </a:ext>
          </a:extLst>
        </xdr:cNvPr>
        <xdr:cNvSpPr txBox="1"/>
      </xdr:nvSpPr>
      <xdr:spPr>
        <a:xfrm>
          <a:off x="14742160" y="92503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43434</xdr:rowOff>
    </xdr:from>
    <xdr:to>
      <xdr:col>86</xdr:col>
      <xdr:colOff>25400</xdr:colOff>
      <xdr:row>55</xdr:row>
      <xdr:rowOff>43434</xdr:rowOff>
    </xdr:to>
    <xdr:cxnSp macro="">
      <xdr:nvCxnSpPr>
        <xdr:cNvPr id="531" name="直線コネクタ 530">
          <a:extLst>
            <a:ext uri="{FF2B5EF4-FFF2-40B4-BE49-F238E27FC236}">
              <a16:creationId xmlns:a16="http://schemas.microsoft.com/office/drawing/2014/main" id="{61B6291D-455A-4E8F-9021-5D3BA3ED0840}"/>
            </a:ext>
          </a:extLst>
        </xdr:cNvPr>
        <xdr:cNvCxnSpPr/>
      </xdr:nvCxnSpPr>
      <xdr:spPr>
        <a:xfrm>
          <a:off x="14611350" y="947508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57</xdr:row>
      <xdr:rowOff>13225</xdr:rowOff>
    </xdr:from>
    <xdr:ext cx="405111" cy="259045"/>
    <xdr:sp macro="" textlink="">
      <xdr:nvSpPr>
        <xdr:cNvPr id="532" name="【保健センター・保健所】&#10;有形固定資産減価償却率平均値テキスト">
          <a:extLst>
            <a:ext uri="{FF2B5EF4-FFF2-40B4-BE49-F238E27FC236}">
              <a16:creationId xmlns:a16="http://schemas.microsoft.com/office/drawing/2014/main" id="{E3532E96-49BB-4C0F-9042-1A65A3755CCF}"/>
            </a:ext>
          </a:extLst>
        </xdr:cNvPr>
        <xdr:cNvSpPr txBox="1"/>
      </xdr:nvSpPr>
      <xdr:spPr>
        <a:xfrm>
          <a:off x="14742160" y="978968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161798</xdr:rowOff>
    </xdr:from>
    <xdr:to>
      <xdr:col>85</xdr:col>
      <xdr:colOff>177800</xdr:colOff>
      <xdr:row>58</xdr:row>
      <xdr:rowOff>91948</xdr:rowOff>
    </xdr:to>
    <xdr:sp macro="" textlink="">
      <xdr:nvSpPr>
        <xdr:cNvPr id="533" name="フローチャート: 判断 532">
          <a:extLst>
            <a:ext uri="{FF2B5EF4-FFF2-40B4-BE49-F238E27FC236}">
              <a16:creationId xmlns:a16="http://schemas.microsoft.com/office/drawing/2014/main" id="{D94C9A71-35FB-4360-B654-6896AA682660}"/>
            </a:ext>
          </a:extLst>
        </xdr:cNvPr>
        <xdr:cNvSpPr/>
      </xdr:nvSpPr>
      <xdr:spPr>
        <a:xfrm>
          <a:off x="14649450" y="9936353"/>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57</xdr:row>
      <xdr:rowOff>74930</xdr:rowOff>
    </xdr:from>
    <xdr:to>
      <xdr:col>81</xdr:col>
      <xdr:colOff>101600</xdr:colOff>
      <xdr:row>58</xdr:row>
      <xdr:rowOff>5080</xdr:rowOff>
    </xdr:to>
    <xdr:sp macro="" textlink="">
      <xdr:nvSpPr>
        <xdr:cNvPr id="534" name="フローチャート: 判断 533">
          <a:extLst>
            <a:ext uri="{FF2B5EF4-FFF2-40B4-BE49-F238E27FC236}">
              <a16:creationId xmlns:a16="http://schemas.microsoft.com/office/drawing/2014/main" id="{C730AAF7-B6A6-4ABD-A5A2-74E3DE42E820}"/>
            </a:ext>
          </a:extLst>
        </xdr:cNvPr>
        <xdr:cNvSpPr/>
      </xdr:nvSpPr>
      <xdr:spPr>
        <a:xfrm>
          <a:off x="13887450" y="984758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56</xdr:row>
      <xdr:rowOff>168656</xdr:rowOff>
    </xdr:from>
    <xdr:to>
      <xdr:col>76</xdr:col>
      <xdr:colOff>165100</xdr:colOff>
      <xdr:row>57</xdr:row>
      <xdr:rowOff>98806</xdr:rowOff>
    </xdr:to>
    <xdr:sp macro="" textlink="">
      <xdr:nvSpPr>
        <xdr:cNvPr id="535" name="フローチャート: 判断 534">
          <a:extLst>
            <a:ext uri="{FF2B5EF4-FFF2-40B4-BE49-F238E27FC236}">
              <a16:creationId xmlns:a16="http://schemas.microsoft.com/office/drawing/2014/main" id="{7E250B3F-BCB5-4805-B1FF-6FDA16715C01}"/>
            </a:ext>
          </a:extLst>
        </xdr:cNvPr>
        <xdr:cNvSpPr/>
      </xdr:nvSpPr>
      <xdr:spPr>
        <a:xfrm>
          <a:off x="13089890" y="9773666"/>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56</xdr:row>
      <xdr:rowOff>127508</xdr:rowOff>
    </xdr:from>
    <xdr:to>
      <xdr:col>72</xdr:col>
      <xdr:colOff>38100</xdr:colOff>
      <xdr:row>57</xdr:row>
      <xdr:rowOff>57658</xdr:rowOff>
    </xdr:to>
    <xdr:sp macro="" textlink="">
      <xdr:nvSpPr>
        <xdr:cNvPr id="536" name="フローチャート: 判断 535">
          <a:extLst>
            <a:ext uri="{FF2B5EF4-FFF2-40B4-BE49-F238E27FC236}">
              <a16:creationId xmlns:a16="http://schemas.microsoft.com/office/drawing/2014/main" id="{085418A7-182D-404D-B84F-11462174F516}"/>
            </a:ext>
          </a:extLst>
        </xdr:cNvPr>
        <xdr:cNvSpPr/>
      </xdr:nvSpPr>
      <xdr:spPr>
        <a:xfrm>
          <a:off x="12303760" y="9732518"/>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56</xdr:row>
      <xdr:rowOff>127508</xdr:rowOff>
    </xdr:from>
    <xdr:to>
      <xdr:col>67</xdr:col>
      <xdr:colOff>101600</xdr:colOff>
      <xdr:row>57</xdr:row>
      <xdr:rowOff>57658</xdr:rowOff>
    </xdr:to>
    <xdr:sp macro="" textlink="">
      <xdr:nvSpPr>
        <xdr:cNvPr id="537" name="フローチャート: 判断 536">
          <a:extLst>
            <a:ext uri="{FF2B5EF4-FFF2-40B4-BE49-F238E27FC236}">
              <a16:creationId xmlns:a16="http://schemas.microsoft.com/office/drawing/2014/main" id="{6A62752D-2674-41DC-A897-67438CE71103}"/>
            </a:ext>
          </a:extLst>
        </xdr:cNvPr>
        <xdr:cNvSpPr/>
      </xdr:nvSpPr>
      <xdr:spPr>
        <a:xfrm>
          <a:off x="11487150" y="9732518"/>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38" name="テキスト ボックス 537">
          <a:extLst>
            <a:ext uri="{FF2B5EF4-FFF2-40B4-BE49-F238E27FC236}">
              <a16:creationId xmlns:a16="http://schemas.microsoft.com/office/drawing/2014/main" id="{FC4E949D-68E6-4E35-869D-F77C744C737B}"/>
            </a:ext>
          </a:extLst>
        </xdr:cNvPr>
        <xdr:cNvSpPr txBox="1"/>
      </xdr:nvSpPr>
      <xdr:spPr>
        <a:xfrm>
          <a:off x="1453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39" name="テキスト ボックス 538">
          <a:extLst>
            <a:ext uri="{FF2B5EF4-FFF2-40B4-BE49-F238E27FC236}">
              <a16:creationId xmlns:a16="http://schemas.microsoft.com/office/drawing/2014/main" id="{ECC9358D-F0FD-4AD7-8E3F-81BFDAA8B2CC}"/>
            </a:ext>
          </a:extLst>
        </xdr:cNvPr>
        <xdr:cNvSpPr txBox="1"/>
      </xdr:nvSpPr>
      <xdr:spPr>
        <a:xfrm>
          <a:off x="13770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0" name="テキスト ボックス 539">
          <a:extLst>
            <a:ext uri="{FF2B5EF4-FFF2-40B4-BE49-F238E27FC236}">
              <a16:creationId xmlns:a16="http://schemas.microsoft.com/office/drawing/2014/main" id="{1A681F7D-B617-4573-9B32-C3F126F99F54}"/>
            </a:ext>
          </a:extLst>
        </xdr:cNvPr>
        <xdr:cNvSpPr txBox="1"/>
      </xdr:nvSpPr>
      <xdr:spPr>
        <a:xfrm>
          <a:off x="12973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1" name="テキスト ボックス 540">
          <a:extLst>
            <a:ext uri="{FF2B5EF4-FFF2-40B4-BE49-F238E27FC236}">
              <a16:creationId xmlns:a16="http://schemas.microsoft.com/office/drawing/2014/main" id="{BDF6FE5D-6B9F-4AEA-9778-4D0E004E83ED}"/>
            </a:ext>
          </a:extLst>
        </xdr:cNvPr>
        <xdr:cNvSpPr txBox="1"/>
      </xdr:nvSpPr>
      <xdr:spPr>
        <a:xfrm>
          <a:off x="12175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2" name="テキスト ボックス 541">
          <a:extLst>
            <a:ext uri="{FF2B5EF4-FFF2-40B4-BE49-F238E27FC236}">
              <a16:creationId xmlns:a16="http://schemas.microsoft.com/office/drawing/2014/main" id="{CEA82B28-1746-419B-B82B-1C2971D97372}"/>
            </a:ext>
          </a:extLst>
        </xdr:cNvPr>
        <xdr:cNvSpPr txBox="1"/>
      </xdr:nvSpPr>
      <xdr:spPr>
        <a:xfrm>
          <a:off x="11370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74930</xdr:rowOff>
    </xdr:from>
    <xdr:to>
      <xdr:col>85</xdr:col>
      <xdr:colOff>177800</xdr:colOff>
      <xdr:row>60</xdr:row>
      <xdr:rowOff>5080</xdr:rowOff>
    </xdr:to>
    <xdr:sp macro="" textlink="">
      <xdr:nvSpPr>
        <xdr:cNvPr id="543" name="楕円 542">
          <a:extLst>
            <a:ext uri="{FF2B5EF4-FFF2-40B4-BE49-F238E27FC236}">
              <a16:creationId xmlns:a16="http://schemas.microsoft.com/office/drawing/2014/main" id="{F04E54A8-A6CB-4AF9-AE2A-95F9D6C7013E}"/>
            </a:ext>
          </a:extLst>
        </xdr:cNvPr>
        <xdr:cNvSpPr/>
      </xdr:nvSpPr>
      <xdr:spPr>
        <a:xfrm>
          <a:off x="14649450" y="1019048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53357</xdr:rowOff>
    </xdr:from>
    <xdr:ext cx="405111" cy="259045"/>
    <xdr:sp macro="" textlink="">
      <xdr:nvSpPr>
        <xdr:cNvPr id="544" name="【保健センター・保健所】&#10;有形固定資産減価償却率該当値テキスト">
          <a:extLst>
            <a:ext uri="{FF2B5EF4-FFF2-40B4-BE49-F238E27FC236}">
              <a16:creationId xmlns:a16="http://schemas.microsoft.com/office/drawing/2014/main" id="{72C2B788-CEFF-4D65-B4F0-F7E7CCC3FAF0}"/>
            </a:ext>
          </a:extLst>
        </xdr:cNvPr>
        <xdr:cNvSpPr txBox="1"/>
      </xdr:nvSpPr>
      <xdr:spPr>
        <a:xfrm>
          <a:off x="14742160" y="10172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150368</xdr:rowOff>
    </xdr:from>
    <xdr:to>
      <xdr:col>81</xdr:col>
      <xdr:colOff>101600</xdr:colOff>
      <xdr:row>59</xdr:row>
      <xdr:rowOff>80518</xdr:rowOff>
    </xdr:to>
    <xdr:sp macro="" textlink="">
      <xdr:nvSpPr>
        <xdr:cNvPr id="545" name="楕円 544">
          <a:extLst>
            <a:ext uri="{FF2B5EF4-FFF2-40B4-BE49-F238E27FC236}">
              <a16:creationId xmlns:a16="http://schemas.microsoft.com/office/drawing/2014/main" id="{BD1A04E3-F6FF-4AA9-8A97-0E69F311A5E3}"/>
            </a:ext>
          </a:extLst>
        </xdr:cNvPr>
        <xdr:cNvSpPr/>
      </xdr:nvSpPr>
      <xdr:spPr>
        <a:xfrm>
          <a:off x="13887450" y="10094468"/>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29718</xdr:rowOff>
    </xdr:from>
    <xdr:to>
      <xdr:col>85</xdr:col>
      <xdr:colOff>127000</xdr:colOff>
      <xdr:row>59</xdr:row>
      <xdr:rowOff>125730</xdr:rowOff>
    </xdr:to>
    <xdr:cxnSp macro="">
      <xdr:nvCxnSpPr>
        <xdr:cNvPr id="546" name="直線コネクタ 545">
          <a:extLst>
            <a:ext uri="{FF2B5EF4-FFF2-40B4-BE49-F238E27FC236}">
              <a16:creationId xmlns:a16="http://schemas.microsoft.com/office/drawing/2014/main" id="{0845F723-77DC-4A1B-93CE-64339E27A6AD}"/>
            </a:ext>
          </a:extLst>
        </xdr:cNvPr>
        <xdr:cNvCxnSpPr/>
      </xdr:nvCxnSpPr>
      <xdr:spPr>
        <a:xfrm>
          <a:off x="13942060" y="10143363"/>
          <a:ext cx="762000" cy="1017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54356</xdr:rowOff>
    </xdr:from>
    <xdr:to>
      <xdr:col>76</xdr:col>
      <xdr:colOff>165100</xdr:colOff>
      <xdr:row>58</xdr:row>
      <xdr:rowOff>155956</xdr:rowOff>
    </xdr:to>
    <xdr:sp macro="" textlink="">
      <xdr:nvSpPr>
        <xdr:cNvPr id="547" name="楕円 546">
          <a:extLst>
            <a:ext uri="{FF2B5EF4-FFF2-40B4-BE49-F238E27FC236}">
              <a16:creationId xmlns:a16="http://schemas.microsoft.com/office/drawing/2014/main" id="{857E2569-9556-4B28-B86C-9A186E33522B}"/>
            </a:ext>
          </a:extLst>
        </xdr:cNvPr>
        <xdr:cNvSpPr/>
      </xdr:nvSpPr>
      <xdr:spPr>
        <a:xfrm>
          <a:off x="13089890" y="10002266"/>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105156</xdr:rowOff>
    </xdr:from>
    <xdr:to>
      <xdr:col>81</xdr:col>
      <xdr:colOff>50800</xdr:colOff>
      <xdr:row>59</xdr:row>
      <xdr:rowOff>29718</xdr:rowOff>
    </xdr:to>
    <xdr:cxnSp macro="">
      <xdr:nvCxnSpPr>
        <xdr:cNvPr id="548" name="直線コネクタ 547">
          <a:extLst>
            <a:ext uri="{FF2B5EF4-FFF2-40B4-BE49-F238E27FC236}">
              <a16:creationId xmlns:a16="http://schemas.microsoft.com/office/drawing/2014/main" id="{B9150B6C-6980-49F2-BDAE-EB2142EB4B73}"/>
            </a:ext>
          </a:extLst>
        </xdr:cNvPr>
        <xdr:cNvCxnSpPr/>
      </xdr:nvCxnSpPr>
      <xdr:spPr>
        <a:xfrm>
          <a:off x="13144500" y="10047351"/>
          <a:ext cx="797560" cy="96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129794</xdr:rowOff>
    </xdr:from>
    <xdr:to>
      <xdr:col>72</xdr:col>
      <xdr:colOff>38100</xdr:colOff>
      <xdr:row>58</xdr:row>
      <xdr:rowOff>59944</xdr:rowOff>
    </xdr:to>
    <xdr:sp macro="" textlink="">
      <xdr:nvSpPr>
        <xdr:cNvPr id="549" name="楕円 548">
          <a:extLst>
            <a:ext uri="{FF2B5EF4-FFF2-40B4-BE49-F238E27FC236}">
              <a16:creationId xmlns:a16="http://schemas.microsoft.com/office/drawing/2014/main" id="{98F17917-F94D-4151-9238-9338A15F62AC}"/>
            </a:ext>
          </a:extLst>
        </xdr:cNvPr>
        <xdr:cNvSpPr/>
      </xdr:nvSpPr>
      <xdr:spPr>
        <a:xfrm>
          <a:off x="12303760" y="9906254"/>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9144</xdr:rowOff>
    </xdr:from>
    <xdr:to>
      <xdr:col>76</xdr:col>
      <xdr:colOff>114300</xdr:colOff>
      <xdr:row>58</xdr:row>
      <xdr:rowOff>105156</xdr:rowOff>
    </xdr:to>
    <xdr:cxnSp macro="">
      <xdr:nvCxnSpPr>
        <xdr:cNvPr id="550" name="直線コネクタ 549">
          <a:extLst>
            <a:ext uri="{FF2B5EF4-FFF2-40B4-BE49-F238E27FC236}">
              <a16:creationId xmlns:a16="http://schemas.microsoft.com/office/drawing/2014/main" id="{A16130DF-C491-4B4F-8780-25A0869EB837}"/>
            </a:ext>
          </a:extLst>
        </xdr:cNvPr>
        <xdr:cNvCxnSpPr/>
      </xdr:nvCxnSpPr>
      <xdr:spPr>
        <a:xfrm>
          <a:off x="12346940" y="9955149"/>
          <a:ext cx="797560" cy="922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56</xdr:row>
      <xdr:rowOff>4064</xdr:rowOff>
    </xdr:from>
    <xdr:to>
      <xdr:col>67</xdr:col>
      <xdr:colOff>101600</xdr:colOff>
      <xdr:row>56</xdr:row>
      <xdr:rowOff>105664</xdr:rowOff>
    </xdr:to>
    <xdr:sp macro="" textlink="">
      <xdr:nvSpPr>
        <xdr:cNvPr id="551" name="楕円 550">
          <a:extLst>
            <a:ext uri="{FF2B5EF4-FFF2-40B4-BE49-F238E27FC236}">
              <a16:creationId xmlns:a16="http://schemas.microsoft.com/office/drawing/2014/main" id="{02332081-D12B-46AA-A891-A29257CA7F2F}"/>
            </a:ext>
          </a:extLst>
        </xdr:cNvPr>
        <xdr:cNvSpPr/>
      </xdr:nvSpPr>
      <xdr:spPr>
        <a:xfrm>
          <a:off x="11487150" y="9607169"/>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56</xdr:row>
      <xdr:rowOff>54864</xdr:rowOff>
    </xdr:from>
    <xdr:to>
      <xdr:col>71</xdr:col>
      <xdr:colOff>177800</xdr:colOff>
      <xdr:row>58</xdr:row>
      <xdr:rowOff>9144</xdr:rowOff>
    </xdr:to>
    <xdr:cxnSp macro="">
      <xdr:nvCxnSpPr>
        <xdr:cNvPr id="552" name="直線コネクタ 551">
          <a:extLst>
            <a:ext uri="{FF2B5EF4-FFF2-40B4-BE49-F238E27FC236}">
              <a16:creationId xmlns:a16="http://schemas.microsoft.com/office/drawing/2014/main" id="{2FB000A6-2288-40D2-B496-23AD45833403}"/>
            </a:ext>
          </a:extLst>
        </xdr:cNvPr>
        <xdr:cNvCxnSpPr/>
      </xdr:nvCxnSpPr>
      <xdr:spPr>
        <a:xfrm>
          <a:off x="11541760" y="9659874"/>
          <a:ext cx="805180" cy="2952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56</xdr:row>
      <xdr:rowOff>21607</xdr:rowOff>
    </xdr:from>
    <xdr:ext cx="405111" cy="259045"/>
    <xdr:sp macro="" textlink="">
      <xdr:nvSpPr>
        <xdr:cNvPr id="553" name="n_1aveValue【保健センター・保健所】&#10;有形固定資産減価償却率">
          <a:extLst>
            <a:ext uri="{FF2B5EF4-FFF2-40B4-BE49-F238E27FC236}">
              <a16:creationId xmlns:a16="http://schemas.microsoft.com/office/drawing/2014/main" id="{D0ACC32D-52D1-4746-91FF-AA0274CB359E}"/>
            </a:ext>
          </a:extLst>
        </xdr:cNvPr>
        <xdr:cNvSpPr txBox="1"/>
      </xdr:nvSpPr>
      <xdr:spPr>
        <a:xfrm>
          <a:off x="13738234" y="9618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55</xdr:row>
      <xdr:rowOff>115333</xdr:rowOff>
    </xdr:from>
    <xdr:ext cx="405111" cy="259045"/>
    <xdr:sp macro="" textlink="">
      <xdr:nvSpPr>
        <xdr:cNvPr id="554" name="n_2aveValue【保健センター・保健所】&#10;有形固定資産減価償却率">
          <a:extLst>
            <a:ext uri="{FF2B5EF4-FFF2-40B4-BE49-F238E27FC236}">
              <a16:creationId xmlns:a16="http://schemas.microsoft.com/office/drawing/2014/main" id="{3EB1635E-186A-4149-9EC3-30274EDEBB1C}"/>
            </a:ext>
          </a:extLst>
        </xdr:cNvPr>
        <xdr:cNvSpPr txBox="1"/>
      </xdr:nvSpPr>
      <xdr:spPr>
        <a:xfrm>
          <a:off x="12957184" y="95450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55</xdr:row>
      <xdr:rowOff>74185</xdr:rowOff>
    </xdr:from>
    <xdr:ext cx="405111" cy="259045"/>
    <xdr:sp macro="" textlink="">
      <xdr:nvSpPr>
        <xdr:cNvPr id="555" name="n_3aveValue【保健センター・保健所】&#10;有形固定資産減価償却率">
          <a:extLst>
            <a:ext uri="{FF2B5EF4-FFF2-40B4-BE49-F238E27FC236}">
              <a16:creationId xmlns:a16="http://schemas.microsoft.com/office/drawing/2014/main" id="{6412C8F0-4D40-4A3C-90FB-476D44B843DA}"/>
            </a:ext>
          </a:extLst>
        </xdr:cNvPr>
        <xdr:cNvSpPr txBox="1"/>
      </xdr:nvSpPr>
      <xdr:spPr>
        <a:xfrm>
          <a:off x="12171054" y="95039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48785</xdr:rowOff>
    </xdr:from>
    <xdr:ext cx="405111" cy="259045"/>
    <xdr:sp macro="" textlink="">
      <xdr:nvSpPr>
        <xdr:cNvPr id="556" name="n_4aveValue【保健センター・保健所】&#10;有形固定資産減価償却率">
          <a:extLst>
            <a:ext uri="{FF2B5EF4-FFF2-40B4-BE49-F238E27FC236}">
              <a16:creationId xmlns:a16="http://schemas.microsoft.com/office/drawing/2014/main" id="{99A0C65F-674C-4F6E-BC75-84BD7CA31951}"/>
            </a:ext>
          </a:extLst>
        </xdr:cNvPr>
        <xdr:cNvSpPr txBox="1"/>
      </xdr:nvSpPr>
      <xdr:spPr>
        <a:xfrm>
          <a:off x="11354444" y="98233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59</xdr:row>
      <xdr:rowOff>71645</xdr:rowOff>
    </xdr:from>
    <xdr:ext cx="405111" cy="259045"/>
    <xdr:sp macro="" textlink="">
      <xdr:nvSpPr>
        <xdr:cNvPr id="557" name="n_1mainValue【保健センター・保健所】&#10;有形固定資産減価償却率">
          <a:extLst>
            <a:ext uri="{FF2B5EF4-FFF2-40B4-BE49-F238E27FC236}">
              <a16:creationId xmlns:a16="http://schemas.microsoft.com/office/drawing/2014/main" id="{D682AAFF-A13B-4DBC-80D7-A0A3D4F09A21}"/>
            </a:ext>
          </a:extLst>
        </xdr:cNvPr>
        <xdr:cNvSpPr txBox="1"/>
      </xdr:nvSpPr>
      <xdr:spPr>
        <a:xfrm>
          <a:off x="13738234" y="101852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147083</xdr:rowOff>
    </xdr:from>
    <xdr:ext cx="405111" cy="259045"/>
    <xdr:sp macro="" textlink="">
      <xdr:nvSpPr>
        <xdr:cNvPr id="558" name="n_2mainValue【保健センター・保健所】&#10;有形固定資産減価償却率">
          <a:extLst>
            <a:ext uri="{FF2B5EF4-FFF2-40B4-BE49-F238E27FC236}">
              <a16:creationId xmlns:a16="http://schemas.microsoft.com/office/drawing/2014/main" id="{0ABCE1CC-D99B-41FB-98F7-ABFE14BB7424}"/>
            </a:ext>
          </a:extLst>
        </xdr:cNvPr>
        <xdr:cNvSpPr txBox="1"/>
      </xdr:nvSpPr>
      <xdr:spPr>
        <a:xfrm>
          <a:off x="12957184" y="100892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51071</xdr:rowOff>
    </xdr:from>
    <xdr:ext cx="405111" cy="259045"/>
    <xdr:sp macro="" textlink="">
      <xdr:nvSpPr>
        <xdr:cNvPr id="559" name="n_3mainValue【保健センター・保健所】&#10;有形固定資産減価償却率">
          <a:extLst>
            <a:ext uri="{FF2B5EF4-FFF2-40B4-BE49-F238E27FC236}">
              <a16:creationId xmlns:a16="http://schemas.microsoft.com/office/drawing/2014/main" id="{7977B199-89B8-4F67-A6A6-C2CACDD14AF9}"/>
            </a:ext>
          </a:extLst>
        </xdr:cNvPr>
        <xdr:cNvSpPr txBox="1"/>
      </xdr:nvSpPr>
      <xdr:spPr>
        <a:xfrm>
          <a:off x="12171054" y="99989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54</xdr:row>
      <xdr:rowOff>122191</xdr:rowOff>
    </xdr:from>
    <xdr:ext cx="405111" cy="259045"/>
    <xdr:sp macro="" textlink="">
      <xdr:nvSpPr>
        <xdr:cNvPr id="560" name="n_4mainValue【保健センター・保健所】&#10;有形固定資産減価償却率">
          <a:extLst>
            <a:ext uri="{FF2B5EF4-FFF2-40B4-BE49-F238E27FC236}">
              <a16:creationId xmlns:a16="http://schemas.microsoft.com/office/drawing/2014/main" id="{19209F47-C9D8-47D0-B0E6-31AEDA4F726D}"/>
            </a:ext>
          </a:extLst>
        </xdr:cNvPr>
        <xdr:cNvSpPr txBox="1"/>
      </xdr:nvSpPr>
      <xdr:spPr>
        <a:xfrm>
          <a:off x="11354444" y="93823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1" name="正方形/長方形 560">
          <a:extLst>
            <a:ext uri="{FF2B5EF4-FFF2-40B4-BE49-F238E27FC236}">
              <a16:creationId xmlns:a16="http://schemas.microsoft.com/office/drawing/2014/main" id="{6CAF37F3-DD8F-4FF9-9837-3189D5F87AFF}"/>
            </a:ext>
          </a:extLst>
        </xdr:cNvPr>
        <xdr:cNvSpPr/>
      </xdr:nvSpPr>
      <xdr:spPr>
        <a:xfrm>
          <a:off x="164592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2" name="正方形/長方形 561">
          <a:extLst>
            <a:ext uri="{FF2B5EF4-FFF2-40B4-BE49-F238E27FC236}">
              <a16:creationId xmlns:a16="http://schemas.microsoft.com/office/drawing/2014/main" id="{66400FE8-E3BC-4288-A6EF-21CD7FC095BD}"/>
            </a:ext>
          </a:extLst>
        </xdr:cNvPr>
        <xdr:cNvSpPr/>
      </xdr:nvSpPr>
      <xdr:spPr>
        <a:xfrm>
          <a:off x="165900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3" name="正方形/長方形 562">
          <a:extLst>
            <a:ext uri="{FF2B5EF4-FFF2-40B4-BE49-F238E27FC236}">
              <a16:creationId xmlns:a16="http://schemas.microsoft.com/office/drawing/2014/main" id="{8909F866-2A8C-40F4-962B-4EB087FF449D}"/>
            </a:ext>
          </a:extLst>
        </xdr:cNvPr>
        <xdr:cNvSpPr/>
      </xdr:nvSpPr>
      <xdr:spPr>
        <a:xfrm>
          <a:off x="165900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4" name="正方形/長方形 563">
          <a:extLst>
            <a:ext uri="{FF2B5EF4-FFF2-40B4-BE49-F238E27FC236}">
              <a16:creationId xmlns:a16="http://schemas.microsoft.com/office/drawing/2014/main" id="{334A8C07-CB21-4656-A3A0-061D4D6B8D63}"/>
            </a:ext>
          </a:extLst>
        </xdr:cNvPr>
        <xdr:cNvSpPr/>
      </xdr:nvSpPr>
      <xdr:spPr>
        <a:xfrm>
          <a:off x="174879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5" name="正方形/長方形 564">
          <a:extLst>
            <a:ext uri="{FF2B5EF4-FFF2-40B4-BE49-F238E27FC236}">
              <a16:creationId xmlns:a16="http://schemas.microsoft.com/office/drawing/2014/main" id="{3FC59721-DCB2-47F2-966A-CF82388E60DE}"/>
            </a:ext>
          </a:extLst>
        </xdr:cNvPr>
        <xdr:cNvSpPr/>
      </xdr:nvSpPr>
      <xdr:spPr>
        <a:xfrm>
          <a:off x="174879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6" name="正方形/長方形 565">
          <a:extLst>
            <a:ext uri="{FF2B5EF4-FFF2-40B4-BE49-F238E27FC236}">
              <a16:creationId xmlns:a16="http://schemas.microsoft.com/office/drawing/2014/main" id="{D0B76176-CA41-488F-9B3D-3BBFC61B9000}"/>
            </a:ext>
          </a:extLst>
        </xdr:cNvPr>
        <xdr:cNvSpPr/>
      </xdr:nvSpPr>
      <xdr:spPr>
        <a:xfrm>
          <a:off x="185166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7" name="正方形/長方形 566">
          <a:extLst>
            <a:ext uri="{FF2B5EF4-FFF2-40B4-BE49-F238E27FC236}">
              <a16:creationId xmlns:a16="http://schemas.microsoft.com/office/drawing/2014/main" id="{6D3E2CFE-2A36-4A91-B9CB-E9CDE8975B51}"/>
            </a:ext>
          </a:extLst>
        </xdr:cNvPr>
        <xdr:cNvSpPr/>
      </xdr:nvSpPr>
      <xdr:spPr>
        <a:xfrm>
          <a:off x="185166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68" name="正方形/長方形 567">
          <a:extLst>
            <a:ext uri="{FF2B5EF4-FFF2-40B4-BE49-F238E27FC236}">
              <a16:creationId xmlns:a16="http://schemas.microsoft.com/office/drawing/2014/main" id="{E9F9BBD5-0053-47A2-8303-C83CBD1AA860}"/>
            </a:ext>
          </a:extLst>
        </xdr:cNvPr>
        <xdr:cNvSpPr/>
      </xdr:nvSpPr>
      <xdr:spPr>
        <a:xfrm>
          <a:off x="164592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69" name="テキスト ボックス 568">
          <a:extLst>
            <a:ext uri="{FF2B5EF4-FFF2-40B4-BE49-F238E27FC236}">
              <a16:creationId xmlns:a16="http://schemas.microsoft.com/office/drawing/2014/main" id="{1E3B03D2-DC1C-4E0F-BF0E-CAE8D8385CC2}"/>
            </a:ext>
          </a:extLst>
        </xdr:cNvPr>
        <xdr:cNvSpPr txBox="1"/>
      </xdr:nvSpPr>
      <xdr:spPr>
        <a:xfrm>
          <a:off x="1644015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0" name="直線コネクタ 569">
          <a:extLst>
            <a:ext uri="{FF2B5EF4-FFF2-40B4-BE49-F238E27FC236}">
              <a16:creationId xmlns:a16="http://schemas.microsoft.com/office/drawing/2014/main" id="{68E2B47E-A4B6-47C6-AF93-BF3578CB5A01}"/>
            </a:ext>
          </a:extLst>
        </xdr:cNvPr>
        <xdr:cNvCxnSpPr/>
      </xdr:nvCxnSpPr>
      <xdr:spPr>
        <a:xfrm>
          <a:off x="164592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571" name="直線コネクタ 570">
          <a:extLst>
            <a:ext uri="{FF2B5EF4-FFF2-40B4-BE49-F238E27FC236}">
              <a16:creationId xmlns:a16="http://schemas.microsoft.com/office/drawing/2014/main" id="{771452C2-224C-4F83-B5A9-7E16053A3042}"/>
            </a:ext>
          </a:extLst>
        </xdr:cNvPr>
        <xdr:cNvCxnSpPr/>
      </xdr:nvCxnSpPr>
      <xdr:spPr>
        <a:xfrm>
          <a:off x="16459200" y="1110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72" name="テキスト ボックス 571">
          <a:extLst>
            <a:ext uri="{FF2B5EF4-FFF2-40B4-BE49-F238E27FC236}">
              <a16:creationId xmlns:a16="http://schemas.microsoft.com/office/drawing/2014/main" id="{FD5AFB56-A322-45A6-9F7A-81816968CF8E}"/>
            </a:ext>
          </a:extLst>
        </xdr:cNvPr>
        <xdr:cNvSpPr txBox="1"/>
      </xdr:nvSpPr>
      <xdr:spPr>
        <a:xfrm>
          <a:off x="16047266" y="1096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73" name="直線コネクタ 572">
          <a:extLst>
            <a:ext uri="{FF2B5EF4-FFF2-40B4-BE49-F238E27FC236}">
              <a16:creationId xmlns:a16="http://schemas.microsoft.com/office/drawing/2014/main" id="{E217F10B-EF3A-4BAF-B2E8-33206CD830CA}"/>
            </a:ext>
          </a:extLst>
        </xdr:cNvPr>
        <xdr:cNvCxnSpPr/>
      </xdr:nvCxnSpPr>
      <xdr:spPr>
        <a:xfrm>
          <a:off x="16459200" y="1077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74" name="テキスト ボックス 573">
          <a:extLst>
            <a:ext uri="{FF2B5EF4-FFF2-40B4-BE49-F238E27FC236}">
              <a16:creationId xmlns:a16="http://schemas.microsoft.com/office/drawing/2014/main" id="{18E87832-516C-4D83-82DA-19EA9BC7BE14}"/>
            </a:ext>
          </a:extLst>
        </xdr:cNvPr>
        <xdr:cNvSpPr txBox="1"/>
      </xdr:nvSpPr>
      <xdr:spPr>
        <a:xfrm>
          <a:off x="16047266" y="1063653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75" name="直線コネクタ 574">
          <a:extLst>
            <a:ext uri="{FF2B5EF4-FFF2-40B4-BE49-F238E27FC236}">
              <a16:creationId xmlns:a16="http://schemas.microsoft.com/office/drawing/2014/main" id="{E0FEA0F7-14F1-4F00-BC5A-4A87780C05D3}"/>
            </a:ext>
          </a:extLst>
        </xdr:cNvPr>
        <xdr:cNvCxnSpPr/>
      </xdr:nvCxnSpPr>
      <xdr:spPr>
        <a:xfrm>
          <a:off x="16459200" y="1045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76" name="テキスト ボックス 575">
          <a:extLst>
            <a:ext uri="{FF2B5EF4-FFF2-40B4-BE49-F238E27FC236}">
              <a16:creationId xmlns:a16="http://schemas.microsoft.com/office/drawing/2014/main" id="{6448DE70-D9A0-4816-883F-50671D70C43E}"/>
            </a:ext>
          </a:extLst>
        </xdr:cNvPr>
        <xdr:cNvSpPr txBox="1"/>
      </xdr:nvSpPr>
      <xdr:spPr>
        <a:xfrm>
          <a:off x="16047266" y="103042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77" name="直線コネクタ 576">
          <a:extLst>
            <a:ext uri="{FF2B5EF4-FFF2-40B4-BE49-F238E27FC236}">
              <a16:creationId xmlns:a16="http://schemas.microsoft.com/office/drawing/2014/main" id="{3B328DFC-813D-44EE-A926-3E5B8DF00382}"/>
            </a:ext>
          </a:extLst>
        </xdr:cNvPr>
        <xdr:cNvCxnSpPr/>
      </xdr:nvCxnSpPr>
      <xdr:spPr>
        <a:xfrm>
          <a:off x="16459200" y="1012562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78" name="テキスト ボックス 577">
          <a:extLst>
            <a:ext uri="{FF2B5EF4-FFF2-40B4-BE49-F238E27FC236}">
              <a16:creationId xmlns:a16="http://schemas.microsoft.com/office/drawing/2014/main" id="{56BBF336-2C99-493F-B4FA-3689C15C0E85}"/>
            </a:ext>
          </a:extLst>
        </xdr:cNvPr>
        <xdr:cNvSpPr txBox="1"/>
      </xdr:nvSpPr>
      <xdr:spPr>
        <a:xfrm>
          <a:off x="16047266"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79" name="直線コネクタ 578">
          <a:extLst>
            <a:ext uri="{FF2B5EF4-FFF2-40B4-BE49-F238E27FC236}">
              <a16:creationId xmlns:a16="http://schemas.microsoft.com/office/drawing/2014/main" id="{2663C20D-D6AF-428F-8093-7D63BE1A06C1}"/>
            </a:ext>
          </a:extLst>
        </xdr:cNvPr>
        <xdr:cNvCxnSpPr/>
      </xdr:nvCxnSpPr>
      <xdr:spPr>
        <a:xfrm>
          <a:off x="16459200" y="979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580" name="テキスト ボックス 579">
          <a:extLst>
            <a:ext uri="{FF2B5EF4-FFF2-40B4-BE49-F238E27FC236}">
              <a16:creationId xmlns:a16="http://schemas.microsoft.com/office/drawing/2014/main" id="{1A63E2C5-D5FE-40B0-8AB1-F39390FD3E2C}"/>
            </a:ext>
          </a:extLst>
        </xdr:cNvPr>
        <xdr:cNvSpPr txBox="1"/>
      </xdr:nvSpPr>
      <xdr:spPr>
        <a:xfrm>
          <a:off x="16047266" y="96587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81" name="直線コネクタ 580">
          <a:extLst>
            <a:ext uri="{FF2B5EF4-FFF2-40B4-BE49-F238E27FC236}">
              <a16:creationId xmlns:a16="http://schemas.microsoft.com/office/drawing/2014/main" id="{F12B030E-F846-4AB9-B2EB-2D730D7B1832}"/>
            </a:ext>
          </a:extLst>
        </xdr:cNvPr>
        <xdr:cNvCxnSpPr/>
      </xdr:nvCxnSpPr>
      <xdr:spPr>
        <a:xfrm>
          <a:off x="16459200" y="947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582" name="テキスト ボックス 581">
          <a:extLst>
            <a:ext uri="{FF2B5EF4-FFF2-40B4-BE49-F238E27FC236}">
              <a16:creationId xmlns:a16="http://schemas.microsoft.com/office/drawing/2014/main" id="{9DA3A060-879B-4785-B429-159282DDDE6F}"/>
            </a:ext>
          </a:extLst>
        </xdr:cNvPr>
        <xdr:cNvSpPr txBox="1"/>
      </xdr:nvSpPr>
      <xdr:spPr>
        <a:xfrm>
          <a:off x="16047266" y="932644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3" name="直線コネクタ 582">
          <a:extLst>
            <a:ext uri="{FF2B5EF4-FFF2-40B4-BE49-F238E27FC236}">
              <a16:creationId xmlns:a16="http://schemas.microsoft.com/office/drawing/2014/main" id="{B5477D17-BD25-4DB7-B911-920782EB0E10}"/>
            </a:ext>
          </a:extLst>
        </xdr:cNvPr>
        <xdr:cNvCxnSpPr/>
      </xdr:nvCxnSpPr>
      <xdr:spPr>
        <a:xfrm>
          <a:off x="164592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4" name="テキスト ボックス 583">
          <a:extLst>
            <a:ext uri="{FF2B5EF4-FFF2-40B4-BE49-F238E27FC236}">
              <a16:creationId xmlns:a16="http://schemas.microsoft.com/office/drawing/2014/main" id="{703010AD-FE5B-46F7-8E6A-9C76819D66B9}"/>
            </a:ext>
          </a:extLst>
        </xdr:cNvPr>
        <xdr:cNvSpPr txBox="1"/>
      </xdr:nvSpPr>
      <xdr:spPr>
        <a:xfrm>
          <a:off x="16047266" y="900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5" name="【保健センター・保健所】&#10;一人当たり面積グラフ枠">
          <a:extLst>
            <a:ext uri="{FF2B5EF4-FFF2-40B4-BE49-F238E27FC236}">
              <a16:creationId xmlns:a16="http://schemas.microsoft.com/office/drawing/2014/main" id="{0C972F50-D49C-431C-B0A8-F824944ADCBD}"/>
            </a:ext>
          </a:extLst>
        </xdr:cNvPr>
        <xdr:cNvSpPr/>
      </xdr:nvSpPr>
      <xdr:spPr>
        <a:xfrm>
          <a:off x="164592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43543</xdr:rowOff>
    </xdr:from>
    <xdr:to>
      <xdr:col>116</xdr:col>
      <xdr:colOff>62864</xdr:colOff>
      <xdr:row>64</xdr:row>
      <xdr:rowOff>32657</xdr:rowOff>
    </xdr:to>
    <xdr:cxnSp macro="">
      <xdr:nvCxnSpPr>
        <xdr:cNvPr id="586" name="直線コネクタ 585">
          <a:extLst>
            <a:ext uri="{FF2B5EF4-FFF2-40B4-BE49-F238E27FC236}">
              <a16:creationId xmlns:a16="http://schemas.microsoft.com/office/drawing/2014/main" id="{39C64FA0-AC9A-456A-8896-AEC63EA3C54E}"/>
            </a:ext>
          </a:extLst>
        </xdr:cNvPr>
        <xdr:cNvCxnSpPr/>
      </xdr:nvCxnSpPr>
      <xdr:spPr>
        <a:xfrm flipV="1">
          <a:off x="19947254" y="9646648"/>
          <a:ext cx="0" cy="13569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36484</xdr:rowOff>
    </xdr:from>
    <xdr:ext cx="469744" cy="259045"/>
    <xdr:sp macro="" textlink="">
      <xdr:nvSpPr>
        <xdr:cNvPr id="587" name="【保健センター・保健所】&#10;一人当たり面積最小値テキスト">
          <a:extLst>
            <a:ext uri="{FF2B5EF4-FFF2-40B4-BE49-F238E27FC236}">
              <a16:creationId xmlns:a16="http://schemas.microsoft.com/office/drawing/2014/main" id="{8146643A-73CF-45DD-A773-2F04817A890F}"/>
            </a:ext>
          </a:extLst>
        </xdr:cNvPr>
        <xdr:cNvSpPr txBox="1"/>
      </xdr:nvSpPr>
      <xdr:spPr>
        <a:xfrm>
          <a:off x="19985990" y="110092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32657</xdr:rowOff>
    </xdr:from>
    <xdr:to>
      <xdr:col>116</xdr:col>
      <xdr:colOff>152400</xdr:colOff>
      <xdr:row>64</xdr:row>
      <xdr:rowOff>32657</xdr:rowOff>
    </xdr:to>
    <xdr:cxnSp macro="">
      <xdr:nvCxnSpPr>
        <xdr:cNvPr id="588" name="直線コネクタ 587">
          <a:extLst>
            <a:ext uri="{FF2B5EF4-FFF2-40B4-BE49-F238E27FC236}">
              <a16:creationId xmlns:a16="http://schemas.microsoft.com/office/drawing/2014/main" id="{2D234605-3C60-4D29-BCEF-36F472CB2450}"/>
            </a:ext>
          </a:extLst>
        </xdr:cNvPr>
        <xdr:cNvCxnSpPr/>
      </xdr:nvCxnSpPr>
      <xdr:spPr>
        <a:xfrm>
          <a:off x="19885660" y="1100355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161670</xdr:rowOff>
    </xdr:from>
    <xdr:ext cx="469744" cy="259045"/>
    <xdr:sp macro="" textlink="">
      <xdr:nvSpPr>
        <xdr:cNvPr id="589" name="【保健センター・保健所】&#10;一人当たり面積最大値テキスト">
          <a:extLst>
            <a:ext uri="{FF2B5EF4-FFF2-40B4-BE49-F238E27FC236}">
              <a16:creationId xmlns:a16="http://schemas.microsoft.com/office/drawing/2014/main" id="{AD8B65A7-C0CB-4D30-A79C-57BF5A838F0D}"/>
            </a:ext>
          </a:extLst>
        </xdr:cNvPr>
        <xdr:cNvSpPr txBox="1"/>
      </xdr:nvSpPr>
      <xdr:spPr>
        <a:xfrm>
          <a:off x="19985990" y="94218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43543</xdr:rowOff>
    </xdr:from>
    <xdr:to>
      <xdr:col>116</xdr:col>
      <xdr:colOff>152400</xdr:colOff>
      <xdr:row>56</xdr:row>
      <xdr:rowOff>43543</xdr:rowOff>
    </xdr:to>
    <xdr:cxnSp macro="">
      <xdr:nvCxnSpPr>
        <xdr:cNvPr id="590" name="直線コネクタ 589">
          <a:extLst>
            <a:ext uri="{FF2B5EF4-FFF2-40B4-BE49-F238E27FC236}">
              <a16:creationId xmlns:a16="http://schemas.microsoft.com/office/drawing/2014/main" id="{9D07555F-929D-4DC0-B047-4822177CFBE3}"/>
            </a:ext>
          </a:extLst>
        </xdr:cNvPr>
        <xdr:cNvCxnSpPr/>
      </xdr:nvCxnSpPr>
      <xdr:spPr>
        <a:xfrm>
          <a:off x="19885660" y="964664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75492</xdr:rowOff>
    </xdr:from>
    <xdr:ext cx="469744" cy="259045"/>
    <xdr:sp macro="" textlink="">
      <xdr:nvSpPr>
        <xdr:cNvPr id="591" name="【保健センター・保健所】&#10;一人当たり面積平均値テキスト">
          <a:extLst>
            <a:ext uri="{FF2B5EF4-FFF2-40B4-BE49-F238E27FC236}">
              <a16:creationId xmlns:a16="http://schemas.microsoft.com/office/drawing/2014/main" id="{71DCD88B-C935-45C6-87AC-2603E60A14B5}"/>
            </a:ext>
          </a:extLst>
        </xdr:cNvPr>
        <xdr:cNvSpPr txBox="1"/>
      </xdr:nvSpPr>
      <xdr:spPr>
        <a:xfrm>
          <a:off x="19985990" y="1053394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52615</xdr:rowOff>
    </xdr:from>
    <xdr:to>
      <xdr:col>116</xdr:col>
      <xdr:colOff>114300</xdr:colOff>
      <xdr:row>62</xdr:row>
      <xdr:rowOff>154215</xdr:rowOff>
    </xdr:to>
    <xdr:sp macro="" textlink="">
      <xdr:nvSpPr>
        <xdr:cNvPr id="592" name="フローチャート: 判断 591">
          <a:extLst>
            <a:ext uri="{FF2B5EF4-FFF2-40B4-BE49-F238E27FC236}">
              <a16:creationId xmlns:a16="http://schemas.microsoft.com/office/drawing/2014/main" id="{869AFCD7-BDC7-4E82-B39A-C3000C064419}"/>
            </a:ext>
          </a:extLst>
        </xdr:cNvPr>
        <xdr:cNvSpPr/>
      </xdr:nvSpPr>
      <xdr:spPr>
        <a:xfrm>
          <a:off x="19904710" y="10686325"/>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41728</xdr:rowOff>
    </xdr:from>
    <xdr:to>
      <xdr:col>112</xdr:col>
      <xdr:colOff>38100</xdr:colOff>
      <xdr:row>62</xdr:row>
      <xdr:rowOff>143328</xdr:rowOff>
    </xdr:to>
    <xdr:sp macro="" textlink="">
      <xdr:nvSpPr>
        <xdr:cNvPr id="593" name="フローチャート: 判断 592">
          <a:extLst>
            <a:ext uri="{FF2B5EF4-FFF2-40B4-BE49-F238E27FC236}">
              <a16:creationId xmlns:a16="http://schemas.microsoft.com/office/drawing/2014/main" id="{B4A1687A-4E03-4E9F-9F22-99C392AD5AD2}"/>
            </a:ext>
          </a:extLst>
        </xdr:cNvPr>
        <xdr:cNvSpPr/>
      </xdr:nvSpPr>
      <xdr:spPr>
        <a:xfrm>
          <a:off x="19161760" y="10671628"/>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52615</xdr:rowOff>
    </xdr:from>
    <xdr:to>
      <xdr:col>107</xdr:col>
      <xdr:colOff>101600</xdr:colOff>
      <xdr:row>62</xdr:row>
      <xdr:rowOff>154215</xdr:rowOff>
    </xdr:to>
    <xdr:sp macro="" textlink="">
      <xdr:nvSpPr>
        <xdr:cNvPr id="594" name="フローチャート: 判断 593">
          <a:extLst>
            <a:ext uri="{FF2B5EF4-FFF2-40B4-BE49-F238E27FC236}">
              <a16:creationId xmlns:a16="http://schemas.microsoft.com/office/drawing/2014/main" id="{7B7493C5-B3D1-4967-9D82-3126429969F7}"/>
            </a:ext>
          </a:extLst>
        </xdr:cNvPr>
        <xdr:cNvSpPr/>
      </xdr:nvSpPr>
      <xdr:spPr>
        <a:xfrm>
          <a:off x="18345150" y="10686325"/>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52615</xdr:rowOff>
    </xdr:from>
    <xdr:to>
      <xdr:col>102</xdr:col>
      <xdr:colOff>165100</xdr:colOff>
      <xdr:row>62</xdr:row>
      <xdr:rowOff>154215</xdr:rowOff>
    </xdr:to>
    <xdr:sp macro="" textlink="">
      <xdr:nvSpPr>
        <xdr:cNvPr id="595" name="フローチャート: 判断 594">
          <a:extLst>
            <a:ext uri="{FF2B5EF4-FFF2-40B4-BE49-F238E27FC236}">
              <a16:creationId xmlns:a16="http://schemas.microsoft.com/office/drawing/2014/main" id="{2EA17CDA-1A5E-4647-923F-ACBE618DB730}"/>
            </a:ext>
          </a:extLst>
        </xdr:cNvPr>
        <xdr:cNvSpPr/>
      </xdr:nvSpPr>
      <xdr:spPr>
        <a:xfrm>
          <a:off x="17547590" y="10686325"/>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139700</xdr:rowOff>
    </xdr:from>
    <xdr:to>
      <xdr:col>98</xdr:col>
      <xdr:colOff>38100</xdr:colOff>
      <xdr:row>63</xdr:row>
      <xdr:rowOff>69850</xdr:rowOff>
    </xdr:to>
    <xdr:sp macro="" textlink="">
      <xdr:nvSpPr>
        <xdr:cNvPr id="596" name="フローチャート: 判断 595">
          <a:extLst>
            <a:ext uri="{FF2B5EF4-FFF2-40B4-BE49-F238E27FC236}">
              <a16:creationId xmlns:a16="http://schemas.microsoft.com/office/drawing/2014/main" id="{5D81D927-9FAB-44E4-B599-C252CFA32746}"/>
            </a:ext>
          </a:extLst>
        </xdr:cNvPr>
        <xdr:cNvSpPr/>
      </xdr:nvSpPr>
      <xdr:spPr>
        <a:xfrm>
          <a:off x="16761460" y="1076579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7" name="テキスト ボックス 596">
          <a:extLst>
            <a:ext uri="{FF2B5EF4-FFF2-40B4-BE49-F238E27FC236}">
              <a16:creationId xmlns:a16="http://schemas.microsoft.com/office/drawing/2014/main" id="{FD4C5500-0B94-4F9D-A6D2-B4DE60B0F5DC}"/>
            </a:ext>
          </a:extLst>
        </xdr:cNvPr>
        <xdr:cNvSpPr txBox="1"/>
      </xdr:nvSpPr>
      <xdr:spPr>
        <a:xfrm>
          <a:off x="197764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8" name="テキスト ボックス 597">
          <a:extLst>
            <a:ext uri="{FF2B5EF4-FFF2-40B4-BE49-F238E27FC236}">
              <a16:creationId xmlns:a16="http://schemas.microsoft.com/office/drawing/2014/main" id="{D9C7840F-504A-479C-ABDD-4144DEE2226B}"/>
            </a:ext>
          </a:extLst>
        </xdr:cNvPr>
        <xdr:cNvSpPr txBox="1"/>
      </xdr:nvSpPr>
      <xdr:spPr>
        <a:xfrm>
          <a:off x="19033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99" name="テキスト ボックス 598">
          <a:extLst>
            <a:ext uri="{FF2B5EF4-FFF2-40B4-BE49-F238E27FC236}">
              <a16:creationId xmlns:a16="http://schemas.microsoft.com/office/drawing/2014/main" id="{A77F3F5F-BD74-41CB-B635-446D2324DCFB}"/>
            </a:ext>
          </a:extLst>
        </xdr:cNvPr>
        <xdr:cNvSpPr txBox="1"/>
      </xdr:nvSpPr>
      <xdr:spPr>
        <a:xfrm>
          <a:off x="18228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5DA806AD-F40F-43EE-9FC0-80E6F017E2F5}"/>
            </a:ext>
          </a:extLst>
        </xdr:cNvPr>
        <xdr:cNvSpPr txBox="1"/>
      </xdr:nvSpPr>
      <xdr:spPr>
        <a:xfrm>
          <a:off x="174307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94EE44BE-8217-4EDF-ADAE-DA039EFE5C3D}"/>
            </a:ext>
          </a:extLst>
        </xdr:cNvPr>
        <xdr:cNvSpPr txBox="1"/>
      </xdr:nvSpPr>
      <xdr:spPr>
        <a:xfrm>
          <a:off x="166331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77107</xdr:rowOff>
    </xdr:from>
    <xdr:to>
      <xdr:col>116</xdr:col>
      <xdr:colOff>114300</xdr:colOff>
      <xdr:row>64</xdr:row>
      <xdr:rowOff>7257</xdr:rowOff>
    </xdr:to>
    <xdr:sp macro="" textlink="">
      <xdr:nvSpPr>
        <xdr:cNvPr id="602" name="楕円 601">
          <a:extLst>
            <a:ext uri="{FF2B5EF4-FFF2-40B4-BE49-F238E27FC236}">
              <a16:creationId xmlns:a16="http://schemas.microsoft.com/office/drawing/2014/main" id="{1C159A35-986B-4A14-AFB4-2530BCB4427C}"/>
            </a:ext>
          </a:extLst>
        </xdr:cNvPr>
        <xdr:cNvSpPr/>
      </xdr:nvSpPr>
      <xdr:spPr>
        <a:xfrm>
          <a:off x="19904710" y="10878457"/>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163484</xdr:rowOff>
    </xdr:from>
    <xdr:ext cx="469744" cy="259045"/>
    <xdr:sp macro="" textlink="">
      <xdr:nvSpPr>
        <xdr:cNvPr id="603" name="【保健センター・保健所】&#10;一人当たり面積該当値テキスト">
          <a:extLst>
            <a:ext uri="{FF2B5EF4-FFF2-40B4-BE49-F238E27FC236}">
              <a16:creationId xmlns:a16="http://schemas.microsoft.com/office/drawing/2014/main" id="{E186B4C1-CDB4-456E-9619-1A1216DAD1E4}"/>
            </a:ext>
          </a:extLst>
        </xdr:cNvPr>
        <xdr:cNvSpPr txBox="1"/>
      </xdr:nvSpPr>
      <xdr:spPr>
        <a:xfrm>
          <a:off x="19985990" y="107952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77107</xdr:rowOff>
    </xdr:from>
    <xdr:to>
      <xdr:col>112</xdr:col>
      <xdr:colOff>38100</xdr:colOff>
      <xdr:row>64</xdr:row>
      <xdr:rowOff>7257</xdr:rowOff>
    </xdr:to>
    <xdr:sp macro="" textlink="">
      <xdr:nvSpPr>
        <xdr:cNvPr id="604" name="楕円 603">
          <a:extLst>
            <a:ext uri="{FF2B5EF4-FFF2-40B4-BE49-F238E27FC236}">
              <a16:creationId xmlns:a16="http://schemas.microsoft.com/office/drawing/2014/main" id="{BACA0477-619D-4008-A3BF-C68ABCBCD83C}"/>
            </a:ext>
          </a:extLst>
        </xdr:cNvPr>
        <xdr:cNvSpPr/>
      </xdr:nvSpPr>
      <xdr:spPr>
        <a:xfrm>
          <a:off x="19161760" y="10878457"/>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127907</xdr:rowOff>
    </xdr:from>
    <xdr:to>
      <xdr:col>116</xdr:col>
      <xdr:colOff>63500</xdr:colOff>
      <xdr:row>63</xdr:row>
      <xdr:rowOff>127907</xdr:rowOff>
    </xdr:to>
    <xdr:cxnSp macro="">
      <xdr:nvCxnSpPr>
        <xdr:cNvPr id="605" name="直線コネクタ 604">
          <a:extLst>
            <a:ext uri="{FF2B5EF4-FFF2-40B4-BE49-F238E27FC236}">
              <a16:creationId xmlns:a16="http://schemas.microsoft.com/office/drawing/2014/main" id="{4E2307AC-6426-4E0C-8D6B-D57F2E22BE9A}"/>
            </a:ext>
          </a:extLst>
        </xdr:cNvPr>
        <xdr:cNvCxnSpPr/>
      </xdr:nvCxnSpPr>
      <xdr:spPr>
        <a:xfrm>
          <a:off x="19204940" y="10933067"/>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77107</xdr:rowOff>
    </xdr:from>
    <xdr:to>
      <xdr:col>107</xdr:col>
      <xdr:colOff>101600</xdr:colOff>
      <xdr:row>64</xdr:row>
      <xdr:rowOff>7257</xdr:rowOff>
    </xdr:to>
    <xdr:sp macro="" textlink="">
      <xdr:nvSpPr>
        <xdr:cNvPr id="606" name="楕円 605">
          <a:extLst>
            <a:ext uri="{FF2B5EF4-FFF2-40B4-BE49-F238E27FC236}">
              <a16:creationId xmlns:a16="http://schemas.microsoft.com/office/drawing/2014/main" id="{521788E0-D612-4BD4-B8B0-F42C78D9FB3D}"/>
            </a:ext>
          </a:extLst>
        </xdr:cNvPr>
        <xdr:cNvSpPr/>
      </xdr:nvSpPr>
      <xdr:spPr>
        <a:xfrm>
          <a:off x="18345150" y="10878457"/>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127907</xdr:rowOff>
    </xdr:from>
    <xdr:to>
      <xdr:col>111</xdr:col>
      <xdr:colOff>177800</xdr:colOff>
      <xdr:row>63</xdr:row>
      <xdr:rowOff>127907</xdr:rowOff>
    </xdr:to>
    <xdr:cxnSp macro="">
      <xdr:nvCxnSpPr>
        <xdr:cNvPr id="607" name="直線コネクタ 606">
          <a:extLst>
            <a:ext uri="{FF2B5EF4-FFF2-40B4-BE49-F238E27FC236}">
              <a16:creationId xmlns:a16="http://schemas.microsoft.com/office/drawing/2014/main" id="{759F7C54-FBC9-4C87-97FB-6E00DDDDDA34}"/>
            </a:ext>
          </a:extLst>
        </xdr:cNvPr>
        <xdr:cNvCxnSpPr/>
      </xdr:nvCxnSpPr>
      <xdr:spPr>
        <a:xfrm>
          <a:off x="18399760" y="10933067"/>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77107</xdr:rowOff>
    </xdr:from>
    <xdr:to>
      <xdr:col>102</xdr:col>
      <xdr:colOff>165100</xdr:colOff>
      <xdr:row>64</xdr:row>
      <xdr:rowOff>7257</xdr:rowOff>
    </xdr:to>
    <xdr:sp macro="" textlink="">
      <xdr:nvSpPr>
        <xdr:cNvPr id="608" name="楕円 607">
          <a:extLst>
            <a:ext uri="{FF2B5EF4-FFF2-40B4-BE49-F238E27FC236}">
              <a16:creationId xmlns:a16="http://schemas.microsoft.com/office/drawing/2014/main" id="{08B6E344-F3A4-42DD-86FD-754629A0D856}"/>
            </a:ext>
          </a:extLst>
        </xdr:cNvPr>
        <xdr:cNvSpPr/>
      </xdr:nvSpPr>
      <xdr:spPr>
        <a:xfrm>
          <a:off x="17547590" y="10878457"/>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127907</xdr:rowOff>
    </xdr:from>
    <xdr:to>
      <xdr:col>107</xdr:col>
      <xdr:colOff>50800</xdr:colOff>
      <xdr:row>63</xdr:row>
      <xdr:rowOff>127907</xdr:rowOff>
    </xdr:to>
    <xdr:cxnSp macro="">
      <xdr:nvCxnSpPr>
        <xdr:cNvPr id="609" name="直線コネクタ 608">
          <a:extLst>
            <a:ext uri="{FF2B5EF4-FFF2-40B4-BE49-F238E27FC236}">
              <a16:creationId xmlns:a16="http://schemas.microsoft.com/office/drawing/2014/main" id="{072C1C0E-C0E3-4B56-81FE-0FC6EB2312EA}"/>
            </a:ext>
          </a:extLst>
        </xdr:cNvPr>
        <xdr:cNvCxnSpPr/>
      </xdr:nvCxnSpPr>
      <xdr:spPr>
        <a:xfrm>
          <a:off x="17602200" y="10933067"/>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131535</xdr:rowOff>
    </xdr:from>
    <xdr:to>
      <xdr:col>98</xdr:col>
      <xdr:colOff>38100</xdr:colOff>
      <xdr:row>64</xdr:row>
      <xdr:rowOff>61685</xdr:rowOff>
    </xdr:to>
    <xdr:sp macro="" textlink="">
      <xdr:nvSpPr>
        <xdr:cNvPr id="610" name="楕円 609">
          <a:extLst>
            <a:ext uri="{FF2B5EF4-FFF2-40B4-BE49-F238E27FC236}">
              <a16:creationId xmlns:a16="http://schemas.microsoft.com/office/drawing/2014/main" id="{E3CE3CD1-5ABC-45E4-9564-B1BFDBD617AF}"/>
            </a:ext>
          </a:extLst>
        </xdr:cNvPr>
        <xdr:cNvSpPr/>
      </xdr:nvSpPr>
      <xdr:spPr>
        <a:xfrm>
          <a:off x="16761460" y="10936695"/>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127907</xdr:rowOff>
    </xdr:from>
    <xdr:to>
      <xdr:col>102</xdr:col>
      <xdr:colOff>114300</xdr:colOff>
      <xdr:row>64</xdr:row>
      <xdr:rowOff>10885</xdr:rowOff>
    </xdr:to>
    <xdr:cxnSp macro="">
      <xdr:nvCxnSpPr>
        <xdr:cNvPr id="611" name="直線コネクタ 610">
          <a:extLst>
            <a:ext uri="{FF2B5EF4-FFF2-40B4-BE49-F238E27FC236}">
              <a16:creationId xmlns:a16="http://schemas.microsoft.com/office/drawing/2014/main" id="{39474848-DE38-4297-A96A-2C7F6521DF90}"/>
            </a:ext>
          </a:extLst>
        </xdr:cNvPr>
        <xdr:cNvCxnSpPr/>
      </xdr:nvCxnSpPr>
      <xdr:spPr>
        <a:xfrm flipV="1">
          <a:off x="16804640" y="10933067"/>
          <a:ext cx="797560" cy="525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159855</xdr:rowOff>
    </xdr:from>
    <xdr:ext cx="469744" cy="259045"/>
    <xdr:sp macro="" textlink="">
      <xdr:nvSpPr>
        <xdr:cNvPr id="612" name="n_1aveValue【保健センター・保健所】&#10;一人当たり面積">
          <a:extLst>
            <a:ext uri="{FF2B5EF4-FFF2-40B4-BE49-F238E27FC236}">
              <a16:creationId xmlns:a16="http://schemas.microsoft.com/office/drawing/2014/main" id="{2EFD643F-DB04-41CE-B16C-4830738F71F6}"/>
            </a:ext>
          </a:extLst>
        </xdr:cNvPr>
        <xdr:cNvSpPr txBox="1"/>
      </xdr:nvSpPr>
      <xdr:spPr>
        <a:xfrm>
          <a:off x="18982132" y="104487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170742</xdr:rowOff>
    </xdr:from>
    <xdr:ext cx="469744" cy="259045"/>
    <xdr:sp macro="" textlink="">
      <xdr:nvSpPr>
        <xdr:cNvPr id="613" name="n_2aveValue【保健センター・保健所】&#10;一人当たり面積">
          <a:extLst>
            <a:ext uri="{FF2B5EF4-FFF2-40B4-BE49-F238E27FC236}">
              <a16:creationId xmlns:a16="http://schemas.microsoft.com/office/drawing/2014/main" id="{D40A560F-8664-41D0-B129-04BBFB5C8A57}"/>
            </a:ext>
          </a:extLst>
        </xdr:cNvPr>
        <xdr:cNvSpPr txBox="1"/>
      </xdr:nvSpPr>
      <xdr:spPr>
        <a:xfrm>
          <a:off x="18182032" y="104615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170742</xdr:rowOff>
    </xdr:from>
    <xdr:ext cx="469744" cy="259045"/>
    <xdr:sp macro="" textlink="">
      <xdr:nvSpPr>
        <xdr:cNvPr id="614" name="n_3aveValue【保健センター・保健所】&#10;一人当たり面積">
          <a:extLst>
            <a:ext uri="{FF2B5EF4-FFF2-40B4-BE49-F238E27FC236}">
              <a16:creationId xmlns:a16="http://schemas.microsoft.com/office/drawing/2014/main" id="{F9CAC942-DA3C-4B0D-A4CB-18F7723D5729}"/>
            </a:ext>
          </a:extLst>
        </xdr:cNvPr>
        <xdr:cNvSpPr txBox="1"/>
      </xdr:nvSpPr>
      <xdr:spPr>
        <a:xfrm>
          <a:off x="17384472" y="104615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86377</xdr:rowOff>
    </xdr:from>
    <xdr:ext cx="469744" cy="259045"/>
    <xdr:sp macro="" textlink="">
      <xdr:nvSpPr>
        <xdr:cNvPr id="615" name="n_4aveValue【保健センター・保健所】&#10;一人当たり面積">
          <a:extLst>
            <a:ext uri="{FF2B5EF4-FFF2-40B4-BE49-F238E27FC236}">
              <a16:creationId xmlns:a16="http://schemas.microsoft.com/office/drawing/2014/main" id="{3993430B-C695-4CB8-88C0-828C5370F18E}"/>
            </a:ext>
          </a:extLst>
        </xdr:cNvPr>
        <xdr:cNvSpPr txBox="1"/>
      </xdr:nvSpPr>
      <xdr:spPr>
        <a:xfrm>
          <a:off x="16588817" y="10546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169834</xdr:rowOff>
    </xdr:from>
    <xdr:ext cx="469744" cy="259045"/>
    <xdr:sp macro="" textlink="">
      <xdr:nvSpPr>
        <xdr:cNvPr id="616" name="n_1mainValue【保健センター・保健所】&#10;一人当たり面積">
          <a:extLst>
            <a:ext uri="{FF2B5EF4-FFF2-40B4-BE49-F238E27FC236}">
              <a16:creationId xmlns:a16="http://schemas.microsoft.com/office/drawing/2014/main" id="{D72EC622-BD7A-4047-BD52-36206FAA5E47}"/>
            </a:ext>
          </a:extLst>
        </xdr:cNvPr>
        <xdr:cNvSpPr txBox="1"/>
      </xdr:nvSpPr>
      <xdr:spPr>
        <a:xfrm>
          <a:off x="18982132" y="109749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169834</xdr:rowOff>
    </xdr:from>
    <xdr:ext cx="469744" cy="259045"/>
    <xdr:sp macro="" textlink="">
      <xdr:nvSpPr>
        <xdr:cNvPr id="617" name="n_2mainValue【保健センター・保健所】&#10;一人当たり面積">
          <a:extLst>
            <a:ext uri="{FF2B5EF4-FFF2-40B4-BE49-F238E27FC236}">
              <a16:creationId xmlns:a16="http://schemas.microsoft.com/office/drawing/2014/main" id="{B7985FCD-F037-45F1-B4EF-B8060AEE425E}"/>
            </a:ext>
          </a:extLst>
        </xdr:cNvPr>
        <xdr:cNvSpPr txBox="1"/>
      </xdr:nvSpPr>
      <xdr:spPr>
        <a:xfrm>
          <a:off x="18182032" y="109749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169834</xdr:rowOff>
    </xdr:from>
    <xdr:ext cx="469744" cy="259045"/>
    <xdr:sp macro="" textlink="">
      <xdr:nvSpPr>
        <xdr:cNvPr id="618" name="n_3mainValue【保健センター・保健所】&#10;一人当たり面積">
          <a:extLst>
            <a:ext uri="{FF2B5EF4-FFF2-40B4-BE49-F238E27FC236}">
              <a16:creationId xmlns:a16="http://schemas.microsoft.com/office/drawing/2014/main" id="{E222B7F8-8D6D-4489-B6FC-BAE5BF4995B1}"/>
            </a:ext>
          </a:extLst>
        </xdr:cNvPr>
        <xdr:cNvSpPr txBox="1"/>
      </xdr:nvSpPr>
      <xdr:spPr>
        <a:xfrm>
          <a:off x="17384472" y="109749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52812</xdr:rowOff>
    </xdr:from>
    <xdr:ext cx="469744" cy="259045"/>
    <xdr:sp macro="" textlink="">
      <xdr:nvSpPr>
        <xdr:cNvPr id="619" name="n_4mainValue【保健センター・保健所】&#10;一人当たり面積">
          <a:extLst>
            <a:ext uri="{FF2B5EF4-FFF2-40B4-BE49-F238E27FC236}">
              <a16:creationId xmlns:a16="http://schemas.microsoft.com/office/drawing/2014/main" id="{21B7C379-033C-4AA3-8FB9-00CD8EAA0F51}"/>
            </a:ext>
          </a:extLst>
        </xdr:cNvPr>
        <xdr:cNvSpPr txBox="1"/>
      </xdr:nvSpPr>
      <xdr:spPr>
        <a:xfrm>
          <a:off x="16588817" y="11029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0" name="正方形/長方形 619">
          <a:extLst>
            <a:ext uri="{FF2B5EF4-FFF2-40B4-BE49-F238E27FC236}">
              <a16:creationId xmlns:a16="http://schemas.microsoft.com/office/drawing/2014/main" id="{8CEEA996-F651-41C9-B6ED-812116BF8147}"/>
            </a:ext>
          </a:extLst>
        </xdr:cNvPr>
        <xdr:cNvSpPr/>
      </xdr:nvSpPr>
      <xdr:spPr>
        <a:xfrm>
          <a:off x="1120394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1" name="正方形/長方形 620">
          <a:extLst>
            <a:ext uri="{FF2B5EF4-FFF2-40B4-BE49-F238E27FC236}">
              <a16:creationId xmlns:a16="http://schemas.microsoft.com/office/drawing/2014/main" id="{EEA1ED6E-F3C0-4FE8-9696-FA4AA857D9D3}"/>
            </a:ext>
          </a:extLst>
        </xdr:cNvPr>
        <xdr:cNvSpPr/>
      </xdr:nvSpPr>
      <xdr:spPr>
        <a:xfrm>
          <a:off x="113157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2" name="正方形/長方形 621">
          <a:extLst>
            <a:ext uri="{FF2B5EF4-FFF2-40B4-BE49-F238E27FC236}">
              <a16:creationId xmlns:a16="http://schemas.microsoft.com/office/drawing/2014/main" id="{D4BB7818-8E1E-453C-A77B-21F90992F5CD}"/>
            </a:ext>
          </a:extLst>
        </xdr:cNvPr>
        <xdr:cNvSpPr/>
      </xdr:nvSpPr>
      <xdr:spPr>
        <a:xfrm>
          <a:off x="113157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3" name="正方形/長方形 622">
          <a:extLst>
            <a:ext uri="{FF2B5EF4-FFF2-40B4-BE49-F238E27FC236}">
              <a16:creationId xmlns:a16="http://schemas.microsoft.com/office/drawing/2014/main" id="{7F43DD3B-1700-4DBE-AD3E-49F08D447067}"/>
            </a:ext>
          </a:extLst>
        </xdr:cNvPr>
        <xdr:cNvSpPr/>
      </xdr:nvSpPr>
      <xdr:spPr>
        <a:xfrm>
          <a:off x="122326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4" name="正方形/長方形 623">
          <a:extLst>
            <a:ext uri="{FF2B5EF4-FFF2-40B4-BE49-F238E27FC236}">
              <a16:creationId xmlns:a16="http://schemas.microsoft.com/office/drawing/2014/main" id="{F17DF2E1-D646-4515-B2DC-D625578AC8CD}"/>
            </a:ext>
          </a:extLst>
        </xdr:cNvPr>
        <xdr:cNvSpPr/>
      </xdr:nvSpPr>
      <xdr:spPr>
        <a:xfrm>
          <a:off x="122326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5" name="正方形/長方形 624">
          <a:extLst>
            <a:ext uri="{FF2B5EF4-FFF2-40B4-BE49-F238E27FC236}">
              <a16:creationId xmlns:a16="http://schemas.microsoft.com/office/drawing/2014/main" id="{C147F653-D537-4465-9D3F-33317868DDCD}"/>
            </a:ext>
          </a:extLst>
        </xdr:cNvPr>
        <xdr:cNvSpPr/>
      </xdr:nvSpPr>
      <xdr:spPr>
        <a:xfrm>
          <a:off x="132613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6" name="正方形/長方形 625">
          <a:extLst>
            <a:ext uri="{FF2B5EF4-FFF2-40B4-BE49-F238E27FC236}">
              <a16:creationId xmlns:a16="http://schemas.microsoft.com/office/drawing/2014/main" id="{BA4D4ACC-8D56-47F3-8258-AFD91F674405}"/>
            </a:ext>
          </a:extLst>
        </xdr:cNvPr>
        <xdr:cNvSpPr/>
      </xdr:nvSpPr>
      <xdr:spPr>
        <a:xfrm>
          <a:off x="132613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7" name="正方形/長方形 626">
          <a:extLst>
            <a:ext uri="{FF2B5EF4-FFF2-40B4-BE49-F238E27FC236}">
              <a16:creationId xmlns:a16="http://schemas.microsoft.com/office/drawing/2014/main" id="{F5D04474-F6F9-4435-8D3C-6BF3145C5EBE}"/>
            </a:ext>
          </a:extLst>
        </xdr:cNvPr>
        <xdr:cNvSpPr/>
      </xdr:nvSpPr>
      <xdr:spPr>
        <a:xfrm>
          <a:off x="1120394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28" name="テキスト ボックス 627">
          <a:extLst>
            <a:ext uri="{FF2B5EF4-FFF2-40B4-BE49-F238E27FC236}">
              <a16:creationId xmlns:a16="http://schemas.microsoft.com/office/drawing/2014/main" id="{0A1741BC-D6A7-441E-B34B-1A3CA1DE75D1}"/>
            </a:ext>
          </a:extLst>
        </xdr:cNvPr>
        <xdr:cNvSpPr txBox="1"/>
      </xdr:nvSpPr>
      <xdr:spPr>
        <a:xfrm>
          <a:off x="1116584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29" name="直線コネクタ 628">
          <a:extLst>
            <a:ext uri="{FF2B5EF4-FFF2-40B4-BE49-F238E27FC236}">
              <a16:creationId xmlns:a16="http://schemas.microsoft.com/office/drawing/2014/main" id="{B2091D67-9245-4C7F-BAFF-E39650519DAA}"/>
            </a:ext>
          </a:extLst>
        </xdr:cNvPr>
        <xdr:cNvCxnSpPr/>
      </xdr:nvCxnSpPr>
      <xdr:spPr>
        <a:xfrm>
          <a:off x="1120394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0" name="テキスト ボックス 629">
          <a:extLst>
            <a:ext uri="{FF2B5EF4-FFF2-40B4-BE49-F238E27FC236}">
              <a16:creationId xmlns:a16="http://schemas.microsoft.com/office/drawing/2014/main" id="{CA138EBD-30E6-4A10-B505-63ADBA96984D}"/>
            </a:ext>
          </a:extLst>
        </xdr:cNvPr>
        <xdr:cNvSpPr txBox="1"/>
      </xdr:nvSpPr>
      <xdr:spPr>
        <a:xfrm>
          <a:off x="10801531"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1" name="直線コネクタ 630">
          <a:extLst>
            <a:ext uri="{FF2B5EF4-FFF2-40B4-BE49-F238E27FC236}">
              <a16:creationId xmlns:a16="http://schemas.microsoft.com/office/drawing/2014/main" id="{A114AED4-3080-4755-9F40-B5EBE2A97033}"/>
            </a:ext>
          </a:extLst>
        </xdr:cNvPr>
        <xdr:cNvCxnSpPr/>
      </xdr:nvCxnSpPr>
      <xdr:spPr>
        <a:xfrm>
          <a:off x="11203940" y="1485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2" name="テキスト ボックス 631">
          <a:extLst>
            <a:ext uri="{FF2B5EF4-FFF2-40B4-BE49-F238E27FC236}">
              <a16:creationId xmlns:a16="http://schemas.microsoft.com/office/drawing/2014/main" id="{F62D4464-F263-4A37-AEF8-F7D2665B1AEE}"/>
            </a:ext>
          </a:extLst>
        </xdr:cNvPr>
        <xdr:cNvSpPr txBox="1"/>
      </xdr:nvSpPr>
      <xdr:spPr>
        <a:xfrm>
          <a:off x="10801531"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3" name="直線コネクタ 632">
          <a:extLst>
            <a:ext uri="{FF2B5EF4-FFF2-40B4-BE49-F238E27FC236}">
              <a16:creationId xmlns:a16="http://schemas.microsoft.com/office/drawing/2014/main" id="{F7DC40B9-A1B3-425B-9BBA-E3B4E9C94BD7}"/>
            </a:ext>
          </a:extLst>
        </xdr:cNvPr>
        <xdr:cNvCxnSpPr/>
      </xdr:nvCxnSpPr>
      <xdr:spPr>
        <a:xfrm>
          <a:off x="11203940" y="1447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4" name="テキスト ボックス 633">
          <a:extLst>
            <a:ext uri="{FF2B5EF4-FFF2-40B4-BE49-F238E27FC236}">
              <a16:creationId xmlns:a16="http://schemas.microsoft.com/office/drawing/2014/main" id="{D54C9FC9-8651-44F9-ACDE-CD2F12B48413}"/>
            </a:ext>
          </a:extLst>
        </xdr:cNvPr>
        <xdr:cNvSpPr txBox="1"/>
      </xdr:nvSpPr>
      <xdr:spPr>
        <a:xfrm>
          <a:off x="10842791" y="1433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5" name="直線コネクタ 634">
          <a:extLst>
            <a:ext uri="{FF2B5EF4-FFF2-40B4-BE49-F238E27FC236}">
              <a16:creationId xmlns:a16="http://schemas.microsoft.com/office/drawing/2014/main" id="{A9A25726-2C5E-4911-A97E-0B028154A771}"/>
            </a:ext>
          </a:extLst>
        </xdr:cNvPr>
        <xdr:cNvCxnSpPr/>
      </xdr:nvCxnSpPr>
      <xdr:spPr>
        <a:xfrm>
          <a:off x="11203940" y="1409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36" name="テキスト ボックス 635">
          <a:extLst>
            <a:ext uri="{FF2B5EF4-FFF2-40B4-BE49-F238E27FC236}">
              <a16:creationId xmlns:a16="http://schemas.microsoft.com/office/drawing/2014/main" id="{194E0796-DF67-4AB5-A037-76A8562BC308}"/>
            </a:ext>
          </a:extLst>
        </xdr:cNvPr>
        <xdr:cNvSpPr txBox="1"/>
      </xdr:nvSpPr>
      <xdr:spPr>
        <a:xfrm>
          <a:off x="10842791" y="1395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37" name="直線コネクタ 636">
          <a:extLst>
            <a:ext uri="{FF2B5EF4-FFF2-40B4-BE49-F238E27FC236}">
              <a16:creationId xmlns:a16="http://schemas.microsoft.com/office/drawing/2014/main" id="{B9501977-90F6-4519-8F57-AAD96B1CE793}"/>
            </a:ext>
          </a:extLst>
        </xdr:cNvPr>
        <xdr:cNvCxnSpPr/>
      </xdr:nvCxnSpPr>
      <xdr:spPr>
        <a:xfrm>
          <a:off x="11203940" y="1371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38" name="テキスト ボックス 637">
          <a:extLst>
            <a:ext uri="{FF2B5EF4-FFF2-40B4-BE49-F238E27FC236}">
              <a16:creationId xmlns:a16="http://schemas.microsoft.com/office/drawing/2014/main" id="{3DBC4207-3F74-4454-84FF-879E06B6CC93}"/>
            </a:ext>
          </a:extLst>
        </xdr:cNvPr>
        <xdr:cNvSpPr txBox="1"/>
      </xdr:nvSpPr>
      <xdr:spPr>
        <a:xfrm>
          <a:off x="10842791" y="1357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39" name="直線コネクタ 638">
          <a:extLst>
            <a:ext uri="{FF2B5EF4-FFF2-40B4-BE49-F238E27FC236}">
              <a16:creationId xmlns:a16="http://schemas.microsoft.com/office/drawing/2014/main" id="{E7ED0671-1000-4BC3-8671-7DBB4889370F}"/>
            </a:ext>
          </a:extLst>
        </xdr:cNvPr>
        <xdr:cNvCxnSpPr/>
      </xdr:nvCxnSpPr>
      <xdr:spPr>
        <a:xfrm>
          <a:off x="11203940" y="1333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40" name="テキスト ボックス 639">
          <a:extLst>
            <a:ext uri="{FF2B5EF4-FFF2-40B4-BE49-F238E27FC236}">
              <a16:creationId xmlns:a16="http://schemas.microsoft.com/office/drawing/2014/main" id="{DBAADBEF-633C-47EC-8A42-9641FE8883AB}"/>
            </a:ext>
          </a:extLst>
        </xdr:cNvPr>
        <xdr:cNvSpPr txBox="1"/>
      </xdr:nvSpPr>
      <xdr:spPr>
        <a:xfrm>
          <a:off x="10842791" y="1319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1" name="直線コネクタ 640">
          <a:extLst>
            <a:ext uri="{FF2B5EF4-FFF2-40B4-BE49-F238E27FC236}">
              <a16:creationId xmlns:a16="http://schemas.microsoft.com/office/drawing/2014/main" id="{0265E974-80E1-421F-BEE2-0198358883C8}"/>
            </a:ext>
          </a:extLst>
        </xdr:cNvPr>
        <xdr:cNvCxnSpPr/>
      </xdr:nvCxnSpPr>
      <xdr:spPr>
        <a:xfrm>
          <a:off x="1120394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2" name="テキスト ボックス 641">
          <a:extLst>
            <a:ext uri="{FF2B5EF4-FFF2-40B4-BE49-F238E27FC236}">
              <a16:creationId xmlns:a16="http://schemas.microsoft.com/office/drawing/2014/main" id="{0D5BC778-9561-401C-8DAE-4052DB142860}"/>
            </a:ext>
          </a:extLst>
        </xdr:cNvPr>
        <xdr:cNvSpPr txBox="1"/>
      </xdr:nvSpPr>
      <xdr:spPr>
        <a:xfrm>
          <a:off x="10905006" y="1281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3" name="【消防施設】&#10;有形固定資産減価償却率グラフ枠">
          <a:extLst>
            <a:ext uri="{FF2B5EF4-FFF2-40B4-BE49-F238E27FC236}">
              <a16:creationId xmlns:a16="http://schemas.microsoft.com/office/drawing/2014/main" id="{BA416AE0-7988-4442-848C-654964F053D0}"/>
            </a:ext>
          </a:extLst>
        </xdr:cNvPr>
        <xdr:cNvSpPr/>
      </xdr:nvSpPr>
      <xdr:spPr>
        <a:xfrm>
          <a:off x="1120394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169545</xdr:rowOff>
    </xdr:from>
    <xdr:to>
      <xdr:col>85</xdr:col>
      <xdr:colOff>126364</xdr:colOff>
      <xdr:row>85</xdr:row>
      <xdr:rowOff>150495</xdr:rowOff>
    </xdr:to>
    <xdr:cxnSp macro="">
      <xdr:nvCxnSpPr>
        <xdr:cNvPr id="644" name="直線コネクタ 643">
          <a:extLst>
            <a:ext uri="{FF2B5EF4-FFF2-40B4-BE49-F238E27FC236}">
              <a16:creationId xmlns:a16="http://schemas.microsoft.com/office/drawing/2014/main" id="{E35C2230-06A1-48BC-83AF-B8DA3FAB8E3A}"/>
            </a:ext>
          </a:extLst>
        </xdr:cNvPr>
        <xdr:cNvCxnSpPr/>
      </xdr:nvCxnSpPr>
      <xdr:spPr>
        <a:xfrm flipV="1">
          <a:off x="14703424" y="13375005"/>
          <a:ext cx="0" cy="13487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154322</xdr:rowOff>
    </xdr:from>
    <xdr:ext cx="405111" cy="259045"/>
    <xdr:sp macro="" textlink="">
      <xdr:nvSpPr>
        <xdr:cNvPr id="645" name="【消防施設】&#10;有形固定資産減価償却率最小値テキスト">
          <a:extLst>
            <a:ext uri="{FF2B5EF4-FFF2-40B4-BE49-F238E27FC236}">
              <a16:creationId xmlns:a16="http://schemas.microsoft.com/office/drawing/2014/main" id="{EDF99C2C-C265-46CB-9912-2755FB977B27}"/>
            </a:ext>
          </a:extLst>
        </xdr:cNvPr>
        <xdr:cNvSpPr txBox="1"/>
      </xdr:nvSpPr>
      <xdr:spPr>
        <a:xfrm>
          <a:off x="14742160" y="14727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150495</xdr:rowOff>
    </xdr:from>
    <xdr:to>
      <xdr:col>86</xdr:col>
      <xdr:colOff>25400</xdr:colOff>
      <xdr:row>85</xdr:row>
      <xdr:rowOff>150495</xdr:rowOff>
    </xdr:to>
    <xdr:cxnSp macro="">
      <xdr:nvCxnSpPr>
        <xdr:cNvPr id="646" name="直線コネクタ 645">
          <a:extLst>
            <a:ext uri="{FF2B5EF4-FFF2-40B4-BE49-F238E27FC236}">
              <a16:creationId xmlns:a16="http://schemas.microsoft.com/office/drawing/2014/main" id="{401D0BEB-5A25-4BF0-9506-7203FE4E5FC6}"/>
            </a:ext>
          </a:extLst>
        </xdr:cNvPr>
        <xdr:cNvCxnSpPr/>
      </xdr:nvCxnSpPr>
      <xdr:spPr>
        <a:xfrm>
          <a:off x="14611350" y="1472374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116222</xdr:rowOff>
    </xdr:from>
    <xdr:ext cx="405111" cy="259045"/>
    <xdr:sp macro="" textlink="">
      <xdr:nvSpPr>
        <xdr:cNvPr id="647" name="【消防施設】&#10;有形固定資産減価償却率最大値テキスト">
          <a:extLst>
            <a:ext uri="{FF2B5EF4-FFF2-40B4-BE49-F238E27FC236}">
              <a16:creationId xmlns:a16="http://schemas.microsoft.com/office/drawing/2014/main" id="{6D1D1E8C-37F4-4CA9-8DD8-B318631A4DC4}"/>
            </a:ext>
          </a:extLst>
        </xdr:cNvPr>
        <xdr:cNvSpPr txBox="1"/>
      </xdr:nvSpPr>
      <xdr:spPr>
        <a:xfrm>
          <a:off x="14742160" y="13146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169545</xdr:rowOff>
    </xdr:from>
    <xdr:to>
      <xdr:col>86</xdr:col>
      <xdr:colOff>25400</xdr:colOff>
      <xdr:row>77</xdr:row>
      <xdr:rowOff>169545</xdr:rowOff>
    </xdr:to>
    <xdr:cxnSp macro="">
      <xdr:nvCxnSpPr>
        <xdr:cNvPr id="648" name="直線コネクタ 647">
          <a:extLst>
            <a:ext uri="{FF2B5EF4-FFF2-40B4-BE49-F238E27FC236}">
              <a16:creationId xmlns:a16="http://schemas.microsoft.com/office/drawing/2014/main" id="{75331420-C80A-4E30-96DC-41EE5F4928B5}"/>
            </a:ext>
          </a:extLst>
        </xdr:cNvPr>
        <xdr:cNvCxnSpPr/>
      </xdr:nvCxnSpPr>
      <xdr:spPr>
        <a:xfrm>
          <a:off x="14611350" y="133750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78757</xdr:rowOff>
    </xdr:from>
    <xdr:ext cx="405111" cy="259045"/>
    <xdr:sp macro="" textlink="">
      <xdr:nvSpPr>
        <xdr:cNvPr id="649" name="【消防施設】&#10;有形固定資産減価償却率平均値テキスト">
          <a:extLst>
            <a:ext uri="{FF2B5EF4-FFF2-40B4-BE49-F238E27FC236}">
              <a16:creationId xmlns:a16="http://schemas.microsoft.com/office/drawing/2014/main" id="{00CE6923-802A-46A7-94CC-5E29F621A815}"/>
            </a:ext>
          </a:extLst>
        </xdr:cNvPr>
        <xdr:cNvSpPr txBox="1"/>
      </xdr:nvSpPr>
      <xdr:spPr>
        <a:xfrm>
          <a:off x="14742160" y="137947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55880</xdr:rowOff>
    </xdr:from>
    <xdr:to>
      <xdr:col>85</xdr:col>
      <xdr:colOff>177800</xdr:colOff>
      <xdr:row>81</xdr:row>
      <xdr:rowOff>157480</xdr:rowOff>
    </xdr:to>
    <xdr:sp macro="" textlink="">
      <xdr:nvSpPr>
        <xdr:cNvPr id="650" name="フローチャート: 判断 649">
          <a:extLst>
            <a:ext uri="{FF2B5EF4-FFF2-40B4-BE49-F238E27FC236}">
              <a16:creationId xmlns:a16="http://schemas.microsoft.com/office/drawing/2014/main" id="{6349D90D-FC17-4E1E-8023-E41172EE4E0F}"/>
            </a:ext>
          </a:extLst>
        </xdr:cNvPr>
        <xdr:cNvSpPr/>
      </xdr:nvSpPr>
      <xdr:spPr>
        <a:xfrm>
          <a:off x="14649450" y="13947140"/>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160655</xdr:rowOff>
    </xdr:from>
    <xdr:to>
      <xdr:col>81</xdr:col>
      <xdr:colOff>101600</xdr:colOff>
      <xdr:row>82</xdr:row>
      <xdr:rowOff>90805</xdr:rowOff>
    </xdr:to>
    <xdr:sp macro="" textlink="">
      <xdr:nvSpPr>
        <xdr:cNvPr id="651" name="フローチャート: 判断 650">
          <a:extLst>
            <a:ext uri="{FF2B5EF4-FFF2-40B4-BE49-F238E27FC236}">
              <a16:creationId xmlns:a16="http://schemas.microsoft.com/office/drawing/2014/main" id="{8F05AE43-109E-4B51-B1C4-5C4761B61D0E}"/>
            </a:ext>
          </a:extLst>
        </xdr:cNvPr>
        <xdr:cNvSpPr/>
      </xdr:nvSpPr>
      <xdr:spPr>
        <a:xfrm>
          <a:off x="13887450" y="1405001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133986</xdr:rowOff>
    </xdr:from>
    <xdr:to>
      <xdr:col>76</xdr:col>
      <xdr:colOff>165100</xdr:colOff>
      <xdr:row>82</xdr:row>
      <xdr:rowOff>64136</xdr:rowOff>
    </xdr:to>
    <xdr:sp macro="" textlink="">
      <xdr:nvSpPr>
        <xdr:cNvPr id="652" name="フローチャート: 判断 651">
          <a:extLst>
            <a:ext uri="{FF2B5EF4-FFF2-40B4-BE49-F238E27FC236}">
              <a16:creationId xmlns:a16="http://schemas.microsoft.com/office/drawing/2014/main" id="{61665F39-B52D-43B7-B18D-A3A2695CD44D}"/>
            </a:ext>
          </a:extLst>
        </xdr:cNvPr>
        <xdr:cNvSpPr/>
      </xdr:nvSpPr>
      <xdr:spPr>
        <a:xfrm>
          <a:off x="13089890" y="14017626"/>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109220</xdr:rowOff>
    </xdr:from>
    <xdr:to>
      <xdr:col>72</xdr:col>
      <xdr:colOff>38100</xdr:colOff>
      <xdr:row>82</xdr:row>
      <xdr:rowOff>39370</xdr:rowOff>
    </xdr:to>
    <xdr:sp macro="" textlink="">
      <xdr:nvSpPr>
        <xdr:cNvPr id="653" name="フローチャート: 判断 652">
          <a:extLst>
            <a:ext uri="{FF2B5EF4-FFF2-40B4-BE49-F238E27FC236}">
              <a16:creationId xmlns:a16="http://schemas.microsoft.com/office/drawing/2014/main" id="{41490960-8E5C-40E8-B46A-42CBB4CA3C5B}"/>
            </a:ext>
          </a:extLst>
        </xdr:cNvPr>
        <xdr:cNvSpPr/>
      </xdr:nvSpPr>
      <xdr:spPr>
        <a:xfrm>
          <a:off x="12303760" y="1399476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33020</xdr:rowOff>
    </xdr:from>
    <xdr:to>
      <xdr:col>67</xdr:col>
      <xdr:colOff>101600</xdr:colOff>
      <xdr:row>81</xdr:row>
      <xdr:rowOff>134620</xdr:rowOff>
    </xdr:to>
    <xdr:sp macro="" textlink="">
      <xdr:nvSpPr>
        <xdr:cNvPr id="654" name="フローチャート: 判断 653">
          <a:extLst>
            <a:ext uri="{FF2B5EF4-FFF2-40B4-BE49-F238E27FC236}">
              <a16:creationId xmlns:a16="http://schemas.microsoft.com/office/drawing/2014/main" id="{DA86F3B2-167B-41F4-81A7-C9C88E3FEE35}"/>
            </a:ext>
          </a:extLst>
        </xdr:cNvPr>
        <xdr:cNvSpPr/>
      </xdr:nvSpPr>
      <xdr:spPr>
        <a:xfrm>
          <a:off x="11487150" y="13918565"/>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5" name="テキスト ボックス 654">
          <a:extLst>
            <a:ext uri="{FF2B5EF4-FFF2-40B4-BE49-F238E27FC236}">
              <a16:creationId xmlns:a16="http://schemas.microsoft.com/office/drawing/2014/main" id="{2A8C67A8-DE1F-4139-AD31-F0ABFB7FE089}"/>
            </a:ext>
          </a:extLst>
        </xdr:cNvPr>
        <xdr:cNvSpPr txBox="1"/>
      </xdr:nvSpPr>
      <xdr:spPr>
        <a:xfrm>
          <a:off x="1453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6" name="テキスト ボックス 655">
          <a:extLst>
            <a:ext uri="{FF2B5EF4-FFF2-40B4-BE49-F238E27FC236}">
              <a16:creationId xmlns:a16="http://schemas.microsoft.com/office/drawing/2014/main" id="{A0C5E49E-8435-4D1F-BE65-A31B679856B1}"/>
            </a:ext>
          </a:extLst>
        </xdr:cNvPr>
        <xdr:cNvSpPr txBox="1"/>
      </xdr:nvSpPr>
      <xdr:spPr>
        <a:xfrm>
          <a:off x="13770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7" name="テキスト ボックス 656">
          <a:extLst>
            <a:ext uri="{FF2B5EF4-FFF2-40B4-BE49-F238E27FC236}">
              <a16:creationId xmlns:a16="http://schemas.microsoft.com/office/drawing/2014/main" id="{A0C6E5B0-3C03-44D0-AD1E-272CFC9D5A1F}"/>
            </a:ext>
          </a:extLst>
        </xdr:cNvPr>
        <xdr:cNvSpPr txBox="1"/>
      </xdr:nvSpPr>
      <xdr:spPr>
        <a:xfrm>
          <a:off x="12973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58" name="テキスト ボックス 657">
          <a:extLst>
            <a:ext uri="{FF2B5EF4-FFF2-40B4-BE49-F238E27FC236}">
              <a16:creationId xmlns:a16="http://schemas.microsoft.com/office/drawing/2014/main" id="{59B5086D-ECD0-4B6E-8020-4A4A95B3C338}"/>
            </a:ext>
          </a:extLst>
        </xdr:cNvPr>
        <xdr:cNvSpPr txBox="1"/>
      </xdr:nvSpPr>
      <xdr:spPr>
        <a:xfrm>
          <a:off x="12175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59" name="テキスト ボックス 658">
          <a:extLst>
            <a:ext uri="{FF2B5EF4-FFF2-40B4-BE49-F238E27FC236}">
              <a16:creationId xmlns:a16="http://schemas.microsoft.com/office/drawing/2014/main" id="{824B85EA-8352-4E89-A69D-4A120800D09D}"/>
            </a:ext>
          </a:extLst>
        </xdr:cNvPr>
        <xdr:cNvSpPr txBox="1"/>
      </xdr:nvSpPr>
      <xdr:spPr>
        <a:xfrm>
          <a:off x="11370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80645</xdr:rowOff>
    </xdr:from>
    <xdr:to>
      <xdr:col>85</xdr:col>
      <xdr:colOff>177800</xdr:colOff>
      <xdr:row>82</xdr:row>
      <xdr:rowOff>10795</xdr:rowOff>
    </xdr:to>
    <xdr:sp macro="" textlink="">
      <xdr:nvSpPr>
        <xdr:cNvPr id="660" name="楕円 659">
          <a:extLst>
            <a:ext uri="{FF2B5EF4-FFF2-40B4-BE49-F238E27FC236}">
              <a16:creationId xmlns:a16="http://schemas.microsoft.com/office/drawing/2014/main" id="{81973E84-1724-47E8-B786-86FC036E64E1}"/>
            </a:ext>
          </a:extLst>
        </xdr:cNvPr>
        <xdr:cNvSpPr/>
      </xdr:nvSpPr>
      <xdr:spPr>
        <a:xfrm>
          <a:off x="14649450" y="13970000"/>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81</xdr:row>
      <xdr:rowOff>59072</xdr:rowOff>
    </xdr:from>
    <xdr:ext cx="405111" cy="259045"/>
    <xdr:sp macro="" textlink="">
      <xdr:nvSpPr>
        <xdr:cNvPr id="661" name="【消防施設】&#10;有形固定資産減価償却率該当値テキスト">
          <a:extLst>
            <a:ext uri="{FF2B5EF4-FFF2-40B4-BE49-F238E27FC236}">
              <a16:creationId xmlns:a16="http://schemas.microsoft.com/office/drawing/2014/main" id="{45CC0075-9A6A-4600-A85D-E1AE839DB9CC}"/>
            </a:ext>
          </a:extLst>
        </xdr:cNvPr>
        <xdr:cNvSpPr txBox="1"/>
      </xdr:nvSpPr>
      <xdr:spPr>
        <a:xfrm>
          <a:off x="14742160" y="13942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33020</xdr:rowOff>
    </xdr:from>
    <xdr:to>
      <xdr:col>81</xdr:col>
      <xdr:colOff>101600</xdr:colOff>
      <xdr:row>81</xdr:row>
      <xdr:rowOff>134620</xdr:rowOff>
    </xdr:to>
    <xdr:sp macro="" textlink="">
      <xdr:nvSpPr>
        <xdr:cNvPr id="662" name="楕円 661">
          <a:extLst>
            <a:ext uri="{FF2B5EF4-FFF2-40B4-BE49-F238E27FC236}">
              <a16:creationId xmlns:a16="http://schemas.microsoft.com/office/drawing/2014/main" id="{BCD7391C-4B89-4E6E-8AB0-80D96ADA2C48}"/>
            </a:ext>
          </a:extLst>
        </xdr:cNvPr>
        <xdr:cNvSpPr/>
      </xdr:nvSpPr>
      <xdr:spPr>
        <a:xfrm>
          <a:off x="13887450" y="13918565"/>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83820</xdr:rowOff>
    </xdr:from>
    <xdr:to>
      <xdr:col>85</xdr:col>
      <xdr:colOff>127000</xdr:colOff>
      <xdr:row>81</xdr:row>
      <xdr:rowOff>131445</xdr:rowOff>
    </xdr:to>
    <xdr:cxnSp macro="">
      <xdr:nvCxnSpPr>
        <xdr:cNvPr id="663" name="直線コネクタ 662">
          <a:extLst>
            <a:ext uri="{FF2B5EF4-FFF2-40B4-BE49-F238E27FC236}">
              <a16:creationId xmlns:a16="http://schemas.microsoft.com/office/drawing/2014/main" id="{46BD1D0C-1E6D-46BF-989D-A40313812181}"/>
            </a:ext>
          </a:extLst>
        </xdr:cNvPr>
        <xdr:cNvCxnSpPr/>
      </xdr:nvCxnSpPr>
      <xdr:spPr>
        <a:xfrm>
          <a:off x="13942060" y="13973175"/>
          <a:ext cx="762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80</xdr:row>
      <xdr:rowOff>156845</xdr:rowOff>
    </xdr:from>
    <xdr:to>
      <xdr:col>76</xdr:col>
      <xdr:colOff>165100</xdr:colOff>
      <xdr:row>81</xdr:row>
      <xdr:rowOff>86995</xdr:rowOff>
    </xdr:to>
    <xdr:sp macro="" textlink="">
      <xdr:nvSpPr>
        <xdr:cNvPr id="664" name="楕円 663">
          <a:extLst>
            <a:ext uri="{FF2B5EF4-FFF2-40B4-BE49-F238E27FC236}">
              <a16:creationId xmlns:a16="http://schemas.microsoft.com/office/drawing/2014/main" id="{001F8BB6-7D26-48A0-8B0A-1CFDC29BCF25}"/>
            </a:ext>
          </a:extLst>
        </xdr:cNvPr>
        <xdr:cNvSpPr/>
      </xdr:nvSpPr>
      <xdr:spPr>
        <a:xfrm>
          <a:off x="13089890" y="13874750"/>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36195</xdr:rowOff>
    </xdr:from>
    <xdr:to>
      <xdr:col>81</xdr:col>
      <xdr:colOff>50800</xdr:colOff>
      <xdr:row>81</xdr:row>
      <xdr:rowOff>83820</xdr:rowOff>
    </xdr:to>
    <xdr:cxnSp macro="">
      <xdr:nvCxnSpPr>
        <xdr:cNvPr id="665" name="直線コネクタ 664">
          <a:extLst>
            <a:ext uri="{FF2B5EF4-FFF2-40B4-BE49-F238E27FC236}">
              <a16:creationId xmlns:a16="http://schemas.microsoft.com/office/drawing/2014/main" id="{CDC8CE2A-7089-4FC6-977D-FC1288DD7718}"/>
            </a:ext>
          </a:extLst>
        </xdr:cNvPr>
        <xdr:cNvCxnSpPr/>
      </xdr:nvCxnSpPr>
      <xdr:spPr>
        <a:xfrm>
          <a:off x="13144500" y="13923645"/>
          <a:ext cx="79756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80</xdr:row>
      <xdr:rowOff>145414</xdr:rowOff>
    </xdr:from>
    <xdr:to>
      <xdr:col>72</xdr:col>
      <xdr:colOff>38100</xdr:colOff>
      <xdr:row>81</xdr:row>
      <xdr:rowOff>75564</xdr:rowOff>
    </xdr:to>
    <xdr:sp macro="" textlink="">
      <xdr:nvSpPr>
        <xdr:cNvPr id="666" name="楕円 665">
          <a:extLst>
            <a:ext uri="{FF2B5EF4-FFF2-40B4-BE49-F238E27FC236}">
              <a16:creationId xmlns:a16="http://schemas.microsoft.com/office/drawing/2014/main" id="{0E02ADDB-F95B-4CE6-B322-3491A8E3D006}"/>
            </a:ext>
          </a:extLst>
        </xdr:cNvPr>
        <xdr:cNvSpPr/>
      </xdr:nvSpPr>
      <xdr:spPr>
        <a:xfrm>
          <a:off x="12303760" y="13859509"/>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24764</xdr:rowOff>
    </xdr:from>
    <xdr:to>
      <xdr:col>76</xdr:col>
      <xdr:colOff>114300</xdr:colOff>
      <xdr:row>81</xdr:row>
      <xdr:rowOff>36195</xdr:rowOff>
    </xdr:to>
    <xdr:cxnSp macro="">
      <xdr:nvCxnSpPr>
        <xdr:cNvPr id="667" name="直線コネクタ 666">
          <a:extLst>
            <a:ext uri="{FF2B5EF4-FFF2-40B4-BE49-F238E27FC236}">
              <a16:creationId xmlns:a16="http://schemas.microsoft.com/office/drawing/2014/main" id="{542157EC-5AC3-4CBF-BCB2-116ACA9FDB1B}"/>
            </a:ext>
          </a:extLst>
        </xdr:cNvPr>
        <xdr:cNvCxnSpPr/>
      </xdr:nvCxnSpPr>
      <xdr:spPr>
        <a:xfrm>
          <a:off x="12346940" y="13908404"/>
          <a:ext cx="79756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80</xdr:row>
      <xdr:rowOff>88264</xdr:rowOff>
    </xdr:from>
    <xdr:to>
      <xdr:col>67</xdr:col>
      <xdr:colOff>101600</xdr:colOff>
      <xdr:row>81</xdr:row>
      <xdr:rowOff>18414</xdr:rowOff>
    </xdr:to>
    <xdr:sp macro="" textlink="">
      <xdr:nvSpPr>
        <xdr:cNvPr id="668" name="楕円 667">
          <a:extLst>
            <a:ext uri="{FF2B5EF4-FFF2-40B4-BE49-F238E27FC236}">
              <a16:creationId xmlns:a16="http://schemas.microsoft.com/office/drawing/2014/main" id="{7F1E4EC7-2B8F-43F9-AFCB-319190D41D8E}"/>
            </a:ext>
          </a:extLst>
        </xdr:cNvPr>
        <xdr:cNvSpPr/>
      </xdr:nvSpPr>
      <xdr:spPr>
        <a:xfrm>
          <a:off x="11487150" y="13808074"/>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80</xdr:row>
      <xdr:rowOff>139064</xdr:rowOff>
    </xdr:from>
    <xdr:to>
      <xdr:col>71</xdr:col>
      <xdr:colOff>177800</xdr:colOff>
      <xdr:row>81</xdr:row>
      <xdr:rowOff>24764</xdr:rowOff>
    </xdr:to>
    <xdr:cxnSp macro="">
      <xdr:nvCxnSpPr>
        <xdr:cNvPr id="669" name="直線コネクタ 668">
          <a:extLst>
            <a:ext uri="{FF2B5EF4-FFF2-40B4-BE49-F238E27FC236}">
              <a16:creationId xmlns:a16="http://schemas.microsoft.com/office/drawing/2014/main" id="{4B510331-758E-4CD8-B1A7-0C73E928C39A}"/>
            </a:ext>
          </a:extLst>
        </xdr:cNvPr>
        <xdr:cNvCxnSpPr/>
      </xdr:nvCxnSpPr>
      <xdr:spPr>
        <a:xfrm>
          <a:off x="11541760" y="13851254"/>
          <a:ext cx="80518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81932</xdr:rowOff>
    </xdr:from>
    <xdr:ext cx="405111" cy="259045"/>
    <xdr:sp macro="" textlink="">
      <xdr:nvSpPr>
        <xdr:cNvPr id="670" name="n_1aveValue【消防施設】&#10;有形固定資産減価償却率">
          <a:extLst>
            <a:ext uri="{FF2B5EF4-FFF2-40B4-BE49-F238E27FC236}">
              <a16:creationId xmlns:a16="http://schemas.microsoft.com/office/drawing/2014/main" id="{BB5C4241-1B68-4C9A-857B-9766177394C2}"/>
            </a:ext>
          </a:extLst>
        </xdr:cNvPr>
        <xdr:cNvSpPr txBox="1"/>
      </xdr:nvSpPr>
      <xdr:spPr>
        <a:xfrm>
          <a:off x="13738234" y="14142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55263</xdr:rowOff>
    </xdr:from>
    <xdr:ext cx="405111" cy="259045"/>
    <xdr:sp macro="" textlink="">
      <xdr:nvSpPr>
        <xdr:cNvPr id="671" name="n_2aveValue【消防施設】&#10;有形固定資産減価償却率">
          <a:extLst>
            <a:ext uri="{FF2B5EF4-FFF2-40B4-BE49-F238E27FC236}">
              <a16:creationId xmlns:a16="http://schemas.microsoft.com/office/drawing/2014/main" id="{B4F032CB-BCD7-4A22-BA5E-F81D2A7C5E63}"/>
            </a:ext>
          </a:extLst>
        </xdr:cNvPr>
        <xdr:cNvSpPr txBox="1"/>
      </xdr:nvSpPr>
      <xdr:spPr>
        <a:xfrm>
          <a:off x="12957184" y="141179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30497</xdr:rowOff>
    </xdr:from>
    <xdr:ext cx="405111" cy="259045"/>
    <xdr:sp macro="" textlink="">
      <xdr:nvSpPr>
        <xdr:cNvPr id="672" name="n_3aveValue【消防施設】&#10;有形固定資産減価償却率">
          <a:extLst>
            <a:ext uri="{FF2B5EF4-FFF2-40B4-BE49-F238E27FC236}">
              <a16:creationId xmlns:a16="http://schemas.microsoft.com/office/drawing/2014/main" id="{94D78146-FB4E-46D6-815A-2A1B764CC473}"/>
            </a:ext>
          </a:extLst>
        </xdr:cNvPr>
        <xdr:cNvSpPr txBox="1"/>
      </xdr:nvSpPr>
      <xdr:spPr>
        <a:xfrm>
          <a:off x="12171054" y="14087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125747</xdr:rowOff>
    </xdr:from>
    <xdr:ext cx="405111" cy="259045"/>
    <xdr:sp macro="" textlink="">
      <xdr:nvSpPr>
        <xdr:cNvPr id="673" name="n_4aveValue【消防施設】&#10;有形固定資産減価償却率">
          <a:extLst>
            <a:ext uri="{FF2B5EF4-FFF2-40B4-BE49-F238E27FC236}">
              <a16:creationId xmlns:a16="http://schemas.microsoft.com/office/drawing/2014/main" id="{05D49214-7BC6-434E-A90C-F9253FE8581A}"/>
            </a:ext>
          </a:extLst>
        </xdr:cNvPr>
        <xdr:cNvSpPr txBox="1"/>
      </xdr:nvSpPr>
      <xdr:spPr>
        <a:xfrm>
          <a:off x="11354444" y="14017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79</xdr:row>
      <xdr:rowOff>151147</xdr:rowOff>
    </xdr:from>
    <xdr:ext cx="405111" cy="259045"/>
    <xdr:sp macro="" textlink="">
      <xdr:nvSpPr>
        <xdr:cNvPr id="674" name="n_1mainValue【消防施設】&#10;有形固定資産減価償却率">
          <a:extLst>
            <a:ext uri="{FF2B5EF4-FFF2-40B4-BE49-F238E27FC236}">
              <a16:creationId xmlns:a16="http://schemas.microsoft.com/office/drawing/2014/main" id="{C7635A4D-3A0C-40C6-BE7E-AF89275D3982}"/>
            </a:ext>
          </a:extLst>
        </xdr:cNvPr>
        <xdr:cNvSpPr txBox="1"/>
      </xdr:nvSpPr>
      <xdr:spPr>
        <a:xfrm>
          <a:off x="13738234" y="13695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103522</xdr:rowOff>
    </xdr:from>
    <xdr:ext cx="405111" cy="259045"/>
    <xdr:sp macro="" textlink="">
      <xdr:nvSpPr>
        <xdr:cNvPr id="675" name="n_2mainValue【消防施設】&#10;有形固定資産減価償却率">
          <a:extLst>
            <a:ext uri="{FF2B5EF4-FFF2-40B4-BE49-F238E27FC236}">
              <a16:creationId xmlns:a16="http://schemas.microsoft.com/office/drawing/2014/main" id="{4ABBCAFE-F75A-4E7B-B8EA-8DB438B4BB2D}"/>
            </a:ext>
          </a:extLst>
        </xdr:cNvPr>
        <xdr:cNvSpPr txBox="1"/>
      </xdr:nvSpPr>
      <xdr:spPr>
        <a:xfrm>
          <a:off x="12957184" y="13646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92091</xdr:rowOff>
    </xdr:from>
    <xdr:ext cx="405111" cy="259045"/>
    <xdr:sp macro="" textlink="">
      <xdr:nvSpPr>
        <xdr:cNvPr id="676" name="n_3mainValue【消防施設】&#10;有形固定資産減価償却率">
          <a:extLst>
            <a:ext uri="{FF2B5EF4-FFF2-40B4-BE49-F238E27FC236}">
              <a16:creationId xmlns:a16="http://schemas.microsoft.com/office/drawing/2014/main" id="{5B4DE1CF-A77C-4A07-ABC6-73450B219207}"/>
            </a:ext>
          </a:extLst>
        </xdr:cNvPr>
        <xdr:cNvSpPr txBox="1"/>
      </xdr:nvSpPr>
      <xdr:spPr>
        <a:xfrm>
          <a:off x="12171054" y="136404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34941</xdr:rowOff>
    </xdr:from>
    <xdr:ext cx="405111" cy="259045"/>
    <xdr:sp macro="" textlink="">
      <xdr:nvSpPr>
        <xdr:cNvPr id="677" name="n_4mainValue【消防施設】&#10;有形固定資産減価償却率">
          <a:extLst>
            <a:ext uri="{FF2B5EF4-FFF2-40B4-BE49-F238E27FC236}">
              <a16:creationId xmlns:a16="http://schemas.microsoft.com/office/drawing/2014/main" id="{86D58ECE-B62C-4F8B-994E-92CE2582A7DB}"/>
            </a:ext>
          </a:extLst>
        </xdr:cNvPr>
        <xdr:cNvSpPr txBox="1"/>
      </xdr:nvSpPr>
      <xdr:spPr>
        <a:xfrm>
          <a:off x="11354444" y="13579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78" name="正方形/長方形 677">
          <a:extLst>
            <a:ext uri="{FF2B5EF4-FFF2-40B4-BE49-F238E27FC236}">
              <a16:creationId xmlns:a16="http://schemas.microsoft.com/office/drawing/2014/main" id="{3592B6C8-0126-4E92-9474-E98363A67152}"/>
            </a:ext>
          </a:extLst>
        </xdr:cNvPr>
        <xdr:cNvSpPr/>
      </xdr:nvSpPr>
      <xdr:spPr>
        <a:xfrm>
          <a:off x="164592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79" name="正方形/長方形 678">
          <a:extLst>
            <a:ext uri="{FF2B5EF4-FFF2-40B4-BE49-F238E27FC236}">
              <a16:creationId xmlns:a16="http://schemas.microsoft.com/office/drawing/2014/main" id="{F52ADF37-8E66-4959-9DD3-AC5ED3CF39A8}"/>
            </a:ext>
          </a:extLst>
        </xdr:cNvPr>
        <xdr:cNvSpPr/>
      </xdr:nvSpPr>
      <xdr:spPr>
        <a:xfrm>
          <a:off x="165900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0" name="正方形/長方形 679">
          <a:extLst>
            <a:ext uri="{FF2B5EF4-FFF2-40B4-BE49-F238E27FC236}">
              <a16:creationId xmlns:a16="http://schemas.microsoft.com/office/drawing/2014/main" id="{E86A765E-BE22-4977-BE20-4839603E3FB5}"/>
            </a:ext>
          </a:extLst>
        </xdr:cNvPr>
        <xdr:cNvSpPr/>
      </xdr:nvSpPr>
      <xdr:spPr>
        <a:xfrm>
          <a:off x="165900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1" name="正方形/長方形 680">
          <a:extLst>
            <a:ext uri="{FF2B5EF4-FFF2-40B4-BE49-F238E27FC236}">
              <a16:creationId xmlns:a16="http://schemas.microsoft.com/office/drawing/2014/main" id="{86A690CC-FA30-441E-9DEB-02A34D22F8C6}"/>
            </a:ext>
          </a:extLst>
        </xdr:cNvPr>
        <xdr:cNvSpPr/>
      </xdr:nvSpPr>
      <xdr:spPr>
        <a:xfrm>
          <a:off x="174879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2" name="正方形/長方形 681">
          <a:extLst>
            <a:ext uri="{FF2B5EF4-FFF2-40B4-BE49-F238E27FC236}">
              <a16:creationId xmlns:a16="http://schemas.microsoft.com/office/drawing/2014/main" id="{D95DB705-4AD6-41D4-B0BD-CA2637CDF419}"/>
            </a:ext>
          </a:extLst>
        </xdr:cNvPr>
        <xdr:cNvSpPr/>
      </xdr:nvSpPr>
      <xdr:spPr>
        <a:xfrm>
          <a:off x="174879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3" name="正方形/長方形 682">
          <a:extLst>
            <a:ext uri="{FF2B5EF4-FFF2-40B4-BE49-F238E27FC236}">
              <a16:creationId xmlns:a16="http://schemas.microsoft.com/office/drawing/2014/main" id="{1925ECFF-AE14-4E53-AC1F-47B39F1AC8A9}"/>
            </a:ext>
          </a:extLst>
        </xdr:cNvPr>
        <xdr:cNvSpPr/>
      </xdr:nvSpPr>
      <xdr:spPr>
        <a:xfrm>
          <a:off x="185166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4" name="正方形/長方形 683">
          <a:extLst>
            <a:ext uri="{FF2B5EF4-FFF2-40B4-BE49-F238E27FC236}">
              <a16:creationId xmlns:a16="http://schemas.microsoft.com/office/drawing/2014/main" id="{C6A9B0C8-7D84-4024-AF20-A8A1CBC1D4D1}"/>
            </a:ext>
          </a:extLst>
        </xdr:cNvPr>
        <xdr:cNvSpPr/>
      </xdr:nvSpPr>
      <xdr:spPr>
        <a:xfrm>
          <a:off x="185166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5" name="正方形/長方形 684">
          <a:extLst>
            <a:ext uri="{FF2B5EF4-FFF2-40B4-BE49-F238E27FC236}">
              <a16:creationId xmlns:a16="http://schemas.microsoft.com/office/drawing/2014/main" id="{6096F208-071A-4B6A-9524-2C73C9E8A683}"/>
            </a:ext>
          </a:extLst>
        </xdr:cNvPr>
        <xdr:cNvSpPr/>
      </xdr:nvSpPr>
      <xdr:spPr>
        <a:xfrm>
          <a:off x="164592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6" name="テキスト ボックス 685">
          <a:extLst>
            <a:ext uri="{FF2B5EF4-FFF2-40B4-BE49-F238E27FC236}">
              <a16:creationId xmlns:a16="http://schemas.microsoft.com/office/drawing/2014/main" id="{2CD6209B-6947-4B7A-A7D6-92FC963E5B50}"/>
            </a:ext>
          </a:extLst>
        </xdr:cNvPr>
        <xdr:cNvSpPr txBox="1"/>
      </xdr:nvSpPr>
      <xdr:spPr>
        <a:xfrm>
          <a:off x="1644015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7" name="直線コネクタ 686">
          <a:extLst>
            <a:ext uri="{FF2B5EF4-FFF2-40B4-BE49-F238E27FC236}">
              <a16:creationId xmlns:a16="http://schemas.microsoft.com/office/drawing/2014/main" id="{0AD0F83C-656C-4240-8426-DA2D4E9074FF}"/>
            </a:ext>
          </a:extLst>
        </xdr:cNvPr>
        <xdr:cNvCxnSpPr/>
      </xdr:nvCxnSpPr>
      <xdr:spPr>
        <a:xfrm>
          <a:off x="164592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85</xdr:row>
      <xdr:rowOff>95250</xdr:rowOff>
    </xdr:from>
    <xdr:to>
      <xdr:col>120</xdr:col>
      <xdr:colOff>114300</xdr:colOff>
      <xdr:row>85</xdr:row>
      <xdr:rowOff>95250</xdr:rowOff>
    </xdr:to>
    <xdr:cxnSp macro="">
      <xdr:nvCxnSpPr>
        <xdr:cNvPr id="688" name="直線コネクタ 687">
          <a:extLst>
            <a:ext uri="{FF2B5EF4-FFF2-40B4-BE49-F238E27FC236}">
              <a16:creationId xmlns:a16="http://schemas.microsoft.com/office/drawing/2014/main" id="{D93A1176-CF54-43A4-B5DF-CF95BB0DE66D}"/>
            </a:ext>
          </a:extLst>
        </xdr:cNvPr>
        <xdr:cNvCxnSpPr/>
      </xdr:nvCxnSpPr>
      <xdr:spPr>
        <a:xfrm>
          <a:off x="16459200" y="146646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124477</xdr:rowOff>
    </xdr:from>
    <xdr:ext cx="467179" cy="259045"/>
    <xdr:sp macro="" textlink="">
      <xdr:nvSpPr>
        <xdr:cNvPr id="689" name="テキスト ボックス 688">
          <a:extLst>
            <a:ext uri="{FF2B5EF4-FFF2-40B4-BE49-F238E27FC236}">
              <a16:creationId xmlns:a16="http://schemas.microsoft.com/office/drawing/2014/main" id="{E88C9F6E-7699-403B-99D0-F17878A29D87}"/>
            </a:ext>
          </a:extLst>
        </xdr:cNvPr>
        <xdr:cNvSpPr txBox="1"/>
      </xdr:nvSpPr>
      <xdr:spPr>
        <a:xfrm>
          <a:off x="16047266" y="145281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90" name="直線コネクタ 689">
          <a:extLst>
            <a:ext uri="{FF2B5EF4-FFF2-40B4-BE49-F238E27FC236}">
              <a16:creationId xmlns:a16="http://schemas.microsoft.com/office/drawing/2014/main" id="{6CDFF4DB-BD1C-47BD-91E6-2DF41FB272E4}"/>
            </a:ext>
          </a:extLst>
        </xdr:cNvPr>
        <xdr:cNvCxnSpPr/>
      </xdr:nvCxnSpPr>
      <xdr:spPr>
        <a:xfrm>
          <a:off x="16459200" y="1409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91" name="テキスト ボックス 690">
          <a:extLst>
            <a:ext uri="{FF2B5EF4-FFF2-40B4-BE49-F238E27FC236}">
              <a16:creationId xmlns:a16="http://schemas.microsoft.com/office/drawing/2014/main" id="{F5C91274-0B1B-45AB-AD54-F7B4B97A5B68}"/>
            </a:ext>
          </a:extLst>
        </xdr:cNvPr>
        <xdr:cNvSpPr txBox="1"/>
      </xdr:nvSpPr>
      <xdr:spPr>
        <a:xfrm>
          <a:off x="16047266" y="1395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152400</xdr:rowOff>
    </xdr:from>
    <xdr:to>
      <xdr:col>120</xdr:col>
      <xdr:colOff>114300</xdr:colOff>
      <xdr:row>78</xdr:row>
      <xdr:rowOff>152400</xdr:rowOff>
    </xdr:to>
    <xdr:cxnSp macro="">
      <xdr:nvCxnSpPr>
        <xdr:cNvPr id="692" name="直線コネクタ 691">
          <a:extLst>
            <a:ext uri="{FF2B5EF4-FFF2-40B4-BE49-F238E27FC236}">
              <a16:creationId xmlns:a16="http://schemas.microsoft.com/office/drawing/2014/main" id="{F672A7ED-10D8-4FB3-9518-CE9FBDCC2F2D}"/>
            </a:ext>
          </a:extLst>
        </xdr:cNvPr>
        <xdr:cNvCxnSpPr/>
      </xdr:nvCxnSpPr>
      <xdr:spPr>
        <a:xfrm>
          <a:off x="16459200" y="13525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10177</xdr:rowOff>
    </xdr:from>
    <xdr:ext cx="467179" cy="259045"/>
    <xdr:sp macro="" textlink="">
      <xdr:nvSpPr>
        <xdr:cNvPr id="693" name="テキスト ボックス 692">
          <a:extLst>
            <a:ext uri="{FF2B5EF4-FFF2-40B4-BE49-F238E27FC236}">
              <a16:creationId xmlns:a16="http://schemas.microsoft.com/office/drawing/2014/main" id="{BF71E91F-F156-4F41-8CB7-62D85DDCB544}"/>
            </a:ext>
          </a:extLst>
        </xdr:cNvPr>
        <xdr:cNvSpPr txBox="1"/>
      </xdr:nvSpPr>
      <xdr:spPr>
        <a:xfrm>
          <a:off x="16047266" y="133851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4" name="直線コネクタ 693">
          <a:extLst>
            <a:ext uri="{FF2B5EF4-FFF2-40B4-BE49-F238E27FC236}">
              <a16:creationId xmlns:a16="http://schemas.microsoft.com/office/drawing/2014/main" id="{9DDA4C8E-9398-4A3D-90E1-58C5BD311A70}"/>
            </a:ext>
          </a:extLst>
        </xdr:cNvPr>
        <xdr:cNvCxnSpPr/>
      </xdr:nvCxnSpPr>
      <xdr:spPr>
        <a:xfrm>
          <a:off x="164592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95" name="テキスト ボックス 694">
          <a:extLst>
            <a:ext uri="{FF2B5EF4-FFF2-40B4-BE49-F238E27FC236}">
              <a16:creationId xmlns:a16="http://schemas.microsoft.com/office/drawing/2014/main" id="{7E6C00BE-C315-4934-89A4-E67503102B8A}"/>
            </a:ext>
          </a:extLst>
        </xdr:cNvPr>
        <xdr:cNvSpPr txBox="1"/>
      </xdr:nvSpPr>
      <xdr:spPr>
        <a:xfrm>
          <a:off x="16047266"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96" name="【消防施設】&#10;一人当たり面積グラフ枠">
          <a:extLst>
            <a:ext uri="{FF2B5EF4-FFF2-40B4-BE49-F238E27FC236}">
              <a16:creationId xmlns:a16="http://schemas.microsoft.com/office/drawing/2014/main" id="{87A36B2C-062D-48D0-97EF-06EDB88CC351}"/>
            </a:ext>
          </a:extLst>
        </xdr:cNvPr>
        <xdr:cNvSpPr/>
      </xdr:nvSpPr>
      <xdr:spPr>
        <a:xfrm>
          <a:off x="164592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152400</xdr:rowOff>
    </xdr:from>
    <xdr:to>
      <xdr:col>116</xdr:col>
      <xdr:colOff>62864</xdr:colOff>
      <xdr:row>84</xdr:row>
      <xdr:rowOff>158114</xdr:rowOff>
    </xdr:to>
    <xdr:cxnSp macro="">
      <xdr:nvCxnSpPr>
        <xdr:cNvPr id="697" name="直線コネクタ 696">
          <a:extLst>
            <a:ext uri="{FF2B5EF4-FFF2-40B4-BE49-F238E27FC236}">
              <a16:creationId xmlns:a16="http://schemas.microsoft.com/office/drawing/2014/main" id="{EB65F7F5-EED2-4321-8D41-796F67B09E63}"/>
            </a:ext>
          </a:extLst>
        </xdr:cNvPr>
        <xdr:cNvCxnSpPr/>
      </xdr:nvCxnSpPr>
      <xdr:spPr>
        <a:xfrm flipV="1">
          <a:off x="19947254" y="13354050"/>
          <a:ext cx="0" cy="12077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161941</xdr:rowOff>
    </xdr:from>
    <xdr:ext cx="469744" cy="259045"/>
    <xdr:sp macro="" textlink="">
      <xdr:nvSpPr>
        <xdr:cNvPr id="698" name="【消防施設】&#10;一人当たり面積最小値テキスト">
          <a:extLst>
            <a:ext uri="{FF2B5EF4-FFF2-40B4-BE49-F238E27FC236}">
              <a16:creationId xmlns:a16="http://schemas.microsoft.com/office/drawing/2014/main" id="{D2F82AEB-3CE8-481D-9C53-0B4F12EC3689}"/>
            </a:ext>
          </a:extLst>
        </xdr:cNvPr>
        <xdr:cNvSpPr txBox="1"/>
      </xdr:nvSpPr>
      <xdr:spPr>
        <a:xfrm>
          <a:off x="19985990" y="145656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84</xdr:row>
      <xdr:rowOff>158114</xdr:rowOff>
    </xdr:from>
    <xdr:to>
      <xdr:col>116</xdr:col>
      <xdr:colOff>152400</xdr:colOff>
      <xdr:row>84</xdr:row>
      <xdr:rowOff>158114</xdr:rowOff>
    </xdr:to>
    <xdr:cxnSp macro="">
      <xdr:nvCxnSpPr>
        <xdr:cNvPr id="699" name="直線コネクタ 698">
          <a:extLst>
            <a:ext uri="{FF2B5EF4-FFF2-40B4-BE49-F238E27FC236}">
              <a16:creationId xmlns:a16="http://schemas.microsoft.com/office/drawing/2014/main" id="{15D83939-E4C0-4C3C-8B27-2983CE8E73BF}"/>
            </a:ext>
          </a:extLst>
        </xdr:cNvPr>
        <xdr:cNvCxnSpPr/>
      </xdr:nvCxnSpPr>
      <xdr:spPr>
        <a:xfrm>
          <a:off x="19885660" y="1456181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99077</xdr:rowOff>
    </xdr:from>
    <xdr:ext cx="469744" cy="259045"/>
    <xdr:sp macro="" textlink="">
      <xdr:nvSpPr>
        <xdr:cNvPr id="700" name="【消防施設】&#10;一人当たり面積最大値テキスト">
          <a:extLst>
            <a:ext uri="{FF2B5EF4-FFF2-40B4-BE49-F238E27FC236}">
              <a16:creationId xmlns:a16="http://schemas.microsoft.com/office/drawing/2014/main" id="{F85972FD-42D4-4F17-9244-D1F90C4ADA52}"/>
            </a:ext>
          </a:extLst>
        </xdr:cNvPr>
        <xdr:cNvSpPr txBox="1"/>
      </xdr:nvSpPr>
      <xdr:spPr>
        <a:xfrm>
          <a:off x="19985990" y="13125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152400</xdr:rowOff>
    </xdr:from>
    <xdr:to>
      <xdr:col>116</xdr:col>
      <xdr:colOff>152400</xdr:colOff>
      <xdr:row>77</xdr:row>
      <xdr:rowOff>152400</xdr:rowOff>
    </xdr:to>
    <xdr:cxnSp macro="">
      <xdr:nvCxnSpPr>
        <xdr:cNvPr id="701" name="直線コネクタ 700">
          <a:extLst>
            <a:ext uri="{FF2B5EF4-FFF2-40B4-BE49-F238E27FC236}">
              <a16:creationId xmlns:a16="http://schemas.microsoft.com/office/drawing/2014/main" id="{E595FB1F-40CB-4B7E-8B9D-B8BD9FBFEDB5}"/>
            </a:ext>
          </a:extLst>
        </xdr:cNvPr>
        <xdr:cNvCxnSpPr/>
      </xdr:nvCxnSpPr>
      <xdr:spPr>
        <a:xfrm>
          <a:off x="19885660" y="133540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51452</xdr:rowOff>
    </xdr:from>
    <xdr:ext cx="469744" cy="259045"/>
    <xdr:sp macro="" textlink="">
      <xdr:nvSpPr>
        <xdr:cNvPr id="702" name="【消防施設】&#10;一人当たり面積平均値テキスト">
          <a:extLst>
            <a:ext uri="{FF2B5EF4-FFF2-40B4-BE49-F238E27FC236}">
              <a16:creationId xmlns:a16="http://schemas.microsoft.com/office/drawing/2014/main" id="{585F2006-925D-44AD-9F8C-584DB3262BC8}"/>
            </a:ext>
          </a:extLst>
        </xdr:cNvPr>
        <xdr:cNvSpPr txBox="1"/>
      </xdr:nvSpPr>
      <xdr:spPr>
        <a:xfrm>
          <a:off x="19985990" y="1411416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73025</xdr:rowOff>
    </xdr:from>
    <xdr:to>
      <xdr:col>116</xdr:col>
      <xdr:colOff>114300</xdr:colOff>
      <xdr:row>83</xdr:row>
      <xdr:rowOff>3175</xdr:rowOff>
    </xdr:to>
    <xdr:sp macro="" textlink="">
      <xdr:nvSpPr>
        <xdr:cNvPr id="703" name="フローチャート: 判断 702">
          <a:extLst>
            <a:ext uri="{FF2B5EF4-FFF2-40B4-BE49-F238E27FC236}">
              <a16:creationId xmlns:a16="http://schemas.microsoft.com/office/drawing/2014/main" id="{413E15C2-EF7F-437C-9DD7-F5EB850B5176}"/>
            </a:ext>
          </a:extLst>
        </xdr:cNvPr>
        <xdr:cNvSpPr/>
      </xdr:nvSpPr>
      <xdr:spPr>
        <a:xfrm>
          <a:off x="19904710" y="14131925"/>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82</xdr:row>
      <xdr:rowOff>130175</xdr:rowOff>
    </xdr:from>
    <xdr:to>
      <xdr:col>112</xdr:col>
      <xdr:colOff>38100</xdr:colOff>
      <xdr:row>83</xdr:row>
      <xdr:rowOff>60325</xdr:rowOff>
    </xdr:to>
    <xdr:sp macro="" textlink="">
      <xdr:nvSpPr>
        <xdr:cNvPr id="704" name="フローチャート: 判断 703">
          <a:extLst>
            <a:ext uri="{FF2B5EF4-FFF2-40B4-BE49-F238E27FC236}">
              <a16:creationId xmlns:a16="http://schemas.microsoft.com/office/drawing/2014/main" id="{2268D1A2-65C2-4413-92D4-64BA350C81F9}"/>
            </a:ext>
          </a:extLst>
        </xdr:cNvPr>
        <xdr:cNvSpPr/>
      </xdr:nvSpPr>
      <xdr:spPr>
        <a:xfrm>
          <a:off x="19161760" y="14192885"/>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82</xdr:row>
      <xdr:rowOff>135889</xdr:rowOff>
    </xdr:from>
    <xdr:to>
      <xdr:col>107</xdr:col>
      <xdr:colOff>101600</xdr:colOff>
      <xdr:row>83</xdr:row>
      <xdr:rowOff>66039</xdr:rowOff>
    </xdr:to>
    <xdr:sp macro="" textlink="">
      <xdr:nvSpPr>
        <xdr:cNvPr id="705" name="フローチャート: 判断 704">
          <a:extLst>
            <a:ext uri="{FF2B5EF4-FFF2-40B4-BE49-F238E27FC236}">
              <a16:creationId xmlns:a16="http://schemas.microsoft.com/office/drawing/2014/main" id="{C7C49425-DF4F-4C9B-8A09-BC0DFF3E9B8E}"/>
            </a:ext>
          </a:extLst>
        </xdr:cNvPr>
        <xdr:cNvSpPr/>
      </xdr:nvSpPr>
      <xdr:spPr>
        <a:xfrm>
          <a:off x="18345150" y="14190979"/>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82</xdr:row>
      <xdr:rowOff>135889</xdr:rowOff>
    </xdr:from>
    <xdr:to>
      <xdr:col>102</xdr:col>
      <xdr:colOff>165100</xdr:colOff>
      <xdr:row>83</xdr:row>
      <xdr:rowOff>66039</xdr:rowOff>
    </xdr:to>
    <xdr:sp macro="" textlink="">
      <xdr:nvSpPr>
        <xdr:cNvPr id="706" name="フローチャート: 判断 705">
          <a:extLst>
            <a:ext uri="{FF2B5EF4-FFF2-40B4-BE49-F238E27FC236}">
              <a16:creationId xmlns:a16="http://schemas.microsoft.com/office/drawing/2014/main" id="{DB85859B-926E-455F-8422-4F9BE2679723}"/>
            </a:ext>
          </a:extLst>
        </xdr:cNvPr>
        <xdr:cNvSpPr/>
      </xdr:nvSpPr>
      <xdr:spPr>
        <a:xfrm>
          <a:off x="17547590" y="14190979"/>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82</xdr:row>
      <xdr:rowOff>158750</xdr:rowOff>
    </xdr:from>
    <xdr:to>
      <xdr:col>98</xdr:col>
      <xdr:colOff>38100</xdr:colOff>
      <xdr:row>83</xdr:row>
      <xdr:rowOff>88900</xdr:rowOff>
    </xdr:to>
    <xdr:sp macro="" textlink="">
      <xdr:nvSpPr>
        <xdr:cNvPr id="707" name="フローチャート: 判断 706">
          <a:extLst>
            <a:ext uri="{FF2B5EF4-FFF2-40B4-BE49-F238E27FC236}">
              <a16:creationId xmlns:a16="http://schemas.microsoft.com/office/drawing/2014/main" id="{BD3F2D62-CE32-4530-BA01-0916BBBFE084}"/>
            </a:ext>
          </a:extLst>
        </xdr:cNvPr>
        <xdr:cNvSpPr/>
      </xdr:nvSpPr>
      <xdr:spPr>
        <a:xfrm>
          <a:off x="16761460" y="1421955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08" name="テキスト ボックス 707">
          <a:extLst>
            <a:ext uri="{FF2B5EF4-FFF2-40B4-BE49-F238E27FC236}">
              <a16:creationId xmlns:a16="http://schemas.microsoft.com/office/drawing/2014/main" id="{5B4182E9-8F9A-4EFC-9268-77AB0B1DCBC7}"/>
            </a:ext>
          </a:extLst>
        </xdr:cNvPr>
        <xdr:cNvSpPr txBox="1"/>
      </xdr:nvSpPr>
      <xdr:spPr>
        <a:xfrm>
          <a:off x="197764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09" name="テキスト ボックス 708">
          <a:extLst>
            <a:ext uri="{FF2B5EF4-FFF2-40B4-BE49-F238E27FC236}">
              <a16:creationId xmlns:a16="http://schemas.microsoft.com/office/drawing/2014/main" id="{87759A79-C1EC-4FF6-8F1C-264A419EE1A1}"/>
            </a:ext>
          </a:extLst>
        </xdr:cNvPr>
        <xdr:cNvSpPr txBox="1"/>
      </xdr:nvSpPr>
      <xdr:spPr>
        <a:xfrm>
          <a:off x="19033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0" name="テキスト ボックス 709">
          <a:extLst>
            <a:ext uri="{FF2B5EF4-FFF2-40B4-BE49-F238E27FC236}">
              <a16:creationId xmlns:a16="http://schemas.microsoft.com/office/drawing/2014/main" id="{3A4A57C7-0856-4B4F-B0DD-247B7F8D9C82}"/>
            </a:ext>
          </a:extLst>
        </xdr:cNvPr>
        <xdr:cNvSpPr txBox="1"/>
      </xdr:nvSpPr>
      <xdr:spPr>
        <a:xfrm>
          <a:off x="18228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1" name="テキスト ボックス 710">
          <a:extLst>
            <a:ext uri="{FF2B5EF4-FFF2-40B4-BE49-F238E27FC236}">
              <a16:creationId xmlns:a16="http://schemas.microsoft.com/office/drawing/2014/main" id="{C1D75CC8-F584-4836-BFD7-DBA308F613D1}"/>
            </a:ext>
          </a:extLst>
        </xdr:cNvPr>
        <xdr:cNvSpPr txBox="1"/>
      </xdr:nvSpPr>
      <xdr:spPr>
        <a:xfrm>
          <a:off x="174307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2" name="テキスト ボックス 711">
          <a:extLst>
            <a:ext uri="{FF2B5EF4-FFF2-40B4-BE49-F238E27FC236}">
              <a16:creationId xmlns:a16="http://schemas.microsoft.com/office/drawing/2014/main" id="{7CE2011B-602C-4AA0-A185-915477225E9F}"/>
            </a:ext>
          </a:extLst>
        </xdr:cNvPr>
        <xdr:cNvSpPr txBox="1"/>
      </xdr:nvSpPr>
      <xdr:spPr>
        <a:xfrm>
          <a:off x="166331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21589</xdr:rowOff>
    </xdr:from>
    <xdr:to>
      <xdr:col>116</xdr:col>
      <xdr:colOff>114300</xdr:colOff>
      <xdr:row>82</xdr:row>
      <xdr:rowOff>123189</xdr:rowOff>
    </xdr:to>
    <xdr:sp macro="" textlink="">
      <xdr:nvSpPr>
        <xdr:cNvPr id="713" name="楕円 712">
          <a:extLst>
            <a:ext uri="{FF2B5EF4-FFF2-40B4-BE49-F238E27FC236}">
              <a16:creationId xmlns:a16="http://schemas.microsoft.com/office/drawing/2014/main" id="{20D52B8C-71DB-4294-9549-117C1C842EAB}"/>
            </a:ext>
          </a:extLst>
        </xdr:cNvPr>
        <xdr:cNvSpPr/>
      </xdr:nvSpPr>
      <xdr:spPr>
        <a:xfrm>
          <a:off x="19904710" y="14076679"/>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81</xdr:row>
      <xdr:rowOff>44466</xdr:rowOff>
    </xdr:from>
    <xdr:ext cx="469744" cy="259045"/>
    <xdr:sp macro="" textlink="">
      <xdr:nvSpPr>
        <xdr:cNvPr id="714" name="【消防施設】&#10;一人当たり面積該当値テキスト">
          <a:extLst>
            <a:ext uri="{FF2B5EF4-FFF2-40B4-BE49-F238E27FC236}">
              <a16:creationId xmlns:a16="http://schemas.microsoft.com/office/drawing/2014/main" id="{8F813D2F-B0CA-4C53-9E45-9146617F56F7}"/>
            </a:ext>
          </a:extLst>
        </xdr:cNvPr>
        <xdr:cNvSpPr txBox="1"/>
      </xdr:nvSpPr>
      <xdr:spPr>
        <a:xfrm>
          <a:off x="19985990" y="139338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82</xdr:row>
      <xdr:rowOff>27305</xdr:rowOff>
    </xdr:from>
    <xdr:to>
      <xdr:col>112</xdr:col>
      <xdr:colOff>38100</xdr:colOff>
      <xdr:row>82</xdr:row>
      <xdr:rowOff>128905</xdr:rowOff>
    </xdr:to>
    <xdr:sp macro="" textlink="">
      <xdr:nvSpPr>
        <xdr:cNvPr id="715" name="楕円 714">
          <a:extLst>
            <a:ext uri="{FF2B5EF4-FFF2-40B4-BE49-F238E27FC236}">
              <a16:creationId xmlns:a16="http://schemas.microsoft.com/office/drawing/2014/main" id="{C1C1E915-A7E1-4A4B-BF61-ACCDAB124F8F}"/>
            </a:ext>
          </a:extLst>
        </xdr:cNvPr>
        <xdr:cNvSpPr/>
      </xdr:nvSpPr>
      <xdr:spPr>
        <a:xfrm>
          <a:off x="19161760" y="14084300"/>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82</xdr:row>
      <xdr:rowOff>72389</xdr:rowOff>
    </xdr:from>
    <xdr:to>
      <xdr:col>116</xdr:col>
      <xdr:colOff>63500</xdr:colOff>
      <xdr:row>82</xdr:row>
      <xdr:rowOff>78105</xdr:rowOff>
    </xdr:to>
    <xdr:cxnSp macro="">
      <xdr:nvCxnSpPr>
        <xdr:cNvPr id="716" name="直線コネクタ 715">
          <a:extLst>
            <a:ext uri="{FF2B5EF4-FFF2-40B4-BE49-F238E27FC236}">
              <a16:creationId xmlns:a16="http://schemas.microsoft.com/office/drawing/2014/main" id="{3EEA3A5F-872B-4278-8250-820761BE797C}"/>
            </a:ext>
          </a:extLst>
        </xdr:cNvPr>
        <xdr:cNvCxnSpPr/>
      </xdr:nvCxnSpPr>
      <xdr:spPr>
        <a:xfrm flipV="1">
          <a:off x="19204940" y="14129384"/>
          <a:ext cx="742950" cy="76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82</xdr:row>
      <xdr:rowOff>38736</xdr:rowOff>
    </xdr:from>
    <xdr:to>
      <xdr:col>107</xdr:col>
      <xdr:colOff>101600</xdr:colOff>
      <xdr:row>82</xdr:row>
      <xdr:rowOff>140336</xdr:rowOff>
    </xdr:to>
    <xdr:sp macro="" textlink="">
      <xdr:nvSpPr>
        <xdr:cNvPr id="717" name="楕円 716">
          <a:extLst>
            <a:ext uri="{FF2B5EF4-FFF2-40B4-BE49-F238E27FC236}">
              <a16:creationId xmlns:a16="http://schemas.microsoft.com/office/drawing/2014/main" id="{334C5C17-B862-4F45-9DBC-87869F4A0D10}"/>
            </a:ext>
          </a:extLst>
        </xdr:cNvPr>
        <xdr:cNvSpPr/>
      </xdr:nvSpPr>
      <xdr:spPr>
        <a:xfrm>
          <a:off x="18345150" y="14097636"/>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82</xdr:row>
      <xdr:rowOff>78105</xdr:rowOff>
    </xdr:from>
    <xdr:to>
      <xdr:col>111</xdr:col>
      <xdr:colOff>177800</xdr:colOff>
      <xdr:row>82</xdr:row>
      <xdr:rowOff>89536</xdr:rowOff>
    </xdr:to>
    <xdr:cxnSp macro="">
      <xdr:nvCxnSpPr>
        <xdr:cNvPr id="718" name="直線コネクタ 717">
          <a:extLst>
            <a:ext uri="{FF2B5EF4-FFF2-40B4-BE49-F238E27FC236}">
              <a16:creationId xmlns:a16="http://schemas.microsoft.com/office/drawing/2014/main" id="{E7A513F7-3B38-40AF-A92F-1828EF14A334}"/>
            </a:ext>
          </a:extLst>
        </xdr:cNvPr>
        <xdr:cNvCxnSpPr/>
      </xdr:nvCxnSpPr>
      <xdr:spPr>
        <a:xfrm flipV="1">
          <a:off x="18399760" y="14137005"/>
          <a:ext cx="80518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81</xdr:row>
      <xdr:rowOff>164464</xdr:rowOff>
    </xdr:from>
    <xdr:to>
      <xdr:col>102</xdr:col>
      <xdr:colOff>165100</xdr:colOff>
      <xdr:row>82</xdr:row>
      <xdr:rowOff>94614</xdr:rowOff>
    </xdr:to>
    <xdr:sp macro="" textlink="">
      <xdr:nvSpPr>
        <xdr:cNvPr id="719" name="楕円 718">
          <a:extLst>
            <a:ext uri="{FF2B5EF4-FFF2-40B4-BE49-F238E27FC236}">
              <a16:creationId xmlns:a16="http://schemas.microsoft.com/office/drawing/2014/main" id="{4A7A3A90-ACF0-4418-B1E0-811FE8E90842}"/>
            </a:ext>
          </a:extLst>
        </xdr:cNvPr>
        <xdr:cNvSpPr/>
      </xdr:nvSpPr>
      <xdr:spPr>
        <a:xfrm>
          <a:off x="17547590" y="14055724"/>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82</xdr:row>
      <xdr:rowOff>43814</xdr:rowOff>
    </xdr:from>
    <xdr:to>
      <xdr:col>107</xdr:col>
      <xdr:colOff>50800</xdr:colOff>
      <xdr:row>82</xdr:row>
      <xdr:rowOff>89536</xdr:rowOff>
    </xdr:to>
    <xdr:cxnSp macro="">
      <xdr:nvCxnSpPr>
        <xdr:cNvPr id="720" name="直線コネクタ 719">
          <a:extLst>
            <a:ext uri="{FF2B5EF4-FFF2-40B4-BE49-F238E27FC236}">
              <a16:creationId xmlns:a16="http://schemas.microsoft.com/office/drawing/2014/main" id="{0E0B6683-2600-4A30-9649-0B2BB469354A}"/>
            </a:ext>
          </a:extLst>
        </xdr:cNvPr>
        <xdr:cNvCxnSpPr/>
      </xdr:nvCxnSpPr>
      <xdr:spPr>
        <a:xfrm>
          <a:off x="17602200" y="14104619"/>
          <a:ext cx="797560" cy="476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81</xdr:row>
      <xdr:rowOff>170180</xdr:rowOff>
    </xdr:from>
    <xdr:to>
      <xdr:col>98</xdr:col>
      <xdr:colOff>38100</xdr:colOff>
      <xdr:row>82</xdr:row>
      <xdr:rowOff>100330</xdr:rowOff>
    </xdr:to>
    <xdr:sp macro="" textlink="">
      <xdr:nvSpPr>
        <xdr:cNvPr id="721" name="楕円 720">
          <a:extLst>
            <a:ext uri="{FF2B5EF4-FFF2-40B4-BE49-F238E27FC236}">
              <a16:creationId xmlns:a16="http://schemas.microsoft.com/office/drawing/2014/main" id="{E62184F0-675F-4A4B-897D-F4C99A988D70}"/>
            </a:ext>
          </a:extLst>
        </xdr:cNvPr>
        <xdr:cNvSpPr/>
      </xdr:nvSpPr>
      <xdr:spPr>
        <a:xfrm>
          <a:off x="16761460" y="14061440"/>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82</xdr:row>
      <xdr:rowOff>43814</xdr:rowOff>
    </xdr:from>
    <xdr:to>
      <xdr:col>102</xdr:col>
      <xdr:colOff>114300</xdr:colOff>
      <xdr:row>82</xdr:row>
      <xdr:rowOff>49530</xdr:rowOff>
    </xdr:to>
    <xdr:cxnSp macro="">
      <xdr:nvCxnSpPr>
        <xdr:cNvPr id="722" name="直線コネクタ 721">
          <a:extLst>
            <a:ext uri="{FF2B5EF4-FFF2-40B4-BE49-F238E27FC236}">
              <a16:creationId xmlns:a16="http://schemas.microsoft.com/office/drawing/2014/main" id="{416A7D90-4902-4E04-BAC4-A1858C3000BA}"/>
            </a:ext>
          </a:extLst>
        </xdr:cNvPr>
        <xdr:cNvCxnSpPr/>
      </xdr:nvCxnSpPr>
      <xdr:spPr>
        <a:xfrm flipV="1">
          <a:off x="16804640" y="14104619"/>
          <a:ext cx="797560" cy="76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51452</xdr:rowOff>
    </xdr:from>
    <xdr:ext cx="469744" cy="259045"/>
    <xdr:sp macro="" textlink="">
      <xdr:nvSpPr>
        <xdr:cNvPr id="723" name="n_1aveValue【消防施設】&#10;一人当たり面積">
          <a:extLst>
            <a:ext uri="{FF2B5EF4-FFF2-40B4-BE49-F238E27FC236}">
              <a16:creationId xmlns:a16="http://schemas.microsoft.com/office/drawing/2014/main" id="{A1492B58-95CC-4FCB-A119-964217F673E1}"/>
            </a:ext>
          </a:extLst>
        </xdr:cNvPr>
        <xdr:cNvSpPr txBox="1"/>
      </xdr:nvSpPr>
      <xdr:spPr>
        <a:xfrm>
          <a:off x="18982132" y="142856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57166</xdr:rowOff>
    </xdr:from>
    <xdr:ext cx="469744" cy="259045"/>
    <xdr:sp macro="" textlink="">
      <xdr:nvSpPr>
        <xdr:cNvPr id="724" name="n_2aveValue【消防施設】&#10;一人当たり面積">
          <a:extLst>
            <a:ext uri="{FF2B5EF4-FFF2-40B4-BE49-F238E27FC236}">
              <a16:creationId xmlns:a16="http://schemas.microsoft.com/office/drawing/2014/main" id="{C5E7F169-72DE-4173-9CAC-155A0367A620}"/>
            </a:ext>
          </a:extLst>
        </xdr:cNvPr>
        <xdr:cNvSpPr txBox="1"/>
      </xdr:nvSpPr>
      <xdr:spPr>
        <a:xfrm>
          <a:off x="18182032" y="142837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57166</xdr:rowOff>
    </xdr:from>
    <xdr:ext cx="469744" cy="259045"/>
    <xdr:sp macro="" textlink="">
      <xdr:nvSpPr>
        <xdr:cNvPr id="725" name="n_3aveValue【消防施設】&#10;一人当たり面積">
          <a:extLst>
            <a:ext uri="{FF2B5EF4-FFF2-40B4-BE49-F238E27FC236}">
              <a16:creationId xmlns:a16="http://schemas.microsoft.com/office/drawing/2014/main" id="{584A2CEF-9591-46C6-B6FA-C791966B2AEE}"/>
            </a:ext>
          </a:extLst>
        </xdr:cNvPr>
        <xdr:cNvSpPr txBox="1"/>
      </xdr:nvSpPr>
      <xdr:spPr>
        <a:xfrm>
          <a:off x="17384472" y="142837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80027</xdr:rowOff>
    </xdr:from>
    <xdr:ext cx="469744" cy="259045"/>
    <xdr:sp macro="" textlink="">
      <xdr:nvSpPr>
        <xdr:cNvPr id="726" name="n_4aveValue【消防施設】&#10;一人当たり面積">
          <a:extLst>
            <a:ext uri="{FF2B5EF4-FFF2-40B4-BE49-F238E27FC236}">
              <a16:creationId xmlns:a16="http://schemas.microsoft.com/office/drawing/2014/main" id="{115DECD8-CEAC-4C54-B3E5-B78B30D04A53}"/>
            </a:ext>
          </a:extLst>
        </xdr:cNvPr>
        <xdr:cNvSpPr txBox="1"/>
      </xdr:nvSpPr>
      <xdr:spPr>
        <a:xfrm>
          <a:off x="16588817" y="143122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80</xdr:row>
      <xdr:rowOff>145432</xdr:rowOff>
    </xdr:from>
    <xdr:ext cx="469744" cy="259045"/>
    <xdr:sp macro="" textlink="">
      <xdr:nvSpPr>
        <xdr:cNvPr id="727" name="n_1mainValue【消防施設】&#10;一人当たり面積">
          <a:extLst>
            <a:ext uri="{FF2B5EF4-FFF2-40B4-BE49-F238E27FC236}">
              <a16:creationId xmlns:a16="http://schemas.microsoft.com/office/drawing/2014/main" id="{9660F7CD-70DE-4866-86FD-7EC3111AF7ED}"/>
            </a:ext>
          </a:extLst>
        </xdr:cNvPr>
        <xdr:cNvSpPr txBox="1"/>
      </xdr:nvSpPr>
      <xdr:spPr>
        <a:xfrm>
          <a:off x="18982132" y="13859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80</xdr:row>
      <xdr:rowOff>156863</xdr:rowOff>
    </xdr:from>
    <xdr:ext cx="469744" cy="259045"/>
    <xdr:sp macro="" textlink="">
      <xdr:nvSpPr>
        <xdr:cNvPr id="728" name="n_2mainValue【消防施設】&#10;一人当たり面積">
          <a:extLst>
            <a:ext uri="{FF2B5EF4-FFF2-40B4-BE49-F238E27FC236}">
              <a16:creationId xmlns:a16="http://schemas.microsoft.com/office/drawing/2014/main" id="{828DDC30-4ECB-458B-B2A4-9A3EDA5FC192}"/>
            </a:ext>
          </a:extLst>
        </xdr:cNvPr>
        <xdr:cNvSpPr txBox="1"/>
      </xdr:nvSpPr>
      <xdr:spPr>
        <a:xfrm>
          <a:off x="18182032" y="138747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80</xdr:row>
      <xdr:rowOff>111141</xdr:rowOff>
    </xdr:from>
    <xdr:ext cx="469744" cy="259045"/>
    <xdr:sp macro="" textlink="">
      <xdr:nvSpPr>
        <xdr:cNvPr id="729" name="n_3mainValue【消防施設】&#10;一人当たり面積">
          <a:extLst>
            <a:ext uri="{FF2B5EF4-FFF2-40B4-BE49-F238E27FC236}">
              <a16:creationId xmlns:a16="http://schemas.microsoft.com/office/drawing/2014/main" id="{4EC3D592-6FDE-4EA8-9233-0072915EF346}"/>
            </a:ext>
          </a:extLst>
        </xdr:cNvPr>
        <xdr:cNvSpPr txBox="1"/>
      </xdr:nvSpPr>
      <xdr:spPr>
        <a:xfrm>
          <a:off x="17384472" y="13827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80</xdr:row>
      <xdr:rowOff>116857</xdr:rowOff>
    </xdr:from>
    <xdr:ext cx="469744" cy="259045"/>
    <xdr:sp macro="" textlink="">
      <xdr:nvSpPr>
        <xdr:cNvPr id="730" name="n_4mainValue【消防施設】&#10;一人当たり面積">
          <a:extLst>
            <a:ext uri="{FF2B5EF4-FFF2-40B4-BE49-F238E27FC236}">
              <a16:creationId xmlns:a16="http://schemas.microsoft.com/office/drawing/2014/main" id="{C76F4BAA-27A7-4718-86D8-B36E3749BC16}"/>
            </a:ext>
          </a:extLst>
        </xdr:cNvPr>
        <xdr:cNvSpPr txBox="1"/>
      </xdr:nvSpPr>
      <xdr:spPr>
        <a:xfrm>
          <a:off x="16588817" y="13832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1" name="正方形/長方形 730">
          <a:extLst>
            <a:ext uri="{FF2B5EF4-FFF2-40B4-BE49-F238E27FC236}">
              <a16:creationId xmlns:a16="http://schemas.microsoft.com/office/drawing/2014/main" id="{F37B19C2-E5C8-41D8-A0E5-E8B31F975770}"/>
            </a:ext>
          </a:extLst>
        </xdr:cNvPr>
        <xdr:cNvSpPr/>
      </xdr:nvSpPr>
      <xdr:spPr>
        <a:xfrm>
          <a:off x="1120394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2" name="正方形/長方形 731">
          <a:extLst>
            <a:ext uri="{FF2B5EF4-FFF2-40B4-BE49-F238E27FC236}">
              <a16:creationId xmlns:a16="http://schemas.microsoft.com/office/drawing/2014/main" id="{52D8DDDE-809D-4D9C-A823-01E89531BDCF}"/>
            </a:ext>
          </a:extLst>
        </xdr:cNvPr>
        <xdr:cNvSpPr/>
      </xdr:nvSpPr>
      <xdr:spPr>
        <a:xfrm>
          <a:off x="113157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3" name="正方形/長方形 732">
          <a:extLst>
            <a:ext uri="{FF2B5EF4-FFF2-40B4-BE49-F238E27FC236}">
              <a16:creationId xmlns:a16="http://schemas.microsoft.com/office/drawing/2014/main" id="{D96F038E-F63B-4895-B6C1-12BF899FAB4C}"/>
            </a:ext>
          </a:extLst>
        </xdr:cNvPr>
        <xdr:cNvSpPr/>
      </xdr:nvSpPr>
      <xdr:spPr>
        <a:xfrm>
          <a:off x="113157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4" name="正方形/長方形 733">
          <a:extLst>
            <a:ext uri="{FF2B5EF4-FFF2-40B4-BE49-F238E27FC236}">
              <a16:creationId xmlns:a16="http://schemas.microsoft.com/office/drawing/2014/main" id="{352D4479-D5E9-41FC-9B55-683CCAECBF6A}"/>
            </a:ext>
          </a:extLst>
        </xdr:cNvPr>
        <xdr:cNvSpPr/>
      </xdr:nvSpPr>
      <xdr:spPr>
        <a:xfrm>
          <a:off x="122326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35" name="正方形/長方形 734">
          <a:extLst>
            <a:ext uri="{FF2B5EF4-FFF2-40B4-BE49-F238E27FC236}">
              <a16:creationId xmlns:a16="http://schemas.microsoft.com/office/drawing/2014/main" id="{E2467AE0-97AD-4B12-B052-7D8CEAF3E74F}"/>
            </a:ext>
          </a:extLst>
        </xdr:cNvPr>
        <xdr:cNvSpPr/>
      </xdr:nvSpPr>
      <xdr:spPr>
        <a:xfrm>
          <a:off x="122326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36" name="正方形/長方形 735">
          <a:extLst>
            <a:ext uri="{FF2B5EF4-FFF2-40B4-BE49-F238E27FC236}">
              <a16:creationId xmlns:a16="http://schemas.microsoft.com/office/drawing/2014/main" id="{3D50185E-3756-49C2-9A32-27D2328942AD}"/>
            </a:ext>
          </a:extLst>
        </xdr:cNvPr>
        <xdr:cNvSpPr/>
      </xdr:nvSpPr>
      <xdr:spPr>
        <a:xfrm>
          <a:off x="132613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37" name="正方形/長方形 736">
          <a:extLst>
            <a:ext uri="{FF2B5EF4-FFF2-40B4-BE49-F238E27FC236}">
              <a16:creationId xmlns:a16="http://schemas.microsoft.com/office/drawing/2014/main" id="{2B8560E7-B507-4D91-BA46-9ACBC3D1F1E3}"/>
            </a:ext>
          </a:extLst>
        </xdr:cNvPr>
        <xdr:cNvSpPr/>
      </xdr:nvSpPr>
      <xdr:spPr>
        <a:xfrm>
          <a:off x="132613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38" name="正方形/長方形 737">
          <a:extLst>
            <a:ext uri="{FF2B5EF4-FFF2-40B4-BE49-F238E27FC236}">
              <a16:creationId xmlns:a16="http://schemas.microsoft.com/office/drawing/2014/main" id="{591B7649-816D-4A55-9CE8-81BBACBA78D7}"/>
            </a:ext>
          </a:extLst>
        </xdr:cNvPr>
        <xdr:cNvSpPr/>
      </xdr:nvSpPr>
      <xdr:spPr>
        <a:xfrm>
          <a:off x="11203940" y="1676019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39" name="テキスト ボックス 738">
          <a:extLst>
            <a:ext uri="{FF2B5EF4-FFF2-40B4-BE49-F238E27FC236}">
              <a16:creationId xmlns:a16="http://schemas.microsoft.com/office/drawing/2014/main" id="{D22D503D-138E-4C7F-9470-4A99D69DDED1}"/>
            </a:ext>
          </a:extLst>
        </xdr:cNvPr>
        <xdr:cNvSpPr txBox="1"/>
      </xdr:nvSpPr>
      <xdr:spPr>
        <a:xfrm>
          <a:off x="1116584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0" name="直線コネクタ 739">
          <a:extLst>
            <a:ext uri="{FF2B5EF4-FFF2-40B4-BE49-F238E27FC236}">
              <a16:creationId xmlns:a16="http://schemas.microsoft.com/office/drawing/2014/main" id="{BA25CECA-5D91-4E91-ACFF-2A20B733550F}"/>
            </a:ext>
          </a:extLst>
        </xdr:cNvPr>
        <xdr:cNvCxnSpPr/>
      </xdr:nvCxnSpPr>
      <xdr:spPr>
        <a:xfrm>
          <a:off x="1120394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1" name="テキスト ボックス 740">
          <a:extLst>
            <a:ext uri="{FF2B5EF4-FFF2-40B4-BE49-F238E27FC236}">
              <a16:creationId xmlns:a16="http://schemas.microsoft.com/office/drawing/2014/main" id="{CDF9836D-906B-42C5-9314-67C6392ACD44}"/>
            </a:ext>
          </a:extLst>
        </xdr:cNvPr>
        <xdr:cNvSpPr txBox="1"/>
      </xdr:nvSpPr>
      <xdr:spPr>
        <a:xfrm>
          <a:off x="10801531"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42" name="直線コネクタ 741">
          <a:extLst>
            <a:ext uri="{FF2B5EF4-FFF2-40B4-BE49-F238E27FC236}">
              <a16:creationId xmlns:a16="http://schemas.microsoft.com/office/drawing/2014/main" id="{21C1525B-0AF7-4EFB-B710-4DA3BD9BCFD8}"/>
            </a:ext>
          </a:extLst>
        </xdr:cNvPr>
        <xdr:cNvCxnSpPr/>
      </xdr:nvCxnSpPr>
      <xdr:spPr>
        <a:xfrm>
          <a:off x="11203940" y="1866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43" name="テキスト ボックス 742">
          <a:extLst>
            <a:ext uri="{FF2B5EF4-FFF2-40B4-BE49-F238E27FC236}">
              <a16:creationId xmlns:a16="http://schemas.microsoft.com/office/drawing/2014/main" id="{C51F1C6A-7BB3-44E2-8821-D92EAA5D30D2}"/>
            </a:ext>
          </a:extLst>
        </xdr:cNvPr>
        <xdr:cNvSpPr txBox="1"/>
      </xdr:nvSpPr>
      <xdr:spPr>
        <a:xfrm>
          <a:off x="10801531" y="18528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44" name="直線コネクタ 743">
          <a:extLst>
            <a:ext uri="{FF2B5EF4-FFF2-40B4-BE49-F238E27FC236}">
              <a16:creationId xmlns:a16="http://schemas.microsoft.com/office/drawing/2014/main" id="{3531BB18-08BA-4715-9360-9C767D0976F1}"/>
            </a:ext>
          </a:extLst>
        </xdr:cNvPr>
        <xdr:cNvCxnSpPr/>
      </xdr:nvCxnSpPr>
      <xdr:spPr>
        <a:xfrm>
          <a:off x="11203940" y="1828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45" name="テキスト ボックス 744">
          <a:extLst>
            <a:ext uri="{FF2B5EF4-FFF2-40B4-BE49-F238E27FC236}">
              <a16:creationId xmlns:a16="http://schemas.microsoft.com/office/drawing/2014/main" id="{47C5AD9C-BC79-4271-8856-C8DA86B554EA}"/>
            </a:ext>
          </a:extLst>
        </xdr:cNvPr>
        <xdr:cNvSpPr txBox="1"/>
      </xdr:nvSpPr>
      <xdr:spPr>
        <a:xfrm>
          <a:off x="10842791" y="1814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46" name="直線コネクタ 745">
          <a:extLst>
            <a:ext uri="{FF2B5EF4-FFF2-40B4-BE49-F238E27FC236}">
              <a16:creationId xmlns:a16="http://schemas.microsoft.com/office/drawing/2014/main" id="{0FBBCBDB-6E40-42CB-953C-43FB291C5B8D}"/>
            </a:ext>
          </a:extLst>
        </xdr:cNvPr>
        <xdr:cNvCxnSpPr/>
      </xdr:nvCxnSpPr>
      <xdr:spPr>
        <a:xfrm>
          <a:off x="11203940" y="1790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47" name="テキスト ボックス 746">
          <a:extLst>
            <a:ext uri="{FF2B5EF4-FFF2-40B4-BE49-F238E27FC236}">
              <a16:creationId xmlns:a16="http://schemas.microsoft.com/office/drawing/2014/main" id="{CCDBF64F-8136-408D-9D66-74586C608616}"/>
            </a:ext>
          </a:extLst>
        </xdr:cNvPr>
        <xdr:cNvSpPr txBox="1"/>
      </xdr:nvSpPr>
      <xdr:spPr>
        <a:xfrm>
          <a:off x="10842791" y="1776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48" name="直線コネクタ 747">
          <a:extLst>
            <a:ext uri="{FF2B5EF4-FFF2-40B4-BE49-F238E27FC236}">
              <a16:creationId xmlns:a16="http://schemas.microsoft.com/office/drawing/2014/main" id="{6C322B82-723A-42DD-B336-1843223B3BE9}"/>
            </a:ext>
          </a:extLst>
        </xdr:cNvPr>
        <xdr:cNvCxnSpPr/>
      </xdr:nvCxnSpPr>
      <xdr:spPr>
        <a:xfrm>
          <a:off x="11203940" y="1752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49" name="テキスト ボックス 748">
          <a:extLst>
            <a:ext uri="{FF2B5EF4-FFF2-40B4-BE49-F238E27FC236}">
              <a16:creationId xmlns:a16="http://schemas.microsoft.com/office/drawing/2014/main" id="{1F4DD9B8-3B8D-4C1A-9F18-B590BAB78CF1}"/>
            </a:ext>
          </a:extLst>
        </xdr:cNvPr>
        <xdr:cNvSpPr txBox="1"/>
      </xdr:nvSpPr>
      <xdr:spPr>
        <a:xfrm>
          <a:off x="10842791" y="1738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50" name="直線コネクタ 749">
          <a:extLst>
            <a:ext uri="{FF2B5EF4-FFF2-40B4-BE49-F238E27FC236}">
              <a16:creationId xmlns:a16="http://schemas.microsoft.com/office/drawing/2014/main" id="{6C2F6F5F-910C-4D8C-BFB4-FDC08D95BD38}"/>
            </a:ext>
          </a:extLst>
        </xdr:cNvPr>
        <xdr:cNvCxnSpPr/>
      </xdr:nvCxnSpPr>
      <xdr:spPr>
        <a:xfrm>
          <a:off x="11203940" y="17145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51" name="テキスト ボックス 750">
          <a:extLst>
            <a:ext uri="{FF2B5EF4-FFF2-40B4-BE49-F238E27FC236}">
              <a16:creationId xmlns:a16="http://schemas.microsoft.com/office/drawing/2014/main" id="{94F16B07-3D1A-4B50-BAF4-2D413C20339F}"/>
            </a:ext>
          </a:extLst>
        </xdr:cNvPr>
        <xdr:cNvSpPr txBox="1"/>
      </xdr:nvSpPr>
      <xdr:spPr>
        <a:xfrm>
          <a:off x="10842791" y="17000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2" name="直線コネクタ 751">
          <a:extLst>
            <a:ext uri="{FF2B5EF4-FFF2-40B4-BE49-F238E27FC236}">
              <a16:creationId xmlns:a16="http://schemas.microsoft.com/office/drawing/2014/main" id="{0D691EB5-0D4C-4F06-9268-FE701E7BB776}"/>
            </a:ext>
          </a:extLst>
        </xdr:cNvPr>
        <xdr:cNvCxnSpPr/>
      </xdr:nvCxnSpPr>
      <xdr:spPr>
        <a:xfrm>
          <a:off x="1120394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53" name="テキスト ボックス 752">
          <a:extLst>
            <a:ext uri="{FF2B5EF4-FFF2-40B4-BE49-F238E27FC236}">
              <a16:creationId xmlns:a16="http://schemas.microsoft.com/office/drawing/2014/main" id="{EB28A4A0-E4DC-41FC-8C1A-503EB16E0385}"/>
            </a:ext>
          </a:extLst>
        </xdr:cNvPr>
        <xdr:cNvSpPr txBox="1"/>
      </xdr:nvSpPr>
      <xdr:spPr>
        <a:xfrm>
          <a:off x="10905006" y="1662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54" name="【庁舎】&#10;有形固定資産減価償却率グラフ枠">
          <a:extLst>
            <a:ext uri="{FF2B5EF4-FFF2-40B4-BE49-F238E27FC236}">
              <a16:creationId xmlns:a16="http://schemas.microsoft.com/office/drawing/2014/main" id="{6FDCE9E1-23E1-439A-9710-DBF8107E1410}"/>
            </a:ext>
          </a:extLst>
        </xdr:cNvPr>
        <xdr:cNvSpPr/>
      </xdr:nvSpPr>
      <xdr:spPr>
        <a:xfrm>
          <a:off x="11203940" y="1676019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104775</xdr:rowOff>
    </xdr:from>
    <xdr:to>
      <xdr:col>85</xdr:col>
      <xdr:colOff>126364</xdr:colOff>
      <xdr:row>108</xdr:row>
      <xdr:rowOff>152400</xdr:rowOff>
    </xdr:to>
    <xdr:cxnSp macro="">
      <xdr:nvCxnSpPr>
        <xdr:cNvPr id="755" name="直線コネクタ 754">
          <a:extLst>
            <a:ext uri="{FF2B5EF4-FFF2-40B4-BE49-F238E27FC236}">
              <a16:creationId xmlns:a16="http://schemas.microsoft.com/office/drawing/2014/main" id="{F22E0BC0-BFD7-482B-B4A0-E6FFF75C7BE0}"/>
            </a:ext>
          </a:extLst>
        </xdr:cNvPr>
        <xdr:cNvCxnSpPr/>
      </xdr:nvCxnSpPr>
      <xdr:spPr>
        <a:xfrm flipV="1">
          <a:off x="14703424" y="17076420"/>
          <a:ext cx="0" cy="15925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756" name="【庁舎】&#10;有形固定資産減価償却率最小値テキスト">
          <a:extLst>
            <a:ext uri="{FF2B5EF4-FFF2-40B4-BE49-F238E27FC236}">
              <a16:creationId xmlns:a16="http://schemas.microsoft.com/office/drawing/2014/main" id="{F1180C0F-8018-4369-9B98-D58BBEB8D229}"/>
            </a:ext>
          </a:extLst>
        </xdr:cNvPr>
        <xdr:cNvSpPr txBox="1"/>
      </xdr:nvSpPr>
      <xdr:spPr>
        <a:xfrm>
          <a:off x="14742160" y="18674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757" name="直線コネクタ 756">
          <a:extLst>
            <a:ext uri="{FF2B5EF4-FFF2-40B4-BE49-F238E27FC236}">
              <a16:creationId xmlns:a16="http://schemas.microsoft.com/office/drawing/2014/main" id="{53098B93-6B33-4946-954F-95F9A5B680A5}"/>
            </a:ext>
          </a:extLst>
        </xdr:cNvPr>
        <xdr:cNvCxnSpPr/>
      </xdr:nvCxnSpPr>
      <xdr:spPr>
        <a:xfrm>
          <a:off x="14611350" y="186690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51452</xdr:rowOff>
    </xdr:from>
    <xdr:ext cx="405111" cy="259045"/>
    <xdr:sp macro="" textlink="">
      <xdr:nvSpPr>
        <xdr:cNvPr id="758" name="【庁舎】&#10;有形固定資産減価償却率最大値テキスト">
          <a:extLst>
            <a:ext uri="{FF2B5EF4-FFF2-40B4-BE49-F238E27FC236}">
              <a16:creationId xmlns:a16="http://schemas.microsoft.com/office/drawing/2014/main" id="{789C7EDD-07ED-4F22-8967-FB84D1FB0C6E}"/>
            </a:ext>
          </a:extLst>
        </xdr:cNvPr>
        <xdr:cNvSpPr txBox="1"/>
      </xdr:nvSpPr>
      <xdr:spPr>
        <a:xfrm>
          <a:off x="14742160" y="16857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104775</xdr:rowOff>
    </xdr:from>
    <xdr:to>
      <xdr:col>86</xdr:col>
      <xdr:colOff>25400</xdr:colOff>
      <xdr:row>99</xdr:row>
      <xdr:rowOff>104775</xdr:rowOff>
    </xdr:to>
    <xdr:cxnSp macro="">
      <xdr:nvCxnSpPr>
        <xdr:cNvPr id="759" name="直線コネクタ 758">
          <a:extLst>
            <a:ext uri="{FF2B5EF4-FFF2-40B4-BE49-F238E27FC236}">
              <a16:creationId xmlns:a16="http://schemas.microsoft.com/office/drawing/2014/main" id="{84D67D82-342F-44C8-89A5-54F5B81B311B}"/>
            </a:ext>
          </a:extLst>
        </xdr:cNvPr>
        <xdr:cNvCxnSpPr/>
      </xdr:nvCxnSpPr>
      <xdr:spPr>
        <a:xfrm>
          <a:off x="14611350" y="170764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160038</xdr:rowOff>
    </xdr:from>
    <xdr:ext cx="405111" cy="259045"/>
    <xdr:sp macro="" textlink="">
      <xdr:nvSpPr>
        <xdr:cNvPr id="760" name="【庁舎】&#10;有形固定資産減価償却率平均値テキスト">
          <a:extLst>
            <a:ext uri="{FF2B5EF4-FFF2-40B4-BE49-F238E27FC236}">
              <a16:creationId xmlns:a16="http://schemas.microsoft.com/office/drawing/2014/main" id="{488B40A9-9090-4B31-B921-D80145761F7E}"/>
            </a:ext>
          </a:extLst>
        </xdr:cNvPr>
        <xdr:cNvSpPr txBox="1"/>
      </xdr:nvSpPr>
      <xdr:spPr>
        <a:xfrm>
          <a:off x="14742160" y="1764984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10161</xdr:rowOff>
    </xdr:from>
    <xdr:to>
      <xdr:col>85</xdr:col>
      <xdr:colOff>177800</xdr:colOff>
      <xdr:row>103</xdr:row>
      <xdr:rowOff>111761</xdr:rowOff>
    </xdr:to>
    <xdr:sp macro="" textlink="">
      <xdr:nvSpPr>
        <xdr:cNvPr id="761" name="フローチャート: 判断 760">
          <a:extLst>
            <a:ext uri="{FF2B5EF4-FFF2-40B4-BE49-F238E27FC236}">
              <a16:creationId xmlns:a16="http://schemas.microsoft.com/office/drawing/2014/main" id="{D03319B1-311D-4796-824A-84CD6F95AA31}"/>
            </a:ext>
          </a:extLst>
        </xdr:cNvPr>
        <xdr:cNvSpPr/>
      </xdr:nvSpPr>
      <xdr:spPr>
        <a:xfrm>
          <a:off x="14649450" y="17671416"/>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4445</xdr:rowOff>
    </xdr:from>
    <xdr:to>
      <xdr:col>81</xdr:col>
      <xdr:colOff>101600</xdr:colOff>
      <xdr:row>103</xdr:row>
      <xdr:rowOff>106045</xdr:rowOff>
    </xdr:to>
    <xdr:sp macro="" textlink="">
      <xdr:nvSpPr>
        <xdr:cNvPr id="762" name="フローチャート: 判断 761">
          <a:extLst>
            <a:ext uri="{FF2B5EF4-FFF2-40B4-BE49-F238E27FC236}">
              <a16:creationId xmlns:a16="http://schemas.microsoft.com/office/drawing/2014/main" id="{4D44F79A-9B17-44D3-A58A-44CF9DC035AB}"/>
            </a:ext>
          </a:extLst>
        </xdr:cNvPr>
        <xdr:cNvSpPr/>
      </xdr:nvSpPr>
      <xdr:spPr>
        <a:xfrm>
          <a:off x="13887450" y="17665700"/>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102</xdr:row>
      <xdr:rowOff>149225</xdr:rowOff>
    </xdr:from>
    <xdr:to>
      <xdr:col>76</xdr:col>
      <xdr:colOff>165100</xdr:colOff>
      <xdr:row>103</xdr:row>
      <xdr:rowOff>79375</xdr:rowOff>
    </xdr:to>
    <xdr:sp macro="" textlink="">
      <xdr:nvSpPr>
        <xdr:cNvPr id="763" name="フローチャート: 判断 762">
          <a:extLst>
            <a:ext uri="{FF2B5EF4-FFF2-40B4-BE49-F238E27FC236}">
              <a16:creationId xmlns:a16="http://schemas.microsoft.com/office/drawing/2014/main" id="{991BA04D-3B27-4A91-A281-69F9A46A43BF}"/>
            </a:ext>
          </a:extLst>
        </xdr:cNvPr>
        <xdr:cNvSpPr/>
      </xdr:nvSpPr>
      <xdr:spPr>
        <a:xfrm>
          <a:off x="13089890" y="17637125"/>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102</xdr:row>
      <xdr:rowOff>164464</xdr:rowOff>
    </xdr:from>
    <xdr:to>
      <xdr:col>72</xdr:col>
      <xdr:colOff>38100</xdr:colOff>
      <xdr:row>103</xdr:row>
      <xdr:rowOff>94614</xdr:rowOff>
    </xdr:to>
    <xdr:sp macro="" textlink="">
      <xdr:nvSpPr>
        <xdr:cNvPr id="764" name="フローチャート: 判断 763">
          <a:extLst>
            <a:ext uri="{FF2B5EF4-FFF2-40B4-BE49-F238E27FC236}">
              <a16:creationId xmlns:a16="http://schemas.microsoft.com/office/drawing/2014/main" id="{92EDBF9B-BED8-4747-BCA9-7764E2EB5B6A}"/>
            </a:ext>
          </a:extLst>
        </xdr:cNvPr>
        <xdr:cNvSpPr/>
      </xdr:nvSpPr>
      <xdr:spPr>
        <a:xfrm>
          <a:off x="12303760" y="1765617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46355</xdr:rowOff>
    </xdr:from>
    <xdr:to>
      <xdr:col>67</xdr:col>
      <xdr:colOff>101600</xdr:colOff>
      <xdr:row>103</xdr:row>
      <xdr:rowOff>147955</xdr:rowOff>
    </xdr:to>
    <xdr:sp macro="" textlink="">
      <xdr:nvSpPr>
        <xdr:cNvPr id="765" name="フローチャート: 判断 764">
          <a:extLst>
            <a:ext uri="{FF2B5EF4-FFF2-40B4-BE49-F238E27FC236}">
              <a16:creationId xmlns:a16="http://schemas.microsoft.com/office/drawing/2014/main" id="{21A64BF7-2A4E-462C-939B-D1BAECD2AE8C}"/>
            </a:ext>
          </a:extLst>
        </xdr:cNvPr>
        <xdr:cNvSpPr/>
      </xdr:nvSpPr>
      <xdr:spPr>
        <a:xfrm>
          <a:off x="11487150" y="17707610"/>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66" name="テキスト ボックス 765">
          <a:extLst>
            <a:ext uri="{FF2B5EF4-FFF2-40B4-BE49-F238E27FC236}">
              <a16:creationId xmlns:a16="http://schemas.microsoft.com/office/drawing/2014/main" id="{6B04706E-5F14-4083-90F2-3DB7C649E817}"/>
            </a:ext>
          </a:extLst>
        </xdr:cNvPr>
        <xdr:cNvSpPr txBox="1"/>
      </xdr:nvSpPr>
      <xdr:spPr>
        <a:xfrm>
          <a:off x="14532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67" name="テキスト ボックス 766">
          <a:extLst>
            <a:ext uri="{FF2B5EF4-FFF2-40B4-BE49-F238E27FC236}">
              <a16:creationId xmlns:a16="http://schemas.microsoft.com/office/drawing/2014/main" id="{F4D0FF09-C85B-4294-ACB4-22E767E620A8}"/>
            </a:ext>
          </a:extLst>
        </xdr:cNvPr>
        <xdr:cNvSpPr txBox="1"/>
      </xdr:nvSpPr>
      <xdr:spPr>
        <a:xfrm>
          <a:off x="13770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68" name="テキスト ボックス 767">
          <a:extLst>
            <a:ext uri="{FF2B5EF4-FFF2-40B4-BE49-F238E27FC236}">
              <a16:creationId xmlns:a16="http://schemas.microsoft.com/office/drawing/2014/main" id="{FC56E236-8AC9-4DCD-A6A3-6FE94F933FE1}"/>
            </a:ext>
          </a:extLst>
        </xdr:cNvPr>
        <xdr:cNvSpPr txBox="1"/>
      </xdr:nvSpPr>
      <xdr:spPr>
        <a:xfrm>
          <a:off x="129730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69" name="テキスト ボックス 768">
          <a:extLst>
            <a:ext uri="{FF2B5EF4-FFF2-40B4-BE49-F238E27FC236}">
              <a16:creationId xmlns:a16="http://schemas.microsoft.com/office/drawing/2014/main" id="{82132E65-04AD-48EB-88C1-FA8DE42C1244}"/>
            </a:ext>
          </a:extLst>
        </xdr:cNvPr>
        <xdr:cNvSpPr txBox="1"/>
      </xdr:nvSpPr>
      <xdr:spPr>
        <a:xfrm>
          <a:off x="12175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0" name="テキスト ボックス 769">
          <a:extLst>
            <a:ext uri="{FF2B5EF4-FFF2-40B4-BE49-F238E27FC236}">
              <a16:creationId xmlns:a16="http://schemas.microsoft.com/office/drawing/2014/main" id="{79875917-1D8F-4F90-BBFD-8616555552A5}"/>
            </a:ext>
          </a:extLst>
        </xdr:cNvPr>
        <xdr:cNvSpPr txBox="1"/>
      </xdr:nvSpPr>
      <xdr:spPr>
        <a:xfrm>
          <a:off x="11370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100</xdr:row>
      <xdr:rowOff>147320</xdr:rowOff>
    </xdr:from>
    <xdr:to>
      <xdr:col>85</xdr:col>
      <xdr:colOff>177800</xdr:colOff>
      <xdr:row>101</xdr:row>
      <xdr:rowOff>77470</xdr:rowOff>
    </xdr:to>
    <xdr:sp macro="" textlink="">
      <xdr:nvSpPr>
        <xdr:cNvPr id="771" name="楕円 770">
          <a:extLst>
            <a:ext uri="{FF2B5EF4-FFF2-40B4-BE49-F238E27FC236}">
              <a16:creationId xmlns:a16="http://schemas.microsoft.com/office/drawing/2014/main" id="{310314C2-709E-4B25-98CF-E3785A4C7C3A}"/>
            </a:ext>
          </a:extLst>
        </xdr:cNvPr>
        <xdr:cNvSpPr/>
      </xdr:nvSpPr>
      <xdr:spPr>
        <a:xfrm>
          <a:off x="14649450" y="1729041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99</xdr:row>
      <xdr:rowOff>170197</xdr:rowOff>
    </xdr:from>
    <xdr:ext cx="405111" cy="259045"/>
    <xdr:sp macro="" textlink="">
      <xdr:nvSpPr>
        <xdr:cNvPr id="772" name="【庁舎】&#10;有形固定資産減価償却率該当値テキスト">
          <a:extLst>
            <a:ext uri="{FF2B5EF4-FFF2-40B4-BE49-F238E27FC236}">
              <a16:creationId xmlns:a16="http://schemas.microsoft.com/office/drawing/2014/main" id="{E7E4E203-9FF4-454F-9016-544478E43617}"/>
            </a:ext>
          </a:extLst>
        </xdr:cNvPr>
        <xdr:cNvSpPr txBox="1"/>
      </xdr:nvSpPr>
      <xdr:spPr>
        <a:xfrm>
          <a:off x="14742160" y="17147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100</xdr:row>
      <xdr:rowOff>139700</xdr:rowOff>
    </xdr:from>
    <xdr:to>
      <xdr:col>81</xdr:col>
      <xdr:colOff>101600</xdr:colOff>
      <xdr:row>101</xdr:row>
      <xdr:rowOff>69850</xdr:rowOff>
    </xdr:to>
    <xdr:sp macro="" textlink="">
      <xdr:nvSpPr>
        <xdr:cNvPr id="773" name="楕円 772">
          <a:extLst>
            <a:ext uri="{FF2B5EF4-FFF2-40B4-BE49-F238E27FC236}">
              <a16:creationId xmlns:a16="http://schemas.microsoft.com/office/drawing/2014/main" id="{0DC2D039-E972-43ED-8B4B-84B14AB1C855}"/>
            </a:ext>
          </a:extLst>
        </xdr:cNvPr>
        <xdr:cNvSpPr/>
      </xdr:nvSpPr>
      <xdr:spPr>
        <a:xfrm>
          <a:off x="13887450" y="1728089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101</xdr:row>
      <xdr:rowOff>19050</xdr:rowOff>
    </xdr:from>
    <xdr:to>
      <xdr:col>85</xdr:col>
      <xdr:colOff>127000</xdr:colOff>
      <xdr:row>101</xdr:row>
      <xdr:rowOff>26670</xdr:rowOff>
    </xdr:to>
    <xdr:cxnSp macro="">
      <xdr:nvCxnSpPr>
        <xdr:cNvPr id="774" name="直線コネクタ 773">
          <a:extLst>
            <a:ext uri="{FF2B5EF4-FFF2-40B4-BE49-F238E27FC236}">
              <a16:creationId xmlns:a16="http://schemas.microsoft.com/office/drawing/2014/main" id="{AC894F8A-0590-4F35-AAAA-EBDB37037D51}"/>
            </a:ext>
          </a:extLst>
        </xdr:cNvPr>
        <xdr:cNvCxnSpPr/>
      </xdr:nvCxnSpPr>
      <xdr:spPr>
        <a:xfrm>
          <a:off x="13942060" y="17331690"/>
          <a:ext cx="762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100</xdr:row>
      <xdr:rowOff>73025</xdr:rowOff>
    </xdr:from>
    <xdr:to>
      <xdr:col>76</xdr:col>
      <xdr:colOff>165100</xdr:colOff>
      <xdr:row>101</xdr:row>
      <xdr:rowOff>3175</xdr:rowOff>
    </xdr:to>
    <xdr:sp macro="" textlink="">
      <xdr:nvSpPr>
        <xdr:cNvPr id="775" name="楕円 774">
          <a:extLst>
            <a:ext uri="{FF2B5EF4-FFF2-40B4-BE49-F238E27FC236}">
              <a16:creationId xmlns:a16="http://schemas.microsoft.com/office/drawing/2014/main" id="{D598F4CA-F1B7-4375-8CAB-B13B1C881374}"/>
            </a:ext>
          </a:extLst>
        </xdr:cNvPr>
        <xdr:cNvSpPr/>
      </xdr:nvSpPr>
      <xdr:spPr>
        <a:xfrm>
          <a:off x="13089890" y="17218025"/>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100</xdr:row>
      <xdr:rowOff>123825</xdr:rowOff>
    </xdr:from>
    <xdr:to>
      <xdr:col>81</xdr:col>
      <xdr:colOff>50800</xdr:colOff>
      <xdr:row>101</xdr:row>
      <xdr:rowOff>19050</xdr:rowOff>
    </xdr:to>
    <xdr:cxnSp macro="">
      <xdr:nvCxnSpPr>
        <xdr:cNvPr id="776" name="直線コネクタ 775">
          <a:extLst>
            <a:ext uri="{FF2B5EF4-FFF2-40B4-BE49-F238E27FC236}">
              <a16:creationId xmlns:a16="http://schemas.microsoft.com/office/drawing/2014/main" id="{67FA330B-97BF-4A14-9488-4AE0A8C0EC3A}"/>
            </a:ext>
          </a:extLst>
        </xdr:cNvPr>
        <xdr:cNvCxnSpPr/>
      </xdr:nvCxnSpPr>
      <xdr:spPr>
        <a:xfrm>
          <a:off x="13144500" y="17270730"/>
          <a:ext cx="79756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100</xdr:row>
      <xdr:rowOff>4445</xdr:rowOff>
    </xdr:from>
    <xdr:to>
      <xdr:col>72</xdr:col>
      <xdr:colOff>38100</xdr:colOff>
      <xdr:row>100</xdr:row>
      <xdr:rowOff>106045</xdr:rowOff>
    </xdr:to>
    <xdr:sp macro="" textlink="">
      <xdr:nvSpPr>
        <xdr:cNvPr id="777" name="楕円 776">
          <a:extLst>
            <a:ext uri="{FF2B5EF4-FFF2-40B4-BE49-F238E27FC236}">
              <a16:creationId xmlns:a16="http://schemas.microsoft.com/office/drawing/2014/main" id="{A0947796-1354-48AC-8FF6-CF9A4FBBE7AE}"/>
            </a:ext>
          </a:extLst>
        </xdr:cNvPr>
        <xdr:cNvSpPr/>
      </xdr:nvSpPr>
      <xdr:spPr>
        <a:xfrm>
          <a:off x="12303760" y="171513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100</xdr:row>
      <xdr:rowOff>55245</xdr:rowOff>
    </xdr:from>
    <xdr:to>
      <xdr:col>76</xdr:col>
      <xdr:colOff>114300</xdr:colOff>
      <xdr:row>100</xdr:row>
      <xdr:rowOff>123825</xdr:rowOff>
    </xdr:to>
    <xdr:cxnSp macro="">
      <xdr:nvCxnSpPr>
        <xdr:cNvPr id="778" name="直線コネクタ 777">
          <a:extLst>
            <a:ext uri="{FF2B5EF4-FFF2-40B4-BE49-F238E27FC236}">
              <a16:creationId xmlns:a16="http://schemas.microsoft.com/office/drawing/2014/main" id="{5DF22D29-B103-44F3-8C82-DADA2AD30F9D}"/>
            </a:ext>
          </a:extLst>
        </xdr:cNvPr>
        <xdr:cNvCxnSpPr/>
      </xdr:nvCxnSpPr>
      <xdr:spPr>
        <a:xfrm>
          <a:off x="12346940" y="17204055"/>
          <a:ext cx="797560" cy="6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99</xdr:row>
      <xdr:rowOff>107314</xdr:rowOff>
    </xdr:from>
    <xdr:to>
      <xdr:col>67</xdr:col>
      <xdr:colOff>101600</xdr:colOff>
      <xdr:row>100</xdr:row>
      <xdr:rowOff>37464</xdr:rowOff>
    </xdr:to>
    <xdr:sp macro="" textlink="">
      <xdr:nvSpPr>
        <xdr:cNvPr id="779" name="楕円 778">
          <a:extLst>
            <a:ext uri="{FF2B5EF4-FFF2-40B4-BE49-F238E27FC236}">
              <a16:creationId xmlns:a16="http://schemas.microsoft.com/office/drawing/2014/main" id="{206E60D7-941A-4CFD-847A-C4C404A7E087}"/>
            </a:ext>
          </a:extLst>
        </xdr:cNvPr>
        <xdr:cNvSpPr/>
      </xdr:nvSpPr>
      <xdr:spPr>
        <a:xfrm>
          <a:off x="11487150" y="17078959"/>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99</xdr:row>
      <xdr:rowOff>158114</xdr:rowOff>
    </xdr:from>
    <xdr:to>
      <xdr:col>71</xdr:col>
      <xdr:colOff>177800</xdr:colOff>
      <xdr:row>100</xdr:row>
      <xdr:rowOff>55245</xdr:rowOff>
    </xdr:to>
    <xdr:cxnSp macro="">
      <xdr:nvCxnSpPr>
        <xdr:cNvPr id="780" name="直線コネクタ 779">
          <a:extLst>
            <a:ext uri="{FF2B5EF4-FFF2-40B4-BE49-F238E27FC236}">
              <a16:creationId xmlns:a16="http://schemas.microsoft.com/office/drawing/2014/main" id="{DE2FE1D3-EC24-4B16-8D59-C2FB5671223B}"/>
            </a:ext>
          </a:extLst>
        </xdr:cNvPr>
        <xdr:cNvCxnSpPr/>
      </xdr:nvCxnSpPr>
      <xdr:spPr>
        <a:xfrm>
          <a:off x="11541760" y="17133569"/>
          <a:ext cx="805180" cy="704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97172</xdr:rowOff>
    </xdr:from>
    <xdr:ext cx="405111" cy="259045"/>
    <xdr:sp macro="" textlink="">
      <xdr:nvSpPr>
        <xdr:cNvPr id="781" name="n_1aveValue【庁舎】&#10;有形固定資産減価償却率">
          <a:extLst>
            <a:ext uri="{FF2B5EF4-FFF2-40B4-BE49-F238E27FC236}">
              <a16:creationId xmlns:a16="http://schemas.microsoft.com/office/drawing/2014/main" id="{C6132FDC-83B9-4D5B-AA33-B636ADDC829A}"/>
            </a:ext>
          </a:extLst>
        </xdr:cNvPr>
        <xdr:cNvSpPr txBox="1"/>
      </xdr:nvSpPr>
      <xdr:spPr>
        <a:xfrm>
          <a:off x="13738234" y="17752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70502</xdr:rowOff>
    </xdr:from>
    <xdr:ext cx="405111" cy="259045"/>
    <xdr:sp macro="" textlink="">
      <xdr:nvSpPr>
        <xdr:cNvPr id="782" name="n_2aveValue【庁舎】&#10;有形固定資産減価償却率">
          <a:extLst>
            <a:ext uri="{FF2B5EF4-FFF2-40B4-BE49-F238E27FC236}">
              <a16:creationId xmlns:a16="http://schemas.microsoft.com/office/drawing/2014/main" id="{9B62DFDC-C3CC-46B0-B3BC-60AE79493549}"/>
            </a:ext>
          </a:extLst>
        </xdr:cNvPr>
        <xdr:cNvSpPr txBox="1"/>
      </xdr:nvSpPr>
      <xdr:spPr>
        <a:xfrm>
          <a:off x="12957184" y="17727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85741</xdr:rowOff>
    </xdr:from>
    <xdr:ext cx="405111" cy="259045"/>
    <xdr:sp macro="" textlink="">
      <xdr:nvSpPr>
        <xdr:cNvPr id="783" name="n_3aveValue【庁舎】&#10;有形固定資産減価償却率">
          <a:extLst>
            <a:ext uri="{FF2B5EF4-FFF2-40B4-BE49-F238E27FC236}">
              <a16:creationId xmlns:a16="http://schemas.microsoft.com/office/drawing/2014/main" id="{2C390DA5-2D76-4EB5-8A4C-877BEF8DD767}"/>
            </a:ext>
          </a:extLst>
        </xdr:cNvPr>
        <xdr:cNvSpPr txBox="1"/>
      </xdr:nvSpPr>
      <xdr:spPr>
        <a:xfrm>
          <a:off x="12171054" y="177469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139082</xdr:rowOff>
    </xdr:from>
    <xdr:ext cx="405111" cy="259045"/>
    <xdr:sp macro="" textlink="">
      <xdr:nvSpPr>
        <xdr:cNvPr id="784" name="n_4aveValue【庁舎】&#10;有形固定資産減価償却率">
          <a:extLst>
            <a:ext uri="{FF2B5EF4-FFF2-40B4-BE49-F238E27FC236}">
              <a16:creationId xmlns:a16="http://schemas.microsoft.com/office/drawing/2014/main" id="{52C2A343-71CB-4AA6-AC5C-F8A361BAB9A1}"/>
            </a:ext>
          </a:extLst>
        </xdr:cNvPr>
        <xdr:cNvSpPr txBox="1"/>
      </xdr:nvSpPr>
      <xdr:spPr>
        <a:xfrm>
          <a:off x="11354444" y="17794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99</xdr:row>
      <xdr:rowOff>86377</xdr:rowOff>
    </xdr:from>
    <xdr:ext cx="405111" cy="259045"/>
    <xdr:sp macro="" textlink="">
      <xdr:nvSpPr>
        <xdr:cNvPr id="785" name="n_1mainValue【庁舎】&#10;有形固定資産減価償却率">
          <a:extLst>
            <a:ext uri="{FF2B5EF4-FFF2-40B4-BE49-F238E27FC236}">
              <a16:creationId xmlns:a16="http://schemas.microsoft.com/office/drawing/2014/main" id="{0465384A-3C7A-4D56-9B58-903E0A86171A}"/>
            </a:ext>
          </a:extLst>
        </xdr:cNvPr>
        <xdr:cNvSpPr txBox="1"/>
      </xdr:nvSpPr>
      <xdr:spPr>
        <a:xfrm>
          <a:off x="13738234" y="17061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99</xdr:row>
      <xdr:rowOff>19702</xdr:rowOff>
    </xdr:from>
    <xdr:ext cx="405111" cy="259045"/>
    <xdr:sp macro="" textlink="">
      <xdr:nvSpPr>
        <xdr:cNvPr id="786" name="n_2mainValue【庁舎】&#10;有形固定資産減価償却率">
          <a:extLst>
            <a:ext uri="{FF2B5EF4-FFF2-40B4-BE49-F238E27FC236}">
              <a16:creationId xmlns:a16="http://schemas.microsoft.com/office/drawing/2014/main" id="{515C9D45-1A73-41BC-BCB5-0142FF87DC67}"/>
            </a:ext>
          </a:extLst>
        </xdr:cNvPr>
        <xdr:cNvSpPr txBox="1"/>
      </xdr:nvSpPr>
      <xdr:spPr>
        <a:xfrm>
          <a:off x="12957184" y="16989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98</xdr:row>
      <xdr:rowOff>122572</xdr:rowOff>
    </xdr:from>
    <xdr:ext cx="405111" cy="259045"/>
    <xdr:sp macro="" textlink="">
      <xdr:nvSpPr>
        <xdr:cNvPr id="787" name="n_3mainValue【庁舎】&#10;有形固定資産減価償却率">
          <a:extLst>
            <a:ext uri="{FF2B5EF4-FFF2-40B4-BE49-F238E27FC236}">
              <a16:creationId xmlns:a16="http://schemas.microsoft.com/office/drawing/2014/main" id="{1E5F488F-E965-4693-B63D-F8E20ECA0B9C}"/>
            </a:ext>
          </a:extLst>
        </xdr:cNvPr>
        <xdr:cNvSpPr txBox="1"/>
      </xdr:nvSpPr>
      <xdr:spPr>
        <a:xfrm>
          <a:off x="12171054" y="16926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98</xdr:row>
      <xdr:rowOff>53991</xdr:rowOff>
    </xdr:from>
    <xdr:ext cx="405111" cy="259045"/>
    <xdr:sp macro="" textlink="">
      <xdr:nvSpPr>
        <xdr:cNvPr id="788" name="n_4mainValue【庁舎】&#10;有形固定資産減価償却率">
          <a:extLst>
            <a:ext uri="{FF2B5EF4-FFF2-40B4-BE49-F238E27FC236}">
              <a16:creationId xmlns:a16="http://schemas.microsoft.com/office/drawing/2014/main" id="{0B9A60E8-FD70-4EFA-8AA9-09037A1A7BB9}"/>
            </a:ext>
          </a:extLst>
        </xdr:cNvPr>
        <xdr:cNvSpPr txBox="1"/>
      </xdr:nvSpPr>
      <xdr:spPr>
        <a:xfrm>
          <a:off x="11354444" y="168599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89" name="正方形/長方形 788">
          <a:extLst>
            <a:ext uri="{FF2B5EF4-FFF2-40B4-BE49-F238E27FC236}">
              <a16:creationId xmlns:a16="http://schemas.microsoft.com/office/drawing/2014/main" id="{8CAB8ACF-A605-47BB-BC1A-359E94368938}"/>
            </a:ext>
          </a:extLst>
        </xdr:cNvPr>
        <xdr:cNvSpPr/>
      </xdr:nvSpPr>
      <xdr:spPr>
        <a:xfrm>
          <a:off x="164592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0" name="正方形/長方形 789">
          <a:extLst>
            <a:ext uri="{FF2B5EF4-FFF2-40B4-BE49-F238E27FC236}">
              <a16:creationId xmlns:a16="http://schemas.microsoft.com/office/drawing/2014/main" id="{D3309091-3A74-44BE-B415-C0202431FE04}"/>
            </a:ext>
          </a:extLst>
        </xdr:cNvPr>
        <xdr:cNvSpPr/>
      </xdr:nvSpPr>
      <xdr:spPr>
        <a:xfrm>
          <a:off x="165900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1" name="正方形/長方形 790">
          <a:extLst>
            <a:ext uri="{FF2B5EF4-FFF2-40B4-BE49-F238E27FC236}">
              <a16:creationId xmlns:a16="http://schemas.microsoft.com/office/drawing/2014/main" id="{AE222DD0-E85F-453F-8D97-BF0C134AB934}"/>
            </a:ext>
          </a:extLst>
        </xdr:cNvPr>
        <xdr:cNvSpPr/>
      </xdr:nvSpPr>
      <xdr:spPr>
        <a:xfrm>
          <a:off x="165900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2" name="正方形/長方形 791">
          <a:extLst>
            <a:ext uri="{FF2B5EF4-FFF2-40B4-BE49-F238E27FC236}">
              <a16:creationId xmlns:a16="http://schemas.microsoft.com/office/drawing/2014/main" id="{911EC677-835E-443D-A4A7-20EEEA2AC3D2}"/>
            </a:ext>
          </a:extLst>
        </xdr:cNvPr>
        <xdr:cNvSpPr/>
      </xdr:nvSpPr>
      <xdr:spPr>
        <a:xfrm>
          <a:off x="174879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3" name="正方形/長方形 792">
          <a:extLst>
            <a:ext uri="{FF2B5EF4-FFF2-40B4-BE49-F238E27FC236}">
              <a16:creationId xmlns:a16="http://schemas.microsoft.com/office/drawing/2014/main" id="{62FEAFC9-C338-4FAE-B76A-AD196F218167}"/>
            </a:ext>
          </a:extLst>
        </xdr:cNvPr>
        <xdr:cNvSpPr/>
      </xdr:nvSpPr>
      <xdr:spPr>
        <a:xfrm>
          <a:off x="174879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4" name="正方形/長方形 793">
          <a:extLst>
            <a:ext uri="{FF2B5EF4-FFF2-40B4-BE49-F238E27FC236}">
              <a16:creationId xmlns:a16="http://schemas.microsoft.com/office/drawing/2014/main" id="{4828AB03-E5F8-4631-8AEC-2537749DACCA}"/>
            </a:ext>
          </a:extLst>
        </xdr:cNvPr>
        <xdr:cNvSpPr/>
      </xdr:nvSpPr>
      <xdr:spPr>
        <a:xfrm>
          <a:off x="185166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95" name="正方形/長方形 794">
          <a:extLst>
            <a:ext uri="{FF2B5EF4-FFF2-40B4-BE49-F238E27FC236}">
              <a16:creationId xmlns:a16="http://schemas.microsoft.com/office/drawing/2014/main" id="{5F099D93-D0A7-4DF1-90CF-1558733DCF47}"/>
            </a:ext>
          </a:extLst>
        </xdr:cNvPr>
        <xdr:cNvSpPr/>
      </xdr:nvSpPr>
      <xdr:spPr>
        <a:xfrm>
          <a:off x="185166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96" name="正方形/長方形 795">
          <a:extLst>
            <a:ext uri="{FF2B5EF4-FFF2-40B4-BE49-F238E27FC236}">
              <a16:creationId xmlns:a16="http://schemas.microsoft.com/office/drawing/2014/main" id="{FA389A71-B576-4E11-8242-016822C0D0E6}"/>
            </a:ext>
          </a:extLst>
        </xdr:cNvPr>
        <xdr:cNvSpPr/>
      </xdr:nvSpPr>
      <xdr:spPr>
        <a:xfrm>
          <a:off x="16459200" y="1676019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97" name="テキスト ボックス 796">
          <a:extLst>
            <a:ext uri="{FF2B5EF4-FFF2-40B4-BE49-F238E27FC236}">
              <a16:creationId xmlns:a16="http://schemas.microsoft.com/office/drawing/2014/main" id="{371FF8FB-35B6-406D-8323-4F9C488AB4A2}"/>
            </a:ext>
          </a:extLst>
        </xdr:cNvPr>
        <xdr:cNvSpPr txBox="1"/>
      </xdr:nvSpPr>
      <xdr:spPr>
        <a:xfrm>
          <a:off x="1644015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98" name="直線コネクタ 797">
          <a:extLst>
            <a:ext uri="{FF2B5EF4-FFF2-40B4-BE49-F238E27FC236}">
              <a16:creationId xmlns:a16="http://schemas.microsoft.com/office/drawing/2014/main" id="{915D329B-B1A2-4F18-B68C-DEDFFFE84A9A}"/>
            </a:ext>
          </a:extLst>
        </xdr:cNvPr>
        <xdr:cNvCxnSpPr/>
      </xdr:nvCxnSpPr>
      <xdr:spPr>
        <a:xfrm>
          <a:off x="1645920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799" name="テキスト ボックス 798">
          <a:extLst>
            <a:ext uri="{FF2B5EF4-FFF2-40B4-BE49-F238E27FC236}">
              <a16:creationId xmlns:a16="http://schemas.microsoft.com/office/drawing/2014/main" id="{6293912C-106C-47FB-B2A0-CCAFC9628002}"/>
            </a:ext>
          </a:extLst>
        </xdr:cNvPr>
        <xdr:cNvSpPr txBox="1"/>
      </xdr:nvSpPr>
      <xdr:spPr>
        <a:xfrm>
          <a:off x="16047266"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108</xdr:row>
      <xdr:rowOff>76200</xdr:rowOff>
    </xdr:from>
    <xdr:to>
      <xdr:col>120</xdr:col>
      <xdr:colOff>114300</xdr:colOff>
      <xdr:row>108</xdr:row>
      <xdr:rowOff>76200</xdr:rowOff>
    </xdr:to>
    <xdr:cxnSp macro="">
      <xdr:nvCxnSpPr>
        <xdr:cNvPr id="800" name="直線コネクタ 799">
          <a:extLst>
            <a:ext uri="{FF2B5EF4-FFF2-40B4-BE49-F238E27FC236}">
              <a16:creationId xmlns:a16="http://schemas.microsoft.com/office/drawing/2014/main" id="{42F1EFAB-B434-470A-8185-9A6669ED24B9}"/>
            </a:ext>
          </a:extLst>
        </xdr:cNvPr>
        <xdr:cNvCxnSpPr/>
      </xdr:nvCxnSpPr>
      <xdr:spPr>
        <a:xfrm>
          <a:off x="16459200" y="18592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801" name="テキスト ボックス 800">
          <a:extLst>
            <a:ext uri="{FF2B5EF4-FFF2-40B4-BE49-F238E27FC236}">
              <a16:creationId xmlns:a16="http://schemas.microsoft.com/office/drawing/2014/main" id="{B926CC02-FE09-4216-8677-C87FEBA99CBB}"/>
            </a:ext>
          </a:extLst>
        </xdr:cNvPr>
        <xdr:cNvSpPr txBox="1"/>
      </xdr:nvSpPr>
      <xdr:spPr>
        <a:xfrm>
          <a:off x="16047266" y="1844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02" name="直線コネクタ 801">
          <a:extLst>
            <a:ext uri="{FF2B5EF4-FFF2-40B4-BE49-F238E27FC236}">
              <a16:creationId xmlns:a16="http://schemas.microsoft.com/office/drawing/2014/main" id="{8D672CDE-016C-44F6-98F6-A06E06AF363D}"/>
            </a:ext>
          </a:extLst>
        </xdr:cNvPr>
        <xdr:cNvCxnSpPr/>
      </xdr:nvCxnSpPr>
      <xdr:spPr>
        <a:xfrm>
          <a:off x="16459200" y="1813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803" name="テキスト ボックス 802">
          <a:extLst>
            <a:ext uri="{FF2B5EF4-FFF2-40B4-BE49-F238E27FC236}">
              <a16:creationId xmlns:a16="http://schemas.microsoft.com/office/drawing/2014/main" id="{6D983523-3621-4968-BB36-F1D18C58E62C}"/>
            </a:ext>
          </a:extLst>
        </xdr:cNvPr>
        <xdr:cNvSpPr txBox="1"/>
      </xdr:nvSpPr>
      <xdr:spPr>
        <a:xfrm>
          <a:off x="16047266" y="1799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04" name="直線コネクタ 803">
          <a:extLst>
            <a:ext uri="{FF2B5EF4-FFF2-40B4-BE49-F238E27FC236}">
              <a16:creationId xmlns:a16="http://schemas.microsoft.com/office/drawing/2014/main" id="{F3FA4522-8629-4525-B271-95AA1A5CFF34}"/>
            </a:ext>
          </a:extLst>
        </xdr:cNvPr>
        <xdr:cNvCxnSpPr/>
      </xdr:nvCxnSpPr>
      <xdr:spPr>
        <a:xfrm>
          <a:off x="16459200" y="176745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805" name="テキスト ボックス 804">
          <a:extLst>
            <a:ext uri="{FF2B5EF4-FFF2-40B4-BE49-F238E27FC236}">
              <a16:creationId xmlns:a16="http://schemas.microsoft.com/office/drawing/2014/main" id="{2682EF65-7769-4BA6-B15F-99A93C8E4061}"/>
            </a:ext>
          </a:extLst>
        </xdr:cNvPr>
        <xdr:cNvSpPr txBox="1"/>
      </xdr:nvSpPr>
      <xdr:spPr>
        <a:xfrm>
          <a:off x="16047266" y="175380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06" name="直線コネクタ 805">
          <a:extLst>
            <a:ext uri="{FF2B5EF4-FFF2-40B4-BE49-F238E27FC236}">
              <a16:creationId xmlns:a16="http://schemas.microsoft.com/office/drawing/2014/main" id="{81C46624-A1B8-4B9C-AF52-3AB9BE677643}"/>
            </a:ext>
          </a:extLst>
        </xdr:cNvPr>
        <xdr:cNvCxnSpPr/>
      </xdr:nvCxnSpPr>
      <xdr:spPr>
        <a:xfrm>
          <a:off x="16459200" y="1722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807" name="テキスト ボックス 806">
          <a:extLst>
            <a:ext uri="{FF2B5EF4-FFF2-40B4-BE49-F238E27FC236}">
              <a16:creationId xmlns:a16="http://schemas.microsoft.com/office/drawing/2014/main" id="{15CA63E6-6865-4A5C-93B1-5D5E014E8938}"/>
            </a:ext>
          </a:extLst>
        </xdr:cNvPr>
        <xdr:cNvSpPr txBox="1"/>
      </xdr:nvSpPr>
      <xdr:spPr>
        <a:xfrm>
          <a:off x="16047266" y="170770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08" name="直線コネクタ 807">
          <a:extLst>
            <a:ext uri="{FF2B5EF4-FFF2-40B4-BE49-F238E27FC236}">
              <a16:creationId xmlns:a16="http://schemas.microsoft.com/office/drawing/2014/main" id="{EAE5E3CF-532E-42FC-982B-28282416352D}"/>
            </a:ext>
          </a:extLst>
        </xdr:cNvPr>
        <xdr:cNvCxnSpPr/>
      </xdr:nvCxnSpPr>
      <xdr:spPr>
        <a:xfrm>
          <a:off x="1645920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09" name="テキスト ボックス 808">
          <a:extLst>
            <a:ext uri="{FF2B5EF4-FFF2-40B4-BE49-F238E27FC236}">
              <a16:creationId xmlns:a16="http://schemas.microsoft.com/office/drawing/2014/main" id="{7CBE1306-269E-421A-9151-6DD819108C53}"/>
            </a:ext>
          </a:extLst>
        </xdr:cNvPr>
        <xdr:cNvSpPr txBox="1"/>
      </xdr:nvSpPr>
      <xdr:spPr>
        <a:xfrm>
          <a:off x="16047266" y="1662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0" name="【庁舎】&#10;一人当たり面積グラフ枠">
          <a:extLst>
            <a:ext uri="{FF2B5EF4-FFF2-40B4-BE49-F238E27FC236}">
              <a16:creationId xmlns:a16="http://schemas.microsoft.com/office/drawing/2014/main" id="{C967CB97-3110-4928-BA03-6AD61F509DEF}"/>
            </a:ext>
          </a:extLst>
        </xdr:cNvPr>
        <xdr:cNvSpPr/>
      </xdr:nvSpPr>
      <xdr:spPr>
        <a:xfrm>
          <a:off x="16459200" y="1676019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12192</xdr:rowOff>
    </xdr:from>
    <xdr:to>
      <xdr:col>116</xdr:col>
      <xdr:colOff>62864</xdr:colOff>
      <xdr:row>108</xdr:row>
      <xdr:rowOff>21337</xdr:rowOff>
    </xdr:to>
    <xdr:cxnSp macro="">
      <xdr:nvCxnSpPr>
        <xdr:cNvPr id="811" name="直線コネクタ 810">
          <a:extLst>
            <a:ext uri="{FF2B5EF4-FFF2-40B4-BE49-F238E27FC236}">
              <a16:creationId xmlns:a16="http://schemas.microsoft.com/office/drawing/2014/main" id="{B3C8A5A8-C802-432F-B481-DEFF8D37AB97}"/>
            </a:ext>
          </a:extLst>
        </xdr:cNvPr>
        <xdr:cNvCxnSpPr/>
      </xdr:nvCxnSpPr>
      <xdr:spPr>
        <a:xfrm flipV="1">
          <a:off x="19947254" y="17161002"/>
          <a:ext cx="0" cy="13731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25164</xdr:rowOff>
    </xdr:from>
    <xdr:ext cx="469744" cy="259045"/>
    <xdr:sp macro="" textlink="">
      <xdr:nvSpPr>
        <xdr:cNvPr id="812" name="【庁舎】&#10;一人当たり面積最小値テキスト">
          <a:extLst>
            <a:ext uri="{FF2B5EF4-FFF2-40B4-BE49-F238E27FC236}">
              <a16:creationId xmlns:a16="http://schemas.microsoft.com/office/drawing/2014/main" id="{4154EE51-5375-4E70-9DB0-B93699A2CC76}"/>
            </a:ext>
          </a:extLst>
        </xdr:cNvPr>
        <xdr:cNvSpPr txBox="1"/>
      </xdr:nvSpPr>
      <xdr:spPr>
        <a:xfrm>
          <a:off x="19985990" y="185379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21337</xdr:rowOff>
    </xdr:from>
    <xdr:to>
      <xdr:col>116</xdr:col>
      <xdr:colOff>152400</xdr:colOff>
      <xdr:row>108</xdr:row>
      <xdr:rowOff>21337</xdr:rowOff>
    </xdr:to>
    <xdr:cxnSp macro="">
      <xdr:nvCxnSpPr>
        <xdr:cNvPr id="813" name="直線コネクタ 812">
          <a:extLst>
            <a:ext uri="{FF2B5EF4-FFF2-40B4-BE49-F238E27FC236}">
              <a16:creationId xmlns:a16="http://schemas.microsoft.com/office/drawing/2014/main" id="{7069BDCE-D43E-46B2-A84E-C63D1BC260C5}"/>
            </a:ext>
          </a:extLst>
        </xdr:cNvPr>
        <xdr:cNvCxnSpPr/>
      </xdr:nvCxnSpPr>
      <xdr:spPr>
        <a:xfrm>
          <a:off x="19885660" y="1853412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130319</xdr:rowOff>
    </xdr:from>
    <xdr:ext cx="469744" cy="259045"/>
    <xdr:sp macro="" textlink="">
      <xdr:nvSpPr>
        <xdr:cNvPr id="814" name="【庁舎】&#10;一人当たり面積最大値テキスト">
          <a:extLst>
            <a:ext uri="{FF2B5EF4-FFF2-40B4-BE49-F238E27FC236}">
              <a16:creationId xmlns:a16="http://schemas.microsoft.com/office/drawing/2014/main" id="{4F6AE027-9DC0-4890-985A-1D84177F36E1}"/>
            </a:ext>
          </a:extLst>
        </xdr:cNvPr>
        <xdr:cNvSpPr txBox="1"/>
      </xdr:nvSpPr>
      <xdr:spPr>
        <a:xfrm>
          <a:off x="19985990" y="169362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12192</xdr:rowOff>
    </xdr:from>
    <xdr:to>
      <xdr:col>116</xdr:col>
      <xdr:colOff>152400</xdr:colOff>
      <xdr:row>100</xdr:row>
      <xdr:rowOff>12192</xdr:rowOff>
    </xdr:to>
    <xdr:cxnSp macro="">
      <xdr:nvCxnSpPr>
        <xdr:cNvPr id="815" name="直線コネクタ 814">
          <a:extLst>
            <a:ext uri="{FF2B5EF4-FFF2-40B4-BE49-F238E27FC236}">
              <a16:creationId xmlns:a16="http://schemas.microsoft.com/office/drawing/2014/main" id="{F567413A-ADE2-49B1-8005-F124AC3FE4CA}"/>
            </a:ext>
          </a:extLst>
        </xdr:cNvPr>
        <xdr:cNvCxnSpPr/>
      </xdr:nvCxnSpPr>
      <xdr:spPr>
        <a:xfrm>
          <a:off x="19885660" y="1716100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10685</xdr:rowOff>
    </xdr:from>
    <xdr:ext cx="469744" cy="259045"/>
    <xdr:sp macro="" textlink="">
      <xdr:nvSpPr>
        <xdr:cNvPr id="816" name="【庁舎】&#10;一人当たり面積平均値テキスト">
          <a:extLst>
            <a:ext uri="{FF2B5EF4-FFF2-40B4-BE49-F238E27FC236}">
              <a16:creationId xmlns:a16="http://schemas.microsoft.com/office/drawing/2014/main" id="{C0FEB48A-FD94-4F2A-BA00-B2458BDB2FC3}"/>
            </a:ext>
          </a:extLst>
        </xdr:cNvPr>
        <xdr:cNvSpPr txBox="1"/>
      </xdr:nvSpPr>
      <xdr:spPr>
        <a:xfrm>
          <a:off x="19985990" y="1801484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32258</xdr:rowOff>
    </xdr:from>
    <xdr:to>
      <xdr:col>116</xdr:col>
      <xdr:colOff>114300</xdr:colOff>
      <xdr:row>105</xdr:row>
      <xdr:rowOff>133858</xdr:rowOff>
    </xdr:to>
    <xdr:sp macro="" textlink="">
      <xdr:nvSpPr>
        <xdr:cNvPr id="817" name="フローチャート: 判断 816">
          <a:extLst>
            <a:ext uri="{FF2B5EF4-FFF2-40B4-BE49-F238E27FC236}">
              <a16:creationId xmlns:a16="http://schemas.microsoft.com/office/drawing/2014/main" id="{C9A38AC9-8435-4576-B464-D5CD91D414DC}"/>
            </a:ext>
          </a:extLst>
        </xdr:cNvPr>
        <xdr:cNvSpPr/>
      </xdr:nvSpPr>
      <xdr:spPr>
        <a:xfrm>
          <a:off x="19904710" y="18032603"/>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82550</xdr:rowOff>
    </xdr:from>
    <xdr:to>
      <xdr:col>112</xdr:col>
      <xdr:colOff>38100</xdr:colOff>
      <xdr:row>106</xdr:row>
      <xdr:rowOff>12700</xdr:rowOff>
    </xdr:to>
    <xdr:sp macro="" textlink="">
      <xdr:nvSpPr>
        <xdr:cNvPr id="818" name="フローチャート: 判断 817">
          <a:extLst>
            <a:ext uri="{FF2B5EF4-FFF2-40B4-BE49-F238E27FC236}">
              <a16:creationId xmlns:a16="http://schemas.microsoft.com/office/drawing/2014/main" id="{39D932B5-49FC-424F-91E8-11381501BEE0}"/>
            </a:ext>
          </a:extLst>
        </xdr:cNvPr>
        <xdr:cNvSpPr/>
      </xdr:nvSpPr>
      <xdr:spPr>
        <a:xfrm>
          <a:off x="19161760" y="1808670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59689</xdr:rowOff>
    </xdr:from>
    <xdr:to>
      <xdr:col>107</xdr:col>
      <xdr:colOff>101600</xdr:colOff>
      <xdr:row>105</xdr:row>
      <xdr:rowOff>161289</xdr:rowOff>
    </xdr:to>
    <xdr:sp macro="" textlink="">
      <xdr:nvSpPr>
        <xdr:cNvPr id="819" name="フローチャート: 判断 818">
          <a:extLst>
            <a:ext uri="{FF2B5EF4-FFF2-40B4-BE49-F238E27FC236}">
              <a16:creationId xmlns:a16="http://schemas.microsoft.com/office/drawing/2014/main" id="{B092CB51-98B6-42CD-BE89-100947F2ABD6}"/>
            </a:ext>
          </a:extLst>
        </xdr:cNvPr>
        <xdr:cNvSpPr/>
      </xdr:nvSpPr>
      <xdr:spPr>
        <a:xfrm>
          <a:off x="18345150" y="18058129"/>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64263</xdr:rowOff>
    </xdr:from>
    <xdr:to>
      <xdr:col>102</xdr:col>
      <xdr:colOff>165100</xdr:colOff>
      <xdr:row>105</xdr:row>
      <xdr:rowOff>165863</xdr:rowOff>
    </xdr:to>
    <xdr:sp macro="" textlink="">
      <xdr:nvSpPr>
        <xdr:cNvPr id="820" name="フローチャート: 判断 819">
          <a:extLst>
            <a:ext uri="{FF2B5EF4-FFF2-40B4-BE49-F238E27FC236}">
              <a16:creationId xmlns:a16="http://schemas.microsoft.com/office/drawing/2014/main" id="{7D0C68E7-1EB8-4804-906F-2B47E38242B1}"/>
            </a:ext>
          </a:extLst>
        </xdr:cNvPr>
        <xdr:cNvSpPr/>
      </xdr:nvSpPr>
      <xdr:spPr>
        <a:xfrm>
          <a:off x="17547590" y="18062703"/>
          <a:ext cx="10922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109982</xdr:rowOff>
    </xdr:from>
    <xdr:to>
      <xdr:col>98</xdr:col>
      <xdr:colOff>38100</xdr:colOff>
      <xdr:row>106</xdr:row>
      <xdr:rowOff>40132</xdr:rowOff>
    </xdr:to>
    <xdr:sp macro="" textlink="">
      <xdr:nvSpPr>
        <xdr:cNvPr id="821" name="フローチャート: 判断 820">
          <a:extLst>
            <a:ext uri="{FF2B5EF4-FFF2-40B4-BE49-F238E27FC236}">
              <a16:creationId xmlns:a16="http://schemas.microsoft.com/office/drawing/2014/main" id="{AA33AAE2-6D7E-4B7C-88A8-60B0440300EE}"/>
            </a:ext>
          </a:extLst>
        </xdr:cNvPr>
        <xdr:cNvSpPr/>
      </xdr:nvSpPr>
      <xdr:spPr>
        <a:xfrm>
          <a:off x="16761460" y="18110327"/>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2" name="テキスト ボックス 821">
          <a:extLst>
            <a:ext uri="{FF2B5EF4-FFF2-40B4-BE49-F238E27FC236}">
              <a16:creationId xmlns:a16="http://schemas.microsoft.com/office/drawing/2014/main" id="{786B9BB6-FA30-4814-B20C-3E97A7EF1BE8}"/>
            </a:ext>
          </a:extLst>
        </xdr:cNvPr>
        <xdr:cNvSpPr txBox="1"/>
      </xdr:nvSpPr>
      <xdr:spPr>
        <a:xfrm>
          <a:off x="1977644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3" name="テキスト ボックス 822">
          <a:extLst>
            <a:ext uri="{FF2B5EF4-FFF2-40B4-BE49-F238E27FC236}">
              <a16:creationId xmlns:a16="http://schemas.microsoft.com/office/drawing/2014/main" id="{2418AB42-07D7-4EBB-B9FE-88466F3A81C0}"/>
            </a:ext>
          </a:extLst>
        </xdr:cNvPr>
        <xdr:cNvSpPr txBox="1"/>
      </xdr:nvSpPr>
      <xdr:spPr>
        <a:xfrm>
          <a:off x="19033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24" name="テキスト ボックス 823">
          <a:extLst>
            <a:ext uri="{FF2B5EF4-FFF2-40B4-BE49-F238E27FC236}">
              <a16:creationId xmlns:a16="http://schemas.microsoft.com/office/drawing/2014/main" id="{09C42ADC-06C6-4DDC-AD4D-37B9FC7538E6}"/>
            </a:ext>
          </a:extLst>
        </xdr:cNvPr>
        <xdr:cNvSpPr txBox="1"/>
      </xdr:nvSpPr>
      <xdr:spPr>
        <a:xfrm>
          <a:off x="18228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25" name="テキスト ボックス 824">
          <a:extLst>
            <a:ext uri="{FF2B5EF4-FFF2-40B4-BE49-F238E27FC236}">
              <a16:creationId xmlns:a16="http://schemas.microsoft.com/office/drawing/2014/main" id="{9845B25E-E4EF-4BAB-A721-354993F6E7F4}"/>
            </a:ext>
          </a:extLst>
        </xdr:cNvPr>
        <xdr:cNvSpPr txBox="1"/>
      </xdr:nvSpPr>
      <xdr:spPr>
        <a:xfrm>
          <a:off x="174307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26" name="テキスト ボックス 825">
          <a:extLst>
            <a:ext uri="{FF2B5EF4-FFF2-40B4-BE49-F238E27FC236}">
              <a16:creationId xmlns:a16="http://schemas.microsoft.com/office/drawing/2014/main" id="{49A8617C-AF83-496E-AC1C-915260817124}"/>
            </a:ext>
          </a:extLst>
        </xdr:cNvPr>
        <xdr:cNvSpPr txBox="1"/>
      </xdr:nvSpPr>
      <xdr:spPr>
        <a:xfrm>
          <a:off x="166331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7113</xdr:rowOff>
    </xdr:from>
    <xdr:to>
      <xdr:col>116</xdr:col>
      <xdr:colOff>114300</xdr:colOff>
      <xdr:row>104</xdr:row>
      <xdr:rowOff>108713</xdr:rowOff>
    </xdr:to>
    <xdr:sp macro="" textlink="">
      <xdr:nvSpPr>
        <xdr:cNvPr id="827" name="楕円 826">
          <a:extLst>
            <a:ext uri="{FF2B5EF4-FFF2-40B4-BE49-F238E27FC236}">
              <a16:creationId xmlns:a16="http://schemas.microsoft.com/office/drawing/2014/main" id="{ED3FC2B7-BF02-4FAD-93D9-1B15BA58F796}"/>
            </a:ext>
          </a:extLst>
        </xdr:cNvPr>
        <xdr:cNvSpPr/>
      </xdr:nvSpPr>
      <xdr:spPr>
        <a:xfrm>
          <a:off x="19904710" y="17839818"/>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103</xdr:row>
      <xdr:rowOff>29990</xdr:rowOff>
    </xdr:from>
    <xdr:ext cx="469744" cy="259045"/>
    <xdr:sp macro="" textlink="">
      <xdr:nvSpPr>
        <xdr:cNvPr id="828" name="【庁舎】&#10;一人当たり面積該当値テキスト">
          <a:extLst>
            <a:ext uri="{FF2B5EF4-FFF2-40B4-BE49-F238E27FC236}">
              <a16:creationId xmlns:a16="http://schemas.microsoft.com/office/drawing/2014/main" id="{1A4886F7-A9E3-4A54-9618-B2E7F3F1A98F}"/>
            </a:ext>
          </a:extLst>
        </xdr:cNvPr>
        <xdr:cNvSpPr txBox="1"/>
      </xdr:nvSpPr>
      <xdr:spPr>
        <a:xfrm>
          <a:off x="19985990" y="176874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104</xdr:row>
      <xdr:rowOff>84837</xdr:rowOff>
    </xdr:from>
    <xdr:to>
      <xdr:col>112</xdr:col>
      <xdr:colOff>38100</xdr:colOff>
      <xdr:row>105</xdr:row>
      <xdr:rowOff>14987</xdr:rowOff>
    </xdr:to>
    <xdr:sp macro="" textlink="">
      <xdr:nvSpPr>
        <xdr:cNvPr id="829" name="楕円 828">
          <a:extLst>
            <a:ext uri="{FF2B5EF4-FFF2-40B4-BE49-F238E27FC236}">
              <a16:creationId xmlns:a16="http://schemas.microsoft.com/office/drawing/2014/main" id="{9A65C802-ECC6-403B-BB2D-5F8866A450ED}"/>
            </a:ext>
          </a:extLst>
        </xdr:cNvPr>
        <xdr:cNvSpPr/>
      </xdr:nvSpPr>
      <xdr:spPr>
        <a:xfrm>
          <a:off x="19161760" y="17917542"/>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104</xdr:row>
      <xdr:rowOff>57913</xdr:rowOff>
    </xdr:from>
    <xdr:to>
      <xdr:col>116</xdr:col>
      <xdr:colOff>63500</xdr:colOff>
      <xdr:row>104</xdr:row>
      <xdr:rowOff>135637</xdr:rowOff>
    </xdr:to>
    <xdr:cxnSp macro="">
      <xdr:nvCxnSpPr>
        <xdr:cNvPr id="830" name="直線コネクタ 829">
          <a:extLst>
            <a:ext uri="{FF2B5EF4-FFF2-40B4-BE49-F238E27FC236}">
              <a16:creationId xmlns:a16="http://schemas.microsoft.com/office/drawing/2014/main" id="{D880FBA8-D399-4034-80E2-9FA30C5D6812}"/>
            </a:ext>
          </a:extLst>
        </xdr:cNvPr>
        <xdr:cNvCxnSpPr/>
      </xdr:nvCxnSpPr>
      <xdr:spPr>
        <a:xfrm flipV="1">
          <a:off x="19204940" y="17884903"/>
          <a:ext cx="74295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104</xdr:row>
      <xdr:rowOff>103124</xdr:rowOff>
    </xdr:from>
    <xdr:to>
      <xdr:col>107</xdr:col>
      <xdr:colOff>101600</xdr:colOff>
      <xdr:row>105</xdr:row>
      <xdr:rowOff>33274</xdr:rowOff>
    </xdr:to>
    <xdr:sp macro="" textlink="">
      <xdr:nvSpPr>
        <xdr:cNvPr id="831" name="楕円 830">
          <a:extLst>
            <a:ext uri="{FF2B5EF4-FFF2-40B4-BE49-F238E27FC236}">
              <a16:creationId xmlns:a16="http://schemas.microsoft.com/office/drawing/2014/main" id="{0396978A-AF12-4491-BBC8-AC8C46229E73}"/>
            </a:ext>
          </a:extLst>
        </xdr:cNvPr>
        <xdr:cNvSpPr/>
      </xdr:nvSpPr>
      <xdr:spPr>
        <a:xfrm>
          <a:off x="18345150" y="17932019"/>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104</xdr:row>
      <xdr:rowOff>135637</xdr:rowOff>
    </xdr:from>
    <xdr:to>
      <xdr:col>111</xdr:col>
      <xdr:colOff>177800</xdr:colOff>
      <xdr:row>104</xdr:row>
      <xdr:rowOff>153924</xdr:rowOff>
    </xdr:to>
    <xdr:cxnSp macro="">
      <xdr:nvCxnSpPr>
        <xdr:cNvPr id="832" name="直線コネクタ 831">
          <a:extLst>
            <a:ext uri="{FF2B5EF4-FFF2-40B4-BE49-F238E27FC236}">
              <a16:creationId xmlns:a16="http://schemas.microsoft.com/office/drawing/2014/main" id="{408DB912-EC17-4D62-8857-83E414EA11A8}"/>
            </a:ext>
          </a:extLst>
        </xdr:cNvPr>
        <xdr:cNvCxnSpPr/>
      </xdr:nvCxnSpPr>
      <xdr:spPr>
        <a:xfrm flipV="1">
          <a:off x="18399760" y="17962627"/>
          <a:ext cx="805180" cy="22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104</xdr:row>
      <xdr:rowOff>112268</xdr:rowOff>
    </xdr:from>
    <xdr:to>
      <xdr:col>102</xdr:col>
      <xdr:colOff>165100</xdr:colOff>
      <xdr:row>105</xdr:row>
      <xdr:rowOff>42418</xdr:rowOff>
    </xdr:to>
    <xdr:sp macro="" textlink="">
      <xdr:nvSpPr>
        <xdr:cNvPr id="833" name="楕円 832">
          <a:extLst>
            <a:ext uri="{FF2B5EF4-FFF2-40B4-BE49-F238E27FC236}">
              <a16:creationId xmlns:a16="http://schemas.microsoft.com/office/drawing/2014/main" id="{901968EC-B752-41AC-8BDC-5BAAF580E7DB}"/>
            </a:ext>
          </a:extLst>
        </xdr:cNvPr>
        <xdr:cNvSpPr/>
      </xdr:nvSpPr>
      <xdr:spPr>
        <a:xfrm>
          <a:off x="17547590" y="17943068"/>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104</xdr:row>
      <xdr:rowOff>153924</xdr:rowOff>
    </xdr:from>
    <xdr:to>
      <xdr:col>107</xdr:col>
      <xdr:colOff>50800</xdr:colOff>
      <xdr:row>104</xdr:row>
      <xdr:rowOff>163068</xdr:rowOff>
    </xdr:to>
    <xdr:cxnSp macro="">
      <xdr:nvCxnSpPr>
        <xdr:cNvPr id="834" name="直線コネクタ 833">
          <a:extLst>
            <a:ext uri="{FF2B5EF4-FFF2-40B4-BE49-F238E27FC236}">
              <a16:creationId xmlns:a16="http://schemas.microsoft.com/office/drawing/2014/main" id="{6822941D-B441-4C32-8523-4865591F67F5}"/>
            </a:ext>
          </a:extLst>
        </xdr:cNvPr>
        <xdr:cNvCxnSpPr/>
      </xdr:nvCxnSpPr>
      <xdr:spPr>
        <a:xfrm flipV="1">
          <a:off x="17602200" y="17984724"/>
          <a:ext cx="797560" cy="11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104</xdr:row>
      <xdr:rowOff>121413</xdr:rowOff>
    </xdr:from>
    <xdr:to>
      <xdr:col>98</xdr:col>
      <xdr:colOff>38100</xdr:colOff>
      <xdr:row>105</xdr:row>
      <xdr:rowOff>51563</xdr:rowOff>
    </xdr:to>
    <xdr:sp macro="" textlink="">
      <xdr:nvSpPr>
        <xdr:cNvPr id="835" name="楕円 834">
          <a:extLst>
            <a:ext uri="{FF2B5EF4-FFF2-40B4-BE49-F238E27FC236}">
              <a16:creationId xmlns:a16="http://schemas.microsoft.com/office/drawing/2014/main" id="{60509269-D8C2-4D55-AAFE-96EB24AC2D30}"/>
            </a:ext>
          </a:extLst>
        </xdr:cNvPr>
        <xdr:cNvSpPr/>
      </xdr:nvSpPr>
      <xdr:spPr>
        <a:xfrm>
          <a:off x="16761460" y="17954118"/>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104</xdr:row>
      <xdr:rowOff>163068</xdr:rowOff>
    </xdr:from>
    <xdr:to>
      <xdr:col>102</xdr:col>
      <xdr:colOff>114300</xdr:colOff>
      <xdr:row>105</xdr:row>
      <xdr:rowOff>763</xdr:rowOff>
    </xdr:to>
    <xdr:cxnSp macro="">
      <xdr:nvCxnSpPr>
        <xdr:cNvPr id="836" name="直線コネクタ 835">
          <a:extLst>
            <a:ext uri="{FF2B5EF4-FFF2-40B4-BE49-F238E27FC236}">
              <a16:creationId xmlns:a16="http://schemas.microsoft.com/office/drawing/2014/main" id="{900BF896-EE11-4275-9C6B-BE3104BE4A6A}"/>
            </a:ext>
          </a:extLst>
        </xdr:cNvPr>
        <xdr:cNvCxnSpPr/>
      </xdr:nvCxnSpPr>
      <xdr:spPr>
        <a:xfrm flipV="1">
          <a:off x="16804640" y="17995773"/>
          <a:ext cx="797560" cy="7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3827</xdr:rowOff>
    </xdr:from>
    <xdr:ext cx="469744" cy="259045"/>
    <xdr:sp macro="" textlink="">
      <xdr:nvSpPr>
        <xdr:cNvPr id="837" name="n_1aveValue【庁舎】&#10;一人当たり面積">
          <a:extLst>
            <a:ext uri="{FF2B5EF4-FFF2-40B4-BE49-F238E27FC236}">
              <a16:creationId xmlns:a16="http://schemas.microsoft.com/office/drawing/2014/main" id="{8E298A7D-DE10-4027-A74D-2A90404577FF}"/>
            </a:ext>
          </a:extLst>
        </xdr:cNvPr>
        <xdr:cNvSpPr txBox="1"/>
      </xdr:nvSpPr>
      <xdr:spPr>
        <a:xfrm>
          <a:off x="18982132" y="18179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152416</xdr:rowOff>
    </xdr:from>
    <xdr:ext cx="469744" cy="259045"/>
    <xdr:sp macro="" textlink="">
      <xdr:nvSpPr>
        <xdr:cNvPr id="838" name="n_2aveValue【庁舎】&#10;一人当たり面積">
          <a:extLst>
            <a:ext uri="{FF2B5EF4-FFF2-40B4-BE49-F238E27FC236}">
              <a16:creationId xmlns:a16="http://schemas.microsoft.com/office/drawing/2014/main" id="{4AFBCC9E-E493-4EA2-9C2F-2481F8C17107}"/>
            </a:ext>
          </a:extLst>
        </xdr:cNvPr>
        <xdr:cNvSpPr txBox="1"/>
      </xdr:nvSpPr>
      <xdr:spPr>
        <a:xfrm>
          <a:off x="18182032" y="18154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156990</xdr:rowOff>
    </xdr:from>
    <xdr:ext cx="469744" cy="259045"/>
    <xdr:sp macro="" textlink="">
      <xdr:nvSpPr>
        <xdr:cNvPr id="839" name="n_3aveValue【庁舎】&#10;一人当たり面積">
          <a:extLst>
            <a:ext uri="{FF2B5EF4-FFF2-40B4-BE49-F238E27FC236}">
              <a16:creationId xmlns:a16="http://schemas.microsoft.com/office/drawing/2014/main" id="{DEE2F40F-18F3-4F47-9203-989F2571F42B}"/>
            </a:ext>
          </a:extLst>
        </xdr:cNvPr>
        <xdr:cNvSpPr txBox="1"/>
      </xdr:nvSpPr>
      <xdr:spPr>
        <a:xfrm>
          <a:off x="17384472" y="181611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31259</xdr:rowOff>
    </xdr:from>
    <xdr:ext cx="469744" cy="259045"/>
    <xdr:sp macro="" textlink="">
      <xdr:nvSpPr>
        <xdr:cNvPr id="840" name="n_4aveValue【庁舎】&#10;一人当たり面積">
          <a:extLst>
            <a:ext uri="{FF2B5EF4-FFF2-40B4-BE49-F238E27FC236}">
              <a16:creationId xmlns:a16="http://schemas.microsoft.com/office/drawing/2014/main" id="{E7F4EC19-E6F1-45D8-9E73-E3A3AE908205}"/>
            </a:ext>
          </a:extLst>
        </xdr:cNvPr>
        <xdr:cNvSpPr txBox="1"/>
      </xdr:nvSpPr>
      <xdr:spPr>
        <a:xfrm>
          <a:off x="16588817" y="182030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103</xdr:row>
      <xdr:rowOff>31514</xdr:rowOff>
    </xdr:from>
    <xdr:ext cx="469744" cy="259045"/>
    <xdr:sp macro="" textlink="">
      <xdr:nvSpPr>
        <xdr:cNvPr id="841" name="n_1mainValue【庁舎】&#10;一人当たり面積">
          <a:extLst>
            <a:ext uri="{FF2B5EF4-FFF2-40B4-BE49-F238E27FC236}">
              <a16:creationId xmlns:a16="http://schemas.microsoft.com/office/drawing/2014/main" id="{2A48BC2B-AC9B-4EF2-806D-4D4D68D7658B}"/>
            </a:ext>
          </a:extLst>
        </xdr:cNvPr>
        <xdr:cNvSpPr txBox="1"/>
      </xdr:nvSpPr>
      <xdr:spPr>
        <a:xfrm>
          <a:off x="18982132" y="176889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49801</xdr:rowOff>
    </xdr:from>
    <xdr:ext cx="469744" cy="259045"/>
    <xdr:sp macro="" textlink="">
      <xdr:nvSpPr>
        <xdr:cNvPr id="842" name="n_2mainValue【庁舎】&#10;一人当たり面積">
          <a:extLst>
            <a:ext uri="{FF2B5EF4-FFF2-40B4-BE49-F238E27FC236}">
              <a16:creationId xmlns:a16="http://schemas.microsoft.com/office/drawing/2014/main" id="{77BA5888-1F26-47B3-9BEB-ED70A0AD311A}"/>
            </a:ext>
          </a:extLst>
        </xdr:cNvPr>
        <xdr:cNvSpPr txBox="1"/>
      </xdr:nvSpPr>
      <xdr:spPr>
        <a:xfrm>
          <a:off x="18182032" y="177129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58945</xdr:rowOff>
    </xdr:from>
    <xdr:ext cx="469744" cy="259045"/>
    <xdr:sp macro="" textlink="">
      <xdr:nvSpPr>
        <xdr:cNvPr id="843" name="n_3mainValue【庁舎】&#10;一人当たり面積">
          <a:extLst>
            <a:ext uri="{FF2B5EF4-FFF2-40B4-BE49-F238E27FC236}">
              <a16:creationId xmlns:a16="http://schemas.microsoft.com/office/drawing/2014/main" id="{B0E38039-DE2F-427E-81B2-E9C17A4C4568}"/>
            </a:ext>
          </a:extLst>
        </xdr:cNvPr>
        <xdr:cNvSpPr txBox="1"/>
      </xdr:nvSpPr>
      <xdr:spPr>
        <a:xfrm>
          <a:off x="17384472" y="177144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68090</xdr:rowOff>
    </xdr:from>
    <xdr:ext cx="469744" cy="259045"/>
    <xdr:sp macro="" textlink="">
      <xdr:nvSpPr>
        <xdr:cNvPr id="844" name="n_4mainValue【庁舎】&#10;一人当たり面積">
          <a:extLst>
            <a:ext uri="{FF2B5EF4-FFF2-40B4-BE49-F238E27FC236}">
              <a16:creationId xmlns:a16="http://schemas.microsoft.com/office/drawing/2014/main" id="{EF6EDEDB-29F0-49C2-B215-C4977817F689}"/>
            </a:ext>
          </a:extLst>
        </xdr:cNvPr>
        <xdr:cNvSpPr txBox="1"/>
      </xdr:nvSpPr>
      <xdr:spPr>
        <a:xfrm>
          <a:off x="16588817" y="17725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45" name="正方形/長方形 844">
          <a:extLst>
            <a:ext uri="{FF2B5EF4-FFF2-40B4-BE49-F238E27FC236}">
              <a16:creationId xmlns:a16="http://schemas.microsoft.com/office/drawing/2014/main" id="{2803BDF9-E01E-49F6-8DC7-795DFCB00FA8}"/>
            </a:ext>
          </a:extLst>
        </xdr:cNvPr>
        <xdr:cNvSpPr/>
      </xdr:nvSpPr>
      <xdr:spPr>
        <a:xfrm>
          <a:off x="685800" y="19427190"/>
          <a:ext cx="20040600" cy="1908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46" name="正方形/長方形 845">
          <a:extLst>
            <a:ext uri="{FF2B5EF4-FFF2-40B4-BE49-F238E27FC236}">
              <a16:creationId xmlns:a16="http://schemas.microsoft.com/office/drawing/2014/main" id="{93E449F6-1631-41D1-B7B8-AEEC19E933F5}"/>
            </a:ext>
          </a:extLst>
        </xdr:cNvPr>
        <xdr:cNvSpPr/>
      </xdr:nvSpPr>
      <xdr:spPr>
        <a:xfrm>
          <a:off x="685800" y="19496405"/>
          <a:ext cx="34671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47" name="テキスト ボックス 846">
          <a:extLst>
            <a:ext uri="{FF2B5EF4-FFF2-40B4-BE49-F238E27FC236}">
              <a16:creationId xmlns:a16="http://schemas.microsoft.com/office/drawing/2014/main" id="{C080D8F0-3AB5-4030-BE0F-EAC24F35DEDC}"/>
            </a:ext>
          </a:extLst>
        </xdr:cNvPr>
        <xdr:cNvSpPr txBox="1"/>
      </xdr:nvSpPr>
      <xdr:spPr>
        <a:xfrm>
          <a:off x="762000" y="19746595"/>
          <a:ext cx="1987169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a:solidFill>
                <a:schemeClr val="dk1"/>
              </a:solidFill>
              <a:effectLst/>
              <a:latin typeface="ＭＳ Ｐゴシック" panose="020B0600070205080204" pitchFamily="50" charset="-128"/>
              <a:ea typeface="ＭＳ Ｐゴシック" panose="020B0600070205080204" pitchFamily="50" charset="-128"/>
              <a:cs typeface="+mn-cs"/>
            </a:rPr>
            <a:t>「図書館」については、令和</a:t>
          </a:r>
          <a:r>
            <a:rPr kumimoji="1" lang="en-US" altLang="ja-JP" sz="1100" b="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100" b="0">
              <a:solidFill>
                <a:schemeClr val="dk1"/>
              </a:solidFill>
              <a:effectLst/>
              <a:latin typeface="ＭＳ Ｐゴシック" panose="020B0600070205080204" pitchFamily="50" charset="-128"/>
              <a:ea typeface="ＭＳ Ｐゴシック" panose="020B0600070205080204" pitchFamily="50" charset="-128"/>
              <a:cs typeface="+mn-cs"/>
            </a:rPr>
            <a:t>年度に中央図書館の空調改修工事を行ったため、有形固定資産減価償却率が減少している。また「一般廃棄物処理施設」については、周南市が構成市である周南地区衛生施設組合が令和</a:t>
          </a:r>
          <a:r>
            <a:rPr kumimoji="1" lang="en-US" altLang="ja-JP" sz="1100" b="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100" b="0">
              <a:solidFill>
                <a:schemeClr val="dk1"/>
              </a:solidFill>
              <a:effectLst/>
              <a:latin typeface="ＭＳ Ｐゴシック" panose="020B0600070205080204" pitchFamily="50" charset="-128"/>
              <a:ea typeface="ＭＳ Ｐゴシック" panose="020B0600070205080204" pitchFamily="50" charset="-128"/>
              <a:cs typeface="+mn-cs"/>
            </a:rPr>
            <a:t>年度に新斎場を建設したため、有形固定資産減価償却率が減少している。</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election activeCell="BV12" sqref="BV12:CC12"/>
    </sheetView>
  </sheetViews>
  <sheetFormatPr defaultColWidth="0" defaultRowHeight="11" zeroHeight="1" x14ac:dyDescent="0.2"/>
  <cols>
    <col min="1" max="11" width="2.08984375" style="162" customWidth="1"/>
    <col min="12" max="12" width="2.1796875" style="162" customWidth="1"/>
    <col min="13" max="17" width="2.36328125" style="162" customWidth="1"/>
    <col min="18" max="119" width="2.08984375" style="162" customWidth="1"/>
    <col min="120" max="16384" width="0" style="162" hidden="1"/>
  </cols>
  <sheetData>
    <row r="1" spans="1:119" ht="33" customHeight="1" x14ac:dyDescent="0.2">
      <c r="B1" s="414" t="s">
        <v>76</v>
      </c>
      <c r="C1" s="414"/>
      <c r="D1" s="414"/>
      <c r="E1" s="414"/>
      <c r="F1" s="414"/>
      <c r="G1" s="414"/>
      <c r="H1" s="414"/>
      <c r="I1" s="414"/>
      <c r="J1" s="414"/>
      <c r="K1" s="414"/>
      <c r="L1" s="414"/>
      <c r="M1" s="414"/>
      <c r="N1" s="414"/>
      <c r="O1" s="414"/>
      <c r="P1" s="414"/>
      <c r="Q1" s="414"/>
      <c r="R1" s="414"/>
      <c r="S1" s="414"/>
      <c r="T1" s="414"/>
      <c r="U1" s="414"/>
      <c r="V1" s="414"/>
      <c r="W1" s="414"/>
      <c r="X1" s="414"/>
      <c r="Y1" s="414"/>
      <c r="Z1" s="414"/>
      <c r="AA1" s="414"/>
      <c r="AB1" s="414"/>
      <c r="AC1" s="414"/>
      <c r="AD1" s="414"/>
      <c r="AE1" s="414"/>
      <c r="AF1" s="414"/>
      <c r="AG1" s="414"/>
      <c r="AH1" s="414"/>
      <c r="AI1" s="414"/>
      <c r="AJ1" s="414"/>
      <c r="AK1" s="414"/>
      <c r="AL1" s="414"/>
      <c r="AM1" s="414"/>
      <c r="AN1" s="414"/>
      <c r="AO1" s="414"/>
      <c r="AP1" s="414"/>
      <c r="AQ1" s="414"/>
      <c r="AR1" s="414"/>
      <c r="AS1" s="414"/>
      <c r="AT1" s="414"/>
      <c r="AU1" s="414"/>
      <c r="AV1" s="414"/>
      <c r="AW1" s="414"/>
      <c r="AX1" s="414"/>
      <c r="AY1" s="414"/>
      <c r="AZ1" s="414"/>
      <c r="BA1" s="414"/>
      <c r="BB1" s="414"/>
      <c r="BC1" s="414"/>
      <c r="BD1" s="414"/>
      <c r="BE1" s="414"/>
      <c r="BF1" s="414"/>
      <c r="BG1" s="414"/>
      <c r="BH1" s="414"/>
      <c r="BI1" s="414"/>
      <c r="BJ1" s="414"/>
      <c r="BK1" s="414"/>
      <c r="BL1" s="414"/>
      <c r="BM1" s="414"/>
      <c r="BN1" s="414"/>
      <c r="BO1" s="414"/>
      <c r="BP1" s="414"/>
      <c r="BQ1" s="414"/>
      <c r="BR1" s="414"/>
      <c r="BS1" s="414"/>
      <c r="BT1" s="414"/>
      <c r="BU1" s="414"/>
      <c r="BV1" s="414"/>
      <c r="BW1" s="414"/>
      <c r="BX1" s="414"/>
      <c r="BY1" s="414"/>
      <c r="BZ1" s="414"/>
      <c r="CA1" s="414"/>
      <c r="CB1" s="414"/>
      <c r="CC1" s="414"/>
      <c r="CD1" s="414"/>
      <c r="CE1" s="414"/>
      <c r="CF1" s="414"/>
      <c r="CG1" s="414"/>
      <c r="CH1" s="414"/>
      <c r="CI1" s="414"/>
      <c r="CJ1" s="414"/>
      <c r="CK1" s="414"/>
      <c r="CL1" s="414"/>
      <c r="CM1" s="414"/>
      <c r="CN1" s="414"/>
      <c r="CO1" s="414"/>
      <c r="CP1" s="414"/>
      <c r="CQ1" s="414"/>
      <c r="CR1" s="414"/>
      <c r="CS1" s="414"/>
      <c r="CT1" s="414"/>
      <c r="CU1" s="414"/>
      <c r="CV1" s="414"/>
      <c r="CW1" s="414"/>
      <c r="CX1" s="414"/>
      <c r="CY1" s="414"/>
      <c r="CZ1" s="414"/>
      <c r="DA1" s="414"/>
      <c r="DB1" s="414"/>
      <c r="DC1" s="414"/>
      <c r="DD1" s="414"/>
      <c r="DE1" s="414"/>
      <c r="DF1" s="414"/>
      <c r="DG1" s="414"/>
      <c r="DH1" s="414"/>
      <c r="DI1" s="414"/>
      <c r="DJ1" s="163"/>
      <c r="DK1" s="163"/>
      <c r="DL1" s="163"/>
      <c r="DM1" s="163"/>
      <c r="DN1" s="163"/>
      <c r="DO1" s="163"/>
    </row>
    <row r="2" spans="1:119" ht="24" thickBot="1" x14ac:dyDescent="0.25">
      <c r="B2" s="164" t="s">
        <v>77</v>
      </c>
      <c r="C2" s="164"/>
      <c r="D2" s="165"/>
    </row>
    <row r="3" spans="1:119" ht="18.75" customHeight="1" thickBot="1" x14ac:dyDescent="0.25">
      <c r="A3" s="163"/>
      <c r="B3" s="415" t="s">
        <v>78</v>
      </c>
      <c r="C3" s="416"/>
      <c r="D3" s="416"/>
      <c r="E3" s="417"/>
      <c r="F3" s="417"/>
      <c r="G3" s="417"/>
      <c r="H3" s="417"/>
      <c r="I3" s="417"/>
      <c r="J3" s="417"/>
      <c r="K3" s="417"/>
      <c r="L3" s="417" t="s">
        <v>79</v>
      </c>
      <c r="M3" s="417"/>
      <c r="N3" s="417"/>
      <c r="O3" s="417"/>
      <c r="P3" s="417"/>
      <c r="Q3" s="417"/>
      <c r="R3" s="424"/>
      <c r="S3" s="424"/>
      <c r="T3" s="424"/>
      <c r="U3" s="424"/>
      <c r="V3" s="425"/>
      <c r="W3" s="399" t="s">
        <v>80</v>
      </c>
      <c r="X3" s="400"/>
      <c r="Y3" s="400"/>
      <c r="Z3" s="400"/>
      <c r="AA3" s="400"/>
      <c r="AB3" s="416"/>
      <c r="AC3" s="424" t="s">
        <v>81</v>
      </c>
      <c r="AD3" s="400"/>
      <c r="AE3" s="400"/>
      <c r="AF3" s="400"/>
      <c r="AG3" s="400"/>
      <c r="AH3" s="400"/>
      <c r="AI3" s="400"/>
      <c r="AJ3" s="400"/>
      <c r="AK3" s="400"/>
      <c r="AL3" s="401"/>
      <c r="AM3" s="399" t="s">
        <v>82</v>
      </c>
      <c r="AN3" s="400"/>
      <c r="AO3" s="400"/>
      <c r="AP3" s="400"/>
      <c r="AQ3" s="400"/>
      <c r="AR3" s="400"/>
      <c r="AS3" s="400"/>
      <c r="AT3" s="400"/>
      <c r="AU3" s="400"/>
      <c r="AV3" s="400"/>
      <c r="AW3" s="400"/>
      <c r="AX3" s="401"/>
      <c r="AY3" s="436" t="s">
        <v>1</v>
      </c>
      <c r="AZ3" s="437"/>
      <c r="BA3" s="437"/>
      <c r="BB3" s="437"/>
      <c r="BC3" s="437"/>
      <c r="BD3" s="437"/>
      <c r="BE3" s="437"/>
      <c r="BF3" s="437"/>
      <c r="BG3" s="437"/>
      <c r="BH3" s="437"/>
      <c r="BI3" s="437"/>
      <c r="BJ3" s="437"/>
      <c r="BK3" s="437"/>
      <c r="BL3" s="437"/>
      <c r="BM3" s="438"/>
      <c r="BN3" s="399" t="s">
        <v>83</v>
      </c>
      <c r="BO3" s="400"/>
      <c r="BP3" s="400"/>
      <c r="BQ3" s="400"/>
      <c r="BR3" s="400"/>
      <c r="BS3" s="400"/>
      <c r="BT3" s="400"/>
      <c r="BU3" s="401"/>
      <c r="BV3" s="399" t="s">
        <v>84</v>
      </c>
      <c r="BW3" s="400"/>
      <c r="BX3" s="400"/>
      <c r="BY3" s="400"/>
      <c r="BZ3" s="400"/>
      <c r="CA3" s="400"/>
      <c r="CB3" s="400"/>
      <c r="CC3" s="401"/>
      <c r="CD3" s="436" t="s">
        <v>1</v>
      </c>
      <c r="CE3" s="437"/>
      <c r="CF3" s="437"/>
      <c r="CG3" s="437"/>
      <c r="CH3" s="437"/>
      <c r="CI3" s="437"/>
      <c r="CJ3" s="437"/>
      <c r="CK3" s="437"/>
      <c r="CL3" s="437"/>
      <c r="CM3" s="437"/>
      <c r="CN3" s="437"/>
      <c r="CO3" s="437"/>
      <c r="CP3" s="437"/>
      <c r="CQ3" s="437"/>
      <c r="CR3" s="437"/>
      <c r="CS3" s="438"/>
      <c r="CT3" s="399" t="s">
        <v>85</v>
      </c>
      <c r="CU3" s="400"/>
      <c r="CV3" s="400"/>
      <c r="CW3" s="400"/>
      <c r="CX3" s="400"/>
      <c r="CY3" s="400"/>
      <c r="CZ3" s="400"/>
      <c r="DA3" s="401"/>
      <c r="DB3" s="399" t="s">
        <v>86</v>
      </c>
      <c r="DC3" s="400"/>
      <c r="DD3" s="400"/>
      <c r="DE3" s="400"/>
      <c r="DF3" s="400"/>
      <c r="DG3" s="400"/>
      <c r="DH3" s="400"/>
      <c r="DI3" s="401"/>
    </row>
    <row r="4" spans="1:119" ht="18.75" customHeight="1" x14ac:dyDescent="0.2">
      <c r="A4" s="163"/>
      <c r="B4" s="418"/>
      <c r="C4" s="419"/>
      <c r="D4" s="419"/>
      <c r="E4" s="420"/>
      <c r="F4" s="420"/>
      <c r="G4" s="420"/>
      <c r="H4" s="420"/>
      <c r="I4" s="420"/>
      <c r="J4" s="420"/>
      <c r="K4" s="420"/>
      <c r="L4" s="420"/>
      <c r="M4" s="420"/>
      <c r="N4" s="420"/>
      <c r="O4" s="420"/>
      <c r="P4" s="420"/>
      <c r="Q4" s="420"/>
      <c r="R4" s="426"/>
      <c r="S4" s="426"/>
      <c r="T4" s="426"/>
      <c r="U4" s="426"/>
      <c r="V4" s="427"/>
      <c r="W4" s="430"/>
      <c r="X4" s="431"/>
      <c r="Y4" s="431"/>
      <c r="Z4" s="431"/>
      <c r="AA4" s="431"/>
      <c r="AB4" s="419"/>
      <c r="AC4" s="426"/>
      <c r="AD4" s="431"/>
      <c r="AE4" s="431"/>
      <c r="AF4" s="431"/>
      <c r="AG4" s="431"/>
      <c r="AH4" s="431"/>
      <c r="AI4" s="431"/>
      <c r="AJ4" s="431"/>
      <c r="AK4" s="431"/>
      <c r="AL4" s="434"/>
      <c r="AM4" s="432"/>
      <c r="AN4" s="433"/>
      <c r="AO4" s="433"/>
      <c r="AP4" s="433"/>
      <c r="AQ4" s="433"/>
      <c r="AR4" s="433"/>
      <c r="AS4" s="433"/>
      <c r="AT4" s="433"/>
      <c r="AU4" s="433"/>
      <c r="AV4" s="433"/>
      <c r="AW4" s="433"/>
      <c r="AX4" s="435"/>
      <c r="AY4" s="402" t="s">
        <v>87</v>
      </c>
      <c r="AZ4" s="403"/>
      <c r="BA4" s="403"/>
      <c r="BB4" s="403"/>
      <c r="BC4" s="403"/>
      <c r="BD4" s="403"/>
      <c r="BE4" s="403"/>
      <c r="BF4" s="403"/>
      <c r="BG4" s="403"/>
      <c r="BH4" s="403"/>
      <c r="BI4" s="403"/>
      <c r="BJ4" s="403"/>
      <c r="BK4" s="403"/>
      <c r="BL4" s="403"/>
      <c r="BM4" s="404"/>
      <c r="BN4" s="405">
        <v>82707683</v>
      </c>
      <c r="BO4" s="406"/>
      <c r="BP4" s="406"/>
      <c r="BQ4" s="406"/>
      <c r="BR4" s="406"/>
      <c r="BS4" s="406"/>
      <c r="BT4" s="406"/>
      <c r="BU4" s="407"/>
      <c r="BV4" s="405">
        <v>81048889</v>
      </c>
      <c r="BW4" s="406"/>
      <c r="BX4" s="406"/>
      <c r="BY4" s="406"/>
      <c r="BZ4" s="406"/>
      <c r="CA4" s="406"/>
      <c r="CB4" s="406"/>
      <c r="CC4" s="407"/>
      <c r="CD4" s="408" t="s">
        <v>88</v>
      </c>
      <c r="CE4" s="409"/>
      <c r="CF4" s="409"/>
      <c r="CG4" s="409"/>
      <c r="CH4" s="409"/>
      <c r="CI4" s="409"/>
      <c r="CJ4" s="409"/>
      <c r="CK4" s="409"/>
      <c r="CL4" s="409"/>
      <c r="CM4" s="409"/>
      <c r="CN4" s="409"/>
      <c r="CO4" s="409"/>
      <c r="CP4" s="409"/>
      <c r="CQ4" s="409"/>
      <c r="CR4" s="409"/>
      <c r="CS4" s="410"/>
      <c r="CT4" s="411">
        <v>5.8</v>
      </c>
      <c r="CU4" s="412"/>
      <c r="CV4" s="412"/>
      <c r="CW4" s="412"/>
      <c r="CX4" s="412"/>
      <c r="CY4" s="412"/>
      <c r="CZ4" s="412"/>
      <c r="DA4" s="413"/>
      <c r="DB4" s="411">
        <v>9.8000000000000007</v>
      </c>
      <c r="DC4" s="412"/>
      <c r="DD4" s="412"/>
      <c r="DE4" s="412"/>
      <c r="DF4" s="412"/>
      <c r="DG4" s="412"/>
      <c r="DH4" s="412"/>
      <c r="DI4" s="413"/>
    </row>
    <row r="5" spans="1:119" ht="18.75" customHeight="1" x14ac:dyDescent="0.2">
      <c r="A5" s="163"/>
      <c r="B5" s="421"/>
      <c r="C5" s="422"/>
      <c r="D5" s="422"/>
      <c r="E5" s="423"/>
      <c r="F5" s="423"/>
      <c r="G5" s="423"/>
      <c r="H5" s="423"/>
      <c r="I5" s="423"/>
      <c r="J5" s="423"/>
      <c r="K5" s="423"/>
      <c r="L5" s="423"/>
      <c r="M5" s="423"/>
      <c r="N5" s="423"/>
      <c r="O5" s="423"/>
      <c r="P5" s="423"/>
      <c r="Q5" s="423"/>
      <c r="R5" s="428"/>
      <c r="S5" s="428"/>
      <c r="T5" s="428"/>
      <c r="U5" s="428"/>
      <c r="V5" s="429"/>
      <c r="W5" s="432"/>
      <c r="X5" s="433"/>
      <c r="Y5" s="433"/>
      <c r="Z5" s="433"/>
      <c r="AA5" s="433"/>
      <c r="AB5" s="422"/>
      <c r="AC5" s="428"/>
      <c r="AD5" s="433"/>
      <c r="AE5" s="433"/>
      <c r="AF5" s="433"/>
      <c r="AG5" s="433"/>
      <c r="AH5" s="433"/>
      <c r="AI5" s="433"/>
      <c r="AJ5" s="433"/>
      <c r="AK5" s="433"/>
      <c r="AL5" s="435"/>
      <c r="AM5" s="471" t="s">
        <v>89</v>
      </c>
      <c r="AN5" s="472"/>
      <c r="AO5" s="472"/>
      <c r="AP5" s="472"/>
      <c r="AQ5" s="472"/>
      <c r="AR5" s="472"/>
      <c r="AS5" s="472"/>
      <c r="AT5" s="473"/>
      <c r="AU5" s="474" t="s">
        <v>90</v>
      </c>
      <c r="AV5" s="475"/>
      <c r="AW5" s="475"/>
      <c r="AX5" s="475"/>
      <c r="AY5" s="476" t="s">
        <v>91</v>
      </c>
      <c r="AZ5" s="477"/>
      <c r="BA5" s="477"/>
      <c r="BB5" s="477"/>
      <c r="BC5" s="477"/>
      <c r="BD5" s="477"/>
      <c r="BE5" s="477"/>
      <c r="BF5" s="477"/>
      <c r="BG5" s="477"/>
      <c r="BH5" s="477"/>
      <c r="BI5" s="477"/>
      <c r="BJ5" s="477"/>
      <c r="BK5" s="477"/>
      <c r="BL5" s="477"/>
      <c r="BM5" s="478"/>
      <c r="BN5" s="442">
        <v>79985777</v>
      </c>
      <c r="BO5" s="443"/>
      <c r="BP5" s="443"/>
      <c r="BQ5" s="443"/>
      <c r="BR5" s="443"/>
      <c r="BS5" s="443"/>
      <c r="BT5" s="443"/>
      <c r="BU5" s="444"/>
      <c r="BV5" s="442">
        <v>76885574</v>
      </c>
      <c r="BW5" s="443"/>
      <c r="BX5" s="443"/>
      <c r="BY5" s="443"/>
      <c r="BZ5" s="443"/>
      <c r="CA5" s="443"/>
      <c r="CB5" s="443"/>
      <c r="CC5" s="444"/>
      <c r="CD5" s="445" t="s">
        <v>92</v>
      </c>
      <c r="CE5" s="446"/>
      <c r="CF5" s="446"/>
      <c r="CG5" s="446"/>
      <c r="CH5" s="446"/>
      <c r="CI5" s="446"/>
      <c r="CJ5" s="446"/>
      <c r="CK5" s="446"/>
      <c r="CL5" s="446"/>
      <c r="CM5" s="446"/>
      <c r="CN5" s="446"/>
      <c r="CO5" s="446"/>
      <c r="CP5" s="446"/>
      <c r="CQ5" s="446"/>
      <c r="CR5" s="446"/>
      <c r="CS5" s="447"/>
      <c r="CT5" s="439">
        <v>94.3</v>
      </c>
      <c r="CU5" s="440"/>
      <c r="CV5" s="440"/>
      <c r="CW5" s="440"/>
      <c r="CX5" s="440"/>
      <c r="CY5" s="440"/>
      <c r="CZ5" s="440"/>
      <c r="DA5" s="441"/>
      <c r="DB5" s="439">
        <v>94.7</v>
      </c>
      <c r="DC5" s="440"/>
      <c r="DD5" s="440"/>
      <c r="DE5" s="440"/>
      <c r="DF5" s="440"/>
      <c r="DG5" s="440"/>
      <c r="DH5" s="440"/>
      <c r="DI5" s="441"/>
    </row>
    <row r="6" spans="1:119" ht="18.75" customHeight="1" x14ac:dyDescent="0.2">
      <c r="A6" s="163"/>
      <c r="B6" s="448" t="s">
        <v>93</v>
      </c>
      <c r="C6" s="449"/>
      <c r="D6" s="449"/>
      <c r="E6" s="450"/>
      <c r="F6" s="450"/>
      <c r="G6" s="450"/>
      <c r="H6" s="450"/>
      <c r="I6" s="450"/>
      <c r="J6" s="450"/>
      <c r="K6" s="450"/>
      <c r="L6" s="450" t="s">
        <v>94</v>
      </c>
      <c r="M6" s="450"/>
      <c r="N6" s="450"/>
      <c r="O6" s="450"/>
      <c r="P6" s="450"/>
      <c r="Q6" s="450"/>
      <c r="R6" s="454"/>
      <c r="S6" s="454"/>
      <c r="T6" s="454"/>
      <c r="U6" s="454"/>
      <c r="V6" s="455"/>
      <c r="W6" s="458" t="s">
        <v>95</v>
      </c>
      <c r="X6" s="459"/>
      <c r="Y6" s="459"/>
      <c r="Z6" s="459"/>
      <c r="AA6" s="459"/>
      <c r="AB6" s="449"/>
      <c r="AC6" s="462" t="s">
        <v>96</v>
      </c>
      <c r="AD6" s="463"/>
      <c r="AE6" s="463"/>
      <c r="AF6" s="463"/>
      <c r="AG6" s="463"/>
      <c r="AH6" s="463"/>
      <c r="AI6" s="463"/>
      <c r="AJ6" s="463"/>
      <c r="AK6" s="463"/>
      <c r="AL6" s="464"/>
      <c r="AM6" s="471" t="s">
        <v>97</v>
      </c>
      <c r="AN6" s="472"/>
      <c r="AO6" s="472"/>
      <c r="AP6" s="472"/>
      <c r="AQ6" s="472"/>
      <c r="AR6" s="472"/>
      <c r="AS6" s="472"/>
      <c r="AT6" s="473"/>
      <c r="AU6" s="474" t="s">
        <v>90</v>
      </c>
      <c r="AV6" s="475"/>
      <c r="AW6" s="475"/>
      <c r="AX6" s="475"/>
      <c r="AY6" s="476" t="s">
        <v>98</v>
      </c>
      <c r="AZ6" s="477"/>
      <c r="BA6" s="477"/>
      <c r="BB6" s="477"/>
      <c r="BC6" s="477"/>
      <c r="BD6" s="477"/>
      <c r="BE6" s="477"/>
      <c r="BF6" s="477"/>
      <c r="BG6" s="477"/>
      <c r="BH6" s="477"/>
      <c r="BI6" s="477"/>
      <c r="BJ6" s="477"/>
      <c r="BK6" s="477"/>
      <c r="BL6" s="477"/>
      <c r="BM6" s="478"/>
      <c r="BN6" s="442">
        <v>2721906</v>
      </c>
      <c r="BO6" s="443"/>
      <c r="BP6" s="443"/>
      <c r="BQ6" s="443"/>
      <c r="BR6" s="443"/>
      <c r="BS6" s="443"/>
      <c r="BT6" s="443"/>
      <c r="BU6" s="444"/>
      <c r="BV6" s="442">
        <v>4163315</v>
      </c>
      <c r="BW6" s="443"/>
      <c r="BX6" s="443"/>
      <c r="BY6" s="443"/>
      <c r="BZ6" s="443"/>
      <c r="CA6" s="443"/>
      <c r="CB6" s="443"/>
      <c r="CC6" s="444"/>
      <c r="CD6" s="445" t="s">
        <v>99</v>
      </c>
      <c r="CE6" s="446"/>
      <c r="CF6" s="446"/>
      <c r="CG6" s="446"/>
      <c r="CH6" s="446"/>
      <c r="CI6" s="446"/>
      <c r="CJ6" s="446"/>
      <c r="CK6" s="446"/>
      <c r="CL6" s="446"/>
      <c r="CM6" s="446"/>
      <c r="CN6" s="446"/>
      <c r="CO6" s="446"/>
      <c r="CP6" s="446"/>
      <c r="CQ6" s="446"/>
      <c r="CR6" s="446"/>
      <c r="CS6" s="447"/>
      <c r="CT6" s="479">
        <v>94.7</v>
      </c>
      <c r="CU6" s="480"/>
      <c r="CV6" s="480"/>
      <c r="CW6" s="480"/>
      <c r="CX6" s="480"/>
      <c r="CY6" s="480"/>
      <c r="CZ6" s="480"/>
      <c r="DA6" s="481"/>
      <c r="DB6" s="479">
        <v>95.5</v>
      </c>
      <c r="DC6" s="480"/>
      <c r="DD6" s="480"/>
      <c r="DE6" s="480"/>
      <c r="DF6" s="480"/>
      <c r="DG6" s="480"/>
      <c r="DH6" s="480"/>
      <c r="DI6" s="481"/>
    </row>
    <row r="7" spans="1:119" ht="18.75" customHeight="1" x14ac:dyDescent="0.2">
      <c r="A7" s="163"/>
      <c r="B7" s="418"/>
      <c r="C7" s="419"/>
      <c r="D7" s="419"/>
      <c r="E7" s="420"/>
      <c r="F7" s="420"/>
      <c r="G7" s="420"/>
      <c r="H7" s="420"/>
      <c r="I7" s="420"/>
      <c r="J7" s="420"/>
      <c r="K7" s="420"/>
      <c r="L7" s="420"/>
      <c r="M7" s="420"/>
      <c r="N7" s="420"/>
      <c r="O7" s="420"/>
      <c r="P7" s="420"/>
      <c r="Q7" s="420"/>
      <c r="R7" s="426"/>
      <c r="S7" s="426"/>
      <c r="T7" s="426"/>
      <c r="U7" s="426"/>
      <c r="V7" s="427"/>
      <c r="W7" s="430"/>
      <c r="X7" s="431"/>
      <c r="Y7" s="431"/>
      <c r="Z7" s="431"/>
      <c r="AA7" s="431"/>
      <c r="AB7" s="419"/>
      <c r="AC7" s="465"/>
      <c r="AD7" s="466"/>
      <c r="AE7" s="466"/>
      <c r="AF7" s="466"/>
      <c r="AG7" s="466"/>
      <c r="AH7" s="466"/>
      <c r="AI7" s="466"/>
      <c r="AJ7" s="466"/>
      <c r="AK7" s="466"/>
      <c r="AL7" s="467"/>
      <c r="AM7" s="471" t="s">
        <v>100</v>
      </c>
      <c r="AN7" s="472"/>
      <c r="AO7" s="472"/>
      <c r="AP7" s="472"/>
      <c r="AQ7" s="472"/>
      <c r="AR7" s="472"/>
      <c r="AS7" s="472"/>
      <c r="AT7" s="473"/>
      <c r="AU7" s="474" t="s">
        <v>90</v>
      </c>
      <c r="AV7" s="475"/>
      <c r="AW7" s="475"/>
      <c r="AX7" s="475"/>
      <c r="AY7" s="476" t="s">
        <v>101</v>
      </c>
      <c r="AZ7" s="477"/>
      <c r="BA7" s="477"/>
      <c r="BB7" s="477"/>
      <c r="BC7" s="477"/>
      <c r="BD7" s="477"/>
      <c r="BE7" s="477"/>
      <c r="BF7" s="477"/>
      <c r="BG7" s="477"/>
      <c r="BH7" s="477"/>
      <c r="BI7" s="477"/>
      <c r="BJ7" s="477"/>
      <c r="BK7" s="477"/>
      <c r="BL7" s="477"/>
      <c r="BM7" s="478"/>
      <c r="BN7" s="442">
        <v>453296</v>
      </c>
      <c r="BO7" s="443"/>
      <c r="BP7" s="443"/>
      <c r="BQ7" s="443"/>
      <c r="BR7" s="443"/>
      <c r="BS7" s="443"/>
      <c r="BT7" s="443"/>
      <c r="BU7" s="444"/>
      <c r="BV7" s="442">
        <v>424160</v>
      </c>
      <c r="BW7" s="443"/>
      <c r="BX7" s="443"/>
      <c r="BY7" s="443"/>
      <c r="BZ7" s="443"/>
      <c r="CA7" s="443"/>
      <c r="CB7" s="443"/>
      <c r="CC7" s="444"/>
      <c r="CD7" s="445" t="s">
        <v>102</v>
      </c>
      <c r="CE7" s="446"/>
      <c r="CF7" s="446"/>
      <c r="CG7" s="446"/>
      <c r="CH7" s="446"/>
      <c r="CI7" s="446"/>
      <c r="CJ7" s="446"/>
      <c r="CK7" s="446"/>
      <c r="CL7" s="446"/>
      <c r="CM7" s="446"/>
      <c r="CN7" s="446"/>
      <c r="CO7" s="446"/>
      <c r="CP7" s="446"/>
      <c r="CQ7" s="446"/>
      <c r="CR7" s="446"/>
      <c r="CS7" s="447"/>
      <c r="CT7" s="442">
        <v>39110469</v>
      </c>
      <c r="CU7" s="443"/>
      <c r="CV7" s="443"/>
      <c r="CW7" s="443"/>
      <c r="CX7" s="443"/>
      <c r="CY7" s="443"/>
      <c r="CZ7" s="443"/>
      <c r="DA7" s="444"/>
      <c r="DB7" s="442">
        <v>38230537</v>
      </c>
      <c r="DC7" s="443"/>
      <c r="DD7" s="443"/>
      <c r="DE7" s="443"/>
      <c r="DF7" s="443"/>
      <c r="DG7" s="443"/>
      <c r="DH7" s="443"/>
      <c r="DI7" s="444"/>
    </row>
    <row r="8" spans="1:119" ht="18.75" customHeight="1" thickBot="1" x14ac:dyDescent="0.25">
      <c r="A8" s="163"/>
      <c r="B8" s="451"/>
      <c r="C8" s="452"/>
      <c r="D8" s="452"/>
      <c r="E8" s="453"/>
      <c r="F8" s="453"/>
      <c r="G8" s="453"/>
      <c r="H8" s="453"/>
      <c r="I8" s="453"/>
      <c r="J8" s="453"/>
      <c r="K8" s="453"/>
      <c r="L8" s="453"/>
      <c r="M8" s="453"/>
      <c r="N8" s="453"/>
      <c r="O8" s="453"/>
      <c r="P8" s="453"/>
      <c r="Q8" s="453"/>
      <c r="R8" s="456"/>
      <c r="S8" s="456"/>
      <c r="T8" s="456"/>
      <c r="U8" s="456"/>
      <c r="V8" s="457"/>
      <c r="W8" s="460"/>
      <c r="X8" s="461"/>
      <c r="Y8" s="461"/>
      <c r="Z8" s="461"/>
      <c r="AA8" s="461"/>
      <c r="AB8" s="452"/>
      <c r="AC8" s="468"/>
      <c r="AD8" s="469"/>
      <c r="AE8" s="469"/>
      <c r="AF8" s="469"/>
      <c r="AG8" s="469"/>
      <c r="AH8" s="469"/>
      <c r="AI8" s="469"/>
      <c r="AJ8" s="469"/>
      <c r="AK8" s="469"/>
      <c r="AL8" s="470"/>
      <c r="AM8" s="471" t="s">
        <v>103</v>
      </c>
      <c r="AN8" s="472"/>
      <c r="AO8" s="472"/>
      <c r="AP8" s="472"/>
      <c r="AQ8" s="472"/>
      <c r="AR8" s="472"/>
      <c r="AS8" s="472"/>
      <c r="AT8" s="473"/>
      <c r="AU8" s="474" t="s">
        <v>90</v>
      </c>
      <c r="AV8" s="475"/>
      <c r="AW8" s="475"/>
      <c r="AX8" s="475"/>
      <c r="AY8" s="476" t="s">
        <v>104</v>
      </c>
      <c r="AZ8" s="477"/>
      <c r="BA8" s="477"/>
      <c r="BB8" s="477"/>
      <c r="BC8" s="477"/>
      <c r="BD8" s="477"/>
      <c r="BE8" s="477"/>
      <c r="BF8" s="477"/>
      <c r="BG8" s="477"/>
      <c r="BH8" s="477"/>
      <c r="BI8" s="477"/>
      <c r="BJ8" s="477"/>
      <c r="BK8" s="477"/>
      <c r="BL8" s="477"/>
      <c r="BM8" s="478"/>
      <c r="BN8" s="442">
        <v>2268610</v>
      </c>
      <c r="BO8" s="443"/>
      <c r="BP8" s="443"/>
      <c r="BQ8" s="443"/>
      <c r="BR8" s="443"/>
      <c r="BS8" s="443"/>
      <c r="BT8" s="443"/>
      <c r="BU8" s="444"/>
      <c r="BV8" s="442">
        <v>3739155</v>
      </c>
      <c r="BW8" s="443"/>
      <c r="BX8" s="443"/>
      <c r="BY8" s="443"/>
      <c r="BZ8" s="443"/>
      <c r="CA8" s="443"/>
      <c r="CB8" s="443"/>
      <c r="CC8" s="444"/>
      <c r="CD8" s="445" t="s">
        <v>105</v>
      </c>
      <c r="CE8" s="446"/>
      <c r="CF8" s="446"/>
      <c r="CG8" s="446"/>
      <c r="CH8" s="446"/>
      <c r="CI8" s="446"/>
      <c r="CJ8" s="446"/>
      <c r="CK8" s="446"/>
      <c r="CL8" s="446"/>
      <c r="CM8" s="446"/>
      <c r="CN8" s="446"/>
      <c r="CO8" s="446"/>
      <c r="CP8" s="446"/>
      <c r="CQ8" s="446"/>
      <c r="CR8" s="446"/>
      <c r="CS8" s="447"/>
      <c r="CT8" s="482">
        <v>0.77</v>
      </c>
      <c r="CU8" s="483"/>
      <c r="CV8" s="483"/>
      <c r="CW8" s="483"/>
      <c r="CX8" s="483"/>
      <c r="CY8" s="483"/>
      <c r="CZ8" s="483"/>
      <c r="DA8" s="484"/>
      <c r="DB8" s="482">
        <v>0.76</v>
      </c>
      <c r="DC8" s="483"/>
      <c r="DD8" s="483"/>
      <c r="DE8" s="483"/>
      <c r="DF8" s="483"/>
      <c r="DG8" s="483"/>
      <c r="DH8" s="483"/>
      <c r="DI8" s="484"/>
    </row>
    <row r="9" spans="1:119" ht="18.75" customHeight="1" thickBot="1" x14ac:dyDescent="0.25">
      <c r="A9" s="163"/>
      <c r="B9" s="436" t="s">
        <v>106</v>
      </c>
      <c r="C9" s="437"/>
      <c r="D9" s="437"/>
      <c r="E9" s="437"/>
      <c r="F9" s="437"/>
      <c r="G9" s="437"/>
      <c r="H9" s="437"/>
      <c r="I9" s="437"/>
      <c r="J9" s="437"/>
      <c r="K9" s="485"/>
      <c r="L9" s="486" t="s">
        <v>107</v>
      </c>
      <c r="M9" s="487"/>
      <c r="N9" s="487"/>
      <c r="O9" s="487"/>
      <c r="P9" s="487"/>
      <c r="Q9" s="488"/>
      <c r="R9" s="489">
        <v>137540</v>
      </c>
      <c r="S9" s="490"/>
      <c r="T9" s="490"/>
      <c r="U9" s="490"/>
      <c r="V9" s="491"/>
      <c r="W9" s="399" t="s">
        <v>108</v>
      </c>
      <c r="X9" s="400"/>
      <c r="Y9" s="400"/>
      <c r="Z9" s="400"/>
      <c r="AA9" s="400"/>
      <c r="AB9" s="400"/>
      <c r="AC9" s="400"/>
      <c r="AD9" s="400"/>
      <c r="AE9" s="400"/>
      <c r="AF9" s="400"/>
      <c r="AG9" s="400"/>
      <c r="AH9" s="400"/>
      <c r="AI9" s="400"/>
      <c r="AJ9" s="400"/>
      <c r="AK9" s="400"/>
      <c r="AL9" s="401"/>
      <c r="AM9" s="471" t="s">
        <v>109</v>
      </c>
      <c r="AN9" s="472"/>
      <c r="AO9" s="472"/>
      <c r="AP9" s="472"/>
      <c r="AQ9" s="472"/>
      <c r="AR9" s="472"/>
      <c r="AS9" s="472"/>
      <c r="AT9" s="473"/>
      <c r="AU9" s="474" t="s">
        <v>90</v>
      </c>
      <c r="AV9" s="475"/>
      <c r="AW9" s="475"/>
      <c r="AX9" s="475"/>
      <c r="AY9" s="476" t="s">
        <v>110</v>
      </c>
      <c r="AZ9" s="477"/>
      <c r="BA9" s="477"/>
      <c r="BB9" s="477"/>
      <c r="BC9" s="477"/>
      <c r="BD9" s="477"/>
      <c r="BE9" s="477"/>
      <c r="BF9" s="477"/>
      <c r="BG9" s="477"/>
      <c r="BH9" s="477"/>
      <c r="BI9" s="477"/>
      <c r="BJ9" s="477"/>
      <c r="BK9" s="477"/>
      <c r="BL9" s="477"/>
      <c r="BM9" s="478"/>
      <c r="BN9" s="442">
        <v>-1470545</v>
      </c>
      <c r="BO9" s="443"/>
      <c r="BP9" s="443"/>
      <c r="BQ9" s="443"/>
      <c r="BR9" s="443"/>
      <c r="BS9" s="443"/>
      <c r="BT9" s="443"/>
      <c r="BU9" s="444"/>
      <c r="BV9" s="442">
        <v>330047</v>
      </c>
      <c r="BW9" s="443"/>
      <c r="BX9" s="443"/>
      <c r="BY9" s="443"/>
      <c r="BZ9" s="443"/>
      <c r="CA9" s="443"/>
      <c r="CB9" s="443"/>
      <c r="CC9" s="444"/>
      <c r="CD9" s="445" t="s">
        <v>111</v>
      </c>
      <c r="CE9" s="446"/>
      <c r="CF9" s="446"/>
      <c r="CG9" s="446"/>
      <c r="CH9" s="446"/>
      <c r="CI9" s="446"/>
      <c r="CJ9" s="446"/>
      <c r="CK9" s="446"/>
      <c r="CL9" s="446"/>
      <c r="CM9" s="446"/>
      <c r="CN9" s="446"/>
      <c r="CO9" s="446"/>
      <c r="CP9" s="446"/>
      <c r="CQ9" s="446"/>
      <c r="CR9" s="446"/>
      <c r="CS9" s="447"/>
      <c r="CT9" s="439">
        <v>13.9</v>
      </c>
      <c r="CU9" s="440"/>
      <c r="CV9" s="440"/>
      <c r="CW9" s="440"/>
      <c r="CX9" s="440"/>
      <c r="CY9" s="440"/>
      <c r="CZ9" s="440"/>
      <c r="DA9" s="441"/>
      <c r="DB9" s="439">
        <v>14.8</v>
      </c>
      <c r="DC9" s="440"/>
      <c r="DD9" s="440"/>
      <c r="DE9" s="440"/>
      <c r="DF9" s="440"/>
      <c r="DG9" s="440"/>
      <c r="DH9" s="440"/>
      <c r="DI9" s="441"/>
    </row>
    <row r="10" spans="1:119" ht="18.75" customHeight="1" thickBot="1" x14ac:dyDescent="0.25">
      <c r="A10" s="163"/>
      <c r="B10" s="436"/>
      <c r="C10" s="437"/>
      <c r="D10" s="437"/>
      <c r="E10" s="437"/>
      <c r="F10" s="437"/>
      <c r="G10" s="437"/>
      <c r="H10" s="437"/>
      <c r="I10" s="437"/>
      <c r="J10" s="437"/>
      <c r="K10" s="485"/>
      <c r="L10" s="492" t="s">
        <v>112</v>
      </c>
      <c r="M10" s="472"/>
      <c r="N10" s="472"/>
      <c r="O10" s="472"/>
      <c r="P10" s="472"/>
      <c r="Q10" s="473"/>
      <c r="R10" s="493">
        <v>144842</v>
      </c>
      <c r="S10" s="494"/>
      <c r="T10" s="494"/>
      <c r="U10" s="494"/>
      <c r="V10" s="495"/>
      <c r="W10" s="430"/>
      <c r="X10" s="431"/>
      <c r="Y10" s="431"/>
      <c r="Z10" s="431"/>
      <c r="AA10" s="431"/>
      <c r="AB10" s="431"/>
      <c r="AC10" s="431"/>
      <c r="AD10" s="431"/>
      <c r="AE10" s="431"/>
      <c r="AF10" s="431"/>
      <c r="AG10" s="431"/>
      <c r="AH10" s="431"/>
      <c r="AI10" s="431"/>
      <c r="AJ10" s="431"/>
      <c r="AK10" s="431"/>
      <c r="AL10" s="434"/>
      <c r="AM10" s="471" t="s">
        <v>113</v>
      </c>
      <c r="AN10" s="472"/>
      <c r="AO10" s="472"/>
      <c r="AP10" s="472"/>
      <c r="AQ10" s="472"/>
      <c r="AR10" s="472"/>
      <c r="AS10" s="472"/>
      <c r="AT10" s="473"/>
      <c r="AU10" s="474" t="s">
        <v>90</v>
      </c>
      <c r="AV10" s="475"/>
      <c r="AW10" s="475"/>
      <c r="AX10" s="475"/>
      <c r="AY10" s="476" t="s">
        <v>114</v>
      </c>
      <c r="AZ10" s="477"/>
      <c r="BA10" s="477"/>
      <c r="BB10" s="477"/>
      <c r="BC10" s="477"/>
      <c r="BD10" s="477"/>
      <c r="BE10" s="477"/>
      <c r="BF10" s="477"/>
      <c r="BG10" s="477"/>
      <c r="BH10" s="477"/>
      <c r="BI10" s="477"/>
      <c r="BJ10" s="477"/>
      <c r="BK10" s="477"/>
      <c r="BL10" s="477"/>
      <c r="BM10" s="478"/>
      <c r="BN10" s="442">
        <v>3180690</v>
      </c>
      <c r="BO10" s="443"/>
      <c r="BP10" s="443"/>
      <c r="BQ10" s="443"/>
      <c r="BR10" s="443"/>
      <c r="BS10" s="443"/>
      <c r="BT10" s="443"/>
      <c r="BU10" s="444"/>
      <c r="BV10" s="442">
        <v>2007169</v>
      </c>
      <c r="BW10" s="443"/>
      <c r="BX10" s="443"/>
      <c r="BY10" s="443"/>
      <c r="BZ10" s="443"/>
      <c r="CA10" s="443"/>
      <c r="CB10" s="443"/>
      <c r="CC10" s="444"/>
      <c r="CD10" s="169" t="s">
        <v>115</v>
      </c>
      <c r="CE10" s="170"/>
      <c r="CF10" s="170"/>
      <c r="CG10" s="170"/>
      <c r="CH10" s="170"/>
      <c r="CI10" s="170"/>
      <c r="CJ10" s="170"/>
      <c r="CK10" s="170"/>
      <c r="CL10" s="170"/>
      <c r="CM10" s="170"/>
      <c r="CN10" s="170"/>
      <c r="CO10" s="170"/>
      <c r="CP10" s="170"/>
      <c r="CQ10" s="170"/>
      <c r="CR10" s="170"/>
      <c r="CS10" s="171"/>
      <c r="CT10" s="175"/>
      <c r="CU10" s="176"/>
      <c r="CV10" s="176"/>
      <c r="CW10" s="176"/>
      <c r="CX10" s="176"/>
      <c r="CY10" s="176"/>
      <c r="CZ10" s="176"/>
      <c r="DA10" s="177"/>
      <c r="DB10" s="175"/>
      <c r="DC10" s="176"/>
      <c r="DD10" s="176"/>
      <c r="DE10" s="176"/>
      <c r="DF10" s="176"/>
      <c r="DG10" s="176"/>
      <c r="DH10" s="176"/>
      <c r="DI10" s="177"/>
    </row>
    <row r="11" spans="1:119" ht="18.75" customHeight="1" thickBot="1" x14ac:dyDescent="0.25">
      <c r="A11" s="163"/>
      <c r="B11" s="436"/>
      <c r="C11" s="437"/>
      <c r="D11" s="437"/>
      <c r="E11" s="437"/>
      <c r="F11" s="437"/>
      <c r="G11" s="437"/>
      <c r="H11" s="437"/>
      <c r="I11" s="437"/>
      <c r="J11" s="437"/>
      <c r="K11" s="485"/>
      <c r="L11" s="496" t="s">
        <v>116</v>
      </c>
      <c r="M11" s="497"/>
      <c r="N11" s="497"/>
      <c r="O11" s="497"/>
      <c r="P11" s="497"/>
      <c r="Q11" s="498"/>
      <c r="R11" s="499" t="s">
        <v>117</v>
      </c>
      <c r="S11" s="500"/>
      <c r="T11" s="500"/>
      <c r="U11" s="500"/>
      <c r="V11" s="501"/>
      <c r="W11" s="430"/>
      <c r="X11" s="431"/>
      <c r="Y11" s="431"/>
      <c r="Z11" s="431"/>
      <c r="AA11" s="431"/>
      <c r="AB11" s="431"/>
      <c r="AC11" s="431"/>
      <c r="AD11" s="431"/>
      <c r="AE11" s="431"/>
      <c r="AF11" s="431"/>
      <c r="AG11" s="431"/>
      <c r="AH11" s="431"/>
      <c r="AI11" s="431"/>
      <c r="AJ11" s="431"/>
      <c r="AK11" s="431"/>
      <c r="AL11" s="434"/>
      <c r="AM11" s="471" t="s">
        <v>118</v>
      </c>
      <c r="AN11" s="472"/>
      <c r="AO11" s="472"/>
      <c r="AP11" s="472"/>
      <c r="AQ11" s="472"/>
      <c r="AR11" s="472"/>
      <c r="AS11" s="472"/>
      <c r="AT11" s="473"/>
      <c r="AU11" s="474" t="s">
        <v>119</v>
      </c>
      <c r="AV11" s="475"/>
      <c r="AW11" s="475"/>
      <c r="AX11" s="475"/>
      <c r="AY11" s="476" t="s">
        <v>120</v>
      </c>
      <c r="AZ11" s="477"/>
      <c r="BA11" s="477"/>
      <c r="BB11" s="477"/>
      <c r="BC11" s="477"/>
      <c r="BD11" s="477"/>
      <c r="BE11" s="477"/>
      <c r="BF11" s="477"/>
      <c r="BG11" s="477"/>
      <c r="BH11" s="477"/>
      <c r="BI11" s="477"/>
      <c r="BJ11" s="477"/>
      <c r="BK11" s="477"/>
      <c r="BL11" s="477"/>
      <c r="BM11" s="478"/>
      <c r="BN11" s="442">
        <v>0</v>
      </c>
      <c r="BO11" s="443"/>
      <c r="BP11" s="443"/>
      <c r="BQ11" s="443"/>
      <c r="BR11" s="443"/>
      <c r="BS11" s="443"/>
      <c r="BT11" s="443"/>
      <c r="BU11" s="444"/>
      <c r="BV11" s="442">
        <v>0</v>
      </c>
      <c r="BW11" s="443"/>
      <c r="BX11" s="443"/>
      <c r="BY11" s="443"/>
      <c r="BZ11" s="443"/>
      <c r="CA11" s="443"/>
      <c r="CB11" s="443"/>
      <c r="CC11" s="444"/>
      <c r="CD11" s="445" t="s">
        <v>121</v>
      </c>
      <c r="CE11" s="446"/>
      <c r="CF11" s="446"/>
      <c r="CG11" s="446"/>
      <c r="CH11" s="446"/>
      <c r="CI11" s="446"/>
      <c r="CJ11" s="446"/>
      <c r="CK11" s="446"/>
      <c r="CL11" s="446"/>
      <c r="CM11" s="446"/>
      <c r="CN11" s="446"/>
      <c r="CO11" s="446"/>
      <c r="CP11" s="446"/>
      <c r="CQ11" s="446"/>
      <c r="CR11" s="446"/>
      <c r="CS11" s="447"/>
      <c r="CT11" s="482" t="s">
        <v>122</v>
      </c>
      <c r="CU11" s="483"/>
      <c r="CV11" s="483"/>
      <c r="CW11" s="483"/>
      <c r="CX11" s="483"/>
      <c r="CY11" s="483"/>
      <c r="CZ11" s="483"/>
      <c r="DA11" s="484"/>
      <c r="DB11" s="482" t="s">
        <v>122</v>
      </c>
      <c r="DC11" s="483"/>
      <c r="DD11" s="483"/>
      <c r="DE11" s="483"/>
      <c r="DF11" s="483"/>
      <c r="DG11" s="483"/>
      <c r="DH11" s="483"/>
      <c r="DI11" s="484"/>
    </row>
    <row r="12" spans="1:119" ht="18.75" customHeight="1" x14ac:dyDescent="0.2">
      <c r="A12" s="163"/>
      <c r="B12" s="502" t="s">
        <v>123</v>
      </c>
      <c r="C12" s="503"/>
      <c r="D12" s="503"/>
      <c r="E12" s="503"/>
      <c r="F12" s="503"/>
      <c r="G12" s="503"/>
      <c r="H12" s="503"/>
      <c r="I12" s="503"/>
      <c r="J12" s="503"/>
      <c r="K12" s="504"/>
      <c r="L12" s="511" t="s">
        <v>124</v>
      </c>
      <c r="M12" s="512"/>
      <c r="N12" s="512"/>
      <c r="O12" s="512"/>
      <c r="P12" s="512"/>
      <c r="Q12" s="513"/>
      <c r="R12" s="514">
        <v>134733</v>
      </c>
      <c r="S12" s="515"/>
      <c r="T12" s="515"/>
      <c r="U12" s="515"/>
      <c r="V12" s="516"/>
      <c r="W12" s="517" t="s">
        <v>1</v>
      </c>
      <c r="X12" s="475"/>
      <c r="Y12" s="475"/>
      <c r="Z12" s="475"/>
      <c r="AA12" s="475"/>
      <c r="AB12" s="518"/>
      <c r="AC12" s="519" t="s">
        <v>125</v>
      </c>
      <c r="AD12" s="520"/>
      <c r="AE12" s="520"/>
      <c r="AF12" s="520"/>
      <c r="AG12" s="521"/>
      <c r="AH12" s="519" t="s">
        <v>126</v>
      </c>
      <c r="AI12" s="520"/>
      <c r="AJ12" s="520"/>
      <c r="AK12" s="520"/>
      <c r="AL12" s="522"/>
      <c r="AM12" s="471" t="s">
        <v>127</v>
      </c>
      <c r="AN12" s="472"/>
      <c r="AO12" s="472"/>
      <c r="AP12" s="472"/>
      <c r="AQ12" s="472"/>
      <c r="AR12" s="472"/>
      <c r="AS12" s="472"/>
      <c r="AT12" s="473"/>
      <c r="AU12" s="474" t="s">
        <v>90</v>
      </c>
      <c r="AV12" s="475"/>
      <c r="AW12" s="475"/>
      <c r="AX12" s="475"/>
      <c r="AY12" s="476" t="s">
        <v>128</v>
      </c>
      <c r="AZ12" s="477"/>
      <c r="BA12" s="477"/>
      <c r="BB12" s="477"/>
      <c r="BC12" s="477"/>
      <c r="BD12" s="477"/>
      <c r="BE12" s="477"/>
      <c r="BF12" s="477"/>
      <c r="BG12" s="477"/>
      <c r="BH12" s="477"/>
      <c r="BI12" s="477"/>
      <c r="BJ12" s="477"/>
      <c r="BK12" s="477"/>
      <c r="BL12" s="477"/>
      <c r="BM12" s="478"/>
      <c r="BN12" s="442">
        <v>2784302</v>
      </c>
      <c r="BO12" s="443"/>
      <c r="BP12" s="443"/>
      <c r="BQ12" s="443"/>
      <c r="BR12" s="443"/>
      <c r="BS12" s="443"/>
      <c r="BT12" s="443"/>
      <c r="BU12" s="444"/>
      <c r="BV12" s="442">
        <v>2454640</v>
      </c>
      <c r="BW12" s="443"/>
      <c r="BX12" s="443"/>
      <c r="BY12" s="443"/>
      <c r="BZ12" s="443"/>
      <c r="CA12" s="443"/>
      <c r="CB12" s="443"/>
      <c r="CC12" s="444"/>
      <c r="CD12" s="445" t="s">
        <v>129</v>
      </c>
      <c r="CE12" s="446"/>
      <c r="CF12" s="446"/>
      <c r="CG12" s="446"/>
      <c r="CH12" s="446"/>
      <c r="CI12" s="446"/>
      <c r="CJ12" s="446"/>
      <c r="CK12" s="446"/>
      <c r="CL12" s="446"/>
      <c r="CM12" s="446"/>
      <c r="CN12" s="446"/>
      <c r="CO12" s="446"/>
      <c r="CP12" s="446"/>
      <c r="CQ12" s="446"/>
      <c r="CR12" s="446"/>
      <c r="CS12" s="447"/>
      <c r="CT12" s="482" t="s">
        <v>122</v>
      </c>
      <c r="CU12" s="483"/>
      <c r="CV12" s="483"/>
      <c r="CW12" s="483"/>
      <c r="CX12" s="483"/>
      <c r="CY12" s="483"/>
      <c r="CZ12" s="483"/>
      <c r="DA12" s="484"/>
      <c r="DB12" s="482" t="s">
        <v>122</v>
      </c>
      <c r="DC12" s="483"/>
      <c r="DD12" s="483"/>
      <c r="DE12" s="483"/>
      <c r="DF12" s="483"/>
      <c r="DG12" s="483"/>
      <c r="DH12" s="483"/>
      <c r="DI12" s="484"/>
    </row>
    <row r="13" spans="1:119" ht="18.75" customHeight="1" x14ac:dyDescent="0.2">
      <c r="A13" s="163"/>
      <c r="B13" s="505"/>
      <c r="C13" s="506"/>
      <c r="D13" s="506"/>
      <c r="E13" s="506"/>
      <c r="F13" s="506"/>
      <c r="G13" s="506"/>
      <c r="H13" s="506"/>
      <c r="I13" s="506"/>
      <c r="J13" s="506"/>
      <c r="K13" s="507"/>
      <c r="L13" s="178"/>
      <c r="M13" s="533" t="s">
        <v>130</v>
      </c>
      <c r="N13" s="534"/>
      <c r="O13" s="534"/>
      <c r="P13" s="534"/>
      <c r="Q13" s="535"/>
      <c r="R13" s="526">
        <v>132774</v>
      </c>
      <c r="S13" s="527"/>
      <c r="T13" s="527"/>
      <c r="U13" s="527"/>
      <c r="V13" s="528"/>
      <c r="W13" s="458" t="s">
        <v>131</v>
      </c>
      <c r="X13" s="459"/>
      <c r="Y13" s="459"/>
      <c r="Z13" s="459"/>
      <c r="AA13" s="459"/>
      <c r="AB13" s="449"/>
      <c r="AC13" s="493">
        <v>1556</v>
      </c>
      <c r="AD13" s="494"/>
      <c r="AE13" s="494"/>
      <c r="AF13" s="494"/>
      <c r="AG13" s="536"/>
      <c r="AH13" s="493">
        <v>2043</v>
      </c>
      <c r="AI13" s="494"/>
      <c r="AJ13" s="494"/>
      <c r="AK13" s="494"/>
      <c r="AL13" s="495"/>
      <c r="AM13" s="471" t="s">
        <v>132</v>
      </c>
      <c r="AN13" s="472"/>
      <c r="AO13" s="472"/>
      <c r="AP13" s="472"/>
      <c r="AQ13" s="472"/>
      <c r="AR13" s="472"/>
      <c r="AS13" s="472"/>
      <c r="AT13" s="473"/>
      <c r="AU13" s="474" t="s">
        <v>119</v>
      </c>
      <c r="AV13" s="475"/>
      <c r="AW13" s="475"/>
      <c r="AX13" s="475"/>
      <c r="AY13" s="476" t="s">
        <v>133</v>
      </c>
      <c r="AZ13" s="477"/>
      <c r="BA13" s="477"/>
      <c r="BB13" s="477"/>
      <c r="BC13" s="477"/>
      <c r="BD13" s="477"/>
      <c r="BE13" s="477"/>
      <c r="BF13" s="477"/>
      <c r="BG13" s="477"/>
      <c r="BH13" s="477"/>
      <c r="BI13" s="477"/>
      <c r="BJ13" s="477"/>
      <c r="BK13" s="477"/>
      <c r="BL13" s="477"/>
      <c r="BM13" s="478"/>
      <c r="BN13" s="442">
        <v>-1074157</v>
      </c>
      <c r="BO13" s="443"/>
      <c r="BP13" s="443"/>
      <c r="BQ13" s="443"/>
      <c r="BR13" s="443"/>
      <c r="BS13" s="443"/>
      <c r="BT13" s="443"/>
      <c r="BU13" s="444"/>
      <c r="BV13" s="442">
        <v>-117424</v>
      </c>
      <c r="BW13" s="443"/>
      <c r="BX13" s="443"/>
      <c r="BY13" s="443"/>
      <c r="BZ13" s="443"/>
      <c r="CA13" s="443"/>
      <c r="CB13" s="443"/>
      <c r="CC13" s="444"/>
      <c r="CD13" s="445" t="s">
        <v>134</v>
      </c>
      <c r="CE13" s="446"/>
      <c r="CF13" s="446"/>
      <c r="CG13" s="446"/>
      <c r="CH13" s="446"/>
      <c r="CI13" s="446"/>
      <c r="CJ13" s="446"/>
      <c r="CK13" s="446"/>
      <c r="CL13" s="446"/>
      <c r="CM13" s="446"/>
      <c r="CN13" s="446"/>
      <c r="CO13" s="446"/>
      <c r="CP13" s="446"/>
      <c r="CQ13" s="446"/>
      <c r="CR13" s="446"/>
      <c r="CS13" s="447"/>
      <c r="CT13" s="439">
        <v>9.4</v>
      </c>
      <c r="CU13" s="440"/>
      <c r="CV13" s="440"/>
      <c r="CW13" s="440"/>
      <c r="CX13" s="440"/>
      <c r="CY13" s="440"/>
      <c r="CZ13" s="440"/>
      <c r="DA13" s="441"/>
      <c r="DB13" s="439">
        <v>9.1999999999999993</v>
      </c>
      <c r="DC13" s="440"/>
      <c r="DD13" s="440"/>
      <c r="DE13" s="440"/>
      <c r="DF13" s="440"/>
      <c r="DG13" s="440"/>
      <c r="DH13" s="440"/>
      <c r="DI13" s="441"/>
    </row>
    <row r="14" spans="1:119" ht="18.75" customHeight="1" thickBot="1" x14ac:dyDescent="0.25">
      <c r="A14" s="163"/>
      <c r="B14" s="505"/>
      <c r="C14" s="506"/>
      <c r="D14" s="506"/>
      <c r="E14" s="506"/>
      <c r="F14" s="506"/>
      <c r="G14" s="506"/>
      <c r="H14" s="506"/>
      <c r="I14" s="506"/>
      <c r="J14" s="506"/>
      <c r="K14" s="507"/>
      <c r="L14" s="523" t="s">
        <v>135</v>
      </c>
      <c r="M14" s="524"/>
      <c r="N14" s="524"/>
      <c r="O14" s="524"/>
      <c r="P14" s="524"/>
      <c r="Q14" s="525"/>
      <c r="R14" s="526">
        <v>136179</v>
      </c>
      <c r="S14" s="527"/>
      <c r="T14" s="527"/>
      <c r="U14" s="527"/>
      <c r="V14" s="528"/>
      <c r="W14" s="432"/>
      <c r="X14" s="433"/>
      <c r="Y14" s="433"/>
      <c r="Z14" s="433"/>
      <c r="AA14" s="433"/>
      <c r="AB14" s="422"/>
      <c r="AC14" s="529">
        <v>2.6</v>
      </c>
      <c r="AD14" s="530"/>
      <c r="AE14" s="530"/>
      <c r="AF14" s="530"/>
      <c r="AG14" s="531"/>
      <c r="AH14" s="529">
        <v>3.2</v>
      </c>
      <c r="AI14" s="530"/>
      <c r="AJ14" s="530"/>
      <c r="AK14" s="530"/>
      <c r="AL14" s="532"/>
      <c r="AM14" s="471"/>
      <c r="AN14" s="472"/>
      <c r="AO14" s="472"/>
      <c r="AP14" s="472"/>
      <c r="AQ14" s="472"/>
      <c r="AR14" s="472"/>
      <c r="AS14" s="472"/>
      <c r="AT14" s="473"/>
      <c r="AU14" s="474"/>
      <c r="AV14" s="475"/>
      <c r="AW14" s="475"/>
      <c r="AX14" s="475"/>
      <c r="AY14" s="476"/>
      <c r="AZ14" s="477"/>
      <c r="BA14" s="477"/>
      <c r="BB14" s="477"/>
      <c r="BC14" s="477"/>
      <c r="BD14" s="477"/>
      <c r="BE14" s="477"/>
      <c r="BF14" s="477"/>
      <c r="BG14" s="477"/>
      <c r="BH14" s="477"/>
      <c r="BI14" s="477"/>
      <c r="BJ14" s="477"/>
      <c r="BK14" s="477"/>
      <c r="BL14" s="477"/>
      <c r="BM14" s="478"/>
      <c r="BN14" s="442"/>
      <c r="BO14" s="443"/>
      <c r="BP14" s="443"/>
      <c r="BQ14" s="443"/>
      <c r="BR14" s="443"/>
      <c r="BS14" s="443"/>
      <c r="BT14" s="443"/>
      <c r="BU14" s="444"/>
      <c r="BV14" s="442"/>
      <c r="BW14" s="443"/>
      <c r="BX14" s="443"/>
      <c r="BY14" s="443"/>
      <c r="BZ14" s="443"/>
      <c r="CA14" s="443"/>
      <c r="CB14" s="443"/>
      <c r="CC14" s="444"/>
      <c r="CD14" s="537" t="s">
        <v>136</v>
      </c>
      <c r="CE14" s="538"/>
      <c r="CF14" s="538"/>
      <c r="CG14" s="538"/>
      <c r="CH14" s="538"/>
      <c r="CI14" s="538"/>
      <c r="CJ14" s="538"/>
      <c r="CK14" s="538"/>
      <c r="CL14" s="538"/>
      <c r="CM14" s="538"/>
      <c r="CN14" s="538"/>
      <c r="CO14" s="538"/>
      <c r="CP14" s="538"/>
      <c r="CQ14" s="538"/>
      <c r="CR14" s="538"/>
      <c r="CS14" s="539"/>
      <c r="CT14" s="540">
        <v>65.099999999999994</v>
      </c>
      <c r="CU14" s="541"/>
      <c r="CV14" s="541"/>
      <c r="CW14" s="541"/>
      <c r="CX14" s="541"/>
      <c r="CY14" s="541"/>
      <c r="CZ14" s="541"/>
      <c r="DA14" s="542"/>
      <c r="DB14" s="540">
        <v>66</v>
      </c>
      <c r="DC14" s="541"/>
      <c r="DD14" s="541"/>
      <c r="DE14" s="541"/>
      <c r="DF14" s="541"/>
      <c r="DG14" s="541"/>
      <c r="DH14" s="541"/>
      <c r="DI14" s="542"/>
    </row>
    <row r="15" spans="1:119" ht="18.75" customHeight="1" x14ac:dyDescent="0.2">
      <c r="A15" s="163"/>
      <c r="B15" s="505"/>
      <c r="C15" s="506"/>
      <c r="D15" s="506"/>
      <c r="E15" s="506"/>
      <c r="F15" s="506"/>
      <c r="G15" s="506"/>
      <c r="H15" s="506"/>
      <c r="I15" s="506"/>
      <c r="J15" s="506"/>
      <c r="K15" s="507"/>
      <c r="L15" s="178"/>
      <c r="M15" s="533" t="s">
        <v>130</v>
      </c>
      <c r="N15" s="534"/>
      <c r="O15" s="534"/>
      <c r="P15" s="534"/>
      <c r="Q15" s="535"/>
      <c r="R15" s="526">
        <v>134534</v>
      </c>
      <c r="S15" s="527"/>
      <c r="T15" s="527"/>
      <c r="U15" s="527"/>
      <c r="V15" s="528"/>
      <c r="W15" s="458" t="s">
        <v>137</v>
      </c>
      <c r="X15" s="459"/>
      <c r="Y15" s="459"/>
      <c r="Z15" s="459"/>
      <c r="AA15" s="459"/>
      <c r="AB15" s="449"/>
      <c r="AC15" s="493">
        <v>19391</v>
      </c>
      <c r="AD15" s="494"/>
      <c r="AE15" s="494"/>
      <c r="AF15" s="494"/>
      <c r="AG15" s="536"/>
      <c r="AH15" s="493">
        <v>20002</v>
      </c>
      <c r="AI15" s="494"/>
      <c r="AJ15" s="494"/>
      <c r="AK15" s="494"/>
      <c r="AL15" s="495"/>
      <c r="AM15" s="471"/>
      <c r="AN15" s="472"/>
      <c r="AO15" s="472"/>
      <c r="AP15" s="472"/>
      <c r="AQ15" s="472"/>
      <c r="AR15" s="472"/>
      <c r="AS15" s="472"/>
      <c r="AT15" s="473"/>
      <c r="AU15" s="474"/>
      <c r="AV15" s="475"/>
      <c r="AW15" s="475"/>
      <c r="AX15" s="475"/>
      <c r="AY15" s="402" t="s">
        <v>138</v>
      </c>
      <c r="AZ15" s="403"/>
      <c r="BA15" s="403"/>
      <c r="BB15" s="403"/>
      <c r="BC15" s="403"/>
      <c r="BD15" s="403"/>
      <c r="BE15" s="403"/>
      <c r="BF15" s="403"/>
      <c r="BG15" s="403"/>
      <c r="BH15" s="403"/>
      <c r="BI15" s="403"/>
      <c r="BJ15" s="403"/>
      <c r="BK15" s="403"/>
      <c r="BL15" s="403"/>
      <c r="BM15" s="404"/>
      <c r="BN15" s="405">
        <v>24505938</v>
      </c>
      <c r="BO15" s="406"/>
      <c r="BP15" s="406"/>
      <c r="BQ15" s="406"/>
      <c r="BR15" s="406"/>
      <c r="BS15" s="406"/>
      <c r="BT15" s="406"/>
      <c r="BU15" s="407"/>
      <c r="BV15" s="405">
        <v>24568610</v>
      </c>
      <c r="BW15" s="406"/>
      <c r="BX15" s="406"/>
      <c r="BY15" s="406"/>
      <c r="BZ15" s="406"/>
      <c r="CA15" s="406"/>
      <c r="CB15" s="406"/>
      <c r="CC15" s="407"/>
      <c r="CD15" s="543" t="s">
        <v>139</v>
      </c>
      <c r="CE15" s="544"/>
      <c r="CF15" s="544"/>
      <c r="CG15" s="544"/>
      <c r="CH15" s="544"/>
      <c r="CI15" s="544"/>
      <c r="CJ15" s="544"/>
      <c r="CK15" s="544"/>
      <c r="CL15" s="544"/>
      <c r="CM15" s="544"/>
      <c r="CN15" s="544"/>
      <c r="CO15" s="544"/>
      <c r="CP15" s="544"/>
      <c r="CQ15" s="544"/>
      <c r="CR15" s="544"/>
      <c r="CS15" s="545"/>
      <c r="CT15" s="179"/>
      <c r="CU15" s="180"/>
      <c r="CV15" s="180"/>
      <c r="CW15" s="180"/>
      <c r="CX15" s="180"/>
      <c r="CY15" s="180"/>
      <c r="CZ15" s="180"/>
      <c r="DA15" s="181"/>
      <c r="DB15" s="179"/>
      <c r="DC15" s="180"/>
      <c r="DD15" s="180"/>
      <c r="DE15" s="180"/>
      <c r="DF15" s="180"/>
      <c r="DG15" s="180"/>
      <c r="DH15" s="180"/>
      <c r="DI15" s="181"/>
    </row>
    <row r="16" spans="1:119" ht="18.75" customHeight="1" x14ac:dyDescent="0.2">
      <c r="A16" s="163"/>
      <c r="B16" s="505"/>
      <c r="C16" s="506"/>
      <c r="D16" s="506"/>
      <c r="E16" s="506"/>
      <c r="F16" s="506"/>
      <c r="G16" s="506"/>
      <c r="H16" s="506"/>
      <c r="I16" s="506"/>
      <c r="J16" s="506"/>
      <c r="K16" s="507"/>
      <c r="L16" s="523" t="s">
        <v>140</v>
      </c>
      <c r="M16" s="546"/>
      <c r="N16" s="546"/>
      <c r="O16" s="546"/>
      <c r="P16" s="546"/>
      <c r="Q16" s="547"/>
      <c r="R16" s="548" t="s">
        <v>141</v>
      </c>
      <c r="S16" s="549"/>
      <c r="T16" s="549"/>
      <c r="U16" s="549"/>
      <c r="V16" s="550"/>
      <c r="W16" s="432"/>
      <c r="X16" s="433"/>
      <c r="Y16" s="433"/>
      <c r="Z16" s="433"/>
      <c r="AA16" s="433"/>
      <c r="AB16" s="422"/>
      <c r="AC16" s="529">
        <v>32.1</v>
      </c>
      <c r="AD16" s="530"/>
      <c r="AE16" s="530"/>
      <c r="AF16" s="530"/>
      <c r="AG16" s="531"/>
      <c r="AH16" s="529">
        <v>31.1</v>
      </c>
      <c r="AI16" s="530"/>
      <c r="AJ16" s="530"/>
      <c r="AK16" s="530"/>
      <c r="AL16" s="532"/>
      <c r="AM16" s="471"/>
      <c r="AN16" s="472"/>
      <c r="AO16" s="472"/>
      <c r="AP16" s="472"/>
      <c r="AQ16" s="472"/>
      <c r="AR16" s="472"/>
      <c r="AS16" s="472"/>
      <c r="AT16" s="473"/>
      <c r="AU16" s="474"/>
      <c r="AV16" s="475"/>
      <c r="AW16" s="475"/>
      <c r="AX16" s="475"/>
      <c r="AY16" s="476" t="s">
        <v>142</v>
      </c>
      <c r="AZ16" s="477"/>
      <c r="BA16" s="477"/>
      <c r="BB16" s="477"/>
      <c r="BC16" s="477"/>
      <c r="BD16" s="477"/>
      <c r="BE16" s="477"/>
      <c r="BF16" s="477"/>
      <c r="BG16" s="477"/>
      <c r="BH16" s="477"/>
      <c r="BI16" s="477"/>
      <c r="BJ16" s="477"/>
      <c r="BK16" s="477"/>
      <c r="BL16" s="477"/>
      <c r="BM16" s="478"/>
      <c r="BN16" s="442">
        <v>32043832</v>
      </c>
      <c r="BO16" s="443"/>
      <c r="BP16" s="443"/>
      <c r="BQ16" s="443"/>
      <c r="BR16" s="443"/>
      <c r="BS16" s="443"/>
      <c r="BT16" s="443"/>
      <c r="BU16" s="444"/>
      <c r="BV16" s="442">
        <v>31004060</v>
      </c>
      <c r="BW16" s="443"/>
      <c r="BX16" s="443"/>
      <c r="BY16" s="443"/>
      <c r="BZ16" s="443"/>
      <c r="CA16" s="443"/>
      <c r="CB16" s="443"/>
      <c r="CC16" s="444"/>
      <c r="CD16" s="172"/>
      <c r="CE16" s="556"/>
      <c r="CF16" s="556"/>
      <c r="CG16" s="556"/>
      <c r="CH16" s="556"/>
      <c r="CI16" s="556"/>
      <c r="CJ16" s="556"/>
      <c r="CK16" s="556"/>
      <c r="CL16" s="556"/>
      <c r="CM16" s="556"/>
      <c r="CN16" s="556"/>
      <c r="CO16" s="556"/>
      <c r="CP16" s="556"/>
      <c r="CQ16" s="556"/>
      <c r="CR16" s="556"/>
      <c r="CS16" s="557"/>
      <c r="CT16" s="439"/>
      <c r="CU16" s="440"/>
      <c r="CV16" s="440"/>
      <c r="CW16" s="440"/>
      <c r="CX16" s="440"/>
      <c r="CY16" s="440"/>
      <c r="CZ16" s="440"/>
      <c r="DA16" s="441"/>
      <c r="DB16" s="439"/>
      <c r="DC16" s="440"/>
      <c r="DD16" s="440"/>
      <c r="DE16" s="440"/>
      <c r="DF16" s="440"/>
      <c r="DG16" s="440"/>
      <c r="DH16" s="440"/>
      <c r="DI16" s="441"/>
    </row>
    <row r="17" spans="1:113" ht="18.75" customHeight="1" thickBot="1" x14ac:dyDescent="0.25">
      <c r="A17" s="163"/>
      <c r="B17" s="508"/>
      <c r="C17" s="509"/>
      <c r="D17" s="509"/>
      <c r="E17" s="509"/>
      <c r="F17" s="509"/>
      <c r="G17" s="509"/>
      <c r="H17" s="509"/>
      <c r="I17" s="509"/>
      <c r="J17" s="509"/>
      <c r="K17" s="510"/>
      <c r="L17" s="182"/>
      <c r="M17" s="553" t="s">
        <v>143</v>
      </c>
      <c r="N17" s="554"/>
      <c r="O17" s="554"/>
      <c r="P17" s="554"/>
      <c r="Q17" s="555"/>
      <c r="R17" s="548" t="s">
        <v>144</v>
      </c>
      <c r="S17" s="549"/>
      <c r="T17" s="549"/>
      <c r="U17" s="549"/>
      <c r="V17" s="550"/>
      <c r="W17" s="458" t="s">
        <v>145</v>
      </c>
      <c r="X17" s="459"/>
      <c r="Y17" s="459"/>
      <c r="Z17" s="459"/>
      <c r="AA17" s="459"/>
      <c r="AB17" s="449"/>
      <c r="AC17" s="493">
        <v>39431</v>
      </c>
      <c r="AD17" s="494"/>
      <c r="AE17" s="494"/>
      <c r="AF17" s="494"/>
      <c r="AG17" s="536"/>
      <c r="AH17" s="493">
        <v>42243</v>
      </c>
      <c r="AI17" s="494"/>
      <c r="AJ17" s="494"/>
      <c r="AK17" s="494"/>
      <c r="AL17" s="495"/>
      <c r="AM17" s="471"/>
      <c r="AN17" s="472"/>
      <c r="AO17" s="472"/>
      <c r="AP17" s="472"/>
      <c r="AQ17" s="472"/>
      <c r="AR17" s="472"/>
      <c r="AS17" s="472"/>
      <c r="AT17" s="473"/>
      <c r="AU17" s="474"/>
      <c r="AV17" s="475"/>
      <c r="AW17" s="475"/>
      <c r="AX17" s="475"/>
      <c r="AY17" s="476" t="s">
        <v>146</v>
      </c>
      <c r="AZ17" s="477"/>
      <c r="BA17" s="477"/>
      <c r="BB17" s="477"/>
      <c r="BC17" s="477"/>
      <c r="BD17" s="477"/>
      <c r="BE17" s="477"/>
      <c r="BF17" s="477"/>
      <c r="BG17" s="477"/>
      <c r="BH17" s="477"/>
      <c r="BI17" s="477"/>
      <c r="BJ17" s="477"/>
      <c r="BK17" s="477"/>
      <c r="BL17" s="477"/>
      <c r="BM17" s="478"/>
      <c r="BN17" s="442">
        <v>31401270</v>
      </c>
      <c r="BO17" s="443"/>
      <c r="BP17" s="443"/>
      <c r="BQ17" s="443"/>
      <c r="BR17" s="443"/>
      <c r="BS17" s="443"/>
      <c r="BT17" s="443"/>
      <c r="BU17" s="444"/>
      <c r="BV17" s="442">
        <v>31491036</v>
      </c>
      <c r="BW17" s="443"/>
      <c r="BX17" s="443"/>
      <c r="BY17" s="443"/>
      <c r="BZ17" s="443"/>
      <c r="CA17" s="443"/>
      <c r="CB17" s="443"/>
      <c r="CC17" s="444"/>
      <c r="CD17" s="172"/>
      <c r="CE17" s="556"/>
      <c r="CF17" s="556"/>
      <c r="CG17" s="556"/>
      <c r="CH17" s="556"/>
      <c r="CI17" s="556"/>
      <c r="CJ17" s="556"/>
      <c r="CK17" s="556"/>
      <c r="CL17" s="556"/>
      <c r="CM17" s="556"/>
      <c r="CN17" s="556"/>
      <c r="CO17" s="556"/>
      <c r="CP17" s="556"/>
      <c r="CQ17" s="556"/>
      <c r="CR17" s="556"/>
      <c r="CS17" s="557"/>
      <c r="CT17" s="439"/>
      <c r="CU17" s="440"/>
      <c r="CV17" s="440"/>
      <c r="CW17" s="440"/>
      <c r="CX17" s="440"/>
      <c r="CY17" s="440"/>
      <c r="CZ17" s="440"/>
      <c r="DA17" s="441"/>
      <c r="DB17" s="439"/>
      <c r="DC17" s="440"/>
      <c r="DD17" s="440"/>
      <c r="DE17" s="440"/>
      <c r="DF17" s="440"/>
      <c r="DG17" s="440"/>
      <c r="DH17" s="440"/>
      <c r="DI17" s="441"/>
    </row>
    <row r="18" spans="1:113" ht="18.75" customHeight="1" thickBot="1" x14ac:dyDescent="0.25">
      <c r="A18" s="163"/>
      <c r="B18" s="564" t="s">
        <v>147</v>
      </c>
      <c r="C18" s="485"/>
      <c r="D18" s="485"/>
      <c r="E18" s="565"/>
      <c r="F18" s="565"/>
      <c r="G18" s="565"/>
      <c r="H18" s="565"/>
      <c r="I18" s="565"/>
      <c r="J18" s="565"/>
      <c r="K18" s="565"/>
      <c r="L18" s="566">
        <v>656.29</v>
      </c>
      <c r="M18" s="566"/>
      <c r="N18" s="566"/>
      <c r="O18" s="566"/>
      <c r="P18" s="566"/>
      <c r="Q18" s="566"/>
      <c r="R18" s="567"/>
      <c r="S18" s="567"/>
      <c r="T18" s="567"/>
      <c r="U18" s="567"/>
      <c r="V18" s="568"/>
      <c r="W18" s="460"/>
      <c r="X18" s="461"/>
      <c r="Y18" s="461"/>
      <c r="Z18" s="461"/>
      <c r="AA18" s="461"/>
      <c r="AB18" s="452"/>
      <c r="AC18" s="569">
        <v>65.3</v>
      </c>
      <c r="AD18" s="570"/>
      <c r="AE18" s="570"/>
      <c r="AF18" s="570"/>
      <c r="AG18" s="571"/>
      <c r="AH18" s="569">
        <v>65.7</v>
      </c>
      <c r="AI18" s="570"/>
      <c r="AJ18" s="570"/>
      <c r="AK18" s="570"/>
      <c r="AL18" s="572"/>
      <c r="AM18" s="471"/>
      <c r="AN18" s="472"/>
      <c r="AO18" s="472"/>
      <c r="AP18" s="472"/>
      <c r="AQ18" s="472"/>
      <c r="AR18" s="472"/>
      <c r="AS18" s="472"/>
      <c r="AT18" s="473"/>
      <c r="AU18" s="474"/>
      <c r="AV18" s="475"/>
      <c r="AW18" s="475"/>
      <c r="AX18" s="475"/>
      <c r="AY18" s="476" t="s">
        <v>148</v>
      </c>
      <c r="AZ18" s="477"/>
      <c r="BA18" s="477"/>
      <c r="BB18" s="477"/>
      <c r="BC18" s="477"/>
      <c r="BD18" s="477"/>
      <c r="BE18" s="477"/>
      <c r="BF18" s="477"/>
      <c r="BG18" s="477"/>
      <c r="BH18" s="477"/>
      <c r="BI18" s="477"/>
      <c r="BJ18" s="477"/>
      <c r="BK18" s="477"/>
      <c r="BL18" s="477"/>
      <c r="BM18" s="478"/>
      <c r="BN18" s="442">
        <v>37972959</v>
      </c>
      <c r="BO18" s="443"/>
      <c r="BP18" s="443"/>
      <c r="BQ18" s="443"/>
      <c r="BR18" s="443"/>
      <c r="BS18" s="443"/>
      <c r="BT18" s="443"/>
      <c r="BU18" s="444"/>
      <c r="BV18" s="442">
        <v>36484484</v>
      </c>
      <c r="BW18" s="443"/>
      <c r="BX18" s="443"/>
      <c r="BY18" s="443"/>
      <c r="BZ18" s="443"/>
      <c r="CA18" s="443"/>
      <c r="CB18" s="443"/>
      <c r="CC18" s="444"/>
      <c r="CD18" s="172"/>
      <c r="CE18" s="556"/>
      <c r="CF18" s="556"/>
      <c r="CG18" s="556"/>
      <c r="CH18" s="556"/>
      <c r="CI18" s="556"/>
      <c r="CJ18" s="556"/>
      <c r="CK18" s="556"/>
      <c r="CL18" s="556"/>
      <c r="CM18" s="556"/>
      <c r="CN18" s="556"/>
      <c r="CO18" s="556"/>
      <c r="CP18" s="556"/>
      <c r="CQ18" s="556"/>
      <c r="CR18" s="556"/>
      <c r="CS18" s="557"/>
      <c r="CT18" s="439"/>
      <c r="CU18" s="440"/>
      <c r="CV18" s="440"/>
      <c r="CW18" s="440"/>
      <c r="CX18" s="440"/>
      <c r="CY18" s="440"/>
      <c r="CZ18" s="440"/>
      <c r="DA18" s="441"/>
      <c r="DB18" s="439"/>
      <c r="DC18" s="440"/>
      <c r="DD18" s="440"/>
      <c r="DE18" s="440"/>
      <c r="DF18" s="440"/>
      <c r="DG18" s="440"/>
      <c r="DH18" s="440"/>
      <c r="DI18" s="441"/>
    </row>
    <row r="19" spans="1:113" ht="18.75" customHeight="1" thickBot="1" x14ac:dyDescent="0.25">
      <c r="A19" s="163"/>
      <c r="B19" s="564" t="s">
        <v>149</v>
      </c>
      <c r="C19" s="485"/>
      <c r="D19" s="485"/>
      <c r="E19" s="565"/>
      <c r="F19" s="565"/>
      <c r="G19" s="565"/>
      <c r="H19" s="565"/>
      <c r="I19" s="565"/>
      <c r="J19" s="565"/>
      <c r="K19" s="565"/>
      <c r="L19" s="573">
        <v>210</v>
      </c>
      <c r="M19" s="573"/>
      <c r="N19" s="573"/>
      <c r="O19" s="573"/>
      <c r="P19" s="573"/>
      <c r="Q19" s="573"/>
      <c r="R19" s="574"/>
      <c r="S19" s="574"/>
      <c r="T19" s="574"/>
      <c r="U19" s="574"/>
      <c r="V19" s="575"/>
      <c r="W19" s="399"/>
      <c r="X19" s="400"/>
      <c r="Y19" s="400"/>
      <c r="Z19" s="400"/>
      <c r="AA19" s="400"/>
      <c r="AB19" s="400"/>
      <c r="AC19" s="551"/>
      <c r="AD19" s="551"/>
      <c r="AE19" s="551"/>
      <c r="AF19" s="551"/>
      <c r="AG19" s="551"/>
      <c r="AH19" s="551"/>
      <c r="AI19" s="551"/>
      <c r="AJ19" s="551"/>
      <c r="AK19" s="551"/>
      <c r="AL19" s="552"/>
      <c r="AM19" s="471"/>
      <c r="AN19" s="472"/>
      <c r="AO19" s="472"/>
      <c r="AP19" s="472"/>
      <c r="AQ19" s="472"/>
      <c r="AR19" s="472"/>
      <c r="AS19" s="472"/>
      <c r="AT19" s="473"/>
      <c r="AU19" s="474"/>
      <c r="AV19" s="475"/>
      <c r="AW19" s="475"/>
      <c r="AX19" s="475"/>
      <c r="AY19" s="476" t="s">
        <v>150</v>
      </c>
      <c r="AZ19" s="477"/>
      <c r="BA19" s="477"/>
      <c r="BB19" s="477"/>
      <c r="BC19" s="477"/>
      <c r="BD19" s="477"/>
      <c r="BE19" s="477"/>
      <c r="BF19" s="477"/>
      <c r="BG19" s="477"/>
      <c r="BH19" s="477"/>
      <c r="BI19" s="477"/>
      <c r="BJ19" s="477"/>
      <c r="BK19" s="477"/>
      <c r="BL19" s="477"/>
      <c r="BM19" s="478"/>
      <c r="BN19" s="442">
        <v>56746060</v>
      </c>
      <c r="BO19" s="443"/>
      <c r="BP19" s="443"/>
      <c r="BQ19" s="443"/>
      <c r="BR19" s="443"/>
      <c r="BS19" s="443"/>
      <c r="BT19" s="443"/>
      <c r="BU19" s="444"/>
      <c r="BV19" s="442">
        <v>53869921</v>
      </c>
      <c r="BW19" s="443"/>
      <c r="BX19" s="443"/>
      <c r="BY19" s="443"/>
      <c r="BZ19" s="443"/>
      <c r="CA19" s="443"/>
      <c r="CB19" s="443"/>
      <c r="CC19" s="444"/>
      <c r="CD19" s="172"/>
      <c r="CE19" s="556"/>
      <c r="CF19" s="556"/>
      <c r="CG19" s="556"/>
      <c r="CH19" s="556"/>
      <c r="CI19" s="556"/>
      <c r="CJ19" s="556"/>
      <c r="CK19" s="556"/>
      <c r="CL19" s="556"/>
      <c r="CM19" s="556"/>
      <c r="CN19" s="556"/>
      <c r="CO19" s="556"/>
      <c r="CP19" s="556"/>
      <c r="CQ19" s="556"/>
      <c r="CR19" s="556"/>
      <c r="CS19" s="557"/>
      <c r="CT19" s="439"/>
      <c r="CU19" s="440"/>
      <c r="CV19" s="440"/>
      <c r="CW19" s="440"/>
      <c r="CX19" s="440"/>
      <c r="CY19" s="440"/>
      <c r="CZ19" s="440"/>
      <c r="DA19" s="441"/>
      <c r="DB19" s="439"/>
      <c r="DC19" s="440"/>
      <c r="DD19" s="440"/>
      <c r="DE19" s="440"/>
      <c r="DF19" s="440"/>
      <c r="DG19" s="440"/>
      <c r="DH19" s="440"/>
      <c r="DI19" s="441"/>
    </row>
    <row r="20" spans="1:113" ht="18.75" customHeight="1" thickBot="1" x14ac:dyDescent="0.25">
      <c r="A20" s="163"/>
      <c r="B20" s="564" t="s">
        <v>151</v>
      </c>
      <c r="C20" s="485"/>
      <c r="D20" s="485"/>
      <c r="E20" s="565"/>
      <c r="F20" s="565"/>
      <c r="G20" s="565"/>
      <c r="H20" s="565"/>
      <c r="I20" s="565"/>
      <c r="J20" s="565"/>
      <c r="K20" s="565"/>
      <c r="L20" s="573">
        <v>63289</v>
      </c>
      <c r="M20" s="573"/>
      <c r="N20" s="573"/>
      <c r="O20" s="573"/>
      <c r="P20" s="573"/>
      <c r="Q20" s="573"/>
      <c r="R20" s="574"/>
      <c r="S20" s="574"/>
      <c r="T20" s="574"/>
      <c r="U20" s="574"/>
      <c r="V20" s="575"/>
      <c r="W20" s="460"/>
      <c r="X20" s="461"/>
      <c r="Y20" s="461"/>
      <c r="Z20" s="461"/>
      <c r="AA20" s="461"/>
      <c r="AB20" s="461"/>
      <c r="AC20" s="576"/>
      <c r="AD20" s="576"/>
      <c r="AE20" s="576"/>
      <c r="AF20" s="576"/>
      <c r="AG20" s="576"/>
      <c r="AH20" s="576"/>
      <c r="AI20" s="576"/>
      <c r="AJ20" s="576"/>
      <c r="AK20" s="576"/>
      <c r="AL20" s="577"/>
      <c r="AM20" s="578"/>
      <c r="AN20" s="497"/>
      <c r="AO20" s="497"/>
      <c r="AP20" s="497"/>
      <c r="AQ20" s="497"/>
      <c r="AR20" s="497"/>
      <c r="AS20" s="497"/>
      <c r="AT20" s="498"/>
      <c r="AU20" s="579"/>
      <c r="AV20" s="580"/>
      <c r="AW20" s="580"/>
      <c r="AX20" s="581"/>
      <c r="AY20" s="476"/>
      <c r="AZ20" s="477"/>
      <c r="BA20" s="477"/>
      <c r="BB20" s="477"/>
      <c r="BC20" s="477"/>
      <c r="BD20" s="477"/>
      <c r="BE20" s="477"/>
      <c r="BF20" s="477"/>
      <c r="BG20" s="477"/>
      <c r="BH20" s="477"/>
      <c r="BI20" s="477"/>
      <c r="BJ20" s="477"/>
      <c r="BK20" s="477"/>
      <c r="BL20" s="477"/>
      <c r="BM20" s="478"/>
      <c r="BN20" s="442"/>
      <c r="BO20" s="443"/>
      <c r="BP20" s="443"/>
      <c r="BQ20" s="443"/>
      <c r="BR20" s="443"/>
      <c r="BS20" s="443"/>
      <c r="BT20" s="443"/>
      <c r="BU20" s="444"/>
      <c r="BV20" s="442"/>
      <c r="BW20" s="443"/>
      <c r="BX20" s="443"/>
      <c r="BY20" s="443"/>
      <c r="BZ20" s="443"/>
      <c r="CA20" s="443"/>
      <c r="CB20" s="443"/>
      <c r="CC20" s="444"/>
      <c r="CD20" s="172"/>
      <c r="CE20" s="556"/>
      <c r="CF20" s="556"/>
      <c r="CG20" s="556"/>
      <c r="CH20" s="556"/>
      <c r="CI20" s="556"/>
      <c r="CJ20" s="556"/>
      <c r="CK20" s="556"/>
      <c r="CL20" s="556"/>
      <c r="CM20" s="556"/>
      <c r="CN20" s="556"/>
      <c r="CO20" s="556"/>
      <c r="CP20" s="556"/>
      <c r="CQ20" s="556"/>
      <c r="CR20" s="556"/>
      <c r="CS20" s="557"/>
      <c r="CT20" s="439"/>
      <c r="CU20" s="440"/>
      <c r="CV20" s="440"/>
      <c r="CW20" s="440"/>
      <c r="CX20" s="440"/>
      <c r="CY20" s="440"/>
      <c r="CZ20" s="440"/>
      <c r="DA20" s="441"/>
      <c r="DB20" s="439"/>
      <c r="DC20" s="440"/>
      <c r="DD20" s="440"/>
      <c r="DE20" s="440"/>
      <c r="DF20" s="440"/>
      <c r="DG20" s="440"/>
      <c r="DH20" s="440"/>
      <c r="DI20" s="441"/>
    </row>
    <row r="21" spans="1:113" ht="18.75" customHeight="1" thickBot="1" x14ac:dyDescent="0.25">
      <c r="A21" s="163"/>
      <c r="B21" s="582" t="s">
        <v>152</v>
      </c>
      <c r="C21" s="583"/>
      <c r="D21" s="583"/>
      <c r="E21" s="583"/>
      <c r="F21" s="583"/>
      <c r="G21" s="583"/>
      <c r="H21" s="583"/>
      <c r="I21" s="583"/>
      <c r="J21" s="583"/>
      <c r="K21" s="583"/>
      <c r="L21" s="583"/>
      <c r="M21" s="583"/>
      <c r="N21" s="583"/>
      <c r="O21" s="583"/>
      <c r="P21" s="583"/>
      <c r="Q21" s="583"/>
      <c r="R21" s="583"/>
      <c r="S21" s="583"/>
      <c r="T21" s="583"/>
      <c r="U21" s="583"/>
      <c r="V21" s="583"/>
      <c r="W21" s="583"/>
      <c r="X21" s="583"/>
      <c r="Y21" s="583"/>
      <c r="Z21" s="583"/>
      <c r="AA21" s="583"/>
      <c r="AB21" s="583"/>
      <c r="AC21" s="583"/>
      <c r="AD21" s="583"/>
      <c r="AE21" s="583"/>
      <c r="AF21" s="583"/>
      <c r="AG21" s="583"/>
      <c r="AH21" s="583"/>
      <c r="AI21" s="583"/>
      <c r="AJ21" s="583"/>
      <c r="AK21" s="583"/>
      <c r="AL21" s="583"/>
      <c r="AM21" s="583"/>
      <c r="AN21" s="583"/>
      <c r="AO21" s="583"/>
      <c r="AP21" s="583"/>
      <c r="AQ21" s="583"/>
      <c r="AR21" s="583"/>
      <c r="AS21" s="583"/>
      <c r="AT21" s="583"/>
      <c r="AU21" s="583"/>
      <c r="AV21" s="583"/>
      <c r="AW21" s="583"/>
      <c r="AX21" s="584"/>
      <c r="AY21" s="558"/>
      <c r="AZ21" s="559"/>
      <c r="BA21" s="559"/>
      <c r="BB21" s="559"/>
      <c r="BC21" s="559"/>
      <c r="BD21" s="559"/>
      <c r="BE21" s="559"/>
      <c r="BF21" s="559"/>
      <c r="BG21" s="559"/>
      <c r="BH21" s="559"/>
      <c r="BI21" s="559"/>
      <c r="BJ21" s="559"/>
      <c r="BK21" s="559"/>
      <c r="BL21" s="559"/>
      <c r="BM21" s="560"/>
      <c r="BN21" s="561"/>
      <c r="BO21" s="562"/>
      <c r="BP21" s="562"/>
      <c r="BQ21" s="562"/>
      <c r="BR21" s="562"/>
      <c r="BS21" s="562"/>
      <c r="BT21" s="562"/>
      <c r="BU21" s="563"/>
      <c r="BV21" s="561"/>
      <c r="BW21" s="562"/>
      <c r="BX21" s="562"/>
      <c r="BY21" s="562"/>
      <c r="BZ21" s="562"/>
      <c r="CA21" s="562"/>
      <c r="CB21" s="562"/>
      <c r="CC21" s="563"/>
      <c r="CD21" s="172"/>
      <c r="CE21" s="556"/>
      <c r="CF21" s="556"/>
      <c r="CG21" s="556"/>
      <c r="CH21" s="556"/>
      <c r="CI21" s="556"/>
      <c r="CJ21" s="556"/>
      <c r="CK21" s="556"/>
      <c r="CL21" s="556"/>
      <c r="CM21" s="556"/>
      <c r="CN21" s="556"/>
      <c r="CO21" s="556"/>
      <c r="CP21" s="556"/>
      <c r="CQ21" s="556"/>
      <c r="CR21" s="556"/>
      <c r="CS21" s="557"/>
      <c r="CT21" s="439"/>
      <c r="CU21" s="440"/>
      <c r="CV21" s="440"/>
      <c r="CW21" s="440"/>
      <c r="CX21" s="440"/>
      <c r="CY21" s="440"/>
      <c r="CZ21" s="440"/>
      <c r="DA21" s="441"/>
      <c r="DB21" s="439"/>
      <c r="DC21" s="440"/>
      <c r="DD21" s="440"/>
      <c r="DE21" s="440"/>
      <c r="DF21" s="440"/>
      <c r="DG21" s="440"/>
      <c r="DH21" s="440"/>
      <c r="DI21" s="441"/>
    </row>
    <row r="22" spans="1:113" ht="18.75" customHeight="1" x14ac:dyDescent="0.2">
      <c r="A22" s="163"/>
      <c r="B22" s="612" t="s">
        <v>153</v>
      </c>
      <c r="C22" s="586"/>
      <c r="D22" s="587"/>
      <c r="E22" s="454" t="s">
        <v>1</v>
      </c>
      <c r="F22" s="459"/>
      <c r="G22" s="459"/>
      <c r="H22" s="459"/>
      <c r="I22" s="459"/>
      <c r="J22" s="459"/>
      <c r="K22" s="449"/>
      <c r="L22" s="454" t="s">
        <v>154</v>
      </c>
      <c r="M22" s="459"/>
      <c r="N22" s="459"/>
      <c r="O22" s="459"/>
      <c r="P22" s="449"/>
      <c r="Q22" s="617" t="s">
        <v>155</v>
      </c>
      <c r="R22" s="618"/>
      <c r="S22" s="618"/>
      <c r="T22" s="618"/>
      <c r="U22" s="618"/>
      <c r="V22" s="619"/>
      <c r="W22" s="585" t="s">
        <v>156</v>
      </c>
      <c r="X22" s="586"/>
      <c r="Y22" s="587"/>
      <c r="Z22" s="454" t="s">
        <v>1</v>
      </c>
      <c r="AA22" s="459"/>
      <c r="AB22" s="459"/>
      <c r="AC22" s="459"/>
      <c r="AD22" s="459"/>
      <c r="AE22" s="459"/>
      <c r="AF22" s="459"/>
      <c r="AG22" s="449"/>
      <c r="AH22" s="623" t="s">
        <v>157</v>
      </c>
      <c r="AI22" s="459"/>
      <c r="AJ22" s="459"/>
      <c r="AK22" s="459"/>
      <c r="AL22" s="449"/>
      <c r="AM22" s="623" t="s">
        <v>158</v>
      </c>
      <c r="AN22" s="624"/>
      <c r="AO22" s="624"/>
      <c r="AP22" s="624"/>
      <c r="AQ22" s="624"/>
      <c r="AR22" s="625"/>
      <c r="AS22" s="617" t="s">
        <v>155</v>
      </c>
      <c r="AT22" s="618"/>
      <c r="AU22" s="618"/>
      <c r="AV22" s="618"/>
      <c r="AW22" s="618"/>
      <c r="AX22" s="629"/>
      <c r="AY22" s="402" t="s">
        <v>159</v>
      </c>
      <c r="AZ22" s="403"/>
      <c r="BA22" s="403"/>
      <c r="BB22" s="403"/>
      <c r="BC22" s="403"/>
      <c r="BD22" s="403"/>
      <c r="BE22" s="403"/>
      <c r="BF22" s="403"/>
      <c r="BG22" s="403"/>
      <c r="BH22" s="403"/>
      <c r="BI22" s="403"/>
      <c r="BJ22" s="403"/>
      <c r="BK22" s="403"/>
      <c r="BL22" s="403"/>
      <c r="BM22" s="404"/>
      <c r="BN22" s="405">
        <v>73428356</v>
      </c>
      <c r="BO22" s="406"/>
      <c r="BP22" s="406"/>
      <c r="BQ22" s="406"/>
      <c r="BR22" s="406"/>
      <c r="BS22" s="406"/>
      <c r="BT22" s="406"/>
      <c r="BU22" s="407"/>
      <c r="BV22" s="405">
        <v>76471784</v>
      </c>
      <c r="BW22" s="406"/>
      <c r="BX22" s="406"/>
      <c r="BY22" s="406"/>
      <c r="BZ22" s="406"/>
      <c r="CA22" s="406"/>
      <c r="CB22" s="406"/>
      <c r="CC22" s="407"/>
      <c r="CD22" s="172"/>
      <c r="CE22" s="556"/>
      <c r="CF22" s="556"/>
      <c r="CG22" s="556"/>
      <c r="CH22" s="556"/>
      <c r="CI22" s="556"/>
      <c r="CJ22" s="556"/>
      <c r="CK22" s="556"/>
      <c r="CL22" s="556"/>
      <c r="CM22" s="556"/>
      <c r="CN22" s="556"/>
      <c r="CO22" s="556"/>
      <c r="CP22" s="556"/>
      <c r="CQ22" s="556"/>
      <c r="CR22" s="556"/>
      <c r="CS22" s="557"/>
      <c r="CT22" s="439"/>
      <c r="CU22" s="440"/>
      <c r="CV22" s="440"/>
      <c r="CW22" s="440"/>
      <c r="CX22" s="440"/>
      <c r="CY22" s="440"/>
      <c r="CZ22" s="440"/>
      <c r="DA22" s="441"/>
      <c r="DB22" s="439"/>
      <c r="DC22" s="440"/>
      <c r="DD22" s="440"/>
      <c r="DE22" s="440"/>
      <c r="DF22" s="440"/>
      <c r="DG22" s="440"/>
      <c r="DH22" s="440"/>
      <c r="DI22" s="441"/>
    </row>
    <row r="23" spans="1:113" ht="18.75" customHeight="1" x14ac:dyDescent="0.2">
      <c r="A23" s="163"/>
      <c r="B23" s="613"/>
      <c r="C23" s="589"/>
      <c r="D23" s="590"/>
      <c r="E23" s="428"/>
      <c r="F23" s="433"/>
      <c r="G23" s="433"/>
      <c r="H23" s="433"/>
      <c r="I23" s="433"/>
      <c r="J23" s="433"/>
      <c r="K23" s="422"/>
      <c r="L23" s="428"/>
      <c r="M23" s="433"/>
      <c r="N23" s="433"/>
      <c r="O23" s="433"/>
      <c r="P23" s="422"/>
      <c r="Q23" s="620"/>
      <c r="R23" s="621"/>
      <c r="S23" s="621"/>
      <c r="T23" s="621"/>
      <c r="U23" s="621"/>
      <c r="V23" s="622"/>
      <c r="W23" s="588"/>
      <c r="X23" s="589"/>
      <c r="Y23" s="590"/>
      <c r="Z23" s="428"/>
      <c r="AA23" s="433"/>
      <c r="AB23" s="433"/>
      <c r="AC23" s="433"/>
      <c r="AD23" s="433"/>
      <c r="AE23" s="433"/>
      <c r="AF23" s="433"/>
      <c r="AG23" s="422"/>
      <c r="AH23" s="428"/>
      <c r="AI23" s="433"/>
      <c r="AJ23" s="433"/>
      <c r="AK23" s="433"/>
      <c r="AL23" s="422"/>
      <c r="AM23" s="626"/>
      <c r="AN23" s="627"/>
      <c r="AO23" s="627"/>
      <c r="AP23" s="627"/>
      <c r="AQ23" s="627"/>
      <c r="AR23" s="628"/>
      <c r="AS23" s="620"/>
      <c r="AT23" s="621"/>
      <c r="AU23" s="621"/>
      <c r="AV23" s="621"/>
      <c r="AW23" s="621"/>
      <c r="AX23" s="630"/>
      <c r="AY23" s="476" t="s">
        <v>160</v>
      </c>
      <c r="AZ23" s="477"/>
      <c r="BA23" s="477"/>
      <c r="BB23" s="477"/>
      <c r="BC23" s="477"/>
      <c r="BD23" s="477"/>
      <c r="BE23" s="477"/>
      <c r="BF23" s="477"/>
      <c r="BG23" s="477"/>
      <c r="BH23" s="477"/>
      <c r="BI23" s="477"/>
      <c r="BJ23" s="477"/>
      <c r="BK23" s="477"/>
      <c r="BL23" s="477"/>
      <c r="BM23" s="478"/>
      <c r="BN23" s="442">
        <v>43116496</v>
      </c>
      <c r="BO23" s="443"/>
      <c r="BP23" s="443"/>
      <c r="BQ23" s="443"/>
      <c r="BR23" s="443"/>
      <c r="BS23" s="443"/>
      <c r="BT23" s="443"/>
      <c r="BU23" s="444"/>
      <c r="BV23" s="442">
        <v>45395233</v>
      </c>
      <c r="BW23" s="443"/>
      <c r="BX23" s="443"/>
      <c r="BY23" s="443"/>
      <c r="BZ23" s="443"/>
      <c r="CA23" s="443"/>
      <c r="CB23" s="443"/>
      <c r="CC23" s="444"/>
      <c r="CD23" s="172"/>
      <c r="CE23" s="556"/>
      <c r="CF23" s="556"/>
      <c r="CG23" s="556"/>
      <c r="CH23" s="556"/>
      <c r="CI23" s="556"/>
      <c r="CJ23" s="556"/>
      <c r="CK23" s="556"/>
      <c r="CL23" s="556"/>
      <c r="CM23" s="556"/>
      <c r="CN23" s="556"/>
      <c r="CO23" s="556"/>
      <c r="CP23" s="556"/>
      <c r="CQ23" s="556"/>
      <c r="CR23" s="556"/>
      <c r="CS23" s="557"/>
      <c r="CT23" s="439"/>
      <c r="CU23" s="440"/>
      <c r="CV23" s="440"/>
      <c r="CW23" s="440"/>
      <c r="CX23" s="440"/>
      <c r="CY23" s="440"/>
      <c r="CZ23" s="440"/>
      <c r="DA23" s="441"/>
      <c r="DB23" s="439"/>
      <c r="DC23" s="440"/>
      <c r="DD23" s="440"/>
      <c r="DE23" s="440"/>
      <c r="DF23" s="440"/>
      <c r="DG23" s="440"/>
      <c r="DH23" s="440"/>
      <c r="DI23" s="441"/>
    </row>
    <row r="24" spans="1:113" ht="18.75" customHeight="1" thickBot="1" x14ac:dyDescent="0.25">
      <c r="A24" s="163"/>
      <c r="B24" s="613"/>
      <c r="C24" s="589"/>
      <c r="D24" s="590"/>
      <c r="E24" s="492" t="s">
        <v>161</v>
      </c>
      <c r="F24" s="472"/>
      <c r="G24" s="472"/>
      <c r="H24" s="472"/>
      <c r="I24" s="472"/>
      <c r="J24" s="472"/>
      <c r="K24" s="473"/>
      <c r="L24" s="493">
        <v>1</v>
      </c>
      <c r="M24" s="494"/>
      <c r="N24" s="494"/>
      <c r="O24" s="494"/>
      <c r="P24" s="536"/>
      <c r="Q24" s="493">
        <v>9700</v>
      </c>
      <c r="R24" s="494"/>
      <c r="S24" s="494"/>
      <c r="T24" s="494"/>
      <c r="U24" s="494"/>
      <c r="V24" s="536"/>
      <c r="W24" s="588"/>
      <c r="X24" s="589"/>
      <c r="Y24" s="590"/>
      <c r="Z24" s="492" t="s">
        <v>162</v>
      </c>
      <c r="AA24" s="472"/>
      <c r="AB24" s="472"/>
      <c r="AC24" s="472"/>
      <c r="AD24" s="472"/>
      <c r="AE24" s="472"/>
      <c r="AF24" s="472"/>
      <c r="AG24" s="473"/>
      <c r="AH24" s="493">
        <v>1173</v>
      </c>
      <c r="AI24" s="494"/>
      <c r="AJ24" s="494"/>
      <c r="AK24" s="494"/>
      <c r="AL24" s="536"/>
      <c r="AM24" s="493">
        <v>3828672</v>
      </c>
      <c r="AN24" s="494"/>
      <c r="AO24" s="494"/>
      <c r="AP24" s="494"/>
      <c r="AQ24" s="494"/>
      <c r="AR24" s="536"/>
      <c r="AS24" s="493">
        <v>3264</v>
      </c>
      <c r="AT24" s="494"/>
      <c r="AU24" s="494"/>
      <c r="AV24" s="494"/>
      <c r="AW24" s="494"/>
      <c r="AX24" s="495"/>
      <c r="AY24" s="558" t="s">
        <v>163</v>
      </c>
      <c r="AZ24" s="559"/>
      <c r="BA24" s="559"/>
      <c r="BB24" s="559"/>
      <c r="BC24" s="559"/>
      <c r="BD24" s="559"/>
      <c r="BE24" s="559"/>
      <c r="BF24" s="559"/>
      <c r="BG24" s="559"/>
      <c r="BH24" s="559"/>
      <c r="BI24" s="559"/>
      <c r="BJ24" s="559"/>
      <c r="BK24" s="559"/>
      <c r="BL24" s="559"/>
      <c r="BM24" s="560"/>
      <c r="BN24" s="442">
        <v>49142878</v>
      </c>
      <c r="BO24" s="443"/>
      <c r="BP24" s="443"/>
      <c r="BQ24" s="443"/>
      <c r="BR24" s="443"/>
      <c r="BS24" s="443"/>
      <c r="BT24" s="443"/>
      <c r="BU24" s="444"/>
      <c r="BV24" s="442">
        <v>49849466</v>
      </c>
      <c r="BW24" s="443"/>
      <c r="BX24" s="443"/>
      <c r="BY24" s="443"/>
      <c r="BZ24" s="443"/>
      <c r="CA24" s="443"/>
      <c r="CB24" s="443"/>
      <c r="CC24" s="444"/>
      <c r="CD24" s="172"/>
      <c r="CE24" s="556"/>
      <c r="CF24" s="556"/>
      <c r="CG24" s="556"/>
      <c r="CH24" s="556"/>
      <c r="CI24" s="556"/>
      <c r="CJ24" s="556"/>
      <c r="CK24" s="556"/>
      <c r="CL24" s="556"/>
      <c r="CM24" s="556"/>
      <c r="CN24" s="556"/>
      <c r="CO24" s="556"/>
      <c r="CP24" s="556"/>
      <c r="CQ24" s="556"/>
      <c r="CR24" s="556"/>
      <c r="CS24" s="557"/>
      <c r="CT24" s="439"/>
      <c r="CU24" s="440"/>
      <c r="CV24" s="440"/>
      <c r="CW24" s="440"/>
      <c r="CX24" s="440"/>
      <c r="CY24" s="440"/>
      <c r="CZ24" s="440"/>
      <c r="DA24" s="441"/>
      <c r="DB24" s="439"/>
      <c r="DC24" s="440"/>
      <c r="DD24" s="440"/>
      <c r="DE24" s="440"/>
      <c r="DF24" s="440"/>
      <c r="DG24" s="440"/>
      <c r="DH24" s="440"/>
      <c r="DI24" s="441"/>
    </row>
    <row r="25" spans="1:113" ht="18.75" customHeight="1" x14ac:dyDescent="0.2">
      <c r="A25" s="163"/>
      <c r="B25" s="613"/>
      <c r="C25" s="589"/>
      <c r="D25" s="590"/>
      <c r="E25" s="492" t="s">
        <v>164</v>
      </c>
      <c r="F25" s="472"/>
      <c r="G25" s="472"/>
      <c r="H25" s="472"/>
      <c r="I25" s="472"/>
      <c r="J25" s="472"/>
      <c r="K25" s="473"/>
      <c r="L25" s="493">
        <v>1</v>
      </c>
      <c r="M25" s="494"/>
      <c r="N25" s="494"/>
      <c r="O25" s="494"/>
      <c r="P25" s="536"/>
      <c r="Q25" s="493">
        <v>7900</v>
      </c>
      <c r="R25" s="494"/>
      <c r="S25" s="494"/>
      <c r="T25" s="494"/>
      <c r="U25" s="494"/>
      <c r="V25" s="536"/>
      <c r="W25" s="588"/>
      <c r="X25" s="589"/>
      <c r="Y25" s="590"/>
      <c r="Z25" s="492" t="s">
        <v>165</v>
      </c>
      <c r="AA25" s="472"/>
      <c r="AB25" s="472"/>
      <c r="AC25" s="472"/>
      <c r="AD25" s="472"/>
      <c r="AE25" s="472"/>
      <c r="AF25" s="472"/>
      <c r="AG25" s="473"/>
      <c r="AH25" s="493">
        <v>203</v>
      </c>
      <c r="AI25" s="494"/>
      <c r="AJ25" s="494"/>
      <c r="AK25" s="494"/>
      <c r="AL25" s="536"/>
      <c r="AM25" s="493">
        <v>654472</v>
      </c>
      <c r="AN25" s="494"/>
      <c r="AO25" s="494"/>
      <c r="AP25" s="494"/>
      <c r="AQ25" s="494"/>
      <c r="AR25" s="536"/>
      <c r="AS25" s="493">
        <v>3224</v>
      </c>
      <c r="AT25" s="494"/>
      <c r="AU25" s="494"/>
      <c r="AV25" s="494"/>
      <c r="AW25" s="494"/>
      <c r="AX25" s="495"/>
      <c r="AY25" s="402" t="s">
        <v>166</v>
      </c>
      <c r="AZ25" s="403"/>
      <c r="BA25" s="403"/>
      <c r="BB25" s="403"/>
      <c r="BC25" s="403"/>
      <c r="BD25" s="403"/>
      <c r="BE25" s="403"/>
      <c r="BF25" s="403"/>
      <c r="BG25" s="403"/>
      <c r="BH25" s="403"/>
      <c r="BI25" s="403"/>
      <c r="BJ25" s="403"/>
      <c r="BK25" s="403"/>
      <c r="BL25" s="403"/>
      <c r="BM25" s="404"/>
      <c r="BN25" s="405">
        <v>30355476</v>
      </c>
      <c r="BO25" s="406"/>
      <c r="BP25" s="406"/>
      <c r="BQ25" s="406"/>
      <c r="BR25" s="406"/>
      <c r="BS25" s="406"/>
      <c r="BT25" s="406"/>
      <c r="BU25" s="407"/>
      <c r="BV25" s="405">
        <v>33078131</v>
      </c>
      <c r="BW25" s="406"/>
      <c r="BX25" s="406"/>
      <c r="BY25" s="406"/>
      <c r="BZ25" s="406"/>
      <c r="CA25" s="406"/>
      <c r="CB25" s="406"/>
      <c r="CC25" s="407"/>
      <c r="CD25" s="172"/>
      <c r="CE25" s="556"/>
      <c r="CF25" s="556"/>
      <c r="CG25" s="556"/>
      <c r="CH25" s="556"/>
      <c r="CI25" s="556"/>
      <c r="CJ25" s="556"/>
      <c r="CK25" s="556"/>
      <c r="CL25" s="556"/>
      <c r="CM25" s="556"/>
      <c r="CN25" s="556"/>
      <c r="CO25" s="556"/>
      <c r="CP25" s="556"/>
      <c r="CQ25" s="556"/>
      <c r="CR25" s="556"/>
      <c r="CS25" s="557"/>
      <c r="CT25" s="439"/>
      <c r="CU25" s="440"/>
      <c r="CV25" s="440"/>
      <c r="CW25" s="440"/>
      <c r="CX25" s="440"/>
      <c r="CY25" s="440"/>
      <c r="CZ25" s="440"/>
      <c r="DA25" s="441"/>
      <c r="DB25" s="439"/>
      <c r="DC25" s="440"/>
      <c r="DD25" s="440"/>
      <c r="DE25" s="440"/>
      <c r="DF25" s="440"/>
      <c r="DG25" s="440"/>
      <c r="DH25" s="440"/>
      <c r="DI25" s="441"/>
    </row>
    <row r="26" spans="1:113" ht="18.75" customHeight="1" x14ac:dyDescent="0.2">
      <c r="A26" s="163"/>
      <c r="B26" s="613"/>
      <c r="C26" s="589"/>
      <c r="D26" s="590"/>
      <c r="E26" s="492" t="s">
        <v>167</v>
      </c>
      <c r="F26" s="472"/>
      <c r="G26" s="472"/>
      <c r="H26" s="472"/>
      <c r="I26" s="472"/>
      <c r="J26" s="472"/>
      <c r="K26" s="473"/>
      <c r="L26" s="493">
        <v>1</v>
      </c>
      <c r="M26" s="494"/>
      <c r="N26" s="494"/>
      <c r="O26" s="494"/>
      <c r="P26" s="536"/>
      <c r="Q26" s="493">
        <v>6900</v>
      </c>
      <c r="R26" s="494"/>
      <c r="S26" s="494"/>
      <c r="T26" s="494"/>
      <c r="U26" s="494"/>
      <c r="V26" s="536"/>
      <c r="W26" s="588"/>
      <c r="X26" s="589"/>
      <c r="Y26" s="590"/>
      <c r="Z26" s="492" t="s">
        <v>168</v>
      </c>
      <c r="AA26" s="594"/>
      <c r="AB26" s="594"/>
      <c r="AC26" s="594"/>
      <c r="AD26" s="594"/>
      <c r="AE26" s="594"/>
      <c r="AF26" s="594"/>
      <c r="AG26" s="595"/>
      <c r="AH26" s="493">
        <v>14</v>
      </c>
      <c r="AI26" s="494"/>
      <c r="AJ26" s="494"/>
      <c r="AK26" s="494"/>
      <c r="AL26" s="536"/>
      <c r="AM26" s="493">
        <v>52024</v>
      </c>
      <c r="AN26" s="494"/>
      <c r="AO26" s="494"/>
      <c r="AP26" s="494"/>
      <c r="AQ26" s="494"/>
      <c r="AR26" s="536"/>
      <c r="AS26" s="493">
        <v>3716</v>
      </c>
      <c r="AT26" s="494"/>
      <c r="AU26" s="494"/>
      <c r="AV26" s="494"/>
      <c r="AW26" s="494"/>
      <c r="AX26" s="495"/>
      <c r="AY26" s="445" t="s">
        <v>169</v>
      </c>
      <c r="AZ26" s="446"/>
      <c r="BA26" s="446"/>
      <c r="BB26" s="446"/>
      <c r="BC26" s="446"/>
      <c r="BD26" s="446"/>
      <c r="BE26" s="446"/>
      <c r="BF26" s="446"/>
      <c r="BG26" s="446"/>
      <c r="BH26" s="446"/>
      <c r="BI26" s="446"/>
      <c r="BJ26" s="446"/>
      <c r="BK26" s="446"/>
      <c r="BL26" s="446"/>
      <c r="BM26" s="447"/>
      <c r="BN26" s="442">
        <v>4000000</v>
      </c>
      <c r="BO26" s="443"/>
      <c r="BP26" s="443"/>
      <c r="BQ26" s="443"/>
      <c r="BR26" s="443"/>
      <c r="BS26" s="443"/>
      <c r="BT26" s="443"/>
      <c r="BU26" s="444"/>
      <c r="BV26" s="442">
        <v>3800000</v>
      </c>
      <c r="BW26" s="443"/>
      <c r="BX26" s="443"/>
      <c r="BY26" s="443"/>
      <c r="BZ26" s="443"/>
      <c r="CA26" s="443"/>
      <c r="CB26" s="443"/>
      <c r="CC26" s="444"/>
      <c r="CD26" s="172"/>
      <c r="CE26" s="556"/>
      <c r="CF26" s="556"/>
      <c r="CG26" s="556"/>
      <c r="CH26" s="556"/>
      <c r="CI26" s="556"/>
      <c r="CJ26" s="556"/>
      <c r="CK26" s="556"/>
      <c r="CL26" s="556"/>
      <c r="CM26" s="556"/>
      <c r="CN26" s="556"/>
      <c r="CO26" s="556"/>
      <c r="CP26" s="556"/>
      <c r="CQ26" s="556"/>
      <c r="CR26" s="556"/>
      <c r="CS26" s="557"/>
      <c r="CT26" s="439"/>
      <c r="CU26" s="440"/>
      <c r="CV26" s="440"/>
      <c r="CW26" s="440"/>
      <c r="CX26" s="440"/>
      <c r="CY26" s="440"/>
      <c r="CZ26" s="440"/>
      <c r="DA26" s="441"/>
      <c r="DB26" s="439"/>
      <c r="DC26" s="440"/>
      <c r="DD26" s="440"/>
      <c r="DE26" s="440"/>
      <c r="DF26" s="440"/>
      <c r="DG26" s="440"/>
      <c r="DH26" s="440"/>
      <c r="DI26" s="441"/>
    </row>
    <row r="27" spans="1:113" ht="18.75" customHeight="1" thickBot="1" x14ac:dyDescent="0.25">
      <c r="A27" s="163"/>
      <c r="B27" s="613"/>
      <c r="C27" s="589"/>
      <c r="D27" s="590"/>
      <c r="E27" s="492" t="s">
        <v>170</v>
      </c>
      <c r="F27" s="472"/>
      <c r="G27" s="472"/>
      <c r="H27" s="472"/>
      <c r="I27" s="472"/>
      <c r="J27" s="472"/>
      <c r="K27" s="473"/>
      <c r="L27" s="493">
        <v>1</v>
      </c>
      <c r="M27" s="494"/>
      <c r="N27" s="494"/>
      <c r="O27" s="494"/>
      <c r="P27" s="536"/>
      <c r="Q27" s="493">
        <v>5450</v>
      </c>
      <c r="R27" s="494"/>
      <c r="S27" s="494"/>
      <c r="T27" s="494"/>
      <c r="U27" s="494"/>
      <c r="V27" s="536"/>
      <c r="W27" s="588"/>
      <c r="X27" s="589"/>
      <c r="Y27" s="590"/>
      <c r="Z27" s="492" t="s">
        <v>171</v>
      </c>
      <c r="AA27" s="472"/>
      <c r="AB27" s="472"/>
      <c r="AC27" s="472"/>
      <c r="AD27" s="472"/>
      <c r="AE27" s="472"/>
      <c r="AF27" s="472"/>
      <c r="AG27" s="473"/>
      <c r="AH27" s="493">
        <v>22</v>
      </c>
      <c r="AI27" s="494"/>
      <c r="AJ27" s="494"/>
      <c r="AK27" s="494"/>
      <c r="AL27" s="536"/>
      <c r="AM27" s="493">
        <v>67386</v>
      </c>
      <c r="AN27" s="494"/>
      <c r="AO27" s="494"/>
      <c r="AP27" s="494"/>
      <c r="AQ27" s="494"/>
      <c r="AR27" s="536"/>
      <c r="AS27" s="493">
        <v>3063</v>
      </c>
      <c r="AT27" s="494"/>
      <c r="AU27" s="494"/>
      <c r="AV27" s="494"/>
      <c r="AW27" s="494"/>
      <c r="AX27" s="495"/>
      <c r="AY27" s="537" t="s">
        <v>172</v>
      </c>
      <c r="AZ27" s="538"/>
      <c r="BA27" s="538"/>
      <c r="BB27" s="538"/>
      <c r="BC27" s="538"/>
      <c r="BD27" s="538"/>
      <c r="BE27" s="538"/>
      <c r="BF27" s="538"/>
      <c r="BG27" s="538"/>
      <c r="BH27" s="538"/>
      <c r="BI27" s="538"/>
      <c r="BJ27" s="538"/>
      <c r="BK27" s="538"/>
      <c r="BL27" s="538"/>
      <c r="BM27" s="539"/>
      <c r="BN27" s="561" t="s">
        <v>122</v>
      </c>
      <c r="BO27" s="562"/>
      <c r="BP27" s="562"/>
      <c r="BQ27" s="562"/>
      <c r="BR27" s="562"/>
      <c r="BS27" s="562"/>
      <c r="BT27" s="562"/>
      <c r="BU27" s="563"/>
      <c r="BV27" s="561" t="s">
        <v>122</v>
      </c>
      <c r="BW27" s="562"/>
      <c r="BX27" s="562"/>
      <c r="BY27" s="562"/>
      <c r="BZ27" s="562"/>
      <c r="CA27" s="562"/>
      <c r="CB27" s="562"/>
      <c r="CC27" s="563"/>
      <c r="CD27" s="166"/>
      <c r="CE27" s="556"/>
      <c r="CF27" s="556"/>
      <c r="CG27" s="556"/>
      <c r="CH27" s="556"/>
      <c r="CI27" s="556"/>
      <c r="CJ27" s="556"/>
      <c r="CK27" s="556"/>
      <c r="CL27" s="556"/>
      <c r="CM27" s="556"/>
      <c r="CN27" s="556"/>
      <c r="CO27" s="556"/>
      <c r="CP27" s="556"/>
      <c r="CQ27" s="556"/>
      <c r="CR27" s="556"/>
      <c r="CS27" s="557"/>
      <c r="CT27" s="439"/>
      <c r="CU27" s="440"/>
      <c r="CV27" s="440"/>
      <c r="CW27" s="440"/>
      <c r="CX27" s="440"/>
      <c r="CY27" s="440"/>
      <c r="CZ27" s="440"/>
      <c r="DA27" s="441"/>
      <c r="DB27" s="439"/>
      <c r="DC27" s="440"/>
      <c r="DD27" s="440"/>
      <c r="DE27" s="440"/>
      <c r="DF27" s="440"/>
      <c r="DG27" s="440"/>
      <c r="DH27" s="440"/>
      <c r="DI27" s="441"/>
    </row>
    <row r="28" spans="1:113" ht="18.75" customHeight="1" x14ac:dyDescent="0.2">
      <c r="A28" s="163"/>
      <c r="B28" s="613"/>
      <c r="C28" s="589"/>
      <c r="D28" s="590"/>
      <c r="E28" s="492" t="s">
        <v>173</v>
      </c>
      <c r="F28" s="472"/>
      <c r="G28" s="472"/>
      <c r="H28" s="472"/>
      <c r="I28" s="472"/>
      <c r="J28" s="472"/>
      <c r="K28" s="473"/>
      <c r="L28" s="493">
        <v>1</v>
      </c>
      <c r="M28" s="494"/>
      <c r="N28" s="494"/>
      <c r="O28" s="494"/>
      <c r="P28" s="536"/>
      <c r="Q28" s="493">
        <v>4750</v>
      </c>
      <c r="R28" s="494"/>
      <c r="S28" s="494"/>
      <c r="T28" s="494"/>
      <c r="U28" s="494"/>
      <c r="V28" s="536"/>
      <c r="W28" s="588"/>
      <c r="X28" s="589"/>
      <c r="Y28" s="590"/>
      <c r="Z28" s="492" t="s">
        <v>174</v>
      </c>
      <c r="AA28" s="472"/>
      <c r="AB28" s="472"/>
      <c r="AC28" s="472"/>
      <c r="AD28" s="472"/>
      <c r="AE28" s="472"/>
      <c r="AF28" s="472"/>
      <c r="AG28" s="473"/>
      <c r="AH28" s="493" t="s">
        <v>122</v>
      </c>
      <c r="AI28" s="494"/>
      <c r="AJ28" s="494"/>
      <c r="AK28" s="494"/>
      <c r="AL28" s="536"/>
      <c r="AM28" s="493" t="s">
        <v>122</v>
      </c>
      <c r="AN28" s="494"/>
      <c r="AO28" s="494"/>
      <c r="AP28" s="494"/>
      <c r="AQ28" s="494"/>
      <c r="AR28" s="536"/>
      <c r="AS28" s="493" t="s">
        <v>122</v>
      </c>
      <c r="AT28" s="494"/>
      <c r="AU28" s="494"/>
      <c r="AV28" s="494"/>
      <c r="AW28" s="494"/>
      <c r="AX28" s="495"/>
      <c r="AY28" s="596" t="s">
        <v>175</v>
      </c>
      <c r="AZ28" s="597"/>
      <c r="BA28" s="597"/>
      <c r="BB28" s="598"/>
      <c r="BC28" s="402" t="s">
        <v>46</v>
      </c>
      <c r="BD28" s="403"/>
      <c r="BE28" s="403"/>
      <c r="BF28" s="403"/>
      <c r="BG28" s="403"/>
      <c r="BH28" s="403"/>
      <c r="BI28" s="403"/>
      <c r="BJ28" s="403"/>
      <c r="BK28" s="403"/>
      <c r="BL28" s="403"/>
      <c r="BM28" s="404"/>
      <c r="BN28" s="405">
        <v>6210867</v>
      </c>
      <c r="BO28" s="406"/>
      <c r="BP28" s="406"/>
      <c r="BQ28" s="406"/>
      <c r="BR28" s="406"/>
      <c r="BS28" s="406"/>
      <c r="BT28" s="406"/>
      <c r="BU28" s="407"/>
      <c r="BV28" s="405">
        <v>5814479</v>
      </c>
      <c r="BW28" s="406"/>
      <c r="BX28" s="406"/>
      <c r="BY28" s="406"/>
      <c r="BZ28" s="406"/>
      <c r="CA28" s="406"/>
      <c r="CB28" s="406"/>
      <c r="CC28" s="407"/>
      <c r="CD28" s="172"/>
      <c r="CE28" s="556"/>
      <c r="CF28" s="556"/>
      <c r="CG28" s="556"/>
      <c r="CH28" s="556"/>
      <c r="CI28" s="556"/>
      <c r="CJ28" s="556"/>
      <c r="CK28" s="556"/>
      <c r="CL28" s="556"/>
      <c r="CM28" s="556"/>
      <c r="CN28" s="556"/>
      <c r="CO28" s="556"/>
      <c r="CP28" s="556"/>
      <c r="CQ28" s="556"/>
      <c r="CR28" s="556"/>
      <c r="CS28" s="557"/>
      <c r="CT28" s="439"/>
      <c r="CU28" s="440"/>
      <c r="CV28" s="440"/>
      <c r="CW28" s="440"/>
      <c r="CX28" s="440"/>
      <c r="CY28" s="440"/>
      <c r="CZ28" s="440"/>
      <c r="DA28" s="441"/>
      <c r="DB28" s="439"/>
      <c r="DC28" s="440"/>
      <c r="DD28" s="440"/>
      <c r="DE28" s="440"/>
      <c r="DF28" s="440"/>
      <c r="DG28" s="440"/>
      <c r="DH28" s="440"/>
      <c r="DI28" s="441"/>
    </row>
    <row r="29" spans="1:113" ht="18.75" customHeight="1" x14ac:dyDescent="0.2">
      <c r="A29" s="163"/>
      <c r="B29" s="613"/>
      <c r="C29" s="589"/>
      <c r="D29" s="590"/>
      <c r="E29" s="492" t="s">
        <v>176</v>
      </c>
      <c r="F29" s="472"/>
      <c r="G29" s="472"/>
      <c r="H29" s="472"/>
      <c r="I29" s="472"/>
      <c r="J29" s="472"/>
      <c r="K29" s="473"/>
      <c r="L29" s="493">
        <v>28</v>
      </c>
      <c r="M29" s="494"/>
      <c r="N29" s="494"/>
      <c r="O29" s="494"/>
      <c r="P29" s="536"/>
      <c r="Q29" s="493">
        <v>4450</v>
      </c>
      <c r="R29" s="494"/>
      <c r="S29" s="494"/>
      <c r="T29" s="494"/>
      <c r="U29" s="494"/>
      <c r="V29" s="536"/>
      <c r="W29" s="591"/>
      <c r="X29" s="592"/>
      <c r="Y29" s="593"/>
      <c r="Z29" s="492" t="s">
        <v>177</v>
      </c>
      <c r="AA29" s="472"/>
      <c r="AB29" s="472"/>
      <c r="AC29" s="472"/>
      <c r="AD29" s="472"/>
      <c r="AE29" s="472"/>
      <c r="AF29" s="472"/>
      <c r="AG29" s="473"/>
      <c r="AH29" s="493">
        <v>1195</v>
      </c>
      <c r="AI29" s="494"/>
      <c r="AJ29" s="494"/>
      <c r="AK29" s="494"/>
      <c r="AL29" s="536"/>
      <c r="AM29" s="493">
        <v>3896058</v>
      </c>
      <c r="AN29" s="494"/>
      <c r="AO29" s="494"/>
      <c r="AP29" s="494"/>
      <c r="AQ29" s="494"/>
      <c r="AR29" s="536"/>
      <c r="AS29" s="493">
        <v>3260</v>
      </c>
      <c r="AT29" s="494"/>
      <c r="AU29" s="494"/>
      <c r="AV29" s="494"/>
      <c r="AW29" s="494"/>
      <c r="AX29" s="495"/>
      <c r="AY29" s="599"/>
      <c r="AZ29" s="600"/>
      <c r="BA29" s="600"/>
      <c r="BB29" s="601"/>
      <c r="BC29" s="476" t="s">
        <v>178</v>
      </c>
      <c r="BD29" s="477"/>
      <c r="BE29" s="477"/>
      <c r="BF29" s="477"/>
      <c r="BG29" s="477"/>
      <c r="BH29" s="477"/>
      <c r="BI29" s="477"/>
      <c r="BJ29" s="477"/>
      <c r="BK29" s="477"/>
      <c r="BL29" s="477"/>
      <c r="BM29" s="478"/>
      <c r="BN29" s="442">
        <v>1755257</v>
      </c>
      <c r="BO29" s="443"/>
      <c r="BP29" s="443"/>
      <c r="BQ29" s="443"/>
      <c r="BR29" s="443"/>
      <c r="BS29" s="443"/>
      <c r="BT29" s="443"/>
      <c r="BU29" s="444"/>
      <c r="BV29" s="442">
        <v>1602505</v>
      </c>
      <c r="BW29" s="443"/>
      <c r="BX29" s="443"/>
      <c r="BY29" s="443"/>
      <c r="BZ29" s="443"/>
      <c r="CA29" s="443"/>
      <c r="CB29" s="443"/>
      <c r="CC29" s="444"/>
      <c r="CD29" s="166"/>
      <c r="CE29" s="556"/>
      <c r="CF29" s="556"/>
      <c r="CG29" s="556"/>
      <c r="CH29" s="556"/>
      <c r="CI29" s="556"/>
      <c r="CJ29" s="556"/>
      <c r="CK29" s="556"/>
      <c r="CL29" s="556"/>
      <c r="CM29" s="556"/>
      <c r="CN29" s="556"/>
      <c r="CO29" s="556"/>
      <c r="CP29" s="556"/>
      <c r="CQ29" s="556"/>
      <c r="CR29" s="556"/>
      <c r="CS29" s="557"/>
      <c r="CT29" s="439"/>
      <c r="CU29" s="440"/>
      <c r="CV29" s="440"/>
      <c r="CW29" s="440"/>
      <c r="CX29" s="440"/>
      <c r="CY29" s="440"/>
      <c r="CZ29" s="440"/>
      <c r="DA29" s="441"/>
      <c r="DB29" s="439"/>
      <c r="DC29" s="440"/>
      <c r="DD29" s="440"/>
      <c r="DE29" s="440"/>
      <c r="DF29" s="440"/>
      <c r="DG29" s="440"/>
      <c r="DH29" s="440"/>
      <c r="DI29" s="441"/>
    </row>
    <row r="30" spans="1:113" ht="18.75" customHeight="1" thickBot="1" x14ac:dyDescent="0.25">
      <c r="A30" s="163"/>
      <c r="B30" s="614"/>
      <c r="C30" s="615"/>
      <c r="D30" s="616"/>
      <c r="E30" s="496"/>
      <c r="F30" s="497"/>
      <c r="G30" s="497"/>
      <c r="H30" s="497"/>
      <c r="I30" s="497"/>
      <c r="J30" s="497"/>
      <c r="K30" s="498"/>
      <c r="L30" s="606"/>
      <c r="M30" s="607"/>
      <c r="N30" s="607"/>
      <c r="O30" s="607"/>
      <c r="P30" s="608"/>
      <c r="Q30" s="606"/>
      <c r="R30" s="607"/>
      <c r="S30" s="607"/>
      <c r="T30" s="607"/>
      <c r="U30" s="607"/>
      <c r="V30" s="608"/>
      <c r="W30" s="609" t="s">
        <v>179</v>
      </c>
      <c r="X30" s="610"/>
      <c r="Y30" s="610"/>
      <c r="Z30" s="610"/>
      <c r="AA30" s="610"/>
      <c r="AB30" s="610"/>
      <c r="AC30" s="610"/>
      <c r="AD30" s="610"/>
      <c r="AE30" s="610"/>
      <c r="AF30" s="610"/>
      <c r="AG30" s="611"/>
      <c r="AH30" s="569">
        <v>101</v>
      </c>
      <c r="AI30" s="570"/>
      <c r="AJ30" s="570"/>
      <c r="AK30" s="570"/>
      <c r="AL30" s="570"/>
      <c r="AM30" s="570"/>
      <c r="AN30" s="570"/>
      <c r="AO30" s="570"/>
      <c r="AP30" s="570"/>
      <c r="AQ30" s="570"/>
      <c r="AR30" s="570"/>
      <c r="AS30" s="570"/>
      <c r="AT30" s="570"/>
      <c r="AU30" s="570"/>
      <c r="AV30" s="570"/>
      <c r="AW30" s="570"/>
      <c r="AX30" s="572"/>
      <c r="AY30" s="602"/>
      <c r="AZ30" s="603"/>
      <c r="BA30" s="603"/>
      <c r="BB30" s="604"/>
      <c r="BC30" s="558" t="s">
        <v>48</v>
      </c>
      <c r="BD30" s="559"/>
      <c r="BE30" s="559"/>
      <c r="BF30" s="559"/>
      <c r="BG30" s="559"/>
      <c r="BH30" s="559"/>
      <c r="BI30" s="559"/>
      <c r="BJ30" s="559"/>
      <c r="BK30" s="559"/>
      <c r="BL30" s="559"/>
      <c r="BM30" s="560"/>
      <c r="BN30" s="561">
        <v>13058858</v>
      </c>
      <c r="BO30" s="562"/>
      <c r="BP30" s="562"/>
      <c r="BQ30" s="562"/>
      <c r="BR30" s="562"/>
      <c r="BS30" s="562"/>
      <c r="BT30" s="562"/>
      <c r="BU30" s="563"/>
      <c r="BV30" s="561">
        <v>11773547</v>
      </c>
      <c r="BW30" s="562"/>
      <c r="BX30" s="562"/>
      <c r="BY30" s="562"/>
      <c r="BZ30" s="562"/>
      <c r="CA30" s="562"/>
      <c r="CB30" s="562"/>
      <c r="CC30" s="563"/>
      <c r="CD30" s="174"/>
      <c r="CE30" s="183"/>
      <c r="CF30" s="183"/>
      <c r="CG30" s="183"/>
      <c r="CH30" s="183"/>
      <c r="CI30" s="183"/>
      <c r="CJ30" s="183"/>
      <c r="CK30" s="183"/>
      <c r="CL30" s="183"/>
      <c r="CM30" s="183"/>
      <c r="CN30" s="183"/>
      <c r="CO30" s="183"/>
      <c r="CP30" s="183"/>
      <c r="CQ30" s="183"/>
      <c r="CR30" s="183"/>
      <c r="CS30" s="184"/>
      <c r="CT30" s="185"/>
      <c r="CU30" s="186"/>
      <c r="CV30" s="186"/>
      <c r="CW30" s="186"/>
      <c r="CX30" s="186"/>
      <c r="CY30" s="186"/>
      <c r="CZ30" s="186"/>
      <c r="DA30" s="187"/>
      <c r="DB30" s="185"/>
      <c r="DC30" s="186"/>
      <c r="DD30" s="186"/>
      <c r="DE30" s="186"/>
      <c r="DF30" s="186"/>
      <c r="DG30" s="186"/>
      <c r="DH30" s="186"/>
      <c r="DI30" s="187"/>
    </row>
    <row r="31" spans="1:113" ht="13.5" customHeight="1" x14ac:dyDescent="0.2">
      <c r="A31" s="163"/>
      <c r="B31" s="188"/>
      <c r="DI31" s="189"/>
    </row>
    <row r="32" spans="1:113" ht="13.5" customHeight="1" x14ac:dyDescent="0.2">
      <c r="A32" s="163"/>
      <c r="B32" s="190"/>
      <c r="C32" s="605" t="s">
        <v>180</v>
      </c>
      <c r="D32" s="605"/>
      <c r="E32" s="605"/>
      <c r="F32" s="605"/>
      <c r="G32" s="605"/>
      <c r="H32" s="605"/>
      <c r="I32" s="605"/>
      <c r="J32" s="605"/>
      <c r="K32" s="605"/>
      <c r="L32" s="605"/>
      <c r="M32" s="605"/>
      <c r="N32" s="605"/>
      <c r="O32" s="605"/>
      <c r="P32" s="605"/>
      <c r="Q32" s="605"/>
      <c r="R32" s="605"/>
      <c r="S32" s="605"/>
      <c r="U32" s="446" t="s">
        <v>181</v>
      </c>
      <c r="V32" s="446"/>
      <c r="W32" s="446"/>
      <c r="X32" s="446"/>
      <c r="Y32" s="446"/>
      <c r="Z32" s="446"/>
      <c r="AA32" s="446"/>
      <c r="AB32" s="446"/>
      <c r="AC32" s="446"/>
      <c r="AD32" s="446"/>
      <c r="AE32" s="446"/>
      <c r="AF32" s="446"/>
      <c r="AG32" s="446"/>
      <c r="AH32" s="446"/>
      <c r="AI32" s="446"/>
      <c r="AJ32" s="446"/>
      <c r="AK32" s="446"/>
      <c r="AM32" s="446" t="s">
        <v>182</v>
      </c>
      <c r="AN32" s="446"/>
      <c r="AO32" s="446"/>
      <c r="AP32" s="446"/>
      <c r="AQ32" s="446"/>
      <c r="AR32" s="446"/>
      <c r="AS32" s="446"/>
      <c r="AT32" s="446"/>
      <c r="AU32" s="446"/>
      <c r="AV32" s="446"/>
      <c r="AW32" s="446"/>
      <c r="AX32" s="446"/>
      <c r="AY32" s="446"/>
      <c r="AZ32" s="446"/>
      <c r="BA32" s="446"/>
      <c r="BB32" s="446"/>
      <c r="BC32" s="446"/>
      <c r="BE32" s="446" t="s">
        <v>183</v>
      </c>
      <c r="BF32" s="446"/>
      <c r="BG32" s="446"/>
      <c r="BH32" s="446"/>
      <c r="BI32" s="446"/>
      <c r="BJ32" s="446"/>
      <c r="BK32" s="446"/>
      <c r="BL32" s="446"/>
      <c r="BM32" s="446"/>
      <c r="BN32" s="446"/>
      <c r="BO32" s="446"/>
      <c r="BP32" s="446"/>
      <c r="BQ32" s="446"/>
      <c r="BR32" s="446"/>
      <c r="BS32" s="446"/>
      <c r="BT32" s="446"/>
      <c r="BU32" s="446"/>
      <c r="BW32" s="446" t="s">
        <v>184</v>
      </c>
      <c r="BX32" s="446"/>
      <c r="BY32" s="446"/>
      <c r="BZ32" s="446"/>
      <c r="CA32" s="446"/>
      <c r="CB32" s="446"/>
      <c r="CC32" s="446"/>
      <c r="CD32" s="446"/>
      <c r="CE32" s="446"/>
      <c r="CF32" s="446"/>
      <c r="CG32" s="446"/>
      <c r="CH32" s="446"/>
      <c r="CI32" s="446"/>
      <c r="CJ32" s="446"/>
      <c r="CK32" s="446"/>
      <c r="CL32" s="446"/>
      <c r="CM32" s="446"/>
      <c r="CO32" s="446" t="s">
        <v>185</v>
      </c>
      <c r="CP32" s="446"/>
      <c r="CQ32" s="446"/>
      <c r="CR32" s="446"/>
      <c r="CS32" s="446"/>
      <c r="CT32" s="446"/>
      <c r="CU32" s="446"/>
      <c r="CV32" s="446"/>
      <c r="CW32" s="446"/>
      <c r="CX32" s="446"/>
      <c r="CY32" s="446"/>
      <c r="CZ32" s="446"/>
      <c r="DA32" s="446"/>
      <c r="DB32" s="446"/>
      <c r="DC32" s="446"/>
      <c r="DD32" s="446"/>
      <c r="DE32" s="446"/>
      <c r="DI32" s="189"/>
    </row>
    <row r="33" spans="1:113" ht="13.5" customHeight="1" x14ac:dyDescent="0.2">
      <c r="A33" s="163"/>
      <c r="B33" s="190"/>
      <c r="C33" s="466" t="s">
        <v>186</v>
      </c>
      <c r="D33" s="466"/>
      <c r="E33" s="431" t="s">
        <v>187</v>
      </c>
      <c r="F33" s="431"/>
      <c r="G33" s="431"/>
      <c r="H33" s="431"/>
      <c r="I33" s="431"/>
      <c r="J33" s="431"/>
      <c r="K33" s="431"/>
      <c r="L33" s="431"/>
      <c r="M33" s="431"/>
      <c r="N33" s="431"/>
      <c r="O33" s="431"/>
      <c r="P33" s="431"/>
      <c r="Q33" s="431"/>
      <c r="R33" s="431"/>
      <c r="S33" s="431"/>
      <c r="T33" s="167"/>
      <c r="U33" s="466" t="s">
        <v>186</v>
      </c>
      <c r="V33" s="466"/>
      <c r="W33" s="431" t="s">
        <v>187</v>
      </c>
      <c r="X33" s="431"/>
      <c r="Y33" s="431"/>
      <c r="Z33" s="431"/>
      <c r="AA33" s="431"/>
      <c r="AB33" s="431"/>
      <c r="AC33" s="431"/>
      <c r="AD33" s="431"/>
      <c r="AE33" s="431"/>
      <c r="AF33" s="431"/>
      <c r="AG33" s="431"/>
      <c r="AH33" s="431"/>
      <c r="AI33" s="431"/>
      <c r="AJ33" s="431"/>
      <c r="AK33" s="431"/>
      <c r="AL33" s="167"/>
      <c r="AM33" s="466" t="s">
        <v>186</v>
      </c>
      <c r="AN33" s="466"/>
      <c r="AO33" s="431" t="s">
        <v>187</v>
      </c>
      <c r="AP33" s="431"/>
      <c r="AQ33" s="431"/>
      <c r="AR33" s="431"/>
      <c r="AS33" s="431"/>
      <c r="AT33" s="431"/>
      <c r="AU33" s="431"/>
      <c r="AV33" s="431"/>
      <c r="AW33" s="431"/>
      <c r="AX33" s="431"/>
      <c r="AY33" s="431"/>
      <c r="AZ33" s="431"/>
      <c r="BA33" s="431"/>
      <c r="BB33" s="431"/>
      <c r="BC33" s="431"/>
      <c r="BD33" s="173"/>
      <c r="BE33" s="431" t="s">
        <v>188</v>
      </c>
      <c r="BF33" s="431"/>
      <c r="BG33" s="431" t="s">
        <v>189</v>
      </c>
      <c r="BH33" s="431"/>
      <c r="BI33" s="431"/>
      <c r="BJ33" s="431"/>
      <c r="BK33" s="431"/>
      <c r="BL33" s="431"/>
      <c r="BM33" s="431"/>
      <c r="BN33" s="431"/>
      <c r="BO33" s="431"/>
      <c r="BP33" s="431"/>
      <c r="BQ33" s="431"/>
      <c r="BR33" s="431"/>
      <c r="BS33" s="431"/>
      <c r="BT33" s="431"/>
      <c r="BU33" s="431"/>
      <c r="BV33" s="173"/>
      <c r="BW33" s="466" t="s">
        <v>188</v>
      </c>
      <c r="BX33" s="466"/>
      <c r="BY33" s="431" t="s">
        <v>190</v>
      </c>
      <c r="BZ33" s="431"/>
      <c r="CA33" s="431"/>
      <c r="CB33" s="431"/>
      <c r="CC33" s="431"/>
      <c r="CD33" s="431"/>
      <c r="CE33" s="431"/>
      <c r="CF33" s="431"/>
      <c r="CG33" s="431"/>
      <c r="CH33" s="431"/>
      <c r="CI33" s="431"/>
      <c r="CJ33" s="431"/>
      <c r="CK33" s="431"/>
      <c r="CL33" s="431"/>
      <c r="CM33" s="431"/>
      <c r="CN33" s="167"/>
      <c r="CO33" s="466" t="s">
        <v>186</v>
      </c>
      <c r="CP33" s="466"/>
      <c r="CQ33" s="431" t="s">
        <v>191</v>
      </c>
      <c r="CR33" s="431"/>
      <c r="CS33" s="431"/>
      <c r="CT33" s="431"/>
      <c r="CU33" s="431"/>
      <c r="CV33" s="431"/>
      <c r="CW33" s="431"/>
      <c r="CX33" s="431"/>
      <c r="CY33" s="431"/>
      <c r="CZ33" s="431"/>
      <c r="DA33" s="431"/>
      <c r="DB33" s="431"/>
      <c r="DC33" s="431"/>
      <c r="DD33" s="431"/>
      <c r="DE33" s="431"/>
      <c r="DF33" s="167"/>
      <c r="DG33" s="631" t="s">
        <v>192</v>
      </c>
      <c r="DH33" s="631"/>
      <c r="DI33" s="168"/>
    </row>
    <row r="34" spans="1:113" ht="32.25" customHeight="1" x14ac:dyDescent="0.2">
      <c r="A34" s="163"/>
      <c r="B34" s="190"/>
      <c r="C34" s="632">
        <f>IF(E34="","",1)</f>
        <v>1</v>
      </c>
      <c r="D34" s="632"/>
      <c r="E34" s="633" t="str">
        <f>IF('各会計、関係団体の財政状況及び健全化判断比率'!B7="","",'各会計、関係団体の財政状況及び健全化判断比率'!B7)</f>
        <v>一般会計</v>
      </c>
      <c r="F34" s="633"/>
      <c r="G34" s="633"/>
      <c r="H34" s="633"/>
      <c r="I34" s="633"/>
      <c r="J34" s="633"/>
      <c r="K34" s="633"/>
      <c r="L34" s="633"/>
      <c r="M34" s="633"/>
      <c r="N34" s="633"/>
      <c r="O34" s="633"/>
      <c r="P34" s="633"/>
      <c r="Q34" s="633"/>
      <c r="R34" s="633"/>
      <c r="S34" s="633"/>
      <c r="T34" s="163"/>
      <c r="U34" s="632">
        <f>IF(W34="","",MAX(C34:D43)+1)</f>
        <v>2</v>
      </c>
      <c r="V34" s="632"/>
      <c r="W34" s="633" t="str">
        <f>IF('各会計、関係団体の財政状況及び健全化判断比率'!B28="","",'各会計、関係団体の財政状況及び健全化判断比率'!B28)</f>
        <v>国民健康保険特別会計</v>
      </c>
      <c r="X34" s="633"/>
      <c r="Y34" s="633"/>
      <c r="Z34" s="633"/>
      <c r="AA34" s="633"/>
      <c r="AB34" s="633"/>
      <c r="AC34" s="633"/>
      <c r="AD34" s="633"/>
      <c r="AE34" s="633"/>
      <c r="AF34" s="633"/>
      <c r="AG34" s="633"/>
      <c r="AH34" s="633"/>
      <c r="AI34" s="633"/>
      <c r="AJ34" s="633"/>
      <c r="AK34" s="633"/>
      <c r="AL34" s="163"/>
      <c r="AM34" s="632">
        <f>IF(AO34="","",MAX(C34:D43,U34:V43)+1)</f>
        <v>7</v>
      </c>
      <c r="AN34" s="632"/>
      <c r="AO34" s="633" t="str">
        <f>IF('各会計、関係団体の財政状況及び健全化判断比率'!B33="","",'各会計、関係団体の財政状況及び健全化判断比率'!B33)</f>
        <v>水道事業会計</v>
      </c>
      <c r="AP34" s="633"/>
      <c r="AQ34" s="633"/>
      <c r="AR34" s="633"/>
      <c r="AS34" s="633"/>
      <c r="AT34" s="633"/>
      <c r="AU34" s="633"/>
      <c r="AV34" s="633"/>
      <c r="AW34" s="633"/>
      <c r="AX34" s="633"/>
      <c r="AY34" s="633"/>
      <c r="AZ34" s="633"/>
      <c r="BA34" s="633"/>
      <c r="BB34" s="633"/>
      <c r="BC34" s="633"/>
      <c r="BD34" s="163"/>
      <c r="BE34" s="632">
        <f>IF(BG34="","",MAX(C34:D43,U34:V43,AM34:AN43)+1)</f>
        <v>12</v>
      </c>
      <c r="BF34" s="632"/>
      <c r="BG34" s="633" t="str">
        <f>IF('各会計、関係団体の財政状況及び健全化判断比率'!B38="","",'各会計、関係団体の財政状況及び健全化判断比率'!B38)</f>
        <v>地方卸売市場事業特別会計</v>
      </c>
      <c r="BH34" s="633"/>
      <c r="BI34" s="633"/>
      <c r="BJ34" s="633"/>
      <c r="BK34" s="633"/>
      <c r="BL34" s="633"/>
      <c r="BM34" s="633"/>
      <c r="BN34" s="633"/>
      <c r="BO34" s="633"/>
      <c r="BP34" s="633"/>
      <c r="BQ34" s="633"/>
      <c r="BR34" s="633"/>
      <c r="BS34" s="633"/>
      <c r="BT34" s="633"/>
      <c r="BU34" s="633"/>
      <c r="BV34" s="163"/>
      <c r="BW34" s="632">
        <f>IF(BY34="","",MAX(C34:D43,U34:V43,AM34:AN43,BE34:BF43)+1)</f>
        <v>13</v>
      </c>
      <c r="BX34" s="632"/>
      <c r="BY34" s="633" t="str">
        <f>IF('各会計、関係団体の財政状況及び健全化判断比率'!B68="","",'各会計、関係団体の財政状況及び健全化判断比率'!B68)</f>
        <v>周南地区福祉施設組合（一般会計）</v>
      </c>
      <c r="BZ34" s="633"/>
      <c r="CA34" s="633"/>
      <c r="CB34" s="633"/>
      <c r="CC34" s="633"/>
      <c r="CD34" s="633"/>
      <c r="CE34" s="633"/>
      <c r="CF34" s="633"/>
      <c r="CG34" s="633"/>
      <c r="CH34" s="633"/>
      <c r="CI34" s="633"/>
      <c r="CJ34" s="633"/>
      <c r="CK34" s="633"/>
      <c r="CL34" s="633"/>
      <c r="CM34" s="633"/>
      <c r="CN34" s="163"/>
      <c r="CO34" s="632">
        <f>IF(CQ34="","",MAX(C34:D43,U34:V43,AM34:AN43,BE34:BF43,BW34:BX43)+1)</f>
        <v>23</v>
      </c>
      <c r="CP34" s="632"/>
      <c r="CQ34" s="633" t="str">
        <f>IF('各会計、関係団体の財政状況及び健全化判断比率'!BS7="","",'各会計、関係団体の財政状況及び健全化判断比率'!BS7)</f>
        <v>周南市スポーツ協会</v>
      </c>
      <c r="CR34" s="633"/>
      <c r="CS34" s="633"/>
      <c r="CT34" s="633"/>
      <c r="CU34" s="633"/>
      <c r="CV34" s="633"/>
      <c r="CW34" s="633"/>
      <c r="CX34" s="633"/>
      <c r="CY34" s="633"/>
      <c r="CZ34" s="633"/>
      <c r="DA34" s="633"/>
      <c r="DB34" s="633"/>
      <c r="DC34" s="633"/>
      <c r="DD34" s="633"/>
      <c r="DE34" s="633"/>
      <c r="DG34" s="634" t="str">
        <f>IF('各会計、関係団体の財政状況及び健全化判断比率'!BR7="","",'各会計、関係団体の財政状況及び健全化判断比率'!BR7)</f>
        <v/>
      </c>
      <c r="DH34" s="634"/>
      <c r="DI34" s="168"/>
    </row>
    <row r="35" spans="1:113" ht="32.25" customHeight="1" x14ac:dyDescent="0.2">
      <c r="A35" s="163"/>
      <c r="B35" s="190"/>
      <c r="C35" s="632" t="str">
        <f>IF(E35="","",C34+1)</f>
        <v/>
      </c>
      <c r="D35" s="632"/>
      <c r="E35" s="633" t="str">
        <f>IF('各会計、関係団体の財政状況及び健全化判断比率'!B8="","",'各会計、関係団体の財政状況及び健全化判断比率'!B8)</f>
        <v/>
      </c>
      <c r="F35" s="633"/>
      <c r="G35" s="633"/>
      <c r="H35" s="633"/>
      <c r="I35" s="633"/>
      <c r="J35" s="633"/>
      <c r="K35" s="633"/>
      <c r="L35" s="633"/>
      <c r="M35" s="633"/>
      <c r="N35" s="633"/>
      <c r="O35" s="633"/>
      <c r="P35" s="633"/>
      <c r="Q35" s="633"/>
      <c r="R35" s="633"/>
      <c r="S35" s="633"/>
      <c r="T35" s="163"/>
      <c r="U35" s="632">
        <f>IF(W35="","",U34+1)</f>
        <v>3</v>
      </c>
      <c r="V35" s="632"/>
      <c r="W35" s="633" t="str">
        <f>IF('各会計、関係団体の財政状況及び健全化判断比率'!B29="","",'各会計、関係団体の財政状況及び健全化判断比率'!B29)</f>
        <v>国民健康保険鹿野診療所特別会計</v>
      </c>
      <c r="X35" s="633"/>
      <c r="Y35" s="633"/>
      <c r="Z35" s="633"/>
      <c r="AA35" s="633"/>
      <c r="AB35" s="633"/>
      <c r="AC35" s="633"/>
      <c r="AD35" s="633"/>
      <c r="AE35" s="633"/>
      <c r="AF35" s="633"/>
      <c r="AG35" s="633"/>
      <c r="AH35" s="633"/>
      <c r="AI35" s="633"/>
      <c r="AJ35" s="633"/>
      <c r="AK35" s="633"/>
      <c r="AL35" s="163"/>
      <c r="AM35" s="632">
        <f t="shared" ref="AM35:AM43" si="0">IF(AO35="","",AM34+1)</f>
        <v>8</v>
      </c>
      <c r="AN35" s="632"/>
      <c r="AO35" s="633" t="str">
        <f>IF('各会計、関係団体の財政状況及び健全化判断比率'!B34="","",'各会計、関係団体の財政状況及び健全化判断比率'!B34)</f>
        <v>下水道事業会計</v>
      </c>
      <c r="AP35" s="633"/>
      <c r="AQ35" s="633"/>
      <c r="AR35" s="633"/>
      <c r="AS35" s="633"/>
      <c r="AT35" s="633"/>
      <c r="AU35" s="633"/>
      <c r="AV35" s="633"/>
      <c r="AW35" s="633"/>
      <c r="AX35" s="633"/>
      <c r="AY35" s="633"/>
      <c r="AZ35" s="633"/>
      <c r="BA35" s="633"/>
      <c r="BB35" s="633"/>
      <c r="BC35" s="633"/>
      <c r="BD35" s="163"/>
      <c r="BE35" s="632" t="str">
        <f t="shared" ref="BE35:BE43" si="1">IF(BG35="","",BE34+1)</f>
        <v/>
      </c>
      <c r="BF35" s="632"/>
      <c r="BG35" s="633"/>
      <c r="BH35" s="633"/>
      <c r="BI35" s="633"/>
      <c r="BJ35" s="633"/>
      <c r="BK35" s="633"/>
      <c r="BL35" s="633"/>
      <c r="BM35" s="633"/>
      <c r="BN35" s="633"/>
      <c r="BO35" s="633"/>
      <c r="BP35" s="633"/>
      <c r="BQ35" s="633"/>
      <c r="BR35" s="633"/>
      <c r="BS35" s="633"/>
      <c r="BT35" s="633"/>
      <c r="BU35" s="633"/>
      <c r="BV35" s="163"/>
      <c r="BW35" s="632">
        <f t="shared" ref="BW35:BW43" si="2">IF(BY35="","",BW34+1)</f>
        <v>14</v>
      </c>
      <c r="BX35" s="632"/>
      <c r="BY35" s="633" t="str">
        <f>IF('各会計、関係団体の財政状況及び健全化判断比率'!B69="","",'各会計、関係団体の財政状況及び健全化判断比率'!B69)</f>
        <v>周南地区衛生施設組合（一般会計）</v>
      </c>
      <c r="BZ35" s="633"/>
      <c r="CA35" s="633"/>
      <c r="CB35" s="633"/>
      <c r="CC35" s="633"/>
      <c r="CD35" s="633"/>
      <c r="CE35" s="633"/>
      <c r="CF35" s="633"/>
      <c r="CG35" s="633"/>
      <c r="CH35" s="633"/>
      <c r="CI35" s="633"/>
      <c r="CJ35" s="633"/>
      <c r="CK35" s="633"/>
      <c r="CL35" s="633"/>
      <c r="CM35" s="633"/>
      <c r="CN35" s="163"/>
      <c r="CO35" s="632">
        <f t="shared" ref="CO35:CO43" si="3">IF(CQ35="","",CO34+1)</f>
        <v>24</v>
      </c>
      <c r="CP35" s="632"/>
      <c r="CQ35" s="633" t="str">
        <f>IF('各会計、関係団体の財政状況及び健全化判断比率'!BS8="","",'各会計、関係団体の財政状況及び健全化判断比率'!BS8)</f>
        <v>徳山地区漁業振興基金</v>
      </c>
      <c r="CR35" s="633"/>
      <c r="CS35" s="633"/>
      <c r="CT35" s="633"/>
      <c r="CU35" s="633"/>
      <c r="CV35" s="633"/>
      <c r="CW35" s="633"/>
      <c r="CX35" s="633"/>
      <c r="CY35" s="633"/>
      <c r="CZ35" s="633"/>
      <c r="DA35" s="633"/>
      <c r="DB35" s="633"/>
      <c r="DC35" s="633"/>
      <c r="DD35" s="633"/>
      <c r="DE35" s="633"/>
      <c r="DG35" s="634" t="str">
        <f>IF('各会計、関係団体の財政状況及び健全化判断比率'!BR8="","",'各会計、関係団体の財政状況及び健全化判断比率'!BR8)</f>
        <v/>
      </c>
      <c r="DH35" s="634"/>
      <c r="DI35" s="168"/>
    </row>
    <row r="36" spans="1:113" ht="32.25" customHeight="1" x14ac:dyDescent="0.2">
      <c r="A36" s="163"/>
      <c r="B36" s="190"/>
      <c r="C36" s="632" t="str">
        <f>IF(E36="","",C35+1)</f>
        <v/>
      </c>
      <c r="D36" s="632"/>
      <c r="E36" s="633" t="str">
        <f>IF('各会計、関係団体の財政状況及び健全化判断比率'!B9="","",'各会計、関係団体の財政状況及び健全化判断比率'!B9)</f>
        <v/>
      </c>
      <c r="F36" s="633"/>
      <c r="G36" s="633"/>
      <c r="H36" s="633"/>
      <c r="I36" s="633"/>
      <c r="J36" s="633"/>
      <c r="K36" s="633"/>
      <c r="L36" s="633"/>
      <c r="M36" s="633"/>
      <c r="N36" s="633"/>
      <c r="O36" s="633"/>
      <c r="P36" s="633"/>
      <c r="Q36" s="633"/>
      <c r="R36" s="633"/>
      <c r="S36" s="633"/>
      <c r="T36" s="163"/>
      <c r="U36" s="632">
        <f t="shared" ref="U36:U43" si="4">IF(W36="","",U35+1)</f>
        <v>4</v>
      </c>
      <c r="V36" s="632"/>
      <c r="W36" s="633" t="str">
        <f>IF('各会計、関係団体の財政状況及び健全化判断比率'!B30="","",'各会計、関係団体の財政状況及び健全化判断比率'!B30)</f>
        <v>後期高齢者医療特別会計</v>
      </c>
      <c r="X36" s="633"/>
      <c r="Y36" s="633"/>
      <c r="Z36" s="633"/>
      <c r="AA36" s="633"/>
      <c r="AB36" s="633"/>
      <c r="AC36" s="633"/>
      <c r="AD36" s="633"/>
      <c r="AE36" s="633"/>
      <c r="AF36" s="633"/>
      <c r="AG36" s="633"/>
      <c r="AH36" s="633"/>
      <c r="AI36" s="633"/>
      <c r="AJ36" s="633"/>
      <c r="AK36" s="633"/>
      <c r="AL36" s="163"/>
      <c r="AM36" s="632">
        <f t="shared" si="0"/>
        <v>9</v>
      </c>
      <c r="AN36" s="632"/>
      <c r="AO36" s="633" t="str">
        <f>IF('各会計、関係団体の財政状況及び健全化判断比率'!B35="","",'各会計、関係団体の財政状況及び健全化判断比率'!B35)</f>
        <v>病院事業会計</v>
      </c>
      <c r="AP36" s="633"/>
      <c r="AQ36" s="633"/>
      <c r="AR36" s="633"/>
      <c r="AS36" s="633"/>
      <c r="AT36" s="633"/>
      <c r="AU36" s="633"/>
      <c r="AV36" s="633"/>
      <c r="AW36" s="633"/>
      <c r="AX36" s="633"/>
      <c r="AY36" s="633"/>
      <c r="AZ36" s="633"/>
      <c r="BA36" s="633"/>
      <c r="BB36" s="633"/>
      <c r="BC36" s="633"/>
      <c r="BD36" s="163"/>
      <c r="BE36" s="632" t="str">
        <f t="shared" si="1"/>
        <v/>
      </c>
      <c r="BF36" s="632"/>
      <c r="BG36" s="633"/>
      <c r="BH36" s="633"/>
      <c r="BI36" s="633"/>
      <c r="BJ36" s="633"/>
      <c r="BK36" s="633"/>
      <c r="BL36" s="633"/>
      <c r="BM36" s="633"/>
      <c r="BN36" s="633"/>
      <c r="BO36" s="633"/>
      <c r="BP36" s="633"/>
      <c r="BQ36" s="633"/>
      <c r="BR36" s="633"/>
      <c r="BS36" s="633"/>
      <c r="BT36" s="633"/>
      <c r="BU36" s="633"/>
      <c r="BV36" s="163"/>
      <c r="BW36" s="632">
        <f t="shared" si="2"/>
        <v>15</v>
      </c>
      <c r="BX36" s="632"/>
      <c r="BY36" s="633" t="str">
        <f>IF('各会計、関係団体の財政状況及び健全化判断比率'!B70="","",'各会計、関係団体の財政状況及び健全化判断比率'!B70)</f>
        <v>光地区消防組合（一般会計）</v>
      </c>
      <c r="BZ36" s="633"/>
      <c r="CA36" s="633"/>
      <c r="CB36" s="633"/>
      <c r="CC36" s="633"/>
      <c r="CD36" s="633"/>
      <c r="CE36" s="633"/>
      <c r="CF36" s="633"/>
      <c r="CG36" s="633"/>
      <c r="CH36" s="633"/>
      <c r="CI36" s="633"/>
      <c r="CJ36" s="633"/>
      <c r="CK36" s="633"/>
      <c r="CL36" s="633"/>
      <c r="CM36" s="633"/>
      <c r="CN36" s="163"/>
      <c r="CO36" s="632">
        <f t="shared" si="3"/>
        <v>25</v>
      </c>
      <c r="CP36" s="632"/>
      <c r="CQ36" s="633" t="str">
        <f>IF('各会計、関係団体の財政状況及び健全化判断比率'!BS9="","",'各会計、関係団体の財政状況及び健全化判断比率'!BS9)</f>
        <v>周南市文化振興財団</v>
      </c>
      <c r="CR36" s="633"/>
      <c r="CS36" s="633"/>
      <c r="CT36" s="633"/>
      <c r="CU36" s="633"/>
      <c r="CV36" s="633"/>
      <c r="CW36" s="633"/>
      <c r="CX36" s="633"/>
      <c r="CY36" s="633"/>
      <c r="CZ36" s="633"/>
      <c r="DA36" s="633"/>
      <c r="DB36" s="633"/>
      <c r="DC36" s="633"/>
      <c r="DD36" s="633"/>
      <c r="DE36" s="633"/>
      <c r="DG36" s="634" t="str">
        <f>IF('各会計、関係団体の財政状況及び健全化判断比率'!BR9="","",'各会計、関係団体の財政状況及び健全化判断比率'!BR9)</f>
        <v/>
      </c>
      <c r="DH36" s="634"/>
      <c r="DI36" s="168"/>
    </row>
    <row r="37" spans="1:113" ht="32.25" customHeight="1" x14ac:dyDescent="0.2">
      <c r="A37" s="163"/>
      <c r="B37" s="190"/>
      <c r="C37" s="632" t="str">
        <f>IF(E37="","",C36+1)</f>
        <v/>
      </c>
      <c r="D37" s="632"/>
      <c r="E37" s="633" t="str">
        <f>IF('各会計、関係団体の財政状況及び健全化判断比率'!B10="","",'各会計、関係団体の財政状況及び健全化判断比率'!B10)</f>
        <v/>
      </c>
      <c r="F37" s="633"/>
      <c r="G37" s="633"/>
      <c r="H37" s="633"/>
      <c r="I37" s="633"/>
      <c r="J37" s="633"/>
      <c r="K37" s="633"/>
      <c r="L37" s="633"/>
      <c r="M37" s="633"/>
      <c r="N37" s="633"/>
      <c r="O37" s="633"/>
      <c r="P37" s="633"/>
      <c r="Q37" s="633"/>
      <c r="R37" s="633"/>
      <c r="S37" s="633"/>
      <c r="T37" s="163"/>
      <c r="U37" s="632">
        <f t="shared" si="4"/>
        <v>5</v>
      </c>
      <c r="V37" s="632"/>
      <c r="W37" s="633" t="str">
        <f>IF('各会計、関係団体の財政状況及び健全化判断比率'!B31="","",'各会計、関係団体の財政状況及び健全化判断比率'!B31)</f>
        <v>介護保険特別会計</v>
      </c>
      <c r="X37" s="633"/>
      <c r="Y37" s="633"/>
      <c r="Z37" s="633"/>
      <c r="AA37" s="633"/>
      <c r="AB37" s="633"/>
      <c r="AC37" s="633"/>
      <c r="AD37" s="633"/>
      <c r="AE37" s="633"/>
      <c r="AF37" s="633"/>
      <c r="AG37" s="633"/>
      <c r="AH37" s="633"/>
      <c r="AI37" s="633"/>
      <c r="AJ37" s="633"/>
      <c r="AK37" s="633"/>
      <c r="AL37" s="163"/>
      <c r="AM37" s="632">
        <f t="shared" si="0"/>
        <v>10</v>
      </c>
      <c r="AN37" s="632"/>
      <c r="AO37" s="633" t="str">
        <f>IF('各会計、関係団体の財政状況及び健全化判断比率'!B36="","",'各会計、関係団体の財政状況及び健全化判断比率'!B36)</f>
        <v>介護老人保健施設事業会計</v>
      </c>
      <c r="AP37" s="633"/>
      <c r="AQ37" s="633"/>
      <c r="AR37" s="633"/>
      <c r="AS37" s="633"/>
      <c r="AT37" s="633"/>
      <c r="AU37" s="633"/>
      <c r="AV37" s="633"/>
      <c r="AW37" s="633"/>
      <c r="AX37" s="633"/>
      <c r="AY37" s="633"/>
      <c r="AZ37" s="633"/>
      <c r="BA37" s="633"/>
      <c r="BB37" s="633"/>
      <c r="BC37" s="633"/>
      <c r="BD37" s="163"/>
      <c r="BE37" s="632" t="str">
        <f t="shared" si="1"/>
        <v/>
      </c>
      <c r="BF37" s="632"/>
      <c r="BG37" s="633"/>
      <c r="BH37" s="633"/>
      <c r="BI37" s="633"/>
      <c r="BJ37" s="633"/>
      <c r="BK37" s="633"/>
      <c r="BL37" s="633"/>
      <c r="BM37" s="633"/>
      <c r="BN37" s="633"/>
      <c r="BO37" s="633"/>
      <c r="BP37" s="633"/>
      <c r="BQ37" s="633"/>
      <c r="BR37" s="633"/>
      <c r="BS37" s="633"/>
      <c r="BT37" s="633"/>
      <c r="BU37" s="633"/>
      <c r="BV37" s="163"/>
      <c r="BW37" s="632">
        <f t="shared" si="2"/>
        <v>16</v>
      </c>
      <c r="BX37" s="632"/>
      <c r="BY37" s="633" t="str">
        <f>IF('各会計、関係団体の財政状況及び健全化判断比率'!B71="","",'各会計、関係団体の財政状況及び健全化判断比率'!B71)</f>
        <v>山口県市町総合事務組合（一般会計）</v>
      </c>
      <c r="BZ37" s="633"/>
      <c r="CA37" s="633"/>
      <c r="CB37" s="633"/>
      <c r="CC37" s="633"/>
      <c r="CD37" s="633"/>
      <c r="CE37" s="633"/>
      <c r="CF37" s="633"/>
      <c r="CG37" s="633"/>
      <c r="CH37" s="633"/>
      <c r="CI37" s="633"/>
      <c r="CJ37" s="633"/>
      <c r="CK37" s="633"/>
      <c r="CL37" s="633"/>
      <c r="CM37" s="633"/>
      <c r="CN37" s="163"/>
      <c r="CO37" s="632">
        <f t="shared" si="3"/>
        <v>26</v>
      </c>
      <c r="CP37" s="632"/>
      <c r="CQ37" s="633" t="str">
        <f>IF('各会計、関係団体の財政状況及び健全化判断比率'!BS10="","",'各会計、関係団体の財政状況及び健全化判断比率'!BS10)</f>
        <v>周南市ふるさと振興財団</v>
      </c>
      <c r="CR37" s="633"/>
      <c r="CS37" s="633"/>
      <c r="CT37" s="633"/>
      <c r="CU37" s="633"/>
      <c r="CV37" s="633"/>
      <c r="CW37" s="633"/>
      <c r="CX37" s="633"/>
      <c r="CY37" s="633"/>
      <c r="CZ37" s="633"/>
      <c r="DA37" s="633"/>
      <c r="DB37" s="633"/>
      <c r="DC37" s="633"/>
      <c r="DD37" s="633"/>
      <c r="DE37" s="633"/>
      <c r="DG37" s="634" t="str">
        <f>IF('各会計、関係団体の財政状況及び健全化判断比率'!BR10="","",'各会計、関係団体の財政状況及び健全化判断比率'!BR10)</f>
        <v/>
      </c>
      <c r="DH37" s="634"/>
      <c r="DI37" s="168"/>
    </row>
    <row r="38" spans="1:113" ht="32.25" customHeight="1" x14ac:dyDescent="0.2">
      <c r="A38" s="163"/>
      <c r="B38" s="190"/>
      <c r="C38" s="632" t="str">
        <f t="shared" ref="C38:C43" si="5">IF(E38="","",C37+1)</f>
        <v/>
      </c>
      <c r="D38" s="632"/>
      <c r="E38" s="633" t="str">
        <f>IF('各会計、関係団体の財政状況及び健全化判断比率'!B11="","",'各会計、関係団体の財政状況及び健全化判断比率'!B11)</f>
        <v/>
      </c>
      <c r="F38" s="633"/>
      <c r="G38" s="633"/>
      <c r="H38" s="633"/>
      <c r="I38" s="633"/>
      <c r="J38" s="633"/>
      <c r="K38" s="633"/>
      <c r="L38" s="633"/>
      <c r="M38" s="633"/>
      <c r="N38" s="633"/>
      <c r="O38" s="633"/>
      <c r="P38" s="633"/>
      <c r="Q38" s="633"/>
      <c r="R38" s="633"/>
      <c r="S38" s="633"/>
      <c r="T38" s="163"/>
      <c r="U38" s="632">
        <f t="shared" si="4"/>
        <v>6</v>
      </c>
      <c r="V38" s="632"/>
      <c r="W38" s="633" t="str">
        <f>IF('各会計、関係団体の財政状況及び健全化判断比率'!B32="","",'各会計、関係団体の財政状況及び健全化判断比率'!B32)</f>
        <v>駐車場事業特別会計</v>
      </c>
      <c r="X38" s="633"/>
      <c r="Y38" s="633"/>
      <c r="Z38" s="633"/>
      <c r="AA38" s="633"/>
      <c r="AB38" s="633"/>
      <c r="AC38" s="633"/>
      <c r="AD38" s="633"/>
      <c r="AE38" s="633"/>
      <c r="AF38" s="633"/>
      <c r="AG38" s="633"/>
      <c r="AH38" s="633"/>
      <c r="AI38" s="633"/>
      <c r="AJ38" s="633"/>
      <c r="AK38" s="633"/>
      <c r="AL38" s="163"/>
      <c r="AM38" s="632">
        <f t="shared" si="0"/>
        <v>11</v>
      </c>
      <c r="AN38" s="632"/>
      <c r="AO38" s="633" t="str">
        <f>IF('各会計、関係団体の財政状況及び健全化判断比率'!B37="","",'各会計、関係団体の財政状況及び健全化判断比率'!B37)</f>
        <v>モーターボート競走事業会計</v>
      </c>
      <c r="AP38" s="633"/>
      <c r="AQ38" s="633"/>
      <c r="AR38" s="633"/>
      <c r="AS38" s="633"/>
      <c r="AT38" s="633"/>
      <c r="AU38" s="633"/>
      <c r="AV38" s="633"/>
      <c r="AW38" s="633"/>
      <c r="AX38" s="633"/>
      <c r="AY38" s="633"/>
      <c r="AZ38" s="633"/>
      <c r="BA38" s="633"/>
      <c r="BB38" s="633"/>
      <c r="BC38" s="633"/>
      <c r="BD38" s="163"/>
      <c r="BE38" s="632" t="str">
        <f t="shared" si="1"/>
        <v/>
      </c>
      <c r="BF38" s="632"/>
      <c r="BG38" s="633"/>
      <c r="BH38" s="633"/>
      <c r="BI38" s="633"/>
      <c r="BJ38" s="633"/>
      <c r="BK38" s="633"/>
      <c r="BL38" s="633"/>
      <c r="BM38" s="633"/>
      <c r="BN38" s="633"/>
      <c r="BO38" s="633"/>
      <c r="BP38" s="633"/>
      <c r="BQ38" s="633"/>
      <c r="BR38" s="633"/>
      <c r="BS38" s="633"/>
      <c r="BT38" s="633"/>
      <c r="BU38" s="633"/>
      <c r="BV38" s="163"/>
      <c r="BW38" s="632">
        <f t="shared" si="2"/>
        <v>17</v>
      </c>
      <c r="BX38" s="632"/>
      <c r="BY38" s="633" t="str">
        <f>IF('各会計、関係団体の財政状況及び健全化判断比率'!B72="","",'各会計、関係団体の財政状況及び健全化判断比率'!B72)</f>
        <v>山口県市町総合事務組合退職手当（特別会計）</v>
      </c>
      <c r="BZ38" s="633"/>
      <c r="CA38" s="633"/>
      <c r="CB38" s="633"/>
      <c r="CC38" s="633"/>
      <c r="CD38" s="633"/>
      <c r="CE38" s="633"/>
      <c r="CF38" s="633"/>
      <c r="CG38" s="633"/>
      <c r="CH38" s="633"/>
      <c r="CI38" s="633"/>
      <c r="CJ38" s="633"/>
      <c r="CK38" s="633"/>
      <c r="CL38" s="633"/>
      <c r="CM38" s="633"/>
      <c r="CN38" s="163"/>
      <c r="CO38" s="632">
        <f t="shared" si="3"/>
        <v>27</v>
      </c>
      <c r="CP38" s="632"/>
      <c r="CQ38" s="633" t="str">
        <f>IF('各会計、関係団体の財政状況及び健全化判断比率'!BS11="","",'各会計、関係団体の財政状況及び健全化判断比率'!BS11)</f>
        <v>周南市医療公社</v>
      </c>
      <c r="CR38" s="633"/>
      <c r="CS38" s="633"/>
      <c r="CT38" s="633"/>
      <c r="CU38" s="633"/>
      <c r="CV38" s="633"/>
      <c r="CW38" s="633"/>
      <c r="CX38" s="633"/>
      <c r="CY38" s="633"/>
      <c r="CZ38" s="633"/>
      <c r="DA38" s="633"/>
      <c r="DB38" s="633"/>
      <c r="DC38" s="633"/>
      <c r="DD38" s="633"/>
      <c r="DE38" s="633"/>
      <c r="DG38" s="634" t="str">
        <f>IF('各会計、関係団体の財政状況及び健全化判断比率'!BR11="","",'各会計、関係団体の財政状況及び健全化判断比率'!BR11)</f>
        <v/>
      </c>
      <c r="DH38" s="634"/>
      <c r="DI38" s="168"/>
    </row>
    <row r="39" spans="1:113" ht="32.25" customHeight="1" x14ac:dyDescent="0.2">
      <c r="A39" s="163"/>
      <c r="B39" s="190"/>
      <c r="C39" s="632" t="str">
        <f t="shared" si="5"/>
        <v/>
      </c>
      <c r="D39" s="632"/>
      <c r="E39" s="633" t="str">
        <f>IF('各会計、関係団体の財政状況及び健全化判断比率'!B12="","",'各会計、関係団体の財政状況及び健全化判断比率'!B12)</f>
        <v/>
      </c>
      <c r="F39" s="633"/>
      <c r="G39" s="633"/>
      <c r="H39" s="633"/>
      <c r="I39" s="633"/>
      <c r="J39" s="633"/>
      <c r="K39" s="633"/>
      <c r="L39" s="633"/>
      <c r="M39" s="633"/>
      <c r="N39" s="633"/>
      <c r="O39" s="633"/>
      <c r="P39" s="633"/>
      <c r="Q39" s="633"/>
      <c r="R39" s="633"/>
      <c r="S39" s="633"/>
      <c r="T39" s="163"/>
      <c r="U39" s="632" t="str">
        <f t="shared" si="4"/>
        <v/>
      </c>
      <c r="V39" s="632"/>
      <c r="W39" s="633"/>
      <c r="X39" s="633"/>
      <c r="Y39" s="633"/>
      <c r="Z39" s="633"/>
      <c r="AA39" s="633"/>
      <c r="AB39" s="633"/>
      <c r="AC39" s="633"/>
      <c r="AD39" s="633"/>
      <c r="AE39" s="633"/>
      <c r="AF39" s="633"/>
      <c r="AG39" s="633"/>
      <c r="AH39" s="633"/>
      <c r="AI39" s="633"/>
      <c r="AJ39" s="633"/>
      <c r="AK39" s="633"/>
      <c r="AL39" s="163"/>
      <c r="AM39" s="632" t="str">
        <f t="shared" si="0"/>
        <v/>
      </c>
      <c r="AN39" s="632"/>
      <c r="AO39" s="633"/>
      <c r="AP39" s="633"/>
      <c r="AQ39" s="633"/>
      <c r="AR39" s="633"/>
      <c r="AS39" s="633"/>
      <c r="AT39" s="633"/>
      <c r="AU39" s="633"/>
      <c r="AV39" s="633"/>
      <c r="AW39" s="633"/>
      <c r="AX39" s="633"/>
      <c r="AY39" s="633"/>
      <c r="AZ39" s="633"/>
      <c r="BA39" s="633"/>
      <c r="BB39" s="633"/>
      <c r="BC39" s="633"/>
      <c r="BD39" s="163"/>
      <c r="BE39" s="632" t="str">
        <f t="shared" si="1"/>
        <v/>
      </c>
      <c r="BF39" s="632"/>
      <c r="BG39" s="633"/>
      <c r="BH39" s="633"/>
      <c r="BI39" s="633"/>
      <c r="BJ39" s="633"/>
      <c r="BK39" s="633"/>
      <c r="BL39" s="633"/>
      <c r="BM39" s="633"/>
      <c r="BN39" s="633"/>
      <c r="BO39" s="633"/>
      <c r="BP39" s="633"/>
      <c r="BQ39" s="633"/>
      <c r="BR39" s="633"/>
      <c r="BS39" s="633"/>
      <c r="BT39" s="633"/>
      <c r="BU39" s="633"/>
      <c r="BV39" s="163"/>
      <c r="BW39" s="632">
        <f t="shared" si="2"/>
        <v>18</v>
      </c>
      <c r="BX39" s="632"/>
      <c r="BY39" s="633" t="str">
        <f>IF('各会計、関係団体の財政状況及び健全化判断比率'!B73="","",'各会計、関係団体の財政状況及び健全化判断比率'!B73)</f>
        <v>山口県市町総合事務組合消防団員補償等（特別会計）</v>
      </c>
      <c r="BZ39" s="633"/>
      <c r="CA39" s="633"/>
      <c r="CB39" s="633"/>
      <c r="CC39" s="633"/>
      <c r="CD39" s="633"/>
      <c r="CE39" s="633"/>
      <c r="CF39" s="633"/>
      <c r="CG39" s="633"/>
      <c r="CH39" s="633"/>
      <c r="CI39" s="633"/>
      <c r="CJ39" s="633"/>
      <c r="CK39" s="633"/>
      <c r="CL39" s="633"/>
      <c r="CM39" s="633"/>
      <c r="CN39" s="163"/>
      <c r="CO39" s="632">
        <f t="shared" si="3"/>
        <v>28</v>
      </c>
      <c r="CP39" s="632"/>
      <c r="CQ39" s="633" t="str">
        <f>IF('各会計、関係団体の財政状況及び健全化判断比率'!BS12="","",'各会計、関係団体の財政状況及び健全化判断比率'!BS12)</f>
        <v>周南地域地場産業振興センター</v>
      </c>
      <c r="CR39" s="633"/>
      <c r="CS39" s="633"/>
      <c r="CT39" s="633"/>
      <c r="CU39" s="633"/>
      <c r="CV39" s="633"/>
      <c r="CW39" s="633"/>
      <c r="CX39" s="633"/>
      <c r="CY39" s="633"/>
      <c r="CZ39" s="633"/>
      <c r="DA39" s="633"/>
      <c r="DB39" s="633"/>
      <c r="DC39" s="633"/>
      <c r="DD39" s="633"/>
      <c r="DE39" s="633"/>
      <c r="DG39" s="634" t="str">
        <f>IF('各会計、関係団体の財政状況及び健全化判断比率'!BR12="","",'各会計、関係団体の財政状況及び健全化判断比率'!BR12)</f>
        <v/>
      </c>
      <c r="DH39" s="634"/>
      <c r="DI39" s="168"/>
    </row>
    <row r="40" spans="1:113" ht="32.25" customHeight="1" x14ac:dyDescent="0.2">
      <c r="A40" s="163"/>
      <c r="B40" s="190"/>
      <c r="C40" s="632" t="str">
        <f t="shared" si="5"/>
        <v/>
      </c>
      <c r="D40" s="632"/>
      <c r="E40" s="633" t="str">
        <f>IF('各会計、関係団体の財政状況及び健全化判断比率'!B13="","",'各会計、関係団体の財政状況及び健全化判断比率'!B13)</f>
        <v/>
      </c>
      <c r="F40" s="633"/>
      <c r="G40" s="633"/>
      <c r="H40" s="633"/>
      <c r="I40" s="633"/>
      <c r="J40" s="633"/>
      <c r="K40" s="633"/>
      <c r="L40" s="633"/>
      <c r="M40" s="633"/>
      <c r="N40" s="633"/>
      <c r="O40" s="633"/>
      <c r="P40" s="633"/>
      <c r="Q40" s="633"/>
      <c r="R40" s="633"/>
      <c r="S40" s="633"/>
      <c r="T40" s="163"/>
      <c r="U40" s="632" t="str">
        <f t="shared" si="4"/>
        <v/>
      </c>
      <c r="V40" s="632"/>
      <c r="W40" s="633"/>
      <c r="X40" s="633"/>
      <c r="Y40" s="633"/>
      <c r="Z40" s="633"/>
      <c r="AA40" s="633"/>
      <c r="AB40" s="633"/>
      <c r="AC40" s="633"/>
      <c r="AD40" s="633"/>
      <c r="AE40" s="633"/>
      <c r="AF40" s="633"/>
      <c r="AG40" s="633"/>
      <c r="AH40" s="633"/>
      <c r="AI40" s="633"/>
      <c r="AJ40" s="633"/>
      <c r="AK40" s="633"/>
      <c r="AL40" s="163"/>
      <c r="AM40" s="632" t="str">
        <f t="shared" si="0"/>
        <v/>
      </c>
      <c r="AN40" s="632"/>
      <c r="AO40" s="633"/>
      <c r="AP40" s="633"/>
      <c r="AQ40" s="633"/>
      <c r="AR40" s="633"/>
      <c r="AS40" s="633"/>
      <c r="AT40" s="633"/>
      <c r="AU40" s="633"/>
      <c r="AV40" s="633"/>
      <c r="AW40" s="633"/>
      <c r="AX40" s="633"/>
      <c r="AY40" s="633"/>
      <c r="AZ40" s="633"/>
      <c r="BA40" s="633"/>
      <c r="BB40" s="633"/>
      <c r="BC40" s="633"/>
      <c r="BD40" s="163"/>
      <c r="BE40" s="632" t="str">
        <f t="shared" si="1"/>
        <v/>
      </c>
      <c r="BF40" s="632"/>
      <c r="BG40" s="633"/>
      <c r="BH40" s="633"/>
      <c r="BI40" s="633"/>
      <c r="BJ40" s="633"/>
      <c r="BK40" s="633"/>
      <c r="BL40" s="633"/>
      <c r="BM40" s="633"/>
      <c r="BN40" s="633"/>
      <c r="BO40" s="633"/>
      <c r="BP40" s="633"/>
      <c r="BQ40" s="633"/>
      <c r="BR40" s="633"/>
      <c r="BS40" s="633"/>
      <c r="BT40" s="633"/>
      <c r="BU40" s="633"/>
      <c r="BV40" s="163"/>
      <c r="BW40" s="632">
        <f t="shared" si="2"/>
        <v>19</v>
      </c>
      <c r="BX40" s="632"/>
      <c r="BY40" s="633" t="str">
        <f>IF('各会計、関係団体の財政状況及び健全化判断比率'!B74="","",'各会計、関係団体の財政状況及び健全化判断比率'!B74)</f>
        <v>山口県市町総合事務組合非常勤職員公務災害補償（特別会計）</v>
      </c>
      <c r="BZ40" s="633"/>
      <c r="CA40" s="633"/>
      <c r="CB40" s="633"/>
      <c r="CC40" s="633"/>
      <c r="CD40" s="633"/>
      <c r="CE40" s="633"/>
      <c r="CF40" s="633"/>
      <c r="CG40" s="633"/>
      <c r="CH40" s="633"/>
      <c r="CI40" s="633"/>
      <c r="CJ40" s="633"/>
      <c r="CK40" s="633"/>
      <c r="CL40" s="633"/>
      <c r="CM40" s="633"/>
      <c r="CN40" s="163"/>
      <c r="CO40" s="632">
        <f t="shared" si="3"/>
        <v>29</v>
      </c>
      <c r="CP40" s="632"/>
      <c r="CQ40" s="633" t="str">
        <f>IF('各会計、関係団体の財政状況及び健全化判断比率'!BS13="","",'各会計、関係団体の財政状況及び健全化判断比率'!BS13)</f>
        <v>大津島巡航</v>
      </c>
      <c r="CR40" s="633"/>
      <c r="CS40" s="633"/>
      <c r="CT40" s="633"/>
      <c r="CU40" s="633"/>
      <c r="CV40" s="633"/>
      <c r="CW40" s="633"/>
      <c r="CX40" s="633"/>
      <c r="CY40" s="633"/>
      <c r="CZ40" s="633"/>
      <c r="DA40" s="633"/>
      <c r="DB40" s="633"/>
      <c r="DC40" s="633"/>
      <c r="DD40" s="633"/>
      <c r="DE40" s="633"/>
      <c r="DG40" s="634" t="str">
        <f>IF('各会計、関係団体の財政状況及び健全化判断比率'!BR13="","",'各会計、関係団体の財政状況及び健全化判断比率'!BR13)</f>
        <v/>
      </c>
      <c r="DH40" s="634"/>
      <c r="DI40" s="168"/>
    </row>
    <row r="41" spans="1:113" ht="32.25" customHeight="1" x14ac:dyDescent="0.2">
      <c r="A41" s="163"/>
      <c r="B41" s="190"/>
      <c r="C41" s="632" t="str">
        <f t="shared" si="5"/>
        <v/>
      </c>
      <c r="D41" s="632"/>
      <c r="E41" s="633" t="str">
        <f>IF('各会計、関係団体の財政状況及び健全化判断比率'!B14="","",'各会計、関係団体の財政状況及び健全化判断比率'!B14)</f>
        <v/>
      </c>
      <c r="F41" s="633"/>
      <c r="G41" s="633"/>
      <c r="H41" s="633"/>
      <c r="I41" s="633"/>
      <c r="J41" s="633"/>
      <c r="K41" s="633"/>
      <c r="L41" s="633"/>
      <c r="M41" s="633"/>
      <c r="N41" s="633"/>
      <c r="O41" s="633"/>
      <c r="P41" s="633"/>
      <c r="Q41" s="633"/>
      <c r="R41" s="633"/>
      <c r="S41" s="633"/>
      <c r="T41" s="163"/>
      <c r="U41" s="632" t="str">
        <f t="shared" si="4"/>
        <v/>
      </c>
      <c r="V41" s="632"/>
      <c r="W41" s="633"/>
      <c r="X41" s="633"/>
      <c r="Y41" s="633"/>
      <c r="Z41" s="633"/>
      <c r="AA41" s="633"/>
      <c r="AB41" s="633"/>
      <c r="AC41" s="633"/>
      <c r="AD41" s="633"/>
      <c r="AE41" s="633"/>
      <c r="AF41" s="633"/>
      <c r="AG41" s="633"/>
      <c r="AH41" s="633"/>
      <c r="AI41" s="633"/>
      <c r="AJ41" s="633"/>
      <c r="AK41" s="633"/>
      <c r="AL41" s="163"/>
      <c r="AM41" s="632" t="str">
        <f t="shared" si="0"/>
        <v/>
      </c>
      <c r="AN41" s="632"/>
      <c r="AO41" s="633"/>
      <c r="AP41" s="633"/>
      <c r="AQ41" s="633"/>
      <c r="AR41" s="633"/>
      <c r="AS41" s="633"/>
      <c r="AT41" s="633"/>
      <c r="AU41" s="633"/>
      <c r="AV41" s="633"/>
      <c r="AW41" s="633"/>
      <c r="AX41" s="633"/>
      <c r="AY41" s="633"/>
      <c r="AZ41" s="633"/>
      <c r="BA41" s="633"/>
      <c r="BB41" s="633"/>
      <c r="BC41" s="633"/>
      <c r="BD41" s="163"/>
      <c r="BE41" s="632" t="str">
        <f t="shared" si="1"/>
        <v/>
      </c>
      <c r="BF41" s="632"/>
      <c r="BG41" s="633"/>
      <c r="BH41" s="633"/>
      <c r="BI41" s="633"/>
      <c r="BJ41" s="633"/>
      <c r="BK41" s="633"/>
      <c r="BL41" s="633"/>
      <c r="BM41" s="633"/>
      <c r="BN41" s="633"/>
      <c r="BO41" s="633"/>
      <c r="BP41" s="633"/>
      <c r="BQ41" s="633"/>
      <c r="BR41" s="633"/>
      <c r="BS41" s="633"/>
      <c r="BT41" s="633"/>
      <c r="BU41" s="633"/>
      <c r="BV41" s="163"/>
      <c r="BW41" s="632">
        <f t="shared" si="2"/>
        <v>20</v>
      </c>
      <c r="BX41" s="632"/>
      <c r="BY41" s="633" t="str">
        <f>IF('各会計、関係団体の財政状況及び健全化判断比率'!B75="","",'各会計、関係団体の財政状況及び健全化判断比率'!B75)</f>
        <v>山口県市町総合事務組合山口県市町公平委員会（特別会計）</v>
      </c>
      <c r="BZ41" s="633"/>
      <c r="CA41" s="633"/>
      <c r="CB41" s="633"/>
      <c r="CC41" s="633"/>
      <c r="CD41" s="633"/>
      <c r="CE41" s="633"/>
      <c r="CF41" s="633"/>
      <c r="CG41" s="633"/>
      <c r="CH41" s="633"/>
      <c r="CI41" s="633"/>
      <c r="CJ41" s="633"/>
      <c r="CK41" s="633"/>
      <c r="CL41" s="633"/>
      <c r="CM41" s="633"/>
      <c r="CN41" s="163"/>
      <c r="CO41" s="632">
        <f t="shared" si="3"/>
        <v>30</v>
      </c>
      <c r="CP41" s="632"/>
      <c r="CQ41" s="633" t="str">
        <f>IF('各会計、関係団体の財政状況及び健全化判断比率'!BS14="","",'各会計、関係団体の財政状況及び健全化判断比率'!BS14)</f>
        <v>徳山青果精算</v>
      </c>
      <c r="CR41" s="633"/>
      <c r="CS41" s="633"/>
      <c r="CT41" s="633"/>
      <c r="CU41" s="633"/>
      <c r="CV41" s="633"/>
      <c r="CW41" s="633"/>
      <c r="CX41" s="633"/>
      <c r="CY41" s="633"/>
      <c r="CZ41" s="633"/>
      <c r="DA41" s="633"/>
      <c r="DB41" s="633"/>
      <c r="DC41" s="633"/>
      <c r="DD41" s="633"/>
      <c r="DE41" s="633"/>
      <c r="DG41" s="634" t="str">
        <f>IF('各会計、関係団体の財政状況及び健全化判断比率'!BR14="","",'各会計、関係団体の財政状況及び健全化判断比率'!BR14)</f>
        <v/>
      </c>
      <c r="DH41" s="634"/>
      <c r="DI41" s="168"/>
    </row>
    <row r="42" spans="1:113" ht="32.25" customHeight="1" x14ac:dyDescent="0.2">
      <c r="B42" s="190"/>
      <c r="C42" s="632" t="str">
        <f t="shared" si="5"/>
        <v/>
      </c>
      <c r="D42" s="632"/>
      <c r="E42" s="633" t="str">
        <f>IF('各会計、関係団体の財政状況及び健全化判断比率'!B15="","",'各会計、関係団体の財政状況及び健全化判断比率'!B15)</f>
        <v/>
      </c>
      <c r="F42" s="633"/>
      <c r="G42" s="633"/>
      <c r="H42" s="633"/>
      <c r="I42" s="633"/>
      <c r="J42" s="633"/>
      <c r="K42" s="633"/>
      <c r="L42" s="633"/>
      <c r="M42" s="633"/>
      <c r="N42" s="633"/>
      <c r="O42" s="633"/>
      <c r="P42" s="633"/>
      <c r="Q42" s="633"/>
      <c r="R42" s="633"/>
      <c r="S42" s="633"/>
      <c r="T42" s="163"/>
      <c r="U42" s="632" t="str">
        <f t="shared" si="4"/>
        <v/>
      </c>
      <c r="V42" s="632"/>
      <c r="W42" s="633"/>
      <c r="X42" s="633"/>
      <c r="Y42" s="633"/>
      <c r="Z42" s="633"/>
      <c r="AA42" s="633"/>
      <c r="AB42" s="633"/>
      <c r="AC42" s="633"/>
      <c r="AD42" s="633"/>
      <c r="AE42" s="633"/>
      <c r="AF42" s="633"/>
      <c r="AG42" s="633"/>
      <c r="AH42" s="633"/>
      <c r="AI42" s="633"/>
      <c r="AJ42" s="633"/>
      <c r="AK42" s="633"/>
      <c r="AL42" s="163"/>
      <c r="AM42" s="632" t="str">
        <f t="shared" si="0"/>
        <v/>
      </c>
      <c r="AN42" s="632"/>
      <c r="AO42" s="633"/>
      <c r="AP42" s="633"/>
      <c r="AQ42" s="633"/>
      <c r="AR42" s="633"/>
      <c r="AS42" s="633"/>
      <c r="AT42" s="633"/>
      <c r="AU42" s="633"/>
      <c r="AV42" s="633"/>
      <c r="AW42" s="633"/>
      <c r="AX42" s="633"/>
      <c r="AY42" s="633"/>
      <c r="AZ42" s="633"/>
      <c r="BA42" s="633"/>
      <c r="BB42" s="633"/>
      <c r="BC42" s="633"/>
      <c r="BD42" s="163"/>
      <c r="BE42" s="632" t="str">
        <f t="shared" si="1"/>
        <v/>
      </c>
      <c r="BF42" s="632"/>
      <c r="BG42" s="633"/>
      <c r="BH42" s="633"/>
      <c r="BI42" s="633"/>
      <c r="BJ42" s="633"/>
      <c r="BK42" s="633"/>
      <c r="BL42" s="633"/>
      <c r="BM42" s="633"/>
      <c r="BN42" s="633"/>
      <c r="BO42" s="633"/>
      <c r="BP42" s="633"/>
      <c r="BQ42" s="633"/>
      <c r="BR42" s="633"/>
      <c r="BS42" s="633"/>
      <c r="BT42" s="633"/>
      <c r="BU42" s="633"/>
      <c r="BV42" s="163"/>
      <c r="BW42" s="632">
        <f t="shared" si="2"/>
        <v>21</v>
      </c>
      <c r="BX42" s="632"/>
      <c r="BY42" s="633" t="str">
        <f>IF('各会計、関係団体の財政状況及び健全化判断比率'!B76="","",'各会計、関係団体の財政状況及び健全化判断比率'!B76)</f>
        <v>山口県市町総合事務組合交通災害共済（特別会計）</v>
      </c>
      <c r="BZ42" s="633"/>
      <c r="CA42" s="633"/>
      <c r="CB42" s="633"/>
      <c r="CC42" s="633"/>
      <c r="CD42" s="633"/>
      <c r="CE42" s="633"/>
      <c r="CF42" s="633"/>
      <c r="CG42" s="633"/>
      <c r="CH42" s="633"/>
      <c r="CI42" s="633"/>
      <c r="CJ42" s="633"/>
      <c r="CK42" s="633"/>
      <c r="CL42" s="633"/>
      <c r="CM42" s="633"/>
      <c r="CN42" s="163"/>
      <c r="CO42" s="632">
        <f t="shared" si="3"/>
        <v>31</v>
      </c>
      <c r="CP42" s="632"/>
      <c r="CQ42" s="633" t="str">
        <f>IF('各会計、関係団体の財政状況及び健全化判断比率'!BS15="","",'各会計、関係団体の財政状況及び健全化判断比率'!BS15)</f>
        <v>かの高原開発</v>
      </c>
      <c r="CR42" s="633"/>
      <c r="CS42" s="633"/>
      <c r="CT42" s="633"/>
      <c r="CU42" s="633"/>
      <c r="CV42" s="633"/>
      <c r="CW42" s="633"/>
      <c r="CX42" s="633"/>
      <c r="CY42" s="633"/>
      <c r="CZ42" s="633"/>
      <c r="DA42" s="633"/>
      <c r="DB42" s="633"/>
      <c r="DC42" s="633"/>
      <c r="DD42" s="633"/>
      <c r="DE42" s="633"/>
      <c r="DG42" s="634" t="str">
        <f>IF('各会計、関係団体の財政状況及び健全化判断比率'!BR15="","",'各会計、関係団体の財政状況及び健全化判断比率'!BR15)</f>
        <v/>
      </c>
      <c r="DH42" s="634"/>
      <c r="DI42" s="168"/>
    </row>
    <row r="43" spans="1:113" ht="32.25" customHeight="1" x14ac:dyDescent="0.2">
      <c r="B43" s="190"/>
      <c r="C43" s="632" t="str">
        <f t="shared" si="5"/>
        <v/>
      </c>
      <c r="D43" s="632"/>
      <c r="E43" s="633" t="str">
        <f>IF('各会計、関係団体の財政状況及び健全化判断比率'!B16="","",'各会計、関係団体の財政状況及び健全化判断比率'!B16)</f>
        <v/>
      </c>
      <c r="F43" s="633"/>
      <c r="G43" s="633"/>
      <c r="H43" s="633"/>
      <c r="I43" s="633"/>
      <c r="J43" s="633"/>
      <c r="K43" s="633"/>
      <c r="L43" s="633"/>
      <c r="M43" s="633"/>
      <c r="N43" s="633"/>
      <c r="O43" s="633"/>
      <c r="P43" s="633"/>
      <c r="Q43" s="633"/>
      <c r="R43" s="633"/>
      <c r="S43" s="633"/>
      <c r="T43" s="163"/>
      <c r="U43" s="632" t="str">
        <f t="shared" si="4"/>
        <v/>
      </c>
      <c r="V43" s="632"/>
      <c r="W43" s="633"/>
      <c r="X43" s="633"/>
      <c r="Y43" s="633"/>
      <c r="Z43" s="633"/>
      <c r="AA43" s="633"/>
      <c r="AB43" s="633"/>
      <c r="AC43" s="633"/>
      <c r="AD43" s="633"/>
      <c r="AE43" s="633"/>
      <c r="AF43" s="633"/>
      <c r="AG43" s="633"/>
      <c r="AH43" s="633"/>
      <c r="AI43" s="633"/>
      <c r="AJ43" s="633"/>
      <c r="AK43" s="633"/>
      <c r="AL43" s="163"/>
      <c r="AM43" s="632" t="str">
        <f t="shared" si="0"/>
        <v/>
      </c>
      <c r="AN43" s="632"/>
      <c r="AO43" s="633"/>
      <c r="AP43" s="633"/>
      <c r="AQ43" s="633"/>
      <c r="AR43" s="633"/>
      <c r="AS43" s="633"/>
      <c r="AT43" s="633"/>
      <c r="AU43" s="633"/>
      <c r="AV43" s="633"/>
      <c r="AW43" s="633"/>
      <c r="AX43" s="633"/>
      <c r="AY43" s="633"/>
      <c r="AZ43" s="633"/>
      <c r="BA43" s="633"/>
      <c r="BB43" s="633"/>
      <c r="BC43" s="633"/>
      <c r="BD43" s="163"/>
      <c r="BE43" s="632" t="str">
        <f t="shared" si="1"/>
        <v/>
      </c>
      <c r="BF43" s="632"/>
      <c r="BG43" s="633"/>
      <c r="BH43" s="633"/>
      <c r="BI43" s="633"/>
      <c r="BJ43" s="633"/>
      <c r="BK43" s="633"/>
      <c r="BL43" s="633"/>
      <c r="BM43" s="633"/>
      <c r="BN43" s="633"/>
      <c r="BO43" s="633"/>
      <c r="BP43" s="633"/>
      <c r="BQ43" s="633"/>
      <c r="BR43" s="633"/>
      <c r="BS43" s="633"/>
      <c r="BT43" s="633"/>
      <c r="BU43" s="633"/>
      <c r="BV43" s="163"/>
      <c r="BW43" s="632">
        <f t="shared" si="2"/>
        <v>22</v>
      </c>
      <c r="BX43" s="632"/>
      <c r="BY43" s="633" t="str">
        <f>IF('各会計、関係団体の財政状況及び健全化判断比率'!B77="","",'各会計、関係団体の財政状況及び健全化判断比率'!B77)</f>
        <v>山口県市町総合事務組合山口県自治会館管理（特別会計）</v>
      </c>
      <c r="BZ43" s="633"/>
      <c r="CA43" s="633"/>
      <c r="CB43" s="633"/>
      <c r="CC43" s="633"/>
      <c r="CD43" s="633"/>
      <c r="CE43" s="633"/>
      <c r="CF43" s="633"/>
      <c r="CG43" s="633"/>
      <c r="CH43" s="633"/>
      <c r="CI43" s="633"/>
      <c r="CJ43" s="633"/>
      <c r="CK43" s="633"/>
      <c r="CL43" s="633"/>
      <c r="CM43" s="633"/>
      <c r="CN43" s="163"/>
      <c r="CO43" s="632">
        <f t="shared" si="3"/>
        <v>32</v>
      </c>
      <c r="CP43" s="632"/>
      <c r="CQ43" s="633" t="str">
        <f>IF('各会計、関係団体の財政状況及び健全化判断比率'!BS16="","",'各会計、関係団体の財政状況及び健全化判断比率'!BS16)</f>
        <v>新南陽地区漁業振興基金</v>
      </c>
      <c r="CR43" s="633"/>
      <c r="CS43" s="633"/>
      <c r="CT43" s="633"/>
      <c r="CU43" s="633"/>
      <c r="CV43" s="633"/>
      <c r="CW43" s="633"/>
      <c r="CX43" s="633"/>
      <c r="CY43" s="633"/>
      <c r="CZ43" s="633"/>
      <c r="DA43" s="633"/>
      <c r="DB43" s="633"/>
      <c r="DC43" s="633"/>
      <c r="DD43" s="633"/>
      <c r="DE43" s="633"/>
      <c r="DG43" s="634" t="str">
        <f>IF('各会計、関係団体の財政状況及び健全化判断比率'!BR16="","",'各会計、関係団体の財政状況及び健全化判断比率'!BR16)</f>
        <v/>
      </c>
      <c r="DH43" s="634"/>
      <c r="DI43" s="168"/>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635" t="s">
        <v>194</v>
      </c>
      <c r="F46" s="635"/>
      <c r="G46" s="635"/>
      <c r="H46" s="635"/>
      <c r="I46" s="635"/>
      <c r="J46" s="635"/>
      <c r="K46" s="635"/>
      <c r="L46" s="635"/>
      <c r="M46" s="635"/>
      <c r="N46" s="635"/>
      <c r="O46" s="635"/>
      <c r="P46" s="635"/>
      <c r="Q46" s="635"/>
      <c r="R46" s="635"/>
      <c r="S46" s="635"/>
      <c r="T46" s="635"/>
      <c r="U46" s="635"/>
      <c r="V46" s="635"/>
      <c r="W46" s="635"/>
      <c r="X46" s="635"/>
      <c r="Y46" s="635"/>
      <c r="Z46" s="635"/>
      <c r="AA46" s="635"/>
      <c r="AB46" s="635"/>
      <c r="AC46" s="635"/>
      <c r="AD46" s="635"/>
      <c r="AE46" s="635"/>
      <c r="AF46" s="635"/>
      <c r="AG46" s="635"/>
      <c r="AH46" s="635"/>
      <c r="AI46" s="635"/>
      <c r="AJ46" s="635"/>
      <c r="AK46" s="635"/>
      <c r="AL46" s="635"/>
      <c r="AM46" s="635"/>
      <c r="AN46" s="635"/>
      <c r="AO46" s="635"/>
      <c r="AP46" s="635"/>
      <c r="AQ46" s="635"/>
      <c r="AR46" s="635"/>
      <c r="AS46" s="635"/>
      <c r="AT46" s="635"/>
      <c r="AU46" s="635"/>
      <c r="AV46" s="635"/>
      <c r="AW46" s="635"/>
      <c r="AX46" s="635"/>
      <c r="AY46" s="635"/>
      <c r="AZ46" s="635"/>
      <c r="BA46" s="635"/>
      <c r="BB46" s="635"/>
      <c r="BC46" s="635"/>
      <c r="BD46" s="635"/>
      <c r="BE46" s="635"/>
      <c r="BF46" s="635"/>
      <c r="BG46" s="635"/>
      <c r="BH46" s="635"/>
      <c r="BI46" s="635"/>
      <c r="BJ46" s="635"/>
      <c r="BK46" s="635"/>
      <c r="BL46" s="635"/>
      <c r="BM46" s="635"/>
      <c r="BN46" s="635"/>
      <c r="BO46" s="635"/>
      <c r="BP46" s="635"/>
      <c r="BQ46" s="635"/>
      <c r="BR46" s="635"/>
      <c r="BS46" s="635"/>
      <c r="BT46" s="635"/>
      <c r="BU46" s="635"/>
      <c r="BV46" s="635"/>
      <c r="BW46" s="635"/>
      <c r="BX46" s="635"/>
      <c r="BY46" s="635"/>
      <c r="BZ46" s="635"/>
      <c r="CA46" s="635"/>
      <c r="CB46" s="635"/>
      <c r="CC46" s="635"/>
      <c r="CD46" s="635"/>
      <c r="CE46" s="635"/>
      <c r="CF46" s="635"/>
      <c r="CG46" s="635"/>
      <c r="CH46" s="635"/>
      <c r="CI46" s="635"/>
      <c r="CJ46" s="635"/>
      <c r="CK46" s="635"/>
      <c r="CL46" s="635"/>
      <c r="CM46" s="635"/>
      <c r="CN46" s="635"/>
      <c r="CO46" s="635"/>
      <c r="CP46" s="635"/>
      <c r="CQ46" s="635"/>
      <c r="CR46" s="635"/>
      <c r="CS46" s="635"/>
      <c r="CT46" s="635"/>
      <c r="CU46" s="635"/>
      <c r="CV46" s="635"/>
      <c r="CW46" s="635"/>
      <c r="CX46" s="635"/>
      <c r="CY46" s="635"/>
      <c r="CZ46" s="635"/>
      <c r="DA46" s="635"/>
      <c r="DB46" s="635"/>
      <c r="DC46" s="635"/>
      <c r="DD46" s="635"/>
      <c r="DE46" s="635"/>
      <c r="DF46" s="635"/>
      <c r="DG46" s="635"/>
      <c r="DH46" s="635"/>
      <c r="DI46" s="635"/>
    </row>
    <row r="47" spans="1:113" x14ac:dyDescent="0.2">
      <c r="E47" s="635" t="s">
        <v>195</v>
      </c>
      <c r="F47" s="635"/>
      <c r="G47" s="635"/>
      <c r="H47" s="635"/>
      <c r="I47" s="635"/>
      <c r="J47" s="635"/>
      <c r="K47" s="635"/>
      <c r="L47" s="635"/>
      <c r="M47" s="635"/>
      <c r="N47" s="635"/>
      <c r="O47" s="635"/>
      <c r="P47" s="635"/>
      <c r="Q47" s="635"/>
      <c r="R47" s="635"/>
      <c r="S47" s="635"/>
      <c r="T47" s="635"/>
      <c r="U47" s="635"/>
      <c r="V47" s="635"/>
      <c r="W47" s="635"/>
      <c r="X47" s="635"/>
      <c r="Y47" s="635"/>
      <c r="Z47" s="635"/>
      <c r="AA47" s="635"/>
      <c r="AB47" s="635"/>
      <c r="AC47" s="635"/>
      <c r="AD47" s="635"/>
      <c r="AE47" s="635"/>
      <c r="AF47" s="635"/>
      <c r="AG47" s="635"/>
      <c r="AH47" s="635"/>
      <c r="AI47" s="635"/>
      <c r="AJ47" s="635"/>
      <c r="AK47" s="635"/>
      <c r="AL47" s="635"/>
      <c r="AM47" s="635"/>
      <c r="AN47" s="635"/>
      <c r="AO47" s="635"/>
      <c r="AP47" s="635"/>
      <c r="AQ47" s="635"/>
      <c r="AR47" s="635"/>
      <c r="AS47" s="635"/>
      <c r="AT47" s="635"/>
      <c r="AU47" s="635"/>
      <c r="AV47" s="635"/>
      <c r="AW47" s="635"/>
      <c r="AX47" s="635"/>
      <c r="AY47" s="635"/>
      <c r="AZ47" s="635"/>
      <c r="BA47" s="635"/>
      <c r="BB47" s="635"/>
      <c r="BC47" s="635"/>
      <c r="BD47" s="635"/>
      <c r="BE47" s="635"/>
      <c r="BF47" s="635"/>
      <c r="BG47" s="635"/>
      <c r="BH47" s="635"/>
      <c r="BI47" s="635"/>
      <c r="BJ47" s="635"/>
      <c r="BK47" s="635"/>
      <c r="BL47" s="635"/>
      <c r="BM47" s="635"/>
      <c r="BN47" s="635"/>
      <c r="BO47" s="635"/>
      <c r="BP47" s="635"/>
      <c r="BQ47" s="635"/>
      <c r="BR47" s="635"/>
      <c r="BS47" s="635"/>
      <c r="BT47" s="635"/>
      <c r="BU47" s="635"/>
      <c r="BV47" s="635"/>
      <c r="BW47" s="635"/>
      <c r="BX47" s="635"/>
      <c r="BY47" s="635"/>
      <c r="BZ47" s="635"/>
      <c r="CA47" s="635"/>
      <c r="CB47" s="635"/>
      <c r="CC47" s="635"/>
      <c r="CD47" s="635"/>
      <c r="CE47" s="635"/>
      <c r="CF47" s="635"/>
      <c r="CG47" s="635"/>
      <c r="CH47" s="635"/>
      <c r="CI47" s="635"/>
      <c r="CJ47" s="635"/>
      <c r="CK47" s="635"/>
      <c r="CL47" s="635"/>
      <c r="CM47" s="635"/>
      <c r="CN47" s="635"/>
      <c r="CO47" s="635"/>
      <c r="CP47" s="635"/>
      <c r="CQ47" s="635"/>
      <c r="CR47" s="635"/>
      <c r="CS47" s="635"/>
      <c r="CT47" s="635"/>
      <c r="CU47" s="635"/>
      <c r="CV47" s="635"/>
      <c r="CW47" s="635"/>
      <c r="CX47" s="635"/>
      <c r="CY47" s="635"/>
      <c r="CZ47" s="635"/>
      <c r="DA47" s="635"/>
      <c r="DB47" s="635"/>
      <c r="DC47" s="635"/>
      <c r="DD47" s="635"/>
      <c r="DE47" s="635"/>
      <c r="DF47" s="635"/>
      <c r="DG47" s="635"/>
      <c r="DH47" s="635"/>
      <c r="DI47" s="635"/>
    </row>
    <row r="48" spans="1:113" x14ac:dyDescent="0.2">
      <c r="E48" s="635" t="s">
        <v>196</v>
      </c>
      <c r="F48" s="635"/>
      <c r="G48" s="635"/>
      <c r="H48" s="635"/>
      <c r="I48" s="635"/>
      <c r="J48" s="635"/>
      <c r="K48" s="635"/>
      <c r="L48" s="635"/>
      <c r="M48" s="635"/>
      <c r="N48" s="635"/>
      <c r="O48" s="635"/>
      <c r="P48" s="635"/>
      <c r="Q48" s="635"/>
      <c r="R48" s="635"/>
      <c r="S48" s="635"/>
      <c r="T48" s="635"/>
      <c r="U48" s="635"/>
      <c r="V48" s="635"/>
      <c r="W48" s="635"/>
      <c r="X48" s="635"/>
      <c r="Y48" s="635"/>
      <c r="Z48" s="635"/>
      <c r="AA48" s="635"/>
      <c r="AB48" s="635"/>
      <c r="AC48" s="635"/>
      <c r="AD48" s="635"/>
      <c r="AE48" s="635"/>
      <c r="AF48" s="635"/>
      <c r="AG48" s="635"/>
      <c r="AH48" s="635"/>
      <c r="AI48" s="635"/>
      <c r="AJ48" s="635"/>
      <c r="AK48" s="635"/>
      <c r="AL48" s="635"/>
      <c r="AM48" s="635"/>
      <c r="AN48" s="635"/>
      <c r="AO48" s="635"/>
      <c r="AP48" s="635"/>
      <c r="AQ48" s="635"/>
      <c r="AR48" s="635"/>
      <c r="AS48" s="635"/>
      <c r="AT48" s="635"/>
      <c r="AU48" s="635"/>
      <c r="AV48" s="635"/>
      <c r="AW48" s="635"/>
      <c r="AX48" s="635"/>
      <c r="AY48" s="635"/>
      <c r="AZ48" s="635"/>
      <c r="BA48" s="635"/>
      <c r="BB48" s="635"/>
      <c r="BC48" s="635"/>
      <c r="BD48" s="635"/>
      <c r="BE48" s="635"/>
      <c r="BF48" s="635"/>
      <c r="BG48" s="635"/>
      <c r="BH48" s="635"/>
      <c r="BI48" s="635"/>
      <c r="BJ48" s="635"/>
      <c r="BK48" s="635"/>
      <c r="BL48" s="635"/>
      <c r="BM48" s="635"/>
      <c r="BN48" s="635"/>
      <c r="BO48" s="635"/>
      <c r="BP48" s="635"/>
      <c r="BQ48" s="635"/>
      <c r="BR48" s="635"/>
      <c r="BS48" s="635"/>
      <c r="BT48" s="635"/>
      <c r="BU48" s="635"/>
      <c r="BV48" s="635"/>
      <c r="BW48" s="635"/>
      <c r="BX48" s="635"/>
      <c r="BY48" s="635"/>
      <c r="BZ48" s="635"/>
      <c r="CA48" s="635"/>
      <c r="CB48" s="635"/>
      <c r="CC48" s="635"/>
      <c r="CD48" s="635"/>
      <c r="CE48" s="635"/>
      <c r="CF48" s="635"/>
      <c r="CG48" s="635"/>
      <c r="CH48" s="635"/>
      <c r="CI48" s="635"/>
      <c r="CJ48" s="635"/>
      <c r="CK48" s="635"/>
      <c r="CL48" s="635"/>
      <c r="CM48" s="635"/>
      <c r="CN48" s="635"/>
      <c r="CO48" s="635"/>
      <c r="CP48" s="635"/>
      <c r="CQ48" s="635"/>
      <c r="CR48" s="635"/>
      <c r="CS48" s="635"/>
      <c r="CT48" s="635"/>
      <c r="CU48" s="635"/>
      <c r="CV48" s="635"/>
      <c r="CW48" s="635"/>
      <c r="CX48" s="635"/>
      <c r="CY48" s="635"/>
      <c r="CZ48" s="635"/>
      <c r="DA48" s="635"/>
      <c r="DB48" s="635"/>
      <c r="DC48" s="635"/>
      <c r="DD48" s="635"/>
      <c r="DE48" s="635"/>
      <c r="DF48" s="635"/>
      <c r="DG48" s="635"/>
      <c r="DH48" s="635"/>
      <c r="DI48" s="635"/>
    </row>
    <row r="49" spans="5:113" x14ac:dyDescent="0.2">
      <c r="E49" s="636" t="s">
        <v>197</v>
      </c>
      <c r="F49" s="636"/>
      <c r="G49" s="636"/>
      <c r="H49" s="636"/>
      <c r="I49" s="636"/>
      <c r="J49" s="636"/>
      <c r="K49" s="636"/>
      <c r="L49" s="636"/>
      <c r="M49" s="636"/>
      <c r="N49" s="636"/>
      <c r="O49" s="636"/>
      <c r="P49" s="636"/>
      <c r="Q49" s="636"/>
      <c r="R49" s="636"/>
      <c r="S49" s="636"/>
      <c r="T49" s="636"/>
      <c r="U49" s="636"/>
      <c r="V49" s="636"/>
      <c r="W49" s="636"/>
      <c r="X49" s="636"/>
      <c r="Y49" s="636"/>
      <c r="Z49" s="636"/>
      <c r="AA49" s="636"/>
      <c r="AB49" s="636"/>
      <c r="AC49" s="636"/>
      <c r="AD49" s="636"/>
      <c r="AE49" s="636"/>
      <c r="AF49" s="636"/>
      <c r="AG49" s="636"/>
      <c r="AH49" s="636"/>
      <c r="AI49" s="636"/>
      <c r="AJ49" s="636"/>
      <c r="AK49" s="636"/>
      <c r="AL49" s="636"/>
      <c r="AM49" s="636"/>
      <c r="AN49" s="636"/>
      <c r="AO49" s="636"/>
      <c r="AP49" s="636"/>
      <c r="AQ49" s="636"/>
      <c r="AR49" s="636"/>
      <c r="AS49" s="636"/>
      <c r="AT49" s="636"/>
      <c r="AU49" s="636"/>
      <c r="AV49" s="636"/>
      <c r="AW49" s="636"/>
      <c r="AX49" s="636"/>
      <c r="AY49" s="636"/>
      <c r="AZ49" s="636"/>
      <c r="BA49" s="636"/>
      <c r="BB49" s="636"/>
      <c r="BC49" s="636"/>
      <c r="BD49" s="636"/>
      <c r="BE49" s="636"/>
      <c r="BF49" s="636"/>
      <c r="BG49" s="636"/>
      <c r="BH49" s="636"/>
      <c r="BI49" s="636"/>
      <c r="BJ49" s="636"/>
      <c r="BK49" s="636"/>
      <c r="BL49" s="636"/>
      <c r="BM49" s="636"/>
      <c r="BN49" s="636"/>
      <c r="BO49" s="636"/>
      <c r="BP49" s="636"/>
      <c r="BQ49" s="636"/>
      <c r="BR49" s="636"/>
      <c r="BS49" s="636"/>
      <c r="BT49" s="636"/>
      <c r="BU49" s="636"/>
      <c r="BV49" s="636"/>
      <c r="BW49" s="636"/>
      <c r="BX49" s="636"/>
      <c r="BY49" s="636"/>
      <c r="BZ49" s="636"/>
      <c r="CA49" s="636"/>
      <c r="CB49" s="636"/>
      <c r="CC49" s="636"/>
      <c r="CD49" s="636"/>
      <c r="CE49" s="636"/>
      <c r="CF49" s="636"/>
      <c r="CG49" s="636"/>
      <c r="CH49" s="636"/>
      <c r="CI49" s="636"/>
      <c r="CJ49" s="636"/>
      <c r="CK49" s="636"/>
      <c r="CL49" s="636"/>
      <c r="CM49" s="636"/>
      <c r="CN49" s="636"/>
      <c r="CO49" s="636"/>
      <c r="CP49" s="636"/>
      <c r="CQ49" s="636"/>
      <c r="CR49" s="636"/>
      <c r="CS49" s="636"/>
      <c r="CT49" s="636"/>
      <c r="CU49" s="636"/>
      <c r="CV49" s="636"/>
      <c r="CW49" s="636"/>
      <c r="CX49" s="636"/>
      <c r="CY49" s="636"/>
      <c r="CZ49" s="636"/>
      <c r="DA49" s="636"/>
      <c r="DB49" s="636"/>
      <c r="DC49" s="636"/>
      <c r="DD49" s="636"/>
      <c r="DE49" s="636"/>
      <c r="DF49" s="636"/>
      <c r="DG49" s="636"/>
      <c r="DH49" s="636"/>
      <c r="DI49" s="636"/>
    </row>
    <row r="50" spans="5:113" x14ac:dyDescent="0.2">
      <c r="E50" s="635" t="s">
        <v>198</v>
      </c>
      <c r="F50" s="635"/>
      <c r="G50" s="635"/>
      <c r="H50" s="635"/>
      <c r="I50" s="635"/>
      <c r="J50" s="635"/>
      <c r="K50" s="635"/>
      <c r="L50" s="635"/>
      <c r="M50" s="635"/>
      <c r="N50" s="635"/>
      <c r="O50" s="635"/>
      <c r="P50" s="635"/>
      <c r="Q50" s="635"/>
      <c r="R50" s="635"/>
      <c r="S50" s="635"/>
      <c r="T50" s="635"/>
      <c r="U50" s="635"/>
      <c r="V50" s="635"/>
      <c r="W50" s="635"/>
      <c r="X50" s="635"/>
      <c r="Y50" s="635"/>
      <c r="Z50" s="635"/>
      <c r="AA50" s="635"/>
      <c r="AB50" s="635"/>
      <c r="AC50" s="635"/>
      <c r="AD50" s="635"/>
      <c r="AE50" s="635"/>
      <c r="AF50" s="635"/>
      <c r="AG50" s="635"/>
      <c r="AH50" s="635"/>
      <c r="AI50" s="635"/>
      <c r="AJ50" s="635"/>
      <c r="AK50" s="635"/>
      <c r="AL50" s="635"/>
      <c r="AM50" s="635"/>
      <c r="AN50" s="635"/>
      <c r="AO50" s="635"/>
      <c r="AP50" s="635"/>
      <c r="AQ50" s="635"/>
      <c r="AR50" s="635"/>
      <c r="AS50" s="635"/>
      <c r="AT50" s="635"/>
      <c r="AU50" s="635"/>
      <c r="AV50" s="635"/>
      <c r="AW50" s="635"/>
      <c r="AX50" s="635"/>
      <c r="AY50" s="635"/>
      <c r="AZ50" s="635"/>
      <c r="BA50" s="635"/>
      <c r="BB50" s="635"/>
      <c r="BC50" s="635"/>
      <c r="BD50" s="635"/>
      <c r="BE50" s="635"/>
      <c r="BF50" s="635"/>
      <c r="BG50" s="635"/>
      <c r="BH50" s="635"/>
      <c r="BI50" s="635"/>
      <c r="BJ50" s="635"/>
      <c r="BK50" s="635"/>
      <c r="BL50" s="635"/>
      <c r="BM50" s="635"/>
      <c r="BN50" s="635"/>
      <c r="BO50" s="635"/>
      <c r="BP50" s="635"/>
      <c r="BQ50" s="635"/>
      <c r="BR50" s="635"/>
      <c r="BS50" s="635"/>
      <c r="BT50" s="635"/>
      <c r="BU50" s="635"/>
      <c r="BV50" s="635"/>
      <c r="BW50" s="635"/>
      <c r="BX50" s="635"/>
      <c r="BY50" s="635"/>
      <c r="BZ50" s="635"/>
      <c r="CA50" s="635"/>
      <c r="CB50" s="635"/>
      <c r="CC50" s="635"/>
      <c r="CD50" s="635"/>
      <c r="CE50" s="635"/>
      <c r="CF50" s="635"/>
      <c r="CG50" s="635"/>
      <c r="CH50" s="635"/>
      <c r="CI50" s="635"/>
      <c r="CJ50" s="635"/>
      <c r="CK50" s="635"/>
      <c r="CL50" s="635"/>
      <c r="CM50" s="635"/>
      <c r="CN50" s="635"/>
      <c r="CO50" s="635"/>
      <c r="CP50" s="635"/>
      <c r="CQ50" s="635"/>
      <c r="CR50" s="635"/>
      <c r="CS50" s="635"/>
      <c r="CT50" s="635"/>
      <c r="CU50" s="635"/>
      <c r="CV50" s="635"/>
      <c r="CW50" s="635"/>
      <c r="CX50" s="635"/>
      <c r="CY50" s="635"/>
      <c r="CZ50" s="635"/>
      <c r="DA50" s="635"/>
      <c r="DB50" s="635"/>
      <c r="DC50" s="635"/>
      <c r="DD50" s="635"/>
      <c r="DE50" s="635"/>
      <c r="DF50" s="635"/>
      <c r="DG50" s="635"/>
      <c r="DH50" s="635"/>
      <c r="DI50" s="635"/>
    </row>
    <row r="51" spans="5:113" x14ac:dyDescent="0.2">
      <c r="E51" s="635" t="s">
        <v>199</v>
      </c>
      <c r="F51" s="635"/>
      <c r="G51" s="635"/>
      <c r="H51" s="635"/>
      <c r="I51" s="635"/>
      <c r="J51" s="635"/>
      <c r="K51" s="635"/>
      <c r="L51" s="635"/>
      <c r="M51" s="635"/>
      <c r="N51" s="635"/>
      <c r="O51" s="635"/>
      <c r="P51" s="635"/>
      <c r="Q51" s="635"/>
      <c r="R51" s="635"/>
      <c r="S51" s="635"/>
      <c r="T51" s="635"/>
      <c r="U51" s="635"/>
      <c r="V51" s="635"/>
      <c r="W51" s="635"/>
      <c r="X51" s="635"/>
      <c r="Y51" s="635"/>
      <c r="Z51" s="635"/>
      <c r="AA51" s="635"/>
      <c r="AB51" s="635"/>
      <c r="AC51" s="635"/>
      <c r="AD51" s="635"/>
      <c r="AE51" s="635"/>
      <c r="AF51" s="635"/>
      <c r="AG51" s="635"/>
      <c r="AH51" s="635"/>
      <c r="AI51" s="635"/>
      <c r="AJ51" s="635"/>
      <c r="AK51" s="635"/>
      <c r="AL51" s="635"/>
      <c r="AM51" s="635"/>
      <c r="AN51" s="635"/>
      <c r="AO51" s="635"/>
      <c r="AP51" s="635"/>
      <c r="AQ51" s="635"/>
      <c r="AR51" s="635"/>
      <c r="AS51" s="635"/>
      <c r="AT51" s="635"/>
      <c r="AU51" s="635"/>
      <c r="AV51" s="635"/>
      <c r="AW51" s="635"/>
      <c r="AX51" s="635"/>
      <c r="AY51" s="635"/>
      <c r="AZ51" s="635"/>
      <c r="BA51" s="635"/>
      <c r="BB51" s="635"/>
      <c r="BC51" s="635"/>
      <c r="BD51" s="635"/>
      <c r="BE51" s="635"/>
      <c r="BF51" s="635"/>
      <c r="BG51" s="635"/>
      <c r="BH51" s="635"/>
      <c r="BI51" s="635"/>
      <c r="BJ51" s="635"/>
      <c r="BK51" s="635"/>
      <c r="BL51" s="635"/>
      <c r="BM51" s="635"/>
      <c r="BN51" s="635"/>
      <c r="BO51" s="635"/>
      <c r="BP51" s="635"/>
      <c r="BQ51" s="635"/>
      <c r="BR51" s="635"/>
      <c r="BS51" s="635"/>
      <c r="BT51" s="635"/>
      <c r="BU51" s="635"/>
      <c r="BV51" s="635"/>
      <c r="BW51" s="635"/>
      <c r="BX51" s="635"/>
      <c r="BY51" s="635"/>
      <c r="BZ51" s="635"/>
      <c r="CA51" s="635"/>
      <c r="CB51" s="635"/>
      <c r="CC51" s="635"/>
      <c r="CD51" s="635"/>
      <c r="CE51" s="635"/>
      <c r="CF51" s="635"/>
      <c r="CG51" s="635"/>
      <c r="CH51" s="635"/>
      <c r="CI51" s="635"/>
      <c r="CJ51" s="635"/>
      <c r="CK51" s="635"/>
      <c r="CL51" s="635"/>
      <c r="CM51" s="635"/>
      <c r="CN51" s="635"/>
      <c r="CO51" s="635"/>
      <c r="CP51" s="635"/>
      <c r="CQ51" s="635"/>
      <c r="CR51" s="635"/>
      <c r="CS51" s="635"/>
      <c r="CT51" s="635"/>
      <c r="CU51" s="635"/>
      <c r="CV51" s="635"/>
      <c r="CW51" s="635"/>
      <c r="CX51" s="635"/>
      <c r="CY51" s="635"/>
      <c r="CZ51" s="635"/>
      <c r="DA51" s="635"/>
      <c r="DB51" s="635"/>
      <c r="DC51" s="635"/>
      <c r="DD51" s="635"/>
      <c r="DE51" s="635"/>
      <c r="DF51" s="635"/>
      <c r="DG51" s="635"/>
      <c r="DH51" s="635"/>
      <c r="DI51" s="635"/>
    </row>
    <row r="52" spans="5:113" x14ac:dyDescent="0.2">
      <c r="E52" s="635" t="s">
        <v>200</v>
      </c>
      <c r="F52" s="635"/>
      <c r="G52" s="635"/>
      <c r="H52" s="635"/>
      <c r="I52" s="635"/>
      <c r="J52" s="635"/>
      <c r="K52" s="635"/>
      <c r="L52" s="635"/>
      <c r="M52" s="635"/>
      <c r="N52" s="635"/>
      <c r="O52" s="635"/>
      <c r="P52" s="635"/>
      <c r="Q52" s="635"/>
      <c r="R52" s="635"/>
      <c r="S52" s="635"/>
      <c r="T52" s="635"/>
      <c r="U52" s="635"/>
      <c r="V52" s="635"/>
      <c r="W52" s="635"/>
      <c r="X52" s="635"/>
      <c r="Y52" s="635"/>
      <c r="Z52" s="635"/>
      <c r="AA52" s="635"/>
      <c r="AB52" s="635"/>
      <c r="AC52" s="635"/>
      <c r="AD52" s="635"/>
      <c r="AE52" s="635"/>
      <c r="AF52" s="635"/>
      <c r="AG52" s="635"/>
      <c r="AH52" s="635"/>
      <c r="AI52" s="635"/>
      <c r="AJ52" s="635"/>
      <c r="AK52" s="635"/>
      <c r="AL52" s="635"/>
      <c r="AM52" s="635"/>
      <c r="AN52" s="635"/>
      <c r="AO52" s="635"/>
      <c r="AP52" s="635"/>
      <c r="AQ52" s="635"/>
      <c r="AR52" s="635"/>
      <c r="AS52" s="635"/>
      <c r="AT52" s="635"/>
      <c r="AU52" s="635"/>
      <c r="AV52" s="635"/>
      <c r="AW52" s="635"/>
      <c r="AX52" s="635"/>
      <c r="AY52" s="635"/>
      <c r="AZ52" s="635"/>
      <c r="BA52" s="635"/>
      <c r="BB52" s="635"/>
      <c r="BC52" s="635"/>
      <c r="BD52" s="635"/>
      <c r="BE52" s="635"/>
      <c r="BF52" s="635"/>
      <c r="BG52" s="635"/>
      <c r="BH52" s="635"/>
      <c r="BI52" s="635"/>
      <c r="BJ52" s="635"/>
      <c r="BK52" s="635"/>
      <c r="BL52" s="635"/>
      <c r="BM52" s="635"/>
      <c r="BN52" s="635"/>
      <c r="BO52" s="635"/>
      <c r="BP52" s="635"/>
      <c r="BQ52" s="635"/>
      <c r="BR52" s="635"/>
      <c r="BS52" s="635"/>
      <c r="BT52" s="635"/>
      <c r="BU52" s="635"/>
      <c r="BV52" s="635"/>
      <c r="BW52" s="635"/>
      <c r="BX52" s="635"/>
      <c r="BY52" s="635"/>
      <c r="BZ52" s="635"/>
      <c r="CA52" s="635"/>
      <c r="CB52" s="635"/>
      <c r="CC52" s="635"/>
      <c r="CD52" s="635"/>
      <c r="CE52" s="635"/>
      <c r="CF52" s="635"/>
      <c r="CG52" s="635"/>
      <c r="CH52" s="635"/>
      <c r="CI52" s="635"/>
      <c r="CJ52" s="635"/>
      <c r="CK52" s="635"/>
      <c r="CL52" s="635"/>
      <c r="CM52" s="635"/>
      <c r="CN52" s="635"/>
      <c r="CO52" s="635"/>
      <c r="CP52" s="635"/>
      <c r="CQ52" s="635"/>
      <c r="CR52" s="635"/>
      <c r="CS52" s="635"/>
      <c r="CT52" s="635"/>
      <c r="CU52" s="635"/>
      <c r="CV52" s="635"/>
      <c r="CW52" s="635"/>
      <c r="CX52" s="635"/>
      <c r="CY52" s="635"/>
      <c r="CZ52" s="635"/>
      <c r="DA52" s="635"/>
      <c r="DB52" s="635"/>
      <c r="DC52" s="635"/>
      <c r="DD52" s="635"/>
      <c r="DE52" s="635"/>
      <c r="DF52" s="635"/>
      <c r="DG52" s="635"/>
      <c r="DH52" s="635"/>
      <c r="DI52" s="635"/>
    </row>
    <row r="53" spans="5:113" x14ac:dyDescent="0.2">
      <c r="E53" s="635" t="s">
        <v>201</v>
      </c>
      <c r="F53" s="635"/>
      <c r="G53" s="635"/>
      <c r="H53" s="635"/>
      <c r="I53" s="635"/>
      <c r="J53" s="635"/>
      <c r="K53" s="635"/>
      <c r="L53" s="635"/>
      <c r="M53" s="635"/>
      <c r="N53" s="635"/>
      <c r="O53" s="635"/>
      <c r="P53" s="635"/>
      <c r="Q53" s="635"/>
      <c r="R53" s="635"/>
      <c r="S53" s="635"/>
      <c r="T53" s="635"/>
      <c r="U53" s="635"/>
      <c r="V53" s="635"/>
      <c r="W53" s="635"/>
      <c r="X53" s="635"/>
      <c r="Y53" s="635"/>
      <c r="Z53" s="635"/>
      <c r="AA53" s="635"/>
      <c r="AB53" s="635"/>
      <c r="AC53" s="635"/>
      <c r="AD53" s="635"/>
      <c r="AE53" s="635"/>
      <c r="AF53" s="635"/>
      <c r="AG53" s="635"/>
      <c r="AH53" s="635"/>
      <c r="AI53" s="635"/>
      <c r="AJ53" s="635"/>
      <c r="AK53" s="635"/>
      <c r="AL53" s="635"/>
      <c r="AM53" s="635"/>
      <c r="AN53" s="635"/>
      <c r="AO53" s="635"/>
      <c r="AP53" s="635"/>
      <c r="AQ53" s="635"/>
      <c r="AR53" s="635"/>
      <c r="AS53" s="635"/>
      <c r="AT53" s="635"/>
      <c r="AU53" s="635"/>
      <c r="AV53" s="635"/>
      <c r="AW53" s="635"/>
      <c r="AX53" s="635"/>
      <c r="AY53" s="635"/>
      <c r="AZ53" s="635"/>
      <c r="BA53" s="635"/>
      <c r="BB53" s="635"/>
      <c r="BC53" s="635"/>
      <c r="BD53" s="635"/>
      <c r="BE53" s="635"/>
      <c r="BF53" s="635"/>
      <c r="BG53" s="635"/>
      <c r="BH53" s="635"/>
      <c r="BI53" s="635"/>
      <c r="BJ53" s="635"/>
      <c r="BK53" s="635"/>
      <c r="BL53" s="635"/>
      <c r="BM53" s="635"/>
      <c r="BN53" s="635"/>
      <c r="BO53" s="635"/>
      <c r="BP53" s="635"/>
      <c r="BQ53" s="635"/>
      <c r="BR53" s="635"/>
      <c r="BS53" s="635"/>
      <c r="BT53" s="635"/>
      <c r="BU53" s="635"/>
      <c r="BV53" s="635"/>
      <c r="BW53" s="635"/>
      <c r="BX53" s="635"/>
      <c r="BY53" s="635"/>
      <c r="BZ53" s="635"/>
      <c r="CA53" s="635"/>
      <c r="CB53" s="635"/>
      <c r="CC53" s="635"/>
      <c r="CD53" s="635"/>
      <c r="CE53" s="635"/>
      <c r="CF53" s="635"/>
      <c r="CG53" s="635"/>
      <c r="CH53" s="635"/>
      <c r="CI53" s="635"/>
      <c r="CJ53" s="635"/>
      <c r="CK53" s="635"/>
      <c r="CL53" s="635"/>
      <c r="CM53" s="635"/>
      <c r="CN53" s="635"/>
      <c r="CO53" s="635"/>
      <c r="CP53" s="635"/>
      <c r="CQ53" s="635"/>
      <c r="CR53" s="635"/>
      <c r="CS53" s="635"/>
      <c r="CT53" s="635"/>
      <c r="CU53" s="635"/>
      <c r="CV53" s="635"/>
      <c r="CW53" s="635"/>
      <c r="CX53" s="635"/>
      <c r="CY53" s="635"/>
      <c r="CZ53" s="635"/>
      <c r="DA53" s="635"/>
      <c r="DB53" s="635"/>
      <c r="DC53" s="635"/>
      <c r="DD53" s="635"/>
      <c r="DE53" s="635"/>
      <c r="DF53" s="635"/>
      <c r="DG53" s="635"/>
      <c r="DH53" s="635"/>
      <c r="DI53" s="635"/>
    </row>
    <row r="54" spans="5:113" x14ac:dyDescent="0.2"/>
    <row r="55" spans="5:113" x14ac:dyDescent="0.2"/>
    <row r="56" spans="5:113" x14ac:dyDescent="0.2"/>
  </sheetData>
  <sheetProtection algorithmName="SHA-512" hashValue="jRSEA4yHXAE/XTFPS8m2AgzE2V//jKRbycundZm/lHuYWTTWcZBRd7JHwjQrFrcHRY7ukg7c3RR8OzstocBLxg==" saltValue="8KBJmFE3dzNNp5Oc7Kro8Q=="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328125" style="196" customWidth="1"/>
    <col min="2" max="2" width="2.36328125" style="196" customWidth="1"/>
    <col min="3" max="16" width="2.6328125" style="196" customWidth="1"/>
    <col min="17" max="17" width="2.36328125" style="196" customWidth="1"/>
    <col min="18" max="95" width="1.6328125" style="196" customWidth="1"/>
    <col min="96" max="133" width="1.6328125" style="208" customWidth="1"/>
    <col min="134" max="143" width="1.63281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637" t="s">
        <v>202</v>
      </c>
      <c r="DI1" s="638"/>
      <c r="DJ1" s="638"/>
      <c r="DK1" s="638"/>
      <c r="DL1" s="638"/>
      <c r="DM1" s="638"/>
      <c r="DN1" s="639"/>
      <c r="DO1" s="196"/>
      <c r="DP1" s="637" t="s">
        <v>203</v>
      </c>
      <c r="DQ1" s="638"/>
      <c r="DR1" s="638"/>
      <c r="DS1" s="638"/>
      <c r="DT1" s="638"/>
      <c r="DU1" s="638"/>
      <c r="DV1" s="638"/>
      <c r="DW1" s="638"/>
      <c r="DX1" s="638"/>
      <c r="DY1" s="638"/>
      <c r="DZ1" s="638"/>
      <c r="EA1" s="638"/>
      <c r="EB1" s="638"/>
      <c r="EC1" s="639"/>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40" t="s">
        <v>205</v>
      </c>
      <c r="C3" s="641"/>
      <c r="D3" s="641"/>
      <c r="E3" s="641"/>
      <c r="F3" s="641"/>
      <c r="G3" s="641"/>
      <c r="H3" s="641"/>
      <c r="I3" s="641"/>
      <c r="J3" s="641"/>
      <c r="K3" s="641"/>
      <c r="L3" s="641"/>
      <c r="M3" s="641"/>
      <c r="N3" s="641"/>
      <c r="O3" s="641"/>
      <c r="P3" s="641"/>
      <c r="Q3" s="641"/>
      <c r="R3" s="641"/>
      <c r="S3" s="641"/>
      <c r="T3" s="641"/>
      <c r="U3" s="641"/>
      <c r="V3" s="641"/>
      <c r="W3" s="641"/>
      <c r="X3" s="641"/>
      <c r="Y3" s="641"/>
      <c r="Z3" s="641"/>
      <c r="AA3" s="641"/>
      <c r="AB3" s="641"/>
      <c r="AC3" s="641"/>
      <c r="AD3" s="641"/>
      <c r="AE3" s="641"/>
      <c r="AF3" s="641"/>
      <c r="AG3" s="641"/>
      <c r="AH3" s="641"/>
      <c r="AI3" s="641"/>
      <c r="AJ3" s="641"/>
      <c r="AK3" s="641"/>
      <c r="AL3" s="641"/>
      <c r="AM3" s="641"/>
      <c r="AN3" s="641"/>
      <c r="AO3" s="641"/>
      <c r="AP3" s="640" t="s">
        <v>206</v>
      </c>
      <c r="AQ3" s="641"/>
      <c r="AR3" s="641"/>
      <c r="AS3" s="641"/>
      <c r="AT3" s="641"/>
      <c r="AU3" s="641"/>
      <c r="AV3" s="641"/>
      <c r="AW3" s="641"/>
      <c r="AX3" s="641"/>
      <c r="AY3" s="641"/>
      <c r="AZ3" s="641"/>
      <c r="BA3" s="641"/>
      <c r="BB3" s="641"/>
      <c r="BC3" s="641"/>
      <c r="BD3" s="641"/>
      <c r="BE3" s="641"/>
      <c r="BF3" s="641"/>
      <c r="BG3" s="641"/>
      <c r="BH3" s="641"/>
      <c r="BI3" s="641"/>
      <c r="BJ3" s="641"/>
      <c r="BK3" s="641"/>
      <c r="BL3" s="641"/>
      <c r="BM3" s="641"/>
      <c r="BN3" s="641"/>
      <c r="BO3" s="641"/>
      <c r="BP3" s="641"/>
      <c r="BQ3" s="641"/>
      <c r="BR3" s="641"/>
      <c r="BS3" s="641"/>
      <c r="BT3" s="641"/>
      <c r="BU3" s="641"/>
      <c r="BV3" s="641"/>
      <c r="BW3" s="641"/>
      <c r="BX3" s="641"/>
      <c r="BY3" s="641"/>
      <c r="BZ3" s="641"/>
      <c r="CA3" s="641"/>
      <c r="CB3" s="642"/>
      <c r="CD3" s="640" t="s">
        <v>207</v>
      </c>
      <c r="CE3" s="641"/>
      <c r="CF3" s="641"/>
      <c r="CG3" s="641"/>
      <c r="CH3" s="641"/>
      <c r="CI3" s="641"/>
      <c r="CJ3" s="641"/>
      <c r="CK3" s="641"/>
      <c r="CL3" s="641"/>
      <c r="CM3" s="641"/>
      <c r="CN3" s="641"/>
      <c r="CO3" s="641"/>
      <c r="CP3" s="641"/>
      <c r="CQ3" s="641"/>
      <c r="CR3" s="641"/>
      <c r="CS3" s="641"/>
      <c r="CT3" s="641"/>
      <c r="CU3" s="641"/>
      <c r="CV3" s="641"/>
      <c r="CW3" s="641"/>
      <c r="CX3" s="641"/>
      <c r="CY3" s="641"/>
      <c r="CZ3" s="641"/>
      <c r="DA3" s="641"/>
      <c r="DB3" s="641"/>
      <c r="DC3" s="641"/>
      <c r="DD3" s="641"/>
      <c r="DE3" s="641"/>
      <c r="DF3" s="641"/>
      <c r="DG3" s="641"/>
      <c r="DH3" s="641"/>
      <c r="DI3" s="641"/>
      <c r="DJ3" s="641"/>
      <c r="DK3" s="641"/>
      <c r="DL3" s="641"/>
      <c r="DM3" s="641"/>
      <c r="DN3" s="641"/>
      <c r="DO3" s="641"/>
      <c r="DP3" s="641"/>
      <c r="DQ3" s="641"/>
      <c r="DR3" s="641"/>
      <c r="DS3" s="641"/>
      <c r="DT3" s="641"/>
      <c r="DU3" s="641"/>
      <c r="DV3" s="641"/>
      <c r="DW3" s="641"/>
      <c r="DX3" s="641"/>
      <c r="DY3" s="641"/>
      <c r="DZ3" s="641"/>
      <c r="EA3" s="641"/>
      <c r="EB3" s="641"/>
      <c r="EC3" s="642"/>
    </row>
    <row r="4" spans="2:143" ht="11.25" customHeight="1" x14ac:dyDescent="0.2">
      <c r="B4" s="640" t="s">
        <v>1</v>
      </c>
      <c r="C4" s="641"/>
      <c r="D4" s="641"/>
      <c r="E4" s="641"/>
      <c r="F4" s="641"/>
      <c r="G4" s="641"/>
      <c r="H4" s="641"/>
      <c r="I4" s="641"/>
      <c r="J4" s="641"/>
      <c r="K4" s="641"/>
      <c r="L4" s="641"/>
      <c r="M4" s="641"/>
      <c r="N4" s="641"/>
      <c r="O4" s="641"/>
      <c r="P4" s="641"/>
      <c r="Q4" s="642"/>
      <c r="R4" s="640" t="s">
        <v>208</v>
      </c>
      <c r="S4" s="641"/>
      <c r="T4" s="641"/>
      <c r="U4" s="641"/>
      <c r="V4" s="641"/>
      <c r="W4" s="641"/>
      <c r="X4" s="641"/>
      <c r="Y4" s="642"/>
      <c r="Z4" s="640" t="s">
        <v>209</v>
      </c>
      <c r="AA4" s="641"/>
      <c r="AB4" s="641"/>
      <c r="AC4" s="642"/>
      <c r="AD4" s="640" t="s">
        <v>210</v>
      </c>
      <c r="AE4" s="641"/>
      <c r="AF4" s="641"/>
      <c r="AG4" s="641"/>
      <c r="AH4" s="641"/>
      <c r="AI4" s="641"/>
      <c r="AJ4" s="641"/>
      <c r="AK4" s="642"/>
      <c r="AL4" s="640" t="s">
        <v>209</v>
      </c>
      <c r="AM4" s="641"/>
      <c r="AN4" s="641"/>
      <c r="AO4" s="642"/>
      <c r="AP4" s="643" t="s">
        <v>211</v>
      </c>
      <c r="AQ4" s="643"/>
      <c r="AR4" s="643"/>
      <c r="AS4" s="643"/>
      <c r="AT4" s="643"/>
      <c r="AU4" s="643"/>
      <c r="AV4" s="643"/>
      <c r="AW4" s="643"/>
      <c r="AX4" s="643"/>
      <c r="AY4" s="643"/>
      <c r="AZ4" s="643"/>
      <c r="BA4" s="643"/>
      <c r="BB4" s="643"/>
      <c r="BC4" s="643"/>
      <c r="BD4" s="643"/>
      <c r="BE4" s="643"/>
      <c r="BF4" s="643"/>
      <c r="BG4" s="643" t="s">
        <v>212</v>
      </c>
      <c r="BH4" s="643"/>
      <c r="BI4" s="643"/>
      <c r="BJ4" s="643"/>
      <c r="BK4" s="643"/>
      <c r="BL4" s="643"/>
      <c r="BM4" s="643"/>
      <c r="BN4" s="643"/>
      <c r="BO4" s="643" t="s">
        <v>209</v>
      </c>
      <c r="BP4" s="643"/>
      <c r="BQ4" s="643"/>
      <c r="BR4" s="643"/>
      <c r="BS4" s="643" t="s">
        <v>213</v>
      </c>
      <c r="BT4" s="643"/>
      <c r="BU4" s="643"/>
      <c r="BV4" s="643"/>
      <c r="BW4" s="643"/>
      <c r="BX4" s="643"/>
      <c r="BY4" s="643"/>
      <c r="BZ4" s="643"/>
      <c r="CA4" s="643"/>
      <c r="CB4" s="643"/>
      <c r="CD4" s="640" t="s">
        <v>214</v>
      </c>
      <c r="CE4" s="641"/>
      <c r="CF4" s="641"/>
      <c r="CG4" s="641"/>
      <c r="CH4" s="641"/>
      <c r="CI4" s="641"/>
      <c r="CJ4" s="641"/>
      <c r="CK4" s="641"/>
      <c r="CL4" s="641"/>
      <c r="CM4" s="641"/>
      <c r="CN4" s="641"/>
      <c r="CO4" s="641"/>
      <c r="CP4" s="641"/>
      <c r="CQ4" s="641"/>
      <c r="CR4" s="641"/>
      <c r="CS4" s="641"/>
      <c r="CT4" s="641"/>
      <c r="CU4" s="641"/>
      <c r="CV4" s="641"/>
      <c r="CW4" s="641"/>
      <c r="CX4" s="641"/>
      <c r="CY4" s="641"/>
      <c r="CZ4" s="641"/>
      <c r="DA4" s="641"/>
      <c r="DB4" s="641"/>
      <c r="DC4" s="641"/>
      <c r="DD4" s="641"/>
      <c r="DE4" s="641"/>
      <c r="DF4" s="641"/>
      <c r="DG4" s="641"/>
      <c r="DH4" s="641"/>
      <c r="DI4" s="641"/>
      <c r="DJ4" s="641"/>
      <c r="DK4" s="641"/>
      <c r="DL4" s="641"/>
      <c r="DM4" s="641"/>
      <c r="DN4" s="641"/>
      <c r="DO4" s="641"/>
      <c r="DP4" s="641"/>
      <c r="DQ4" s="641"/>
      <c r="DR4" s="641"/>
      <c r="DS4" s="641"/>
      <c r="DT4" s="641"/>
      <c r="DU4" s="641"/>
      <c r="DV4" s="641"/>
      <c r="DW4" s="641"/>
      <c r="DX4" s="641"/>
      <c r="DY4" s="641"/>
      <c r="DZ4" s="641"/>
      <c r="EA4" s="641"/>
      <c r="EB4" s="641"/>
      <c r="EC4" s="642"/>
    </row>
    <row r="5" spans="2:143" ht="11.25" customHeight="1" x14ac:dyDescent="0.2">
      <c r="B5" s="644" t="s">
        <v>215</v>
      </c>
      <c r="C5" s="645"/>
      <c r="D5" s="645"/>
      <c r="E5" s="645"/>
      <c r="F5" s="645"/>
      <c r="G5" s="645"/>
      <c r="H5" s="645"/>
      <c r="I5" s="645"/>
      <c r="J5" s="645"/>
      <c r="K5" s="645"/>
      <c r="L5" s="645"/>
      <c r="M5" s="645"/>
      <c r="N5" s="645"/>
      <c r="O5" s="645"/>
      <c r="P5" s="645"/>
      <c r="Q5" s="646"/>
      <c r="R5" s="647">
        <v>27372268</v>
      </c>
      <c r="S5" s="648"/>
      <c r="T5" s="648"/>
      <c r="U5" s="648"/>
      <c r="V5" s="648"/>
      <c r="W5" s="648"/>
      <c r="X5" s="648"/>
      <c r="Y5" s="649"/>
      <c r="Z5" s="650">
        <v>33.1</v>
      </c>
      <c r="AA5" s="650"/>
      <c r="AB5" s="650"/>
      <c r="AC5" s="650"/>
      <c r="AD5" s="651">
        <v>26265306</v>
      </c>
      <c r="AE5" s="651"/>
      <c r="AF5" s="651"/>
      <c r="AG5" s="651"/>
      <c r="AH5" s="651"/>
      <c r="AI5" s="651"/>
      <c r="AJ5" s="651"/>
      <c r="AK5" s="651"/>
      <c r="AL5" s="652">
        <v>65.5</v>
      </c>
      <c r="AM5" s="653"/>
      <c r="AN5" s="653"/>
      <c r="AO5" s="654"/>
      <c r="AP5" s="644" t="s">
        <v>216</v>
      </c>
      <c r="AQ5" s="645"/>
      <c r="AR5" s="645"/>
      <c r="AS5" s="645"/>
      <c r="AT5" s="645"/>
      <c r="AU5" s="645"/>
      <c r="AV5" s="645"/>
      <c r="AW5" s="645"/>
      <c r="AX5" s="645"/>
      <c r="AY5" s="645"/>
      <c r="AZ5" s="645"/>
      <c r="BA5" s="645"/>
      <c r="BB5" s="645"/>
      <c r="BC5" s="645"/>
      <c r="BD5" s="645"/>
      <c r="BE5" s="645"/>
      <c r="BF5" s="646"/>
      <c r="BG5" s="658">
        <v>26259494</v>
      </c>
      <c r="BH5" s="659"/>
      <c r="BI5" s="659"/>
      <c r="BJ5" s="659"/>
      <c r="BK5" s="659"/>
      <c r="BL5" s="659"/>
      <c r="BM5" s="659"/>
      <c r="BN5" s="660"/>
      <c r="BO5" s="661">
        <v>95.9</v>
      </c>
      <c r="BP5" s="661"/>
      <c r="BQ5" s="661"/>
      <c r="BR5" s="661"/>
      <c r="BS5" s="662">
        <v>699739</v>
      </c>
      <c r="BT5" s="662"/>
      <c r="BU5" s="662"/>
      <c r="BV5" s="662"/>
      <c r="BW5" s="662"/>
      <c r="BX5" s="662"/>
      <c r="BY5" s="662"/>
      <c r="BZ5" s="662"/>
      <c r="CA5" s="662"/>
      <c r="CB5" s="666"/>
      <c r="CD5" s="640" t="s">
        <v>211</v>
      </c>
      <c r="CE5" s="641"/>
      <c r="CF5" s="641"/>
      <c r="CG5" s="641"/>
      <c r="CH5" s="641"/>
      <c r="CI5" s="641"/>
      <c r="CJ5" s="641"/>
      <c r="CK5" s="641"/>
      <c r="CL5" s="641"/>
      <c r="CM5" s="641"/>
      <c r="CN5" s="641"/>
      <c r="CO5" s="641"/>
      <c r="CP5" s="641"/>
      <c r="CQ5" s="642"/>
      <c r="CR5" s="640" t="s">
        <v>217</v>
      </c>
      <c r="CS5" s="641"/>
      <c r="CT5" s="641"/>
      <c r="CU5" s="641"/>
      <c r="CV5" s="641"/>
      <c r="CW5" s="641"/>
      <c r="CX5" s="641"/>
      <c r="CY5" s="642"/>
      <c r="CZ5" s="640" t="s">
        <v>209</v>
      </c>
      <c r="DA5" s="641"/>
      <c r="DB5" s="641"/>
      <c r="DC5" s="642"/>
      <c r="DD5" s="640" t="s">
        <v>218</v>
      </c>
      <c r="DE5" s="641"/>
      <c r="DF5" s="641"/>
      <c r="DG5" s="641"/>
      <c r="DH5" s="641"/>
      <c r="DI5" s="641"/>
      <c r="DJ5" s="641"/>
      <c r="DK5" s="641"/>
      <c r="DL5" s="641"/>
      <c r="DM5" s="641"/>
      <c r="DN5" s="641"/>
      <c r="DO5" s="641"/>
      <c r="DP5" s="642"/>
      <c r="DQ5" s="640" t="s">
        <v>219</v>
      </c>
      <c r="DR5" s="641"/>
      <c r="DS5" s="641"/>
      <c r="DT5" s="641"/>
      <c r="DU5" s="641"/>
      <c r="DV5" s="641"/>
      <c r="DW5" s="641"/>
      <c r="DX5" s="641"/>
      <c r="DY5" s="641"/>
      <c r="DZ5" s="641"/>
      <c r="EA5" s="641"/>
      <c r="EB5" s="641"/>
      <c r="EC5" s="642"/>
    </row>
    <row r="6" spans="2:143" ht="11.25" customHeight="1" x14ac:dyDescent="0.2">
      <c r="B6" s="655" t="s">
        <v>220</v>
      </c>
      <c r="C6" s="656"/>
      <c r="D6" s="656"/>
      <c r="E6" s="656"/>
      <c r="F6" s="656"/>
      <c r="G6" s="656"/>
      <c r="H6" s="656"/>
      <c r="I6" s="656"/>
      <c r="J6" s="656"/>
      <c r="K6" s="656"/>
      <c r="L6" s="656"/>
      <c r="M6" s="656"/>
      <c r="N6" s="656"/>
      <c r="O6" s="656"/>
      <c r="P6" s="656"/>
      <c r="Q6" s="657"/>
      <c r="R6" s="658">
        <v>699233</v>
      </c>
      <c r="S6" s="659"/>
      <c r="T6" s="659"/>
      <c r="U6" s="659"/>
      <c r="V6" s="659"/>
      <c r="W6" s="659"/>
      <c r="X6" s="659"/>
      <c r="Y6" s="660"/>
      <c r="Z6" s="661">
        <v>0.8</v>
      </c>
      <c r="AA6" s="661"/>
      <c r="AB6" s="661"/>
      <c r="AC6" s="661"/>
      <c r="AD6" s="662">
        <v>699233</v>
      </c>
      <c r="AE6" s="662"/>
      <c r="AF6" s="662"/>
      <c r="AG6" s="662"/>
      <c r="AH6" s="662"/>
      <c r="AI6" s="662"/>
      <c r="AJ6" s="662"/>
      <c r="AK6" s="662"/>
      <c r="AL6" s="663">
        <v>1.7</v>
      </c>
      <c r="AM6" s="664"/>
      <c r="AN6" s="664"/>
      <c r="AO6" s="665"/>
      <c r="AP6" s="655" t="s">
        <v>221</v>
      </c>
      <c r="AQ6" s="656"/>
      <c r="AR6" s="656"/>
      <c r="AS6" s="656"/>
      <c r="AT6" s="656"/>
      <c r="AU6" s="656"/>
      <c r="AV6" s="656"/>
      <c r="AW6" s="656"/>
      <c r="AX6" s="656"/>
      <c r="AY6" s="656"/>
      <c r="AZ6" s="656"/>
      <c r="BA6" s="656"/>
      <c r="BB6" s="656"/>
      <c r="BC6" s="656"/>
      <c r="BD6" s="656"/>
      <c r="BE6" s="656"/>
      <c r="BF6" s="657"/>
      <c r="BG6" s="658">
        <v>26259494</v>
      </c>
      <c r="BH6" s="659"/>
      <c r="BI6" s="659"/>
      <c r="BJ6" s="659"/>
      <c r="BK6" s="659"/>
      <c r="BL6" s="659"/>
      <c r="BM6" s="659"/>
      <c r="BN6" s="660"/>
      <c r="BO6" s="661">
        <v>95.9</v>
      </c>
      <c r="BP6" s="661"/>
      <c r="BQ6" s="661"/>
      <c r="BR6" s="661"/>
      <c r="BS6" s="662">
        <v>699739</v>
      </c>
      <c r="BT6" s="662"/>
      <c r="BU6" s="662"/>
      <c r="BV6" s="662"/>
      <c r="BW6" s="662"/>
      <c r="BX6" s="662"/>
      <c r="BY6" s="662"/>
      <c r="BZ6" s="662"/>
      <c r="CA6" s="662"/>
      <c r="CB6" s="666"/>
      <c r="CD6" s="644" t="s">
        <v>222</v>
      </c>
      <c r="CE6" s="645"/>
      <c r="CF6" s="645"/>
      <c r="CG6" s="645"/>
      <c r="CH6" s="645"/>
      <c r="CI6" s="645"/>
      <c r="CJ6" s="645"/>
      <c r="CK6" s="645"/>
      <c r="CL6" s="645"/>
      <c r="CM6" s="645"/>
      <c r="CN6" s="645"/>
      <c r="CO6" s="645"/>
      <c r="CP6" s="645"/>
      <c r="CQ6" s="646"/>
      <c r="CR6" s="658">
        <v>375069</v>
      </c>
      <c r="CS6" s="659"/>
      <c r="CT6" s="659"/>
      <c r="CU6" s="659"/>
      <c r="CV6" s="659"/>
      <c r="CW6" s="659"/>
      <c r="CX6" s="659"/>
      <c r="CY6" s="660"/>
      <c r="CZ6" s="652">
        <v>0.5</v>
      </c>
      <c r="DA6" s="653"/>
      <c r="DB6" s="653"/>
      <c r="DC6" s="669"/>
      <c r="DD6" s="667" t="s">
        <v>122</v>
      </c>
      <c r="DE6" s="659"/>
      <c r="DF6" s="659"/>
      <c r="DG6" s="659"/>
      <c r="DH6" s="659"/>
      <c r="DI6" s="659"/>
      <c r="DJ6" s="659"/>
      <c r="DK6" s="659"/>
      <c r="DL6" s="659"/>
      <c r="DM6" s="659"/>
      <c r="DN6" s="659"/>
      <c r="DO6" s="659"/>
      <c r="DP6" s="660"/>
      <c r="DQ6" s="667">
        <v>374130</v>
      </c>
      <c r="DR6" s="659"/>
      <c r="DS6" s="659"/>
      <c r="DT6" s="659"/>
      <c r="DU6" s="659"/>
      <c r="DV6" s="659"/>
      <c r="DW6" s="659"/>
      <c r="DX6" s="659"/>
      <c r="DY6" s="659"/>
      <c r="DZ6" s="659"/>
      <c r="EA6" s="659"/>
      <c r="EB6" s="659"/>
      <c r="EC6" s="668"/>
    </row>
    <row r="7" spans="2:143" ht="11.25" customHeight="1" x14ac:dyDescent="0.2">
      <c r="B7" s="655" t="s">
        <v>223</v>
      </c>
      <c r="C7" s="656"/>
      <c r="D7" s="656"/>
      <c r="E7" s="656"/>
      <c r="F7" s="656"/>
      <c r="G7" s="656"/>
      <c r="H7" s="656"/>
      <c r="I7" s="656"/>
      <c r="J7" s="656"/>
      <c r="K7" s="656"/>
      <c r="L7" s="656"/>
      <c r="M7" s="656"/>
      <c r="N7" s="656"/>
      <c r="O7" s="656"/>
      <c r="P7" s="656"/>
      <c r="Q7" s="657"/>
      <c r="R7" s="658">
        <v>16205</v>
      </c>
      <c r="S7" s="659"/>
      <c r="T7" s="659"/>
      <c r="U7" s="659"/>
      <c r="V7" s="659"/>
      <c r="W7" s="659"/>
      <c r="X7" s="659"/>
      <c r="Y7" s="660"/>
      <c r="Z7" s="661">
        <v>0</v>
      </c>
      <c r="AA7" s="661"/>
      <c r="AB7" s="661"/>
      <c r="AC7" s="661"/>
      <c r="AD7" s="662">
        <v>16205</v>
      </c>
      <c r="AE7" s="662"/>
      <c r="AF7" s="662"/>
      <c r="AG7" s="662"/>
      <c r="AH7" s="662"/>
      <c r="AI7" s="662"/>
      <c r="AJ7" s="662"/>
      <c r="AK7" s="662"/>
      <c r="AL7" s="663">
        <v>0</v>
      </c>
      <c r="AM7" s="664"/>
      <c r="AN7" s="664"/>
      <c r="AO7" s="665"/>
      <c r="AP7" s="655" t="s">
        <v>224</v>
      </c>
      <c r="AQ7" s="656"/>
      <c r="AR7" s="656"/>
      <c r="AS7" s="656"/>
      <c r="AT7" s="656"/>
      <c r="AU7" s="656"/>
      <c r="AV7" s="656"/>
      <c r="AW7" s="656"/>
      <c r="AX7" s="656"/>
      <c r="AY7" s="656"/>
      <c r="AZ7" s="656"/>
      <c r="BA7" s="656"/>
      <c r="BB7" s="656"/>
      <c r="BC7" s="656"/>
      <c r="BD7" s="656"/>
      <c r="BE7" s="656"/>
      <c r="BF7" s="657"/>
      <c r="BG7" s="658">
        <v>10568117</v>
      </c>
      <c r="BH7" s="659"/>
      <c r="BI7" s="659"/>
      <c r="BJ7" s="659"/>
      <c r="BK7" s="659"/>
      <c r="BL7" s="659"/>
      <c r="BM7" s="659"/>
      <c r="BN7" s="660"/>
      <c r="BO7" s="661">
        <v>38.6</v>
      </c>
      <c r="BP7" s="661"/>
      <c r="BQ7" s="661"/>
      <c r="BR7" s="661"/>
      <c r="BS7" s="662">
        <v>699739</v>
      </c>
      <c r="BT7" s="662"/>
      <c r="BU7" s="662"/>
      <c r="BV7" s="662"/>
      <c r="BW7" s="662"/>
      <c r="BX7" s="662"/>
      <c r="BY7" s="662"/>
      <c r="BZ7" s="662"/>
      <c r="CA7" s="662"/>
      <c r="CB7" s="666"/>
      <c r="CD7" s="655" t="s">
        <v>225</v>
      </c>
      <c r="CE7" s="656"/>
      <c r="CF7" s="656"/>
      <c r="CG7" s="656"/>
      <c r="CH7" s="656"/>
      <c r="CI7" s="656"/>
      <c r="CJ7" s="656"/>
      <c r="CK7" s="656"/>
      <c r="CL7" s="656"/>
      <c r="CM7" s="656"/>
      <c r="CN7" s="656"/>
      <c r="CO7" s="656"/>
      <c r="CP7" s="656"/>
      <c r="CQ7" s="657"/>
      <c r="CR7" s="658">
        <v>15917291</v>
      </c>
      <c r="CS7" s="659"/>
      <c r="CT7" s="659"/>
      <c r="CU7" s="659"/>
      <c r="CV7" s="659"/>
      <c r="CW7" s="659"/>
      <c r="CX7" s="659"/>
      <c r="CY7" s="660"/>
      <c r="CZ7" s="661">
        <v>19.899999999999999</v>
      </c>
      <c r="DA7" s="661"/>
      <c r="DB7" s="661"/>
      <c r="DC7" s="661"/>
      <c r="DD7" s="667">
        <v>1556535</v>
      </c>
      <c r="DE7" s="659"/>
      <c r="DF7" s="659"/>
      <c r="DG7" s="659"/>
      <c r="DH7" s="659"/>
      <c r="DI7" s="659"/>
      <c r="DJ7" s="659"/>
      <c r="DK7" s="659"/>
      <c r="DL7" s="659"/>
      <c r="DM7" s="659"/>
      <c r="DN7" s="659"/>
      <c r="DO7" s="659"/>
      <c r="DP7" s="660"/>
      <c r="DQ7" s="667">
        <v>13207946</v>
      </c>
      <c r="DR7" s="659"/>
      <c r="DS7" s="659"/>
      <c r="DT7" s="659"/>
      <c r="DU7" s="659"/>
      <c r="DV7" s="659"/>
      <c r="DW7" s="659"/>
      <c r="DX7" s="659"/>
      <c r="DY7" s="659"/>
      <c r="DZ7" s="659"/>
      <c r="EA7" s="659"/>
      <c r="EB7" s="659"/>
      <c r="EC7" s="668"/>
    </row>
    <row r="8" spans="2:143" ht="11.25" customHeight="1" x14ac:dyDescent="0.2">
      <c r="B8" s="655" t="s">
        <v>226</v>
      </c>
      <c r="C8" s="656"/>
      <c r="D8" s="656"/>
      <c r="E8" s="656"/>
      <c r="F8" s="656"/>
      <c r="G8" s="656"/>
      <c r="H8" s="656"/>
      <c r="I8" s="656"/>
      <c r="J8" s="656"/>
      <c r="K8" s="656"/>
      <c r="L8" s="656"/>
      <c r="M8" s="656"/>
      <c r="N8" s="656"/>
      <c r="O8" s="656"/>
      <c r="P8" s="656"/>
      <c r="Q8" s="657"/>
      <c r="R8" s="658">
        <v>177611</v>
      </c>
      <c r="S8" s="659"/>
      <c r="T8" s="659"/>
      <c r="U8" s="659"/>
      <c r="V8" s="659"/>
      <c r="W8" s="659"/>
      <c r="X8" s="659"/>
      <c r="Y8" s="660"/>
      <c r="Z8" s="661">
        <v>0.2</v>
      </c>
      <c r="AA8" s="661"/>
      <c r="AB8" s="661"/>
      <c r="AC8" s="661"/>
      <c r="AD8" s="662">
        <v>177611</v>
      </c>
      <c r="AE8" s="662"/>
      <c r="AF8" s="662"/>
      <c r="AG8" s="662"/>
      <c r="AH8" s="662"/>
      <c r="AI8" s="662"/>
      <c r="AJ8" s="662"/>
      <c r="AK8" s="662"/>
      <c r="AL8" s="663">
        <v>0.4</v>
      </c>
      <c r="AM8" s="664"/>
      <c r="AN8" s="664"/>
      <c r="AO8" s="665"/>
      <c r="AP8" s="655" t="s">
        <v>227</v>
      </c>
      <c r="AQ8" s="656"/>
      <c r="AR8" s="656"/>
      <c r="AS8" s="656"/>
      <c r="AT8" s="656"/>
      <c r="AU8" s="656"/>
      <c r="AV8" s="656"/>
      <c r="AW8" s="656"/>
      <c r="AX8" s="656"/>
      <c r="AY8" s="656"/>
      <c r="AZ8" s="656"/>
      <c r="BA8" s="656"/>
      <c r="BB8" s="656"/>
      <c r="BC8" s="656"/>
      <c r="BD8" s="656"/>
      <c r="BE8" s="656"/>
      <c r="BF8" s="657"/>
      <c r="BG8" s="658">
        <v>213401</v>
      </c>
      <c r="BH8" s="659"/>
      <c r="BI8" s="659"/>
      <c r="BJ8" s="659"/>
      <c r="BK8" s="659"/>
      <c r="BL8" s="659"/>
      <c r="BM8" s="659"/>
      <c r="BN8" s="660"/>
      <c r="BO8" s="661">
        <v>0.8</v>
      </c>
      <c r="BP8" s="661"/>
      <c r="BQ8" s="661"/>
      <c r="BR8" s="661"/>
      <c r="BS8" s="662" t="s">
        <v>122</v>
      </c>
      <c r="BT8" s="662"/>
      <c r="BU8" s="662"/>
      <c r="BV8" s="662"/>
      <c r="BW8" s="662"/>
      <c r="BX8" s="662"/>
      <c r="BY8" s="662"/>
      <c r="BZ8" s="662"/>
      <c r="CA8" s="662"/>
      <c r="CB8" s="666"/>
      <c r="CD8" s="655" t="s">
        <v>228</v>
      </c>
      <c r="CE8" s="656"/>
      <c r="CF8" s="656"/>
      <c r="CG8" s="656"/>
      <c r="CH8" s="656"/>
      <c r="CI8" s="656"/>
      <c r="CJ8" s="656"/>
      <c r="CK8" s="656"/>
      <c r="CL8" s="656"/>
      <c r="CM8" s="656"/>
      <c r="CN8" s="656"/>
      <c r="CO8" s="656"/>
      <c r="CP8" s="656"/>
      <c r="CQ8" s="657"/>
      <c r="CR8" s="658">
        <v>24852410</v>
      </c>
      <c r="CS8" s="659"/>
      <c r="CT8" s="659"/>
      <c r="CU8" s="659"/>
      <c r="CV8" s="659"/>
      <c r="CW8" s="659"/>
      <c r="CX8" s="659"/>
      <c r="CY8" s="660"/>
      <c r="CZ8" s="661">
        <v>31.1</v>
      </c>
      <c r="DA8" s="661"/>
      <c r="DB8" s="661"/>
      <c r="DC8" s="661"/>
      <c r="DD8" s="667">
        <v>231576</v>
      </c>
      <c r="DE8" s="659"/>
      <c r="DF8" s="659"/>
      <c r="DG8" s="659"/>
      <c r="DH8" s="659"/>
      <c r="DI8" s="659"/>
      <c r="DJ8" s="659"/>
      <c r="DK8" s="659"/>
      <c r="DL8" s="659"/>
      <c r="DM8" s="659"/>
      <c r="DN8" s="659"/>
      <c r="DO8" s="659"/>
      <c r="DP8" s="660"/>
      <c r="DQ8" s="667">
        <v>13237060</v>
      </c>
      <c r="DR8" s="659"/>
      <c r="DS8" s="659"/>
      <c r="DT8" s="659"/>
      <c r="DU8" s="659"/>
      <c r="DV8" s="659"/>
      <c r="DW8" s="659"/>
      <c r="DX8" s="659"/>
      <c r="DY8" s="659"/>
      <c r="DZ8" s="659"/>
      <c r="EA8" s="659"/>
      <c r="EB8" s="659"/>
      <c r="EC8" s="668"/>
    </row>
    <row r="9" spans="2:143" ht="11.25" customHeight="1" x14ac:dyDescent="0.2">
      <c r="B9" s="655" t="s">
        <v>229</v>
      </c>
      <c r="C9" s="656"/>
      <c r="D9" s="656"/>
      <c r="E9" s="656"/>
      <c r="F9" s="656"/>
      <c r="G9" s="656"/>
      <c r="H9" s="656"/>
      <c r="I9" s="656"/>
      <c r="J9" s="656"/>
      <c r="K9" s="656"/>
      <c r="L9" s="656"/>
      <c r="M9" s="656"/>
      <c r="N9" s="656"/>
      <c r="O9" s="656"/>
      <c r="P9" s="656"/>
      <c r="Q9" s="657"/>
      <c r="R9" s="658">
        <v>244702</v>
      </c>
      <c r="S9" s="659"/>
      <c r="T9" s="659"/>
      <c r="U9" s="659"/>
      <c r="V9" s="659"/>
      <c r="W9" s="659"/>
      <c r="X9" s="659"/>
      <c r="Y9" s="660"/>
      <c r="Z9" s="661">
        <v>0.3</v>
      </c>
      <c r="AA9" s="661"/>
      <c r="AB9" s="661"/>
      <c r="AC9" s="661"/>
      <c r="AD9" s="662">
        <v>244702</v>
      </c>
      <c r="AE9" s="662"/>
      <c r="AF9" s="662"/>
      <c r="AG9" s="662"/>
      <c r="AH9" s="662"/>
      <c r="AI9" s="662"/>
      <c r="AJ9" s="662"/>
      <c r="AK9" s="662"/>
      <c r="AL9" s="663">
        <v>0.6</v>
      </c>
      <c r="AM9" s="664"/>
      <c r="AN9" s="664"/>
      <c r="AO9" s="665"/>
      <c r="AP9" s="655" t="s">
        <v>230</v>
      </c>
      <c r="AQ9" s="656"/>
      <c r="AR9" s="656"/>
      <c r="AS9" s="656"/>
      <c r="AT9" s="656"/>
      <c r="AU9" s="656"/>
      <c r="AV9" s="656"/>
      <c r="AW9" s="656"/>
      <c r="AX9" s="656"/>
      <c r="AY9" s="656"/>
      <c r="AZ9" s="656"/>
      <c r="BA9" s="656"/>
      <c r="BB9" s="656"/>
      <c r="BC9" s="656"/>
      <c r="BD9" s="656"/>
      <c r="BE9" s="656"/>
      <c r="BF9" s="657"/>
      <c r="BG9" s="658">
        <v>7368736</v>
      </c>
      <c r="BH9" s="659"/>
      <c r="BI9" s="659"/>
      <c r="BJ9" s="659"/>
      <c r="BK9" s="659"/>
      <c r="BL9" s="659"/>
      <c r="BM9" s="659"/>
      <c r="BN9" s="660"/>
      <c r="BO9" s="661">
        <v>26.9</v>
      </c>
      <c r="BP9" s="661"/>
      <c r="BQ9" s="661"/>
      <c r="BR9" s="661"/>
      <c r="BS9" s="662" t="s">
        <v>122</v>
      </c>
      <c r="BT9" s="662"/>
      <c r="BU9" s="662"/>
      <c r="BV9" s="662"/>
      <c r="BW9" s="662"/>
      <c r="BX9" s="662"/>
      <c r="BY9" s="662"/>
      <c r="BZ9" s="662"/>
      <c r="CA9" s="662"/>
      <c r="CB9" s="666"/>
      <c r="CD9" s="655" t="s">
        <v>231</v>
      </c>
      <c r="CE9" s="656"/>
      <c r="CF9" s="656"/>
      <c r="CG9" s="656"/>
      <c r="CH9" s="656"/>
      <c r="CI9" s="656"/>
      <c r="CJ9" s="656"/>
      <c r="CK9" s="656"/>
      <c r="CL9" s="656"/>
      <c r="CM9" s="656"/>
      <c r="CN9" s="656"/>
      <c r="CO9" s="656"/>
      <c r="CP9" s="656"/>
      <c r="CQ9" s="657"/>
      <c r="CR9" s="658">
        <v>6309824</v>
      </c>
      <c r="CS9" s="659"/>
      <c r="CT9" s="659"/>
      <c r="CU9" s="659"/>
      <c r="CV9" s="659"/>
      <c r="CW9" s="659"/>
      <c r="CX9" s="659"/>
      <c r="CY9" s="660"/>
      <c r="CZ9" s="661">
        <v>7.9</v>
      </c>
      <c r="DA9" s="661"/>
      <c r="DB9" s="661"/>
      <c r="DC9" s="661"/>
      <c r="DD9" s="667">
        <v>30296</v>
      </c>
      <c r="DE9" s="659"/>
      <c r="DF9" s="659"/>
      <c r="DG9" s="659"/>
      <c r="DH9" s="659"/>
      <c r="DI9" s="659"/>
      <c r="DJ9" s="659"/>
      <c r="DK9" s="659"/>
      <c r="DL9" s="659"/>
      <c r="DM9" s="659"/>
      <c r="DN9" s="659"/>
      <c r="DO9" s="659"/>
      <c r="DP9" s="660"/>
      <c r="DQ9" s="667">
        <v>5520694</v>
      </c>
      <c r="DR9" s="659"/>
      <c r="DS9" s="659"/>
      <c r="DT9" s="659"/>
      <c r="DU9" s="659"/>
      <c r="DV9" s="659"/>
      <c r="DW9" s="659"/>
      <c r="DX9" s="659"/>
      <c r="DY9" s="659"/>
      <c r="DZ9" s="659"/>
      <c r="EA9" s="659"/>
      <c r="EB9" s="659"/>
      <c r="EC9" s="668"/>
    </row>
    <row r="10" spans="2:143" ht="11.25" customHeight="1" x14ac:dyDescent="0.2">
      <c r="B10" s="655" t="s">
        <v>232</v>
      </c>
      <c r="C10" s="656"/>
      <c r="D10" s="656"/>
      <c r="E10" s="656"/>
      <c r="F10" s="656"/>
      <c r="G10" s="656"/>
      <c r="H10" s="656"/>
      <c r="I10" s="656"/>
      <c r="J10" s="656"/>
      <c r="K10" s="656"/>
      <c r="L10" s="656"/>
      <c r="M10" s="656"/>
      <c r="N10" s="656"/>
      <c r="O10" s="656"/>
      <c r="P10" s="656"/>
      <c r="Q10" s="657"/>
      <c r="R10" s="658" t="s">
        <v>122</v>
      </c>
      <c r="S10" s="659"/>
      <c r="T10" s="659"/>
      <c r="U10" s="659"/>
      <c r="V10" s="659"/>
      <c r="W10" s="659"/>
      <c r="X10" s="659"/>
      <c r="Y10" s="660"/>
      <c r="Z10" s="661" t="s">
        <v>122</v>
      </c>
      <c r="AA10" s="661"/>
      <c r="AB10" s="661"/>
      <c r="AC10" s="661"/>
      <c r="AD10" s="662" t="s">
        <v>122</v>
      </c>
      <c r="AE10" s="662"/>
      <c r="AF10" s="662"/>
      <c r="AG10" s="662"/>
      <c r="AH10" s="662"/>
      <c r="AI10" s="662"/>
      <c r="AJ10" s="662"/>
      <c r="AK10" s="662"/>
      <c r="AL10" s="663" t="s">
        <v>122</v>
      </c>
      <c r="AM10" s="664"/>
      <c r="AN10" s="664"/>
      <c r="AO10" s="665"/>
      <c r="AP10" s="655" t="s">
        <v>233</v>
      </c>
      <c r="AQ10" s="656"/>
      <c r="AR10" s="656"/>
      <c r="AS10" s="656"/>
      <c r="AT10" s="656"/>
      <c r="AU10" s="656"/>
      <c r="AV10" s="656"/>
      <c r="AW10" s="656"/>
      <c r="AX10" s="656"/>
      <c r="AY10" s="656"/>
      <c r="AZ10" s="656"/>
      <c r="BA10" s="656"/>
      <c r="BB10" s="656"/>
      <c r="BC10" s="656"/>
      <c r="BD10" s="656"/>
      <c r="BE10" s="656"/>
      <c r="BF10" s="657"/>
      <c r="BG10" s="658">
        <v>504336</v>
      </c>
      <c r="BH10" s="659"/>
      <c r="BI10" s="659"/>
      <c r="BJ10" s="659"/>
      <c r="BK10" s="659"/>
      <c r="BL10" s="659"/>
      <c r="BM10" s="659"/>
      <c r="BN10" s="660"/>
      <c r="BO10" s="661">
        <v>1.8</v>
      </c>
      <c r="BP10" s="661"/>
      <c r="BQ10" s="661"/>
      <c r="BR10" s="661"/>
      <c r="BS10" s="662" t="s">
        <v>122</v>
      </c>
      <c r="BT10" s="662"/>
      <c r="BU10" s="662"/>
      <c r="BV10" s="662"/>
      <c r="BW10" s="662"/>
      <c r="BX10" s="662"/>
      <c r="BY10" s="662"/>
      <c r="BZ10" s="662"/>
      <c r="CA10" s="662"/>
      <c r="CB10" s="666"/>
      <c r="CD10" s="655" t="s">
        <v>234</v>
      </c>
      <c r="CE10" s="656"/>
      <c r="CF10" s="656"/>
      <c r="CG10" s="656"/>
      <c r="CH10" s="656"/>
      <c r="CI10" s="656"/>
      <c r="CJ10" s="656"/>
      <c r="CK10" s="656"/>
      <c r="CL10" s="656"/>
      <c r="CM10" s="656"/>
      <c r="CN10" s="656"/>
      <c r="CO10" s="656"/>
      <c r="CP10" s="656"/>
      <c r="CQ10" s="657"/>
      <c r="CR10" s="658">
        <v>65907</v>
      </c>
      <c r="CS10" s="659"/>
      <c r="CT10" s="659"/>
      <c r="CU10" s="659"/>
      <c r="CV10" s="659"/>
      <c r="CW10" s="659"/>
      <c r="CX10" s="659"/>
      <c r="CY10" s="660"/>
      <c r="CZ10" s="661">
        <v>0.1</v>
      </c>
      <c r="DA10" s="661"/>
      <c r="DB10" s="661"/>
      <c r="DC10" s="661"/>
      <c r="DD10" s="667" t="s">
        <v>122</v>
      </c>
      <c r="DE10" s="659"/>
      <c r="DF10" s="659"/>
      <c r="DG10" s="659"/>
      <c r="DH10" s="659"/>
      <c r="DI10" s="659"/>
      <c r="DJ10" s="659"/>
      <c r="DK10" s="659"/>
      <c r="DL10" s="659"/>
      <c r="DM10" s="659"/>
      <c r="DN10" s="659"/>
      <c r="DO10" s="659"/>
      <c r="DP10" s="660"/>
      <c r="DQ10" s="667">
        <v>58419</v>
      </c>
      <c r="DR10" s="659"/>
      <c r="DS10" s="659"/>
      <c r="DT10" s="659"/>
      <c r="DU10" s="659"/>
      <c r="DV10" s="659"/>
      <c r="DW10" s="659"/>
      <c r="DX10" s="659"/>
      <c r="DY10" s="659"/>
      <c r="DZ10" s="659"/>
      <c r="EA10" s="659"/>
      <c r="EB10" s="659"/>
      <c r="EC10" s="668"/>
    </row>
    <row r="11" spans="2:143" ht="11.25" customHeight="1" x14ac:dyDescent="0.2">
      <c r="B11" s="655" t="s">
        <v>235</v>
      </c>
      <c r="C11" s="656"/>
      <c r="D11" s="656"/>
      <c r="E11" s="656"/>
      <c r="F11" s="656"/>
      <c r="G11" s="656"/>
      <c r="H11" s="656"/>
      <c r="I11" s="656"/>
      <c r="J11" s="656"/>
      <c r="K11" s="656"/>
      <c r="L11" s="656"/>
      <c r="M11" s="656"/>
      <c r="N11" s="656"/>
      <c r="O11" s="656"/>
      <c r="P11" s="656"/>
      <c r="Q11" s="657"/>
      <c r="R11" s="658">
        <v>3727833</v>
      </c>
      <c r="S11" s="659"/>
      <c r="T11" s="659"/>
      <c r="U11" s="659"/>
      <c r="V11" s="659"/>
      <c r="W11" s="659"/>
      <c r="X11" s="659"/>
      <c r="Y11" s="660"/>
      <c r="Z11" s="663">
        <v>4.5</v>
      </c>
      <c r="AA11" s="664"/>
      <c r="AB11" s="664"/>
      <c r="AC11" s="670"/>
      <c r="AD11" s="667">
        <v>3727833</v>
      </c>
      <c r="AE11" s="659"/>
      <c r="AF11" s="659"/>
      <c r="AG11" s="659"/>
      <c r="AH11" s="659"/>
      <c r="AI11" s="659"/>
      <c r="AJ11" s="659"/>
      <c r="AK11" s="660"/>
      <c r="AL11" s="663">
        <v>9.3000000000000007</v>
      </c>
      <c r="AM11" s="664"/>
      <c r="AN11" s="664"/>
      <c r="AO11" s="665"/>
      <c r="AP11" s="655" t="s">
        <v>236</v>
      </c>
      <c r="AQ11" s="656"/>
      <c r="AR11" s="656"/>
      <c r="AS11" s="656"/>
      <c r="AT11" s="656"/>
      <c r="AU11" s="656"/>
      <c r="AV11" s="656"/>
      <c r="AW11" s="656"/>
      <c r="AX11" s="656"/>
      <c r="AY11" s="656"/>
      <c r="AZ11" s="656"/>
      <c r="BA11" s="656"/>
      <c r="BB11" s="656"/>
      <c r="BC11" s="656"/>
      <c r="BD11" s="656"/>
      <c r="BE11" s="656"/>
      <c r="BF11" s="657"/>
      <c r="BG11" s="658">
        <v>2481644</v>
      </c>
      <c r="BH11" s="659"/>
      <c r="BI11" s="659"/>
      <c r="BJ11" s="659"/>
      <c r="BK11" s="659"/>
      <c r="BL11" s="659"/>
      <c r="BM11" s="659"/>
      <c r="BN11" s="660"/>
      <c r="BO11" s="661">
        <v>9.1</v>
      </c>
      <c r="BP11" s="661"/>
      <c r="BQ11" s="661"/>
      <c r="BR11" s="661"/>
      <c r="BS11" s="662">
        <v>699739</v>
      </c>
      <c r="BT11" s="662"/>
      <c r="BU11" s="662"/>
      <c r="BV11" s="662"/>
      <c r="BW11" s="662"/>
      <c r="BX11" s="662"/>
      <c r="BY11" s="662"/>
      <c r="BZ11" s="662"/>
      <c r="CA11" s="662"/>
      <c r="CB11" s="666"/>
      <c r="CD11" s="655" t="s">
        <v>237</v>
      </c>
      <c r="CE11" s="656"/>
      <c r="CF11" s="656"/>
      <c r="CG11" s="656"/>
      <c r="CH11" s="656"/>
      <c r="CI11" s="656"/>
      <c r="CJ11" s="656"/>
      <c r="CK11" s="656"/>
      <c r="CL11" s="656"/>
      <c r="CM11" s="656"/>
      <c r="CN11" s="656"/>
      <c r="CO11" s="656"/>
      <c r="CP11" s="656"/>
      <c r="CQ11" s="657"/>
      <c r="CR11" s="658">
        <v>1705083</v>
      </c>
      <c r="CS11" s="659"/>
      <c r="CT11" s="659"/>
      <c r="CU11" s="659"/>
      <c r="CV11" s="659"/>
      <c r="CW11" s="659"/>
      <c r="CX11" s="659"/>
      <c r="CY11" s="660"/>
      <c r="CZ11" s="661">
        <v>2.1</v>
      </c>
      <c r="DA11" s="661"/>
      <c r="DB11" s="661"/>
      <c r="DC11" s="661"/>
      <c r="DD11" s="667">
        <v>580517</v>
      </c>
      <c r="DE11" s="659"/>
      <c r="DF11" s="659"/>
      <c r="DG11" s="659"/>
      <c r="DH11" s="659"/>
      <c r="DI11" s="659"/>
      <c r="DJ11" s="659"/>
      <c r="DK11" s="659"/>
      <c r="DL11" s="659"/>
      <c r="DM11" s="659"/>
      <c r="DN11" s="659"/>
      <c r="DO11" s="659"/>
      <c r="DP11" s="660"/>
      <c r="DQ11" s="667">
        <v>1047480</v>
      </c>
      <c r="DR11" s="659"/>
      <c r="DS11" s="659"/>
      <c r="DT11" s="659"/>
      <c r="DU11" s="659"/>
      <c r="DV11" s="659"/>
      <c r="DW11" s="659"/>
      <c r="DX11" s="659"/>
      <c r="DY11" s="659"/>
      <c r="DZ11" s="659"/>
      <c r="EA11" s="659"/>
      <c r="EB11" s="659"/>
      <c r="EC11" s="668"/>
    </row>
    <row r="12" spans="2:143" ht="11.25" customHeight="1" x14ac:dyDescent="0.2">
      <c r="B12" s="655" t="s">
        <v>238</v>
      </c>
      <c r="C12" s="656"/>
      <c r="D12" s="656"/>
      <c r="E12" s="656"/>
      <c r="F12" s="656"/>
      <c r="G12" s="656"/>
      <c r="H12" s="656"/>
      <c r="I12" s="656"/>
      <c r="J12" s="656"/>
      <c r="K12" s="656"/>
      <c r="L12" s="656"/>
      <c r="M12" s="656"/>
      <c r="N12" s="656"/>
      <c r="O12" s="656"/>
      <c r="P12" s="656"/>
      <c r="Q12" s="657"/>
      <c r="R12" s="658">
        <v>48215</v>
      </c>
      <c r="S12" s="659"/>
      <c r="T12" s="659"/>
      <c r="U12" s="659"/>
      <c r="V12" s="659"/>
      <c r="W12" s="659"/>
      <c r="X12" s="659"/>
      <c r="Y12" s="660"/>
      <c r="Z12" s="661">
        <v>0.1</v>
      </c>
      <c r="AA12" s="661"/>
      <c r="AB12" s="661"/>
      <c r="AC12" s="661"/>
      <c r="AD12" s="662">
        <v>48215</v>
      </c>
      <c r="AE12" s="662"/>
      <c r="AF12" s="662"/>
      <c r="AG12" s="662"/>
      <c r="AH12" s="662"/>
      <c r="AI12" s="662"/>
      <c r="AJ12" s="662"/>
      <c r="AK12" s="662"/>
      <c r="AL12" s="663">
        <v>0.1</v>
      </c>
      <c r="AM12" s="664"/>
      <c r="AN12" s="664"/>
      <c r="AO12" s="665"/>
      <c r="AP12" s="655" t="s">
        <v>239</v>
      </c>
      <c r="AQ12" s="656"/>
      <c r="AR12" s="656"/>
      <c r="AS12" s="656"/>
      <c r="AT12" s="656"/>
      <c r="AU12" s="656"/>
      <c r="AV12" s="656"/>
      <c r="AW12" s="656"/>
      <c r="AX12" s="656"/>
      <c r="AY12" s="656"/>
      <c r="AZ12" s="656"/>
      <c r="BA12" s="656"/>
      <c r="BB12" s="656"/>
      <c r="BC12" s="656"/>
      <c r="BD12" s="656"/>
      <c r="BE12" s="656"/>
      <c r="BF12" s="657"/>
      <c r="BG12" s="658">
        <v>14207690</v>
      </c>
      <c r="BH12" s="659"/>
      <c r="BI12" s="659"/>
      <c r="BJ12" s="659"/>
      <c r="BK12" s="659"/>
      <c r="BL12" s="659"/>
      <c r="BM12" s="659"/>
      <c r="BN12" s="660"/>
      <c r="BO12" s="661">
        <v>51.9</v>
      </c>
      <c r="BP12" s="661"/>
      <c r="BQ12" s="661"/>
      <c r="BR12" s="661"/>
      <c r="BS12" s="662" t="s">
        <v>122</v>
      </c>
      <c r="BT12" s="662"/>
      <c r="BU12" s="662"/>
      <c r="BV12" s="662"/>
      <c r="BW12" s="662"/>
      <c r="BX12" s="662"/>
      <c r="BY12" s="662"/>
      <c r="BZ12" s="662"/>
      <c r="CA12" s="662"/>
      <c r="CB12" s="666"/>
      <c r="CD12" s="655" t="s">
        <v>240</v>
      </c>
      <c r="CE12" s="656"/>
      <c r="CF12" s="656"/>
      <c r="CG12" s="656"/>
      <c r="CH12" s="656"/>
      <c r="CI12" s="656"/>
      <c r="CJ12" s="656"/>
      <c r="CK12" s="656"/>
      <c r="CL12" s="656"/>
      <c r="CM12" s="656"/>
      <c r="CN12" s="656"/>
      <c r="CO12" s="656"/>
      <c r="CP12" s="656"/>
      <c r="CQ12" s="657"/>
      <c r="CR12" s="658">
        <v>1716666</v>
      </c>
      <c r="CS12" s="659"/>
      <c r="CT12" s="659"/>
      <c r="CU12" s="659"/>
      <c r="CV12" s="659"/>
      <c r="CW12" s="659"/>
      <c r="CX12" s="659"/>
      <c r="CY12" s="660"/>
      <c r="CZ12" s="661">
        <v>2.1</v>
      </c>
      <c r="DA12" s="661"/>
      <c r="DB12" s="661"/>
      <c r="DC12" s="661"/>
      <c r="DD12" s="667">
        <v>23016</v>
      </c>
      <c r="DE12" s="659"/>
      <c r="DF12" s="659"/>
      <c r="DG12" s="659"/>
      <c r="DH12" s="659"/>
      <c r="DI12" s="659"/>
      <c r="DJ12" s="659"/>
      <c r="DK12" s="659"/>
      <c r="DL12" s="659"/>
      <c r="DM12" s="659"/>
      <c r="DN12" s="659"/>
      <c r="DO12" s="659"/>
      <c r="DP12" s="660"/>
      <c r="DQ12" s="667">
        <v>681580</v>
      </c>
      <c r="DR12" s="659"/>
      <c r="DS12" s="659"/>
      <c r="DT12" s="659"/>
      <c r="DU12" s="659"/>
      <c r="DV12" s="659"/>
      <c r="DW12" s="659"/>
      <c r="DX12" s="659"/>
      <c r="DY12" s="659"/>
      <c r="DZ12" s="659"/>
      <c r="EA12" s="659"/>
      <c r="EB12" s="659"/>
      <c r="EC12" s="668"/>
    </row>
    <row r="13" spans="2:143" ht="11.25" customHeight="1" x14ac:dyDescent="0.2">
      <c r="B13" s="655" t="s">
        <v>241</v>
      </c>
      <c r="C13" s="656"/>
      <c r="D13" s="656"/>
      <c r="E13" s="656"/>
      <c r="F13" s="656"/>
      <c r="G13" s="656"/>
      <c r="H13" s="656"/>
      <c r="I13" s="656"/>
      <c r="J13" s="656"/>
      <c r="K13" s="656"/>
      <c r="L13" s="656"/>
      <c r="M13" s="656"/>
      <c r="N13" s="656"/>
      <c r="O13" s="656"/>
      <c r="P13" s="656"/>
      <c r="Q13" s="657"/>
      <c r="R13" s="658" t="s">
        <v>122</v>
      </c>
      <c r="S13" s="659"/>
      <c r="T13" s="659"/>
      <c r="U13" s="659"/>
      <c r="V13" s="659"/>
      <c r="W13" s="659"/>
      <c r="X13" s="659"/>
      <c r="Y13" s="660"/>
      <c r="Z13" s="661" t="s">
        <v>122</v>
      </c>
      <c r="AA13" s="661"/>
      <c r="AB13" s="661"/>
      <c r="AC13" s="661"/>
      <c r="AD13" s="662" t="s">
        <v>122</v>
      </c>
      <c r="AE13" s="662"/>
      <c r="AF13" s="662"/>
      <c r="AG13" s="662"/>
      <c r="AH13" s="662"/>
      <c r="AI13" s="662"/>
      <c r="AJ13" s="662"/>
      <c r="AK13" s="662"/>
      <c r="AL13" s="663" t="s">
        <v>122</v>
      </c>
      <c r="AM13" s="664"/>
      <c r="AN13" s="664"/>
      <c r="AO13" s="665"/>
      <c r="AP13" s="655" t="s">
        <v>242</v>
      </c>
      <c r="AQ13" s="656"/>
      <c r="AR13" s="656"/>
      <c r="AS13" s="656"/>
      <c r="AT13" s="656"/>
      <c r="AU13" s="656"/>
      <c r="AV13" s="656"/>
      <c r="AW13" s="656"/>
      <c r="AX13" s="656"/>
      <c r="AY13" s="656"/>
      <c r="AZ13" s="656"/>
      <c r="BA13" s="656"/>
      <c r="BB13" s="656"/>
      <c r="BC13" s="656"/>
      <c r="BD13" s="656"/>
      <c r="BE13" s="656"/>
      <c r="BF13" s="657"/>
      <c r="BG13" s="658">
        <v>14109856</v>
      </c>
      <c r="BH13" s="659"/>
      <c r="BI13" s="659"/>
      <c r="BJ13" s="659"/>
      <c r="BK13" s="659"/>
      <c r="BL13" s="659"/>
      <c r="BM13" s="659"/>
      <c r="BN13" s="660"/>
      <c r="BO13" s="661">
        <v>51.5</v>
      </c>
      <c r="BP13" s="661"/>
      <c r="BQ13" s="661"/>
      <c r="BR13" s="661"/>
      <c r="BS13" s="662" t="s">
        <v>122</v>
      </c>
      <c r="BT13" s="662"/>
      <c r="BU13" s="662"/>
      <c r="BV13" s="662"/>
      <c r="BW13" s="662"/>
      <c r="BX13" s="662"/>
      <c r="BY13" s="662"/>
      <c r="BZ13" s="662"/>
      <c r="CA13" s="662"/>
      <c r="CB13" s="666"/>
      <c r="CD13" s="655" t="s">
        <v>243</v>
      </c>
      <c r="CE13" s="656"/>
      <c r="CF13" s="656"/>
      <c r="CG13" s="656"/>
      <c r="CH13" s="656"/>
      <c r="CI13" s="656"/>
      <c r="CJ13" s="656"/>
      <c r="CK13" s="656"/>
      <c r="CL13" s="656"/>
      <c r="CM13" s="656"/>
      <c r="CN13" s="656"/>
      <c r="CO13" s="656"/>
      <c r="CP13" s="656"/>
      <c r="CQ13" s="657"/>
      <c r="CR13" s="658">
        <v>6216027</v>
      </c>
      <c r="CS13" s="659"/>
      <c r="CT13" s="659"/>
      <c r="CU13" s="659"/>
      <c r="CV13" s="659"/>
      <c r="CW13" s="659"/>
      <c r="CX13" s="659"/>
      <c r="CY13" s="660"/>
      <c r="CZ13" s="661">
        <v>7.8</v>
      </c>
      <c r="DA13" s="661"/>
      <c r="DB13" s="661"/>
      <c r="DC13" s="661"/>
      <c r="DD13" s="667">
        <v>2579651</v>
      </c>
      <c r="DE13" s="659"/>
      <c r="DF13" s="659"/>
      <c r="DG13" s="659"/>
      <c r="DH13" s="659"/>
      <c r="DI13" s="659"/>
      <c r="DJ13" s="659"/>
      <c r="DK13" s="659"/>
      <c r="DL13" s="659"/>
      <c r="DM13" s="659"/>
      <c r="DN13" s="659"/>
      <c r="DO13" s="659"/>
      <c r="DP13" s="660"/>
      <c r="DQ13" s="667">
        <v>3664308</v>
      </c>
      <c r="DR13" s="659"/>
      <c r="DS13" s="659"/>
      <c r="DT13" s="659"/>
      <c r="DU13" s="659"/>
      <c r="DV13" s="659"/>
      <c r="DW13" s="659"/>
      <c r="DX13" s="659"/>
      <c r="DY13" s="659"/>
      <c r="DZ13" s="659"/>
      <c r="EA13" s="659"/>
      <c r="EB13" s="659"/>
      <c r="EC13" s="668"/>
    </row>
    <row r="14" spans="2:143" ht="11.25" customHeight="1" x14ac:dyDescent="0.2">
      <c r="B14" s="655" t="s">
        <v>244</v>
      </c>
      <c r="C14" s="656"/>
      <c r="D14" s="656"/>
      <c r="E14" s="656"/>
      <c r="F14" s="656"/>
      <c r="G14" s="656"/>
      <c r="H14" s="656"/>
      <c r="I14" s="656"/>
      <c r="J14" s="656"/>
      <c r="K14" s="656"/>
      <c r="L14" s="656"/>
      <c r="M14" s="656"/>
      <c r="N14" s="656"/>
      <c r="O14" s="656"/>
      <c r="P14" s="656"/>
      <c r="Q14" s="657"/>
      <c r="R14" s="658" t="s">
        <v>122</v>
      </c>
      <c r="S14" s="659"/>
      <c r="T14" s="659"/>
      <c r="U14" s="659"/>
      <c r="V14" s="659"/>
      <c r="W14" s="659"/>
      <c r="X14" s="659"/>
      <c r="Y14" s="660"/>
      <c r="Z14" s="661" t="s">
        <v>122</v>
      </c>
      <c r="AA14" s="661"/>
      <c r="AB14" s="661"/>
      <c r="AC14" s="661"/>
      <c r="AD14" s="662" t="s">
        <v>122</v>
      </c>
      <c r="AE14" s="662"/>
      <c r="AF14" s="662"/>
      <c r="AG14" s="662"/>
      <c r="AH14" s="662"/>
      <c r="AI14" s="662"/>
      <c r="AJ14" s="662"/>
      <c r="AK14" s="662"/>
      <c r="AL14" s="663" t="s">
        <v>122</v>
      </c>
      <c r="AM14" s="664"/>
      <c r="AN14" s="664"/>
      <c r="AO14" s="665"/>
      <c r="AP14" s="655" t="s">
        <v>245</v>
      </c>
      <c r="AQ14" s="656"/>
      <c r="AR14" s="656"/>
      <c r="AS14" s="656"/>
      <c r="AT14" s="656"/>
      <c r="AU14" s="656"/>
      <c r="AV14" s="656"/>
      <c r="AW14" s="656"/>
      <c r="AX14" s="656"/>
      <c r="AY14" s="656"/>
      <c r="AZ14" s="656"/>
      <c r="BA14" s="656"/>
      <c r="BB14" s="656"/>
      <c r="BC14" s="656"/>
      <c r="BD14" s="656"/>
      <c r="BE14" s="656"/>
      <c r="BF14" s="657"/>
      <c r="BG14" s="658">
        <v>473179</v>
      </c>
      <c r="BH14" s="659"/>
      <c r="BI14" s="659"/>
      <c r="BJ14" s="659"/>
      <c r="BK14" s="659"/>
      <c r="BL14" s="659"/>
      <c r="BM14" s="659"/>
      <c r="BN14" s="660"/>
      <c r="BO14" s="661">
        <v>1.7</v>
      </c>
      <c r="BP14" s="661"/>
      <c r="BQ14" s="661"/>
      <c r="BR14" s="661"/>
      <c r="BS14" s="662" t="s">
        <v>122</v>
      </c>
      <c r="BT14" s="662"/>
      <c r="BU14" s="662"/>
      <c r="BV14" s="662"/>
      <c r="BW14" s="662"/>
      <c r="BX14" s="662"/>
      <c r="BY14" s="662"/>
      <c r="BZ14" s="662"/>
      <c r="CA14" s="662"/>
      <c r="CB14" s="666"/>
      <c r="CD14" s="655" t="s">
        <v>246</v>
      </c>
      <c r="CE14" s="656"/>
      <c r="CF14" s="656"/>
      <c r="CG14" s="656"/>
      <c r="CH14" s="656"/>
      <c r="CI14" s="656"/>
      <c r="CJ14" s="656"/>
      <c r="CK14" s="656"/>
      <c r="CL14" s="656"/>
      <c r="CM14" s="656"/>
      <c r="CN14" s="656"/>
      <c r="CO14" s="656"/>
      <c r="CP14" s="656"/>
      <c r="CQ14" s="657"/>
      <c r="CR14" s="658">
        <v>3179860</v>
      </c>
      <c r="CS14" s="659"/>
      <c r="CT14" s="659"/>
      <c r="CU14" s="659"/>
      <c r="CV14" s="659"/>
      <c r="CW14" s="659"/>
      <c r="CX14" s="659"/>
      <c r="CY14" s="660"/>
      <c r="CZ14" s="661">
        <v>4</v>
      </c>
      <c r="DA14" s="661"/>
      <c r="DB14" s="661"/>
      <c r="DC14" s="661"/>
      <c r="DD14" s="667">
        <v>798724</v>
      </c>
      <c r="DE14" s="659"/>
      <c r="DF14" s="659"/>
      <c r="DG14" s="659"/>
      <c r="DH14" s="659"/>
      <c r="DI14" s="659"/>
      <c r="DJ14" s="659"/>
      <c r="DK14" s="659"/>
      <c r="DL14" s="659"/>
      <c r="DM14" s="659"/>
      <c r="DN14" s="659"/>
      <c r="DO14" s="659"/>
      <c r="DP14" s="660"/>
      <c r="DQ14" s="667">
        <v>2316135</v>
      </c>
      <c r="DR14" s="659"/>
      <c r="DS14" s="659"/>
      <c r="DT14" s="659"/>
      <c r="DU14" s="659"/>
      <c r="DV14" s="659"/>
      <c r="DW14" s="659"/>
      <c r="DX14" s="659"/>
      <c r="DY14" s="659"/>
      <c r="DZ14" s="659"/>
      <c r="EA14" s="659"/>
      <c r="EB14" s="659"/>
      <c r="EC14" s="668"/>
    </row>
    <row r="15" spans="2:143" ht="11.25" customHeight="1" x14ac:dyDescent="0.2">
      <c r="B15" s="655" t="s">
        <v>247</v>
      </c>
      <c r="C15" s="656"/>
      <c r="D15" s="656"/>
      <c r="E15" s="656"/>
      <c r="F15" s="656"/>
      <c r="G15" s="656"/>
      <c r="H15" s="656"/>
      <c r="I15" s="656"/>
      <c r="J15" s="656"/>
      <c r="K15" s="656"/>
      <c r="L15" s="656"/>
      <c r="M15" s="656"/>
      <c r="N15" s="656"/>
      <c r="O15" s="656"/>
      <c r="P15" s="656"/>
      <c r="Q15" s="657"/>
      <c r="R15" s="658">
        <v>65918</v>
      </c>
      <c r="S15" s="659"/>
      <c r="T15" s="659"/>
      <c r="U15" s="659"/>
      <c r="V15" s="659"/>
      <c r="W15" s="659"/>
      <c r="X15" s="659"/>
      <c r="Y15" s="660"/>
      <c r="Z15" s="661">
        <v>0.1</v>
      </c>
      <c r="AA15" s="661"/>
      <c r="AB15" s="661"/>
      <c r="AC15" s="661"/>
      <c r="AD15" s="662">
        <v>65918</v>
      </c>
      <c r="AE15" s="662"/>
      <c r="AF15" s="662"/>
      <c r="AG15" s="662"/>
      <c r="AH15" s="662"/>
      <c r="AI15" s="662"/>
      <c r="AJ15" s="662"/>
      <c r="AK15" s="662"/>
      <c r="AL15" s="663">
        <v>0.2</v>
      </c>
      <c r="AM15" s="664"/>
      <c r="AN15" s="664"/>
      <c r="AO15" s="665"/>
      <c r="AP15" s="655" t="s">
        <v>248</v>
      </c>
      <c r="AQ15" s="656"/>
      <c r="AR15" s="656"/>
      <c r="AS15" s="656"/>
      <c r="AT15" s="656"/>
      <c r="AU15" s="656"/>
      <c r="AV15" s="656"/>
      <c r="AW15" s="656"/>
      <c r="AX15" s="656"/>
      <c r="AY15" s="656"/>
      <c r="AZ15" s="656"/>
      <c r="BA15" s="656"/>
      <c r="BB15" s="656"/>
      <c r="BC15" s="656"/>
      <c r="BD15" s="656"/>
      <c r="BE15" s="656"/>
      <c r="BF15" s="657"/>
      <c r="BG15" s="658">
        <v>1010508</v>
      </c>
      <c r="BH15" s="659"/>
      <c r="BI15" s="659"/>
      <c r="BJ15" s="659"/>
      <c r="BK15" s="659"/>
      <c r="BL15" s="659"/>
      <c r="BM15" s="659"/>
      <c r="BN15" s="660"/>
      <c r="BO15" s="661">
        <v>3.7</v>
      </c>
      <c r="BP15" s="661"/>
      <c r="BQ15" s="661"/>
      <c r="BR15" s="661"/>
      <c r="BS15" s="662" t="s">
        <v>122</v>
      </c>
      <c r="BT15" s="662"/>
      <c r="BU15" s="662"/>
      <c r="BV15" s="662"/>
      <c r="BW15" s="662"/>
      <c r="BX15" s="662"/>
      <c r="BY15" s="662"/>
      <c r="BZ15" s="662"/>
      <c r="CA15" s="662"/>
      <c r="CB15" s="666"/>
      <c r="CD15" s="655" t="s">
        <v>249</v>
      </c>
      <c r="CE15" s="656"/>
      <c r="CF15" s="656"/>
      <c r="CG15" s="656"/>
      <c r="CH15" s="656"/>
      <c r="CI15" s="656"/>
      <c r="CJ15" s="656"/>
      <c r="CK15" s="656"/>
      <c r="CL15" s="656"/>
      <c r="CM15" s="656"/>
      <c r="CN15" s="656"/>
      <c r="CO15" s="656"/>
      <c r="CP15" s="656"/>
      <c r="CQ15" s="657"/>
      <c r="CR15" s="658">
        <v>10663312</v>
      </c>
      <c r="CS15" s="659"/>
      <c r="CT15" s="659"/>
      <c r="CU15" s="659"/>
      <c r="CV15" s="659"/>
      <c r="CW15" s="659"/>
      <c r="CX15" s="659"/>
      <c r="CY15" s="660"/>
      <c r="CZ15" s="661">
        <v>13.3</v>
      </c>
      <c r="DA15" s="661"/>
      <c r="DB15" s="661"/>
      <c r="DC15" s="661"/>
      <c r="DD15" s="667">
        <v>2957550</v>
      </c>
      <c r="DE15" s="659"/>
      <c r="DF15" s="659"/>
      <c r="DG15" s="659"/>
      <c r="DH15" s="659"/>
      <c r="DI15" s="659"/>
      <c r="DJ15" s="659"/>
      <c r="DK15" s="659"/>
      <c r="DL15" s="659"/>
      <c r="DM15" s="659"/>
      <c r="DN15" s="659"/>
      <c r="DO15" s="659"/>
      <c r="DP15" s="660"/>
      <c r="DQ15" s="667">
        <v>5679558</v>
      </c>
      <c r="DR15" s="659"/>
      <c r="DS15" s="659"/>
      <c r="DT15" s="659"/>
      <c r="DU15" s="659"/>
      <c r="DV15" s="659"/>
      <c r="DW15" s="659"/>
      <c r="DX15" s="659"/>
      <c r="DY15" s="659"/>
      <c r="DZ15" s="659"/>
      <c r="EA15" s="659"/>
      <c r="EB15" s="659"/>
      <c r="EC15" s="668"/>
    </row>
    <row r="16" spans="2:143" ht="11.25" customHeight="1" x14ac:dyDescent="0.2">
      <c r="B16" s="655" t="s">
        <v>250</v>
      </c>
      <c r="C16" s="656"/>
      <c r="D16" s="656"/>
      <c r="E16" s="656"/>
      <c r="F16" s="656"/>
      <c r="G16" s="656"/>
      <c r="H16" s="656"/>
      <c r="I16" s="656"/>
      <c r="J16" s="656"/>
      <c r="K16" s="656"/>
      <c r="L16" s="656"/>
      <c r="M16" s="656"/>
      <c r="N16" s="656"/>
      <c r="O16" s="656"/>
      <c r="P16" s="656"/>
      <c r="Q16" s="657"/>
      <c r="R16" s="658">
        <v>420370</v>
      </c>
      <c r="S16" s="659"/>
      <c r="T16" s="659"/>
      <c r="U16" s="659"/>
      <c r="V16" s="659"/>
      <c r="W16" s="659"/>
      <c r="X16" s="659"/>
      <c r="Y16" s="660"/>
      <c r="Z16" s="661">
        <v>0.5</v>
      </c>
      <c r="AA16" s="661"/>
      <c r="AB16" s="661"/>
      <c r="AC16" s="661"/>
      <c r="AD16" s="662">
        <v>420370</v>
      </c>
      <c r="AE16" s="662"/>
      <c r="AF16" s="662"/>
      <c r="AG16" s="662"/>
      <c r="AH16" s="662"/>
      <c r="AI16" s="662"/>
      <c r="AJ16" s="662"/>
      <c r="AK16" s="662"/>
      <c r="AL16" s="663">
        <v>1</v>
      </c>
      <c r="AM16" s="664"/>
      <c r="AN16" s="664"/>
      <c r="AO16" s="665"/>
      <c r="AP16" s="655" t="s">
        <v>251</v>
      </c>
      <c r="AQ16" s="656"/>
      <c r="AR16" s="656"/>
      <c r="AS16" s="656"/>
      <c r="AT16" s="656"/>
      <c r="AU16" s="656"/>
      <c r="AV16" s="656"/>
      <c r="AW16" s="656"/>
      <c r="AX16" s="656"/>
      <c r="AY16" s="656"/>
      <c r="AZ16" s="656"/>
      <c r="BA16" s="656"/>
      <c r="BB16" s="656"/>
      <c r="BC16" s="656"/>
      <c r="BD16" s="656"/>
      <c r="BE16" s="656"/>
      <c r="BF16" s="657"/>
      <c r="BG16" s="658" t="s">
        <v>122</v>
      </c>
      <c r="BH16" s="659"/>
      <c r="BI16" s="659"/>
      <c r="BJ16" s="659"/>
      <c r="BK16" s="659"/>
      <c r="BL16" s="659"/>
      <c r="BM16" s="659"/>
      <c r="BN16" s="660"/>
      <c r="BO16" s="661" t="s">
        <v>122</v>
      </c>
      <c r="BP16" s="661"/>
      <c r="BQ16" s="661"/>
      <c r="BR16" s="661"/>
      <c r="BS16" s="662" t="s">
        <v>122</v>
      </c>
      <c r="BT16" s="662"/>
      <c r="BU16" s="662"/>
      <c r="BV16" s="662"/>
      <c r="BW16" s="662"/>
      <c r="BX16" s="662"/>
      <c r="BY16" s="662"/>
      <c r="BZ16" s="662"/>
      <c r="CA16" s="662"/>
      <c r="CB16" s="666"/>
      <c r="CD16" s="655" t="s">
        <v>252</v>
      </c>
      <c r="CE16" s="656"/>
      <c r="CF16" s="656"/>
      <c r="CG16" s="656"/>
      <c r="CH16" s="656"/>
      <c r="CI16" s="656"/>
      <c r="CJ16" s="656"/>
      <c r="CK16" s="656"/>
      <c r="CL16" s="656"/>
      <c r="CM16" s="656"/>
      <c r="CN16" s="656"/>
      <c r="CO16" s="656"/>
      <c r="CP16" s="656"/>
      <c r="CQ16" s="657"/>
      <c r="CR16" s="658">
        <v>851648</v>
      </c>
      <c r="CS16" s="659"/>
      <c r="CT16" s="659"/>
      <c r="CU16" s="659"/>
      <c r="CV16" s="659"/>
      <c r="CW16" s="659"/>
      <c r="CX16" s="659"/>
      <c r="CY16" s="660"/>
      <c r="CZ16" s="661">
        <v>1.1000000000000001</v>
      </c>
      <c r="DA16" s="661"/>
      <c r="DB16" s="661"/>
      <c r="DC16" s="661"/>
      <c r="DD16" s="667" t="s">
        <v>122</v>
      </c>
      <c r="DE16" s="659"/>
      <c r="DF16" s="659"/>
      <c r="DG16" s="659"/>
      <c r="DH16" s="659"/>
      <c r="DI16" s="659"/>
      <c r="DJ16" s="659"/>
      <c r="DK16" s="659"/>
      <c r="DL16" s="659"/>
      <c r="DM16" s="659"/>
      <c r="DN16" s="659"/>
      <c r="DO16" s="659"/>
      <c r="DP16" s="660"/>
      <c r="DQ16" s="667">
        <v>327917</v>
      </c>
      <c r="DR16" s="659"/>
      <c r="DS16" s="659"/>
      <c r="DT16" s="659"/>
      <c r="DU16" s="659"/>
      <c r="DV16" s="659"/>
      <c r="DW16" s="659"/>
      <c r="DX16" s="659"/>
      <c r="DY16" s="659"/>
      <c r="DZ16" s="659"/>
      <c r="EA16" s="659"/>
      <c r="EB16" s="659"/>
      <c r="EC16" s="668"/>
    </row>
    <row r="17" spans="2:133" ht="11.25" customHeight="1" x14ac:dyDescent="0.2">
      <c r="B17" s="655" t="s">
        <v>253</v>
      </c>
      <c r="C17" s="656"/>
      <c r="D17" s="656"/>
      <c r="E17" s="656"/>
      <c r="F17" s="656"/>
      <c r="G17" s="656"/>
      <c r="H17" s="656"/>
      <c r="I17" s="656"/>
      <c r="J17" s="656"/>
      <c r="K17" s="656"/>
      <c r="L17" s="656"/>
      <c r="M17" s="656"/>
      <c r="N17" s="656"/>
      <c r="O17" s="656"/>
      <c r="P17" s="656"/>
      <c r="Q17" s="657"/>
      <c r="R17" s="658">
        <v>750986</v>
      </c>
      <c r="S17" s="659"/>
      <c r="T17" s="659"/>
      <c r="U17" s="659"/>
      <c r="V17" s="659"/>
      <c r="W17" s="659"/>
      <c r="X17" s="659"/>
      <c r="Y17" s="660"/>
      <c r="Z17" s="661">
        <v>0.9</v>
      </c>
      <c r="AA17" s="661"/>
      <c r="AB17" s="661"/>
      <c r="AC17" s="661"/>
      <c r="AD17" s="662">
        <v>750986</v>
      </c>
      <c r="AE17" s="662"/>
      <c r="AF17" s="662"/>
      <c r="AG17" s="662"/>
      <c r="AH17" s="662"/>
      <c r="AI17" s="662"/>
      <c r="AJ17" s="662"/>
      <c r="AK17" s="662"/>
      <c r="AL17" s="663">
        <v>1.9</v>
      </c>
      <c r="AM17" s="664"/>
      <c r="AN17" s="664"/>
      <c r="AO17" s="665"/>
      <c r="AP17" s="655" t="s">
        <v>254</v>
      </c>
      <c r="AQ17" s="656"/>
      <c r="AR17" s="656"/>
      <c r="AS17" s="656"/>
      <c r="AT17" s="656"/>
      <c r="AU17" s="656"/>
      <c r="AV17" s="656"/>
      <c r="AW17" s="656"/>
      <c r="AX17" s="656"/>
      <c r="AY17" s="656"/>
      <c r="AZ17" s="656"/>
      <c r="BA17" s="656"/>
      <c r="BB17" s="656"/>
      <c r="BC17" s="656"/>
      <c r="BD17" s="656"/>
      <c r="BE17" s="656"/>
      <c r="BF17" s="657"/>
      <c r="BG17" s="658" t="s">
        <v>122</v>
      </c>
      <c r="BH17" s="659"/>
      <c r="BI17" s="659"/>
      <c r="BJ17" s="659"/>
      <c r="BK17" s="659"/>
      <c r="BL17" s="659"/>
      <c r="BM17" s="659"/>
      <c r="BN17" s="660"/>
      <c r="BO17" s="661" t="s">
        <v>122</v>
      </c>
      <c r="BP17" s="661"/>
      <c r="BQ17" s="661"/>
      <c r="BR17" s="661"/>
      <c r="BS17" s="662" t="s">
        <v>122</v>
      </c>
      <c r="BT17" s="662"/>
      <c r="BU17" s="662"/>
      <c r="BV17" s="662"/>
      <c r="BW17" s="662"/>
      <c r="BX17" s="662"/>
      <c r="BY17" s="662"/>
      <c r="BZ17" s="662"/>
      <c r="CA17" s="662"/>
      <c r="CB17" s="666"/>
      <c r="CD17" s="655" t="s">
        <v>255</v>
      </c>
      <c r="CE17" s="656"/>
      <c r="CF17" s="656"/>
      <c r="CG17" s="656"/>
      <c r="CH17" s="656"/>
      <c r="CI17" s="656"/>
      <c r="CJ17" s="656"/>
      <c r="CK17" s="656"/>
      <c r="CL17" s="656"/>
      <c r="CM17" s="656"/>
      <c r="CN17" s="656"/>
      <c r="CO17" s="656"/>
      <c r="CP17" s="656"/>
      <c r="CQ17" s="657"/>
      <c r="CR17" s="658">
        <v>8132680</v>
      </c>
      <c r="CS17" s="659"/>
      <c r="CT17" s="659"/>
      <c r="CU17" s="659"/>
      <c r="CV17" s="659"/>
      <c r="CW17" s="659"/>
      <c r="CX17" s="659"/>
      <c r="CY17" s="660"/>
      <c r="CZ17" s="661">
        <v>10.199999999999999</v>
      </c>
      <c r="DA17" s="661"/>
      <c r="DB17" s="661"/>
      <c r="DC17" s="661"/>
      <c r="DD17" s="667" t="s">
        <v>122</v>
      </c>
      <c r="DE17" s="659"/>
      <c r="DF17" s="659"/>
      <c r="DG17" s="659"/>
      <c r="DH17" s="659"/>
      <c r="DI17" s="659"/>
      <c r="DJ17" s="659"/>
      <c r="DK17" s="659"/>
      <c r="DL17" s="659"/>
      <c r="DM17" s="659"/>
      <c r="DN17" s="659"/>
      <c r="DO17" s="659"/>
      <c r="DP17" s="660"/>
      <c r="DQ17" s="667">
        <v>7908927</v>
      </c>
      <c r="DR17" s="659"/>
      <c r="DS17" s="659"/>
      <c r="DT17" s="659"/>
      <c r="DU17" s="659"/>
      <c r="DV17" s="659"/>
      <c r="DW17" s="659"/>
      <c r="DX17" s="659"/>
      <c r="DY17" s="659"/>
      <c r="DZ17" s="659"/>
      <c r="EA17" s="659"/>
      <c r="EB17" s="659"/>
      <c r="EC17" s="668"/>
    </row>
    <row r="18" spans="2:133" ht="11.25" customHeight="1" x14ac:dyDescent="0.2">
      <c r="B18" s="655" t="s">
        <v>256</v>
      </c>
      <c r="C18" s="656"/>
      <c r="D18" s="656"/>
      <c r="E18" s="656"/>
      <c r="F18" s="656"/>
      <c r="G18" s="656"/>
      <c r="H18" s="656"/>
      <c r="I18" s="656"/>
      <c r="J18" s="656"/>
      <c r="K18" s="656"/>
      <c r="L18" s="656"/>
      <c r="M18" s="656"/>
      <c r="N18" s="656"/>
      <c r="O18" s="656"/>
      <c r="P18" s="656"/>
      <c r="Q18" s="657"/>
      <c r="R18" s="658">
        <v>139829</v>
      </c>
      <c r="S18" s="659"/>
      <c r="T18" s="659"/>
      <c r="U18" s="659"/>
      <c r="V18" s="659"/>
      <c r="W18" s="659"/>
      <c r="X18" s="659"/>
      <c r="Y18" s="660"/>
      <c r="Z18" s="661">
        <v>0.2</v>
      </c>
      <c r="AA18" s="661"/>
      <c r="AB18" s="661"/>
      <c r="AC18" s="661"/>
      <c r="AD18" s="662">
        <v>139829</v>
      </c>
      <c r="AE18" s="662"/>
      <c r="AF18" s="662"/>
      <c r="AG18" s="662"/>
      <c r="AH18" s="662"/>
      <c r="AI18" s="662"/>
      <c r="AJ18" s="662"/>
      <c r="AK18" s="662"/>
      <c r="AL18" s="663">
        <v>0.3</v>
      </c>
      <c r="AM18" s="664"/>
      <c r="AN18" s="664"/>
      <c r="AO18" s="665"/>
      <c r="AP18" s="655" t="s">
        <v>257</v>
      </c>
      <c r="AQ18" s="656"/>
      <c r="AR18" s="656"/>
      <c r="AS18" s="656"/>
      <c r="AT18" s="656"/>
      <c r="AU18" s="656"/>
      <c r="AV18" s="656"/>
      <c r="AW18" s="656"/>
      <c r="AX18" s="656"/>
      <c r="AY18" s="656"/>
      <c r="AZ18" s="656"/>
      <c r="BA18" s="656"/>
      <c r="BB18" s="656"/>
      <c r="BC18" s="656"/>
      <c r="BD18" s="656"/>
      <c r="BE18" s="656"/>
      <c r="BF18" s="657"/>
      <c r="BG18" s="658" t="s">
        <v>122</v>
      </c>
      <c r="BH18" s="659"/>
      <c r="BI18" s="659"/>
      <c r="BJ18" s="659"/>
      <c r="BK18" s="659"/>
      <c r="BL18" s="659"/>
      <c r="BM18" s="659"/>
      <c r="BN18" s="660"/>
      <c r="BO18" s="661" t="s">
        <v>122</v>
      </c>
      <c r="BP18" s="661"/>
      <c r="BQ18" s="661"/>
      <c r="BR18" s="661"/>
      <c r="BS18" s="662" t="s">
        <v>122</v>
      </c>
      <c r="BT18" s="662"/>
      <c r="BU18" s="662"/>
      <c r="BV18" s="662"/>
      <c r="BW18" s="662"/>
      <c r="BX18" s="662"/>
      <c r="BY18" s="662"/>
      <c r="BZ18" s="662"/>
      <c r="CA18" s="662"/>
      <c r="CB18" s="666"/>
      <c r="CD18" s="655" t="s">
        <v>258</v>
      </c>
      <c r="CE18" s="656"/>
      <c r="CF18" s="656"/>
      <c r="CG18" s="656"/>
      <c r="CH18" s="656"/>
      <c r="CI18" s="656"/>
      <c r="CJ18" s="656"/>
      <c r="CK18" s="656"/>
      <c r="CL18" s="656"/>
      <c r="CM18" s="656"/>
      <c r="CN18" s="656"/>
      <c r="CO18" s="656"/>
      <c r="CP18" s="656"/>
      <c r="CQ18" s="657"/>
      <c r="CR18" s="658" t="s">
        <v>122</v>
      </c>
      <c r="CS18" s="659"/>
      <c r="CT18" s="659"/>
      <c r="CU18" s="659"/>
      <c r="CV18" s="659"/>
      <c r="CW18" s="659"/>
      <c r="CX18" s="659"/>
      <c r="CY18" s="660"/>
      <c r="CZ18" s="661" t="s">
        <v>122</v>
      </c>
      <c r="DA18" s="661"/>
      <c r="DB18" s="661"/>
      <c r="DC18" s="661"/>
      <c r="DD18" s="667" t="s">
        <v>122</v>
      </c>
      <c r="DE18" s="659"/>
      <c r="DF18" s="659"/>
      <c r="DG18" s="659"/>
      <c r="DH18" s="659"/>
      <c r="DI18" s="659"/>
      <c r="DJ18" s="659"/>
      <c r="DK18" s="659"/>
      <c r="DL18" s="659"/>
      <c r="DM18" s="659"/>
      <c r="DN18" s="659"/>
      <c r="DO18" s="659"/>
      <c r="DP18" s="660"/>
      <c r="DQ18" s="667" t="s">
        <v>122</v>
      </c>
      <c r="DR18" s="659"/>
      <c r="DS18" s="659"/>
      <c r="DT18" s="659"/>
      <c r="DU18" s="659"/>
      <c r="DV18" s="659"/>
      <c r="DW18" s="659"/>
      <c r="DX18" s="659"/>
      <c r="DY18" s="659"/>
      <c r="DZ18" s="659"/>
      <c r="EA18" s="659"/>
      <c r="EB18" s="659"/>
      <c r="EC18" s="668"/>
    </row>
    <row r="19" spans="2:133" ht="11.25" customHeight="1" x14ac:dyDescent="0.2">
      <c r="B19" s="655" t="s">
        <v>259</v>
      </c>
      <c r="C19" s="656"/>
      <c r="D19" s="656"/>
      <c r="E19" s="656"/>
      <c r="F19" s="656"/>
      <c r="G19" s="656"/>
      <c r="H19" s="656"/>
      <c r="I19" s="656"/>
      <c r="J19" s="656"/>
      <c r="K19" s="656"/>
      <c r="L19" s="656"/>
      <c r="M19" s="656"/>
      <c r="N19" s="656"/>
      <c r="O19" s="656"/>
      <c r="P19" s="656"/>
      <c r="Q19" s="657"/>
      <c r="R19" s="658">
        <v>601776</v>
      </c>
      <c r="S19" s="659"/>
      <c r="T19" s="659"/>
      <c r="U19" s="659"/>
      <c r="V19" s="659"/>
      <c r="W19" s="659"/>
      <c r="X19" s="659"/>
      <c r="Y19" s="660"/>
      <c r="Z19" s="661">
        <v>0.7</v>
      </c>
      <c r="AA19" s="661"/>
      <c r="AB19" s="661"/>
      <c r="AC19" s="661"/>
      <c r="AD19" s="662">
        <v>601776</v>
      </c>
      <c r="AE19" s="662"/>
      <c r="AF19" s="662"/>
      <c r="AG19" s="662"/>
      <c r="AH19" s="662"/>
      <c r="AI19" s="662"/>
      <c r="AJ19" s="662"/>
      <c r="AK19" s="662"/>
      <c r="AL19" s="663">
        <v>1.5</v>
      </c>
      <c r="AM19" s="664"/>
      <c r="AN19" s="664"/>
      <c r="AO19" s="665"/>
      <c r="AP19" s="655" t="s">
        <v>260</v>
      </c>
      <c r="AQ19" s="656"/>
      <c r="AR19" s="656"/>
      <c r="AS19" s="656"/>
      <c r="AT19" s="656"/>
      <c r="AU19" s="656"/>
      <c r="AV19" s="656"/>
      <c r="AW19" s="656"/>
      <c r="AX19" s="656"/>
      <c r="AY19" s="656"/>
      <c r="AZ19" s="656"/>
      <c r="BA19" s="656"/>
      <c r="BB19" s="656"/>
      <c r="BC19" s="656"/>
      <c r="BD19" s="656"/>
      <c r="BE19" s="656"/>
      <c r="BF19" s="657"/>
      <c r="BG19" s="658">
        <v>1112774</v>
      </c>
      <c r="BH19" s="659"/>
      <c r="BI19" s="659"/>
      <c r="BJ19" s="659"/>
      <c r="BK19" s="659"/>
      <c r="BL19" s="659"/>
      <c r="BM19" s="659"/>
      <c r="BN19" s="660"/>
      <c r="BO19" s="661">
        <v>4.0999999999999996</v>
      </c>
      <c r="BP19" s="661"/>
      <c r="BQ19" s="661"/>
      <c r="BR19" s="661"/>
      <c r="BS19" s="662" t="s">
        <v>122</v>
      </c>
      <c r="BT19" s="662"/>
      <c r="BU19" s="662"/>
      <c r="BV19" s="662"/>
      <c r="BW19" s="662"/>
      <c r="BX19" s="662"/>
      <c r="BY19" s="662"/>
      <c r="BZ19" s="662"/>
      <c r="CA19" s="662"/>
      <c r="CB19" s="666"/>
      <c r="CD19" s="655" t="s">
        <v>261</v>
      </c>
      <c r="CE19" s="656"/>
      <c r="CF19" s="656"/>
      <c r="CG19" s="656"/>
      <c r="CH19" s="656"/>
      <c r="CI19" s="656"/>
      <c r="CJ19" s="656"/>
      <c r="CK19" s="656"/>
      <c r="CL19" s="656"/>
      <c r="CM19" s="656"/>
      <c r="CN19" s="656"/>
      <c r="CO19" s="656"/>
      <c r="CP19" s="656"/>
      <c r="CQ19" s="657"/>
      <c r="CR19" s="658" t="s">
        <v>122</v>
      </c>
      <c r="CS19" s="659"/>
      <c r="CT19" s="659"/>
      <c r="CU19" s="659"/>
      <c r="CV19" s="659"/>
      <c r="CW19" s="659"/>
      <c r="CX19" s="659"/>
      <c r="CY19" s="660"/>
      <c r="CZ19" s="661" t="s">
        <v>122</v>
      </c>
      <c r="DA19" s="661"/>
      <c r="DB19" s="661"/>
      <c r="DC19" s="661"/>
      <c r="DD19" s="667" t="s">
        <v>122</v>
      </c>
      <c r="DE19" s="659"/>
      <c r="DF19" s="659"/>
      <c r="DG19" s="659"/>
      <c r="DH19" s="659"/>
      <c r="DI19" s="659"/>
      <c r="DJ19" s="659"/>
      <c r="DK19" s="659"/>
      <c r="DL19" s="659"/>
      <c r="DM19" s="659"/>
      <c r="DN19" s="659"/>
      <c r="DO19" s="659"/>
      <c r="DP19" s="660"/>
      <c r="DQ19" s="667" t="s">
        <v>122</v>
      </c>
      <c r="DR19" s="659"/>
      <c r="DS19" s="659"/>
      <c r="DT19" s="659"/>
      <c r="DU19" s="659"/>
      <c r="DV19" s="659"/>
      <c r="DW19" s="659"/>
      <c r="DX19" s="659"/>
      <c r="DY19" s="659"/>
      <c r="DZ19" s="659"/>
      <c r="EA19" s="659"/>
      <c r="EB19" s="659"/>
      <c r="EC19" s="668"/>
    </row>
    <row r="20" spans="2:133" ht="11.25" customHeight="1" x14ac:dyDescent="0.2">
      <c r="B20" s="671" t="s">
        <v>262</v>
      </c>
      <c r="C20" s="672"/>
      <c r="D20" s="672"/>
      <c r="E20" s="672"/>
      <c r="F20" s="672"/>
      <c r="G20" s="672"/>
      <c r="H20" s="672"/>
      <c r="I20" s="672"/>
      <c r="J20" s="672"/>
      <c r="K20" s="672"/>
      <c r="L20" s="672"/>
      <c r="M20" s="672"/>
      <c r="N20" s="672"/>
      <c r="O20" s="672"/>
      <c r="P20" s="672"/>
      <c r="Q20" s="673"/>
      <c r="R20" s="658">
        <v>9381</v>
      </c>
      <c r="S20" s="659"/>
      <c r="T20" s="659"/>
      <c r="U20" s="659"/>
      <c r="V20" s="659"/>
      <c r="W20" s="659"/>
      <c r="X20" s="659"/>
      <c r="Y20" s="660"/>
      <c r="Z20" s="661">
        <v>0</v>
      </c>
      <c r="AA20" s="661"/>
      <c r="AB20" s="661"/>
      <c r="AC20" s="661"/>
      <c r="AD20" s="662">
        <v>9381</v>
      </c>
      <c r="AE20" s="662"/>
      <c r="AF20" s="662"/>
      <c r="AG20" s="662"/>
      <c r="AH20" s="662"/>
      <c r="AI20" s="662"/>
      <c r="AJ20" s="662"/>
      <c r="AK20" s="662"/>
      <c r="AL20" s="663">
        <v>0</v>
      </c>
      <c r="AM20" s="664"/>
      <c r="AN20" s="664"/>
      <c r="AO20" s="665"/>
      <c r="AP20" s="655" t="s">
        <v>263</v>
      </c>
      <c r="AQ20" s="656"/>
      <c r="AR20" s="656"/>
      <c r="AS20" s="656"/>
      <c r="AT20" s="656"/>
      <c r="AU20" s="656"/>
      <c r="AV20" s="656"/>
      <c r="AW20" s="656"/>
      <c r="AX20" s="656"/>
      <c r="AY20" s="656"/>
      <c r="AZ20" s="656"/>
      <c r="BA20" s="656"/>
      <c r="BB20" s="656"/>
      <c r="BC20" s="656"/>
      <c r="BD20" s="656"/>
      <c r="BE20" s="656"/>
      <c r="BF20" s="657"/>
      <c r="BG20" s="658">
        <v>1112774</v>
      </c>
      <c r="BH20" s="659"/>
      <c r="BI20" s="659"/>
      <c r="BJ20" s="659"/>
      <c r="BK20" s="659"/>
      <c r="BL20" s="659"/>
      <c r="BM20" s="659"/>
      <c r="BN20" s="660"/>
      <c r="BO20" s="661">
        <v>4.0999999999999996</v>
      </c>
      <c r="BP20" s="661"/>
      <c r="BQ20" s="661"/>
      <c r="BR20" s="661"/>
      <c r="BS20" s="662" t="s">
        <v>122</v>
      </c>
      <c r="BT20" s="662"/>
      <c r="BU20" s="662"/>
      <c r="BV20" s="662"/>
      <c r="BW20" s="662"/>
      <c r="BX20" s="662"/>
      <c r="BY20" s="662"/>
      <c r="BZ20" s="662"/>
      <c r="CA20" s="662"/>
      <c r="CB20" s="666"/>
      <c r="CD20" s="655" t="s">
        <v>264</v>
      </c>
      <c r="CE20" s="656"/>
      <c r="CF20" s="656"/>
      <c r="CG20" s="656"/>
      <c r="CH20" s="656"/>
      <c r="CI20" s="656"/>
      <c r="CJ20" s="656"/>
      <c r="CK20" s="656"/>
      <c r="CL20" s="656"/>
      <c r="CM20" s="656"/>
      <c r="CN20" s="656"/>
      <c r="CO20" s="656"/>
      <c r="CP20" s="656"/>
      <c r="CQ20" s="657"/>
      <c r="CR20" s="658">
        <v>79985777</v>
      </c>
      <c r="CS20" s="659"/>
      <c r="CT20" s="659"/>
      <c r="CU20" s="659"/>
      <c r="CV20" s="659"/>
      <c r="CW20" s="659"/>
      <c r="CX20" s="659"/>
      <c r="CY20" s="660"/>
      <c r="CZ20" s="661">
        <v>100</v>
      </c>
      <c r="DA20" s="661"/>
      <c r="DB20" s="661"/>
      <c r="DC20" s="661"/>
      <c r="DD20" s="667">
        <v>8757865</v>
      </c>
      <c r="DE20" s="659"/>
      <c r="DF20" s="659"/>
      <c r="DG20" s="659"/>
      <c r="DH20" s="659"/>
      <c r="DI20" s="659"/>
      <c r="DJ20" s="659"/>
      <c r="DK20" s="659"/>
      <c r="DL20" s="659"/>
      <c r="DM20" s="659"/>
      <c r="DN20" s="659"/>
      <c r="DO20" s="659"/>
      <c r="DP20" s="660"/>
      <c r="DQ20" s="667">
        <v>54024154</v>
      </c>
      <c r="DR20" s="659"/>
      <c r="DS20" s="659"/>
      <c r="DT20" s="659"/>
      <c r="DU20" s="659"/>
      <c r="DV20" s="659"/>
      <c r="DW20" s="659"/>
      <c r="DX20" s="659"/>
      <c r="DY20" s="659"/>
      <c r="DZ20" s="659"/>
      <c r="EA20" s="659"/>
      <c r="EB20" s="659"/>
      <c r="EC20" s="668"/>
    </row>
    <row r="21" spans="2:133" ht="11.25" customHeight="1" x14ac:dyDescent="0.2">
      <c r="B21" s="655" t="s">
        <v>265</v>
      </c>
      <c r="C21" s="656"/>
      <c r="D21" s="656"/>
      <c r="E21" s="656"/>
      <c r="F21" s="656"/>
      <c r="G21" s="656"/>
      <c r="H21" s="656"/>
      <c r="I21" s="656"/>
      <c r="J21" s="656"/>
      <c r="K21" s="656"/>
      <c r="L21" s="656"/>
      <c r="M21" s="656"/>
      <c r="N21" s="656"/>
      <c r="O21" s="656"/>
      <c r="P21" s="656"/>
      <c r="Q21" s="657"/>
      <c r="R21" s="658">
        <v>8274192</v>
      </c>
      <c r="S21" s="659"/>
      <c r="T21" s="659"/>
      <c r="U21" s="659"/>
      <c r="V21" s="659"/>
      <c r="W21" s="659"/>
      <c r="X21" s="659"/>
      <c r="Y21" s="660"/>
      <c r="Z21" s="661">
        <v>10</v>
      </c>
      <c r="AA21" s="661"/>
      <c r="AB21" s="661"/>
      <c r="AC21" s="661"/>
      <c r="AD21" s="662">
        <v>7537893</v>
      </c>
      <c r="AE21" s="662"/>
      <c r="AF21" s="662"/>
      <c r="AG21" s="662"/>
      <c r="AH21" s="662"/>
      <c r="AI21" s="662"/>
      <c r="AJ21" s="662"/>
      <c r="AK21" s="662"/>
      <c r="AL21" s="663">
        <v>18.8</v>
      </c>
      <c r="AM21" s="664"/>
      <c r="AN21" s="664"/>
      <c r="AO21" s="665"/>
      <c r="AP21" s="655" t="s">
        <v>266</v>
      </c>
      <c r="AQ21" s="674"/>
      <c r="AR21" s="674"/>
      <c r="AS21" s="674"/>
      <c r="AT21" s="674"/>
      <c r="AU21" s="674"/>
      <c r="AV21" s="674"/>
      <c r="AW21" s="674"/>
      <c r="AX21" s="674"/>
      <c r="AY21" s="674"/>
      <c r="AZ21" s="674"/>
      <c r="BA21" s="674"/>
      <c r="BB21" s="674"/>
      <c r="BC21" s="674"/>
      <c r="BD21" s="674"/>
      <c r="BE21" s="674"/>
      <c r="BF21" s="675"/>
      <c r="BG21" s="658">
        <v>5812</v>
      </c>
      <c r="BH21" s="659"/>
      <c r="BI21" s="659"/>
      <c r="BJ21" s="659"/>
      <c r="BK21" s="659"/>
      <c r="BL21" s="659"/>
      <c r="BM21" s="659"/>
      <c r="BN21" s="660"/>
      <c r="BO21" s="661">
        <v>0</v>
      </c>
      <c r="BP21" s="661"/>
      <c r="BQ21" s="661"/>
      <c r="BR21" s="661"/>
      <c r="BS21" s="662" t="s">
        <v>122</v>
      </c>
      <c r="BT21" s="662"/>
      <c r="BU21" s="662"/>
      <c r="BV21" s="662"/>
      <c r="BW21" s="662"/>
      <c r="BX21" s="662"/>
      <c r="BY21" s="662"/>
      <c r="BZ21" s="662"/>
      <c r="CA21" s="662"/>
      <c r="CB21" s="666"/>
      <c r="CD21" s="679"/>
      <c r="CE21" s="680"/>
      <c r="CF21" s="680"/>
      <c r="CG21" s="680"/>
      <c r="CH21" s="680"/>
      <c r="CI21" s="680"/>
      <c r="CJ21" s="680"/>
      <c r="CK21" s="680"/>
      <c r="CL21" s="680"/>
      <c r="CM21" s="680"/>
      <c r="CN21" s="680"/>
      <c r="CO21" s="680"/>
      <c r="CP21" s="680"/>
      <c r="CQ21" s="681"/>
      <c r="CR21" s="682"/>
      <c r="CS21" s="677"/>
      <c r="CT21" s="677"/>
      <c r="CU21" s="677"/>
      <c r="CV21" s="677"/>
      <c r="CW21" s="677"/>
      <c r="CX21" s="677"/>
      <c r="CY21" s="683"/>
      <c r="CZ21" s="684"/>
      <c r="DA21" s="684"/>
      <c r="DB21" s="684"/>
      <c r="DC21" s="684"/>
      <c r="DD21" s="676"/>
      <c r="DE21" s="677"/>
      <c r="DF21" s="677"/>
      <c r="DG21" s="677"/>
      <c r="DH21" s="677"/>
      <c r="DI21" s="677"/>
      <c r="DJ21" s="677"/>
      <c r="DK21" s="677"/>
      <c r="DL21" s="677"/>
      <c r="DM21" s="677"/>
      <c r="DN21" s="677"/>
      <c r="DO21" s="677"/>
      <c r="DP21" s="683"/>
      <c r="DQ21" s="676"/>
      <c r="DR21" s="677"/>
      <c r="DS21" s="677"/>
      <c r="DT21" s="677"/>
      <c r="DU21" s="677"/>
      <c r="DV21" s="677"/>
      <c r="DW21" s="677"/>
      <c r="DX21" s="677"/>
      <c r="DY21" s="677"/>
      <c r="DZ21" s="677"/>
      <c r="EA21" s="677"/>
      <c r="EB21" s="677"/>
      <c r="EC21" s="678"/>
    </row>
    <row r="22" spans="2:133" ht="11.25" customHeight="1" x14ac:dyDescent="0.2">
      <c r="B22" s="655" t="s">
        <v>267</v>
      </c>
      <c r="C22" s="656"/>
      <c r="D22" s="656"/>
      <c r="E22" s="656"/>
      <c r="F22" s="656"/>
      <c r="G22" s="656"/>
      <c r="H22" s="656"/>
      <c r="I22" s="656"/>
      <c r="J22" s="656"/>
      <c r="K22" s="656"/>
      <c r="L22" s="656"/>
      <c r="M22" s="656"/>
      <c r="N22" s="656"/>
      <c r="O22" s="656"/>
      <c r="P22" s="656"/>
      <c r="Q22" s="657"/>
      <c r="R22" s="658">
        <v>7537893</v>
      </c>
      <c r="S22" s="659"/>
      <c r="T22" s="659"/>
      <c r="U22" s="659"/>
      <c r="V22" s="659"/>
      <c r="W22" s="659"/>
      <c r="X22" s="659"/>
      <c r="Y22" s="660"/>
      <c r="Z22" s="661">
        <v>9.1</v>
      </c>
      <c r="AA22" s="661"/>
      <c r="AB22" s="661"/>
      <c r="AC22" s="661"/>
      <c r="AD22" s="662">
        <v>7537893</v>
      </c>
      <c r="AE22" s="662"/>
      <c r="AF22" s="662"/>
      <c r="AG22" s="662"/>
      <c r="AH22" s="662"/>
      <c r="AI22" s="662"/>
      <c r="AJ22" s="662"/>
      <c r="AK22" s="662"/>
      <c r="AL22" s="663">
        <v>18.8</v>
      </c>
      <c r="AM22" s="664"/>
      <c r="AN22" s="664"/>
      <c r="AO22" s="665"/>
      <c r="AP22" s="655" t="s">
        <v>268</v>
      </c>
      <c r="AQ22" s="674"/>
      <c r="AR22" s="674"/>
      <c r="AS22" s="674"/>
      <c r="AT22" s="674"/>
      <c r="AU22" s="674"/>
      <c r="AV22" s="674"/>
      <c r="AW22" s="674"/>
      <c r="AX22" s="674"/>
      <c r="AY22" s="674"/>
      <c r="AZ22" s="674"/>
      <c r="BA22" s="674"/>
      <c r="BB22" s="674"/>
      <c r="BC22" s="674"/>
      <c r="BD22" s="674"/>
      <c r="BE22" s="674"/>
      <c r="BF22" s="675"/>
      <c r="BG22" s="658" t="s">
        <v>122</v>
      </c>
      <c r="BH22" s="659"/>
      <c r="BI22" s="659"/>
      <c r="BJ22" s="659"/>
      <c r="BK22" s="659"/>
      <c r="BL22" s="659"/>
      <c r="BM22" s="659"/>
      <c r="BN22" s="660"/>
      <c r="BO22" s="661" t="s">
        <v>122</v>
      </c>
      <c r="BP22" s="661"/>
      <c r="BQ22" s="661"/>
      <c r="BR22" s="661"/>
      <c r="BS22" s="662" t="s">
        <v>122</v>
      </c>
      <c r="BT22" s="662"/>
      <c r="BU22" s="662"/>
      <c r="BV22" s="662"/>
      <c r="BW22" s="662"/>
      <c r="BX22" s="662"/>
      <c r="BY22" s="662"/>
      <c r="BZ22" s="662"/>
      <c r="CA22" s="662"/>
      <c r="CB22" s="666"/>
      <c r="CD22" s="640" t="s">
        <v>269</v>
      </c>
      <c r="CE22" s="641"/>
      <c r="CF22" s="641"/>
      <c r="CG22" s="641"/>
      <c r="CH22" s="641"/>
      <c r="CI22" s="641"/>
      <c r="CJ22" s="641"/>
      <c r="CK22" s="641"/>
      <c r="CL22" s="641"/>
      <c r="CM22" s="641"/>
      <c r="CN22" s="641"/>
      <c r="CO22" s="641"/>
      <c r="CP22" s="641"/>
      <c r="CQ22" s="641"/>
      <c r="CR22" s="641"/>
      <c r="CS22" s="641"/>
      <c r="CT22" s="641"/>
      <c r="CU22" s="641"/>
      <c r="CV22" s="641"/>
      <c r="CW22" s="641"/>
      <c r="CX22" s="641"/>
      <c r="CY22" s="641"/>
      <c r="CZ22" s="641"/>
      <c r="DA22" s="641"/>
      <c r="DB22" s="641"/>
      <c r="DC22" s="641"/>
      <c r="DD22" s="641"/>
      <c r="DE22" s="641"/>
      <c r="DF22" s="641"/>
      <c r="DG22" s="641"/>
      <c r="DH22" s="641"/>
      <c r="DI22" s="641"/>
      <c r="DJ22" s="641"/>
      <c r="DK22" s="641"/>
      <c r="DL22" s="641"/>
      <c r="DM22" s="641"/>
      <c r="DN22" s="641"/>
      <c r="DO22" s="641"/>
      <c r="DP22" s="641"/>
      <c r="DQ22" s="641"/>
      <c r="DR22" s="641"/>
      <c r="DS22" s="641"/>
      <c r="DT22" s="641"/>
      <c r="DU22" s="641"/>
      <c r="DV22" s="641"/>
      <c r="DW22" s="641"/>
      <c r="DX22" s="641"/>
      <c r="DY22" s="641"/>
      <c r="DZ22" s="641"/>
      <c r="EA22" s="641"/>
      <c r="EB22" s="641"/>
      <c r="EC22" s="642"/>
    </row>
    <row r="23" spans="2:133" ht="11.25" customHeight="1" x14ac:dyDescent="0.2">
      <c r="B23" s="655" t="s">
        <v>270</v>
      </c>
      <c r="C23" s="656"/>
      <c r="D23" s="656"/>
      <c r="E23" s="656"/>
      <c r="F23" s="656"/>
      <c r="G23" s="656"/>
      <c r="H23" s="656"/>
      <c r="I23" s="656"/>
      <c r="J23" s="656"/>
      <c r="K23" s="656"/>
      <c r="L23" s="656"/>
      <c r="M23" s="656"/>
      <c r="N23" s="656"/>
      <c r="O23" s="656"/>
      <c r="P23" s="656"/>
      <c r="Q23" s="657"/>
      <c r="R23" s="658">
        <v>736299</v>
      </c>
      <c r="S23" s="659"/>
      <c r="T23" s="659"/>
      <c r="U23" s="659"/>
      <c r="V23" s="659"/>
      <c r="W23" s="659"/>
      <c r="X23" s="659"/>
      <c r="Y23" s="660"/>
      <c r="Z23" s="661">
        <v>0.9</v>
      </c>
      <c r="AA23" s="661"/>
      <c r="AB23" s="661"/>
      <c r="AC23" s="661"/>
      <c r="AD23" s="662" t="s">
        <v>122</v>
      </c>
      <c r="AE23" s="662"/>
      <c r="AF23" s="662"/>
      <c r="AG23" s="662"/>
      <c r="AH23" s="662"/>
      <c r="AI23" s="662"/>
      <c r="AJ23" s="662"/>
      <c r="AK23" s="662"/>
      <c r="AL23" s="663" t="s">
        <v>122</v>
      </c>
      <c r="AM23" s="664"/>
      <c r="AN23" s="664"/>
      <c r="AO23" s="665"/>
      <c r="AP23" s="655" t="s">
        <v>271</v>
      </c>
      <c r="AQ23" s="674"/>
      <c r="AR23" s="674"/>
      <c r="AS23" s="674"/>
      <c r="AT23" s="674"/>
      <c r="AU23" s="674"/>
      <c r="AV23" s="674"/>
      <c r="AW23" s="674"/>
      <c r="AX23" s="674"/>
      <c r="AY23" s="674"/>
      <c r="AZ23" s="674"/>
      <c r="BA23" s="674"/>
      <c r="BB23" s="674"/>
      <c r="BC23" s="674"/>
      <c r="BD23" s="674"/>
      <c r="BE23" s="674"/>
      <c r="BF23" s="675"/>
      <c r="BG23" s="658">
        <v>1106962</v>
      </c>
      <c r="BH23" s="659"/>
      <c r="BI23" s="659"/>
      <c r="BJ23" s="659"/>
      <c r="BK23" s="659"/>
      <c r="BL23" s="659"/>
      <c r="BM23" s="659"/>
      <c r="BN23" s="660"/>
      <c r="BO23" s="661">
        <v>4</v>
      </c>
      <c r="BP23" s="661"/>
      <c r="BQ23" s="661"/>
      <c r="BR23" s="661"/>
      <c r="BS23" s="662" t="s">
        <v>122</v>
      </c>
      <c r="BT23" s="662"/>
      <c r="BU23" s="662"/>
      <c r="BV23" s="662"/>
      <c r="BW23" s="662"/>
      <c r="BX23" s="662"/>
      <c r="BY23" s="662"/>
      <c r="BZ23" s="662"/>
      <c r="CA23" s="662"/>
      <c r="CB23" s="666"/>
      <c r="CD23" s="640" t="s">
        <v>211</v>
      </c>
      <c r="CE23" s="641"/>
      <c r="CF23" s="641"/>
      <c r="CG23" s="641"/>
      <c r="CH23" s="641"/>
      <c r="CI23" s="641"/>
      <c r="CJ23" s="641"/>
      <c r="CK23" s="641"/>
      <c r="CL23" s="641"/>
      <c r="CM23" s="641"/>
      <c r="CN23" s="641"/>
      <c r="CO23" s="641"/>
      <c r="CP23" s="641"/>
      <c r="CQ23" s="642"/>
      <c r="CR23" s="640" t="s">
        <v>272</v>
      </c>
      <c r="CS23" s="641"/>
      <c r="CT23" s="641"/>
      <c r="CU23" s="641"/>
      <c r="CV23" s="641"/>
      <c r="CW23" s="641"/>
      <c r="CX23" s="641"/>
      <c r="CY23" s="642"/>
      <c r="CZ23" s="640" t="s">
        <v>273</v>
      </c>
      <c r="DA23" s="641"/>
      <c r="DB23" s="641"/>
      <c r="DC23" s="642"/>
      <c r="DD23" s="640" t="s">
        <v>274</v>
      </c>
      <c r="DE23" s="641"/>
      <c r="DF23" s="641"/>
      <c r="DG23" s="641"/>
      <c r="DH23" s="641"/>
      <c r="DI23" s="641"/>
      <c r="DJ23" s="641"/>
      <c r="DK23" s="642"/>
      <c r="DL23" s="685" t="s">
        <v>275</v>
      </c>
      <c r="DM23" s="686"/>
      <c r="DN23" s="686"/>
      <c r="DO23" s="686"/>
      <c r="DP23" s="686"/>
      <c r="DQ23" s="686"/>
      <c r="DR23" s="686"/>
      <c r="DS23" s="686"/>
      <c r="DT23" s="686"/>
      <c r="DU23" s="686"/>
      <c r="DV23" s="687"/>
      <c r="DW23" s="640" t="s">
        <v>276</v>
      </c>
      <c r="DX23" s="641"/>
      <c r="DY23" s="641"/>
      <c r="DZ23" s="641"/>
      <c r="EA23" s="641"/>
      <c r="EB23" s="641"/>
      <c r="EC23" s="642"/>
    </row>
    <row r="24" spans="2:133" ht="11.25" customHeight="1" x14ac:dyDescent="0.2">
      <c r="B24" s="655" t="s">
        <v>277</v>
      </c>
      <c r="C24" s="656"/>
      <c r="D24" s="656"/>
      <c r="E24" s="656"/>
      <c r="F24" s="656"/>
      <c r="G24" s="656"/>
      <c r="H24" s="656"/>
      <c r="I24" s="656"/>
      <c r="J24" s="656"/>
      <c r="K24" s="656"/>
      <c r="L24" s="656"/>
      <c r="M24" s="656"/>
      <c r="N24" s="656"/>
      <c r="O24" s="656"/>
      <c r="P24" s="656"/>
      <c r="Q24" s="657"/>
      <c r="R24" s="658" t="s">
        <v>122</v>
      </c>
      <c r="S24" s="659"/>
      <c r="T24" s="659"/>
      <c r="U24" s="659"/>
      <c r="V24" s="659"/>
      <c r="W24" s="659"/>
      <c r="X24" s="659"/>
      <c r="Y24" s="660"/>
      <c r="Z24" s="661" t="s">
        <v>122</v>
      </c>
      <c r="AA24" s="661"/>
      <c r="AB24" s="661"/>
      <c r="AC24" s="661"/>
      <c r="AD24" s="662" t="s">
        <v>122</v>
      </c>
      <c r="AE24" s="662"/>
      <c r="AF24" s="662"/>
      <c r="AG24" s="662"/>
      <c r="AH24" s="662"/>
      <c r="AI24" s="662"/>
      <c r="AJ24" s="662"/>
      <c r="AK24" s="662"/>
      <c r="AL24" s="663" t="s">
        <v>122</v>
      </c>
      <c r="AM24" s="664"/>
      <c r="AN24" s="664"/>
      <c r="AO24" s="665"/>
      <c r="AP24" s="655" t="s">
        <v>278</v>
      </c>
      <c r="AQ24" s="674"/>
      <c r="AR24" s="674"/>
      <c r="AS24" s="674"/>
      <c r="AT24" s="674"/>
      <c r="AU24" s="674"/>
      <c r="AV24" s="674"/>
      <c r="AW24" s="674"/>
      <c r="AX24" s="674"/>
      <c r="AY24" s="674"/>
      <c r="AZ24" s="674"/>
      <c r="BA24" s="674"/>
      <c r="BB24" s="674"/>
      <c r="BC24" s="674"/>
      <c r="BD24" s="674"/>
      <c r="BE24" s="674"/>
      <c r="BF24" s="675"/>
      <c r="BG24" s="658" t="s">
        <v>122</v>
      </c>
      <c r="BH24" s="659"/>
      <c r="BI24" s="659"/>
      <c r="BJ24" s="659"/>
      <c r="BK24" s="659"/>
      <c r="BL24" s="659"/>
      <c r="BM24" s="659"/>
      <c r="BN24" s="660"/>
      <c r="BO24" s="661" t="s">
        <v>122</v>
      </c>
      <c r="BP24" s="661"/>
      <c r="BQ24" s="661"/>
      <c r="BR24" s="661"/>
      <c r="BS24" s="662" t="s">
        <v>122</v>
      </c>
      <c r="BT24" s="662"/>
      <c r="BU24" s="662"/>
      <c r="BV24" s="662"/>
      <c r="BW24" s="662"/>
      <c r="BX24" s="662"/>
      <c r="BY24" s="662"/>
      <c r="BZ24" s="662"/>
      <c r="CA24" s="662"/>
      <c r="CB24" s="666"/>
      <c r="CD24" s="644" t="s">
        <v>279</v>
      </c>
      <c r="CE24" s="645"/>
      <c r="CF24" s="645"/>
      <c r="CG24" s="645"/>
      <c r="CH24" s="645"/>
      <c r="CI24" s="645"/>
      <c r="CJ24" s="645"/>
      <c r="CK24" s="645"/>
      <c r="CL24" s="645"/>
      <c r="CM24" s="645"/>
      <c r="CN24" s="645"/>
      <c r="CO24" s="645"/>
      <c r="CP24" s="645"/>
      <c r="CQ24" s="646"/>
      <c r="CR24" s="647">
        <v>35285161</v>
      </c>
      <c r="CS24" s="648"/>
      <c r="CT24" s="648"/>
      <c r="CU24" s="648"/>
      <c r="CV24" s="648"/>
      <c r="CW24" s="648"/>
      <c r="CX24" s="648"/>
      <c r="CY24" s="649"/>
      <c r="CZ24" s="652">
        <v>44.1</v>
      </c>
      <c r="DA24" s="653"/>
      <c r="DB24" s="653"/>
      <c r="DC24" s="669"/>
      <c r="DD24" s="693">
        <v>23874438</v>
      </c>
      <c r="DE24" s="648"/>
      <c r="DF24" s="648"/>
      <c r="DG24" s="648"/>
      <c r="DH24" s="648"/>
      <c r="DI24" s="648"/>
      <c r="DJ24" s="648"/>
      <c r="DK24" s="649"/>
      <c r="DL24" s="693">
        <v>21237915</v>
      </c>
      <c r="DM24" s="648"/>
      <c r="DN24" s="648"/>
      <c r="DO24" s="648"/>
      <c r="DP24" s="648"/>
      <c r="DQ24" s="648"/>
      <c r="DR24" s="648"/>
      <c r="DS24" s="648"/>
      <c r="DT24" s="648"/>
      <c r="DU24" s="648"/>
      <c r="DV24" s="649"/>
      <c r="DW24" s="652">
        <v>52.7</v>
      </c>
      <c r="DX24" s="653"/>
      <c r="DY24" s="653"/>
      <c r="DZ24" s="653"/>
      <c r="EA24" s="653"/>
      <c r="EB24" s="653"/>
      <c r="EC24" s="654"/>
    </row>
    <row r="25" spans="2:133" ht="11.25" customHeight="1" x14ac:dyDescent="0.2">
      <c r="B25" s="655" t="s">
        <v>280</v>
      </c>
      <c r="C25" s="656"/>
      <c r="D25" s="656"/>
      <c r="E25" s="656"/>
      <c r="F25" s="656"/>
      <c r="G25" s="656"/>
      <c r="H25" s="656"/>
      <c r="I25" s="656"/>
      <c r="J25" s="656"/>
      <c r="K25" s="656"/>
      <c r="L25" s="656"/>
      <c r="M25" s="656"/>
      <c r="N25" s="656"/>
      <c r="O25" s="656"/>
      <c r="P25" s="656"/>
      <c r="Q25" s="657"/>
      <c r="R25" s="658">
        <v>41797533</v>
      </c>
      <c r="S25" s="659"/>
      <c r="T25" s="659"/>
      <c r="U25" s="659"/>
      <c r="V25" s="659"/>
      <c r="W25" s="659"/>
      <c r="X25" s="659"/>
      <c r="Y25" s="660"/>
      <c r="Z25" s="661">
        <v>50.5</v>
      </c>
      <c r="AA25" s="661"/>
      <c r="AB25" s="661"/>
      <c r="AC25" s="661"/>
      <c r="AD25" s="662">
        <v>39954272</v>
      </c>
      <c r="AE25" s="662"/>
      <c r="AF25" s="662"/>
      <c r="AG25" s="662"/>
      <c r="AH25" s="662"/>
      <c r="AI25" s="662"/>
      <c r="AJ25" s="662"/>
      <c r="AK25" s="662"/>
      <c r="AL25" s="663">
        <v>99.6</v>
      </c>
      <c r="AM25" s="664"/>
      <c r="AN25" s="664"/>
      <c r="AO25" s="665"/>
      <c r="AP25" s="655" t="s">
        <v>281</v>
      </c>
      <c r="AQ25" s="674"/>
      <c r="AR25" s="674"/>
      <c r="AS25" s="674"/>
      <c r="AT25" s="674"/>
      <c r="AU25" s="674"/>
      <c r="AV25" s="674"/>
      <c r="AW25" s="674"/>
      <c r="AX25" s="674"/>
      <c r="AY25" s="674"/>
      <c r="AZ25" s="674"/>
      <c r="BA25" s="674"/>
      <c r="BB25" s="674"/>
      <c r="BC25" s="674"/>
      <c r="BD25" s="674"/>
      <c r="BE25" s="674"/>
      <c r="BF25" s="675"/>
      <c r="BG25" s="658" t="s">
        <v>122</v>
      </c>
      <c r="BH25" s="659"/>
      <c r="BI25" s="659"/>
      <c r="BJ25" s="659"/>
      <c r="BK25" s="659"/>
      <c r="BL25" s="659"/>
      <c r="BM25" s="659"/>
      <c r="BN25" s="660"/>
      <c r="BO25" s="661" t="s">
        <v>122</v>
      </c>
      <c r="BP25" s="661"/>
      <c r="BQ25" s="661"/>
      <c r="BR25" s="661"/>
      <c r="BS25" s="662" t="s">
        <v>122</v>
      </c>
      <c r="BT25" s="662"/>
      <c r="BU25" s="662"/>
      <c r="BV25" s="662"/>
      <c r="BW25" s="662"/>
      <c r="BX25" s="662"/>
      <c r="BY25" s="662"/>
      <c r="BZ25" s="662"/>
      <c r="CA25" s="662"/>
      <c r="CB25" s="666"/>
      <c r="CD25" s="655" t="s">
        <v>282</v>
      </c>
      <c r="CE25" s="656"/>
      <c r="CF25" s="656"/>
      <c r="CG25" s="656"/>
      <c r="CH25" s="656"/>
      <c r="CI25" s="656"/>
      <c r="CJ25" s="656"/>
      <c r="CK25" s="656"/>
      <c r="CL25" s="656"/>
      <c r="CM25" s="656"/>
      <c r="CN25" s="656"/>
      <c r="CO25" s="656"/>
      <c r="CP25" s="656"/>
      <c r="CQ25" s="657"/>
      <c r="CR25" s="658">
        <v>11885075</v>
      </c>
      <c r="CS25" s="690"/>
      <c r="CT25" s="690"/>
      <c r="CU25" s="690"/>
      <c r="CV25" s="690"/>
      <c r="CW25" s="690"/>
      <c r="CX25" s="690"/>
      <c r="CY25" s="691"/>
      <c r="CZ25" s="663">
        <v>14.9</v>
      </c>
      <c r="DA25" s="688"/>
      <c r="DB25" s="688"/>
      <c r="DC25" s="692"/>
      <c r="DD25" s="667">
        <v>10732402</v>
      </c>
      <c r="DE25" s="690"/>
      <c r="DF25" s="690"/>
      <c r="DG25" s="690"/>
      <c r="DH25" s="690"/>
      <c r="DI25" s="690"/>
      <c r="DJ25" s="690"/>
      <c r="DK25" s="691"/>
      <c r="DL25" s="667">
        <v>10523258</v>
      </c>
      <c r="DM25" s="690"/>
      <c r="DN25" s="690"/>
      <c r="DO25" s="690"/>
      <c r="DP25" s="690"/>
      <c r="DQ25" s="690"/>
      <c r="DR25" s="690"/>
      <c r="DS25" s="690"/>
      <c r="DT25" s="690"/>
      <c r="DU25" s="690"/>
      <c r="DV25" s="691"/>
      <c r="DW25" s="663">
        <v>26.1</v>
      </c>
      <c r="DX25" s="688"/>
      <c r="DY25" s="688"/>
      <c r="DZ25" s="688"/>
      <c r="EA25" s="688"/>
      <c r="EB25" s="688"/>
      <c r="EC25" s="689"/>
    </row>
    <row r="26" spans="2:133" ht="11.25" customHeight="1" x14ac:dyDescent="0.2">
      <c r="B26" s="655" t="s">
        <v>283</v>
      </c>
      <c r="C26" s="656"/>
      <c r="D26" s="656"/>
      <c r="E26" s="656"/>
      <c r="F26" s="656"/>
      <c r="G26" s="656"/>
      <c r="H26" s="656"/>
      <c r="I26" s="656"/>
      <c r="J26" s="656"/>
      <c r="K26" s="656"/>
      <c r="L26" s="656"/>
      <c r="M26" s="656"/>
      <c r="N26" s="656"/>
      <c r="O26" s="656"/>
      <c r="P26" s="656"/>
      <c r="Q26" s="657"/>
      <c r="R26" s="658">
        <v>12768</v>
      </c>
      <c r="S26" s="659"/>
      <c r="T26" s="659"/>
      <c r="U26" s="659"/>
      <c r="V26" s="659"/>
      <c r="W26" s="659"/>
      <c r="X26" s="659"/>
      <c r="Y26" s="660"/>
      <c r="Z26" s="661">
        <v>0</v>
      </c>
      <c r="AA26" s="661"/>
      <c r="AB26" s="661"/>
      <c r="AC26" s="661"/>
      <c r="AD26" s="662">
        <v>12768</v>
      </c>
      <c r="AE26" s="662"/>
      <c r="AF26" s="662"/>
      <c r="AG26" s="662"/>
      <c r="AH26" s="662"/>
      <c r="AI26" s="662"/>
      <c r="AJ26" s="662"/>
      <c r="AK26" s="662"/>
      <c r="AL26" s="663">
        <v>0</v>
      </c>
      <c r="AM26" s="664"/>
      <c r="AN26" s="664"/>
      <c r="AO26" s="665"/>
      <c r="AP26" s="655" t="s">
        <v>284</v>
      </c>
      <c r="AQ26" s="674"/>
      <c r="AR26" s="674"/>
      <c r="AS26" s="674"/>
      <c r="AT26" s="674"/>
      <c r="AU26" s="674"/>
      <c r="AV26" s="674"/>
      <c r="AW26" s="674"/>
      <c r="AX26" s="674"/>
      <c r="AY26" s="674"/>
      <c r="AZ26" s="674"/>
      <c r="BA26" s="674"/>
      <c r="BB26" s="674"/>
      <c r="BC26" s="674"/>
      <c r="BD26" s="674"/>
      <c r="BE26" s="674"/>
      <c r="BF26" s="675"/>
      <c r="BG26" s="658" t="s">
        <v>122</v>
      </c>
      <c r="BH26" s="659"/>
      <c r="BI26" s="659"/>
      <c r="BJ26" s="659"/>
      <c r="BK26" s="659"/>
      <c r="BL26" s="659"/>
      <c r="BM26" s="659"/>
      <c r="BN26" s="660"/>
      <c r="BO26" s="661" t="s">
        <v>122</v>
      </c>
      <c r="BP26" s="661"/>
      <c r="BQ26" s="661"/>
      <c r="BR26" s="661"/>
      <c r="BS26" s="662" t="s">
        <v>122</v>
      </c>
      <c r="BT26" s="662"/>
      <c r="BU26" s="662"/>
      <c r="BV26" s="662"/>
      <c r="BW26" s="662"/>
      <c r="BX26" s="662"/>
      <c r="BY26" s="662"/>
      <c r="BZ26" s="662"/>
      <c r="CA26" s="662"/>
      <c r="CB26" s="666"/>
      <c r="CD26" s="655" t="s">
        <v>285</v>
      </c>
      <c r="CE26" s="656"/>
      <c r="CF26" s="656"/>
      <c r="CG26" s="656"/>
      <c r="CH26" s="656"/>
      <c r="CI26" s="656"/>
      <c r="CJ26" s="656"/>
      <c r="CK26" s="656"/>
      <c r="CL26" s="656"/>
      <c r="CM26" s="656"/>
      <c r="CN26" s="656"/>
      <c r="CO26" s="656"/>
      <c r="CP26" s="656"/>
      <c r="CQ26" s="657"/>
      <c r="CR26" s="658">
        <v>7379191</v>
      </c>
      <c r="CS26" s="659"/>
      <c r="CT26" s="659"/>
      <c r="CU26" s="659"/>
      <c r="CV26" s="659"/>
      <c r="CW26" s="659"/>
      <c r="CX26" s="659"/>
      <c r="CY26" s="660"/>
      <c r="CZ26" s="663">
        <v>9.1999999999999993</v>
      </c>
      <c r="DA26" s="688"/>
      <c r="DB26" s="688"/>
      <c r="DC26" s="692"/>
      <c r="DD26" s="667">
        <v>6953503</v>
      </c>
      <c r="DE26" s="659"/>
      <c r="DF26" s="659"/>
      <c r="DG26" s="659"/>
      <c r="DH26" s="659"/>
      <c r="DI26" s="659"/>
      <c r="DJ26" s="659"/>
      <c r="DK26" s="660"/>
      <c r="DL26" s="667" t="s">
        <v>122</v>
      </c>
      <c r="DM26" s="659"/>
      <c r="DN26" s="659"/>
      <c r="DO26" s="659"/>
      <c r="DP26" s="659"/>
      <c r="DQ26" s="659"/>
      <c r="DR26" s="659"/>
      <c r="DS26" s="659"/>
      <c r="DT26" s="659"/>
      <c r="DU26" s="659"/>
      <c r="DV26" s="660"/>
      <c r="DW26" s="663" t="s">
        <v>122</v>
      </c>
      <c r="DX26" s="688"/>
      <c r="DY26" s="688"/>
      <c r="DZ26" s="688"/>
      <c r="EA26" s="688"/>
      <c r="EB26" s="688"/>
      <c r="EC26" s="689"/>
    </row>
    <row r="27" spans="2:133" ht="11.25" customHeight="1" x14ac:dyDescent="0.2">
      <c r="B27" s="655" t="s">
        <v>286</v>
      </c>
      <c r="C27" s="656"/>
      <c r="D27" s="656"/>
      <c r="E27" s="656"/>
      <c r="F27" s="656"/>
      <c r="G27" s="656"/>
      <c r="H27" s="656"/>
      <c r="I27" s="656"/>
      <c r="J27" s="656"/>
      <c r="K27" s="656"/>
      <c r="L27" s="656"/>
      <c r="M27" s="656"/>
      <c r="N27" s="656"/>
      <c r="O27" s="656"/>
      <c r="P27" s="656"/>
      <c r="Q27" s="657"/>
      <c r="R27" s="658">
        <v>209937</v>
      </c>
      <c r="S27" s="659"/>
      <c r="T27" s="659"/>
      <c r="U27" s="659"/>
      <c r="V27" s="659"/>
      <c r="W27" s="659"/>
      <c r="X27" s="659"/>
      <c r="Y27" s="660"/>
      <c r="Z27" s="661">
        <v>0.3</v>
      </c>
      <c r="AA27" s="661"/>
      <c r="AB27" s="661"/>
      <c r="AC27" s="661"/>
      <c r="AD27" s="662" t="s">
        <v>122</v>
      </c>
      <c r="AE27" s="662"/>
      <c r="AF27" s="662"/>
      <c r="AG27" s="662"/>
      <c r="AH27" s="662"/>
      <c r="AI27" s="662"/>
      <c r="AJ27" s="662"/>
      <c r="AK27" s="662"/>
      <c r="AL27" s="663" t="s">
        <v>122</v>
      </c>
      <c r="AM27" s="664"/>
      <c r="AN27" s="664"/>
      <c r="AO27" s="665"/>
      <c r="AP27" s="655" t="s">
        <v>287</v>
      </c>
      <c r="AQ27" s="656"/>
      <c r="AR27" s="656"/>
      <c r="AS27" s="656"/>
      <c r="AT27" s="656"/>
      <c r="AU27" s="656"/>
      <c r="AV27" s="656"/>
      <c r="AW27" s="656"/>
      <c r="AX27" s="656"/>
      <c r="AY27" s="656"/>
      <c r="AZ27" s="656"/>
      <c r="BA27" s="656"/>
      <c r="BB27" s="656"/>
      <c r="BC27" s="656"/>
      <c r="BD27" s="656"/>
      <c r="BE27" s="656"/>
      <c r="BF27" s="657"/>
      <c r="BG27" s="658">
        <v>27372268</v>
      </c>
      <c r="BH27" s="659"/>
      <c r="BI27" s="659"/>
      <c r="BJ27" s="659"/>
      <c r="BK27" s="659"/>
      <c r="BL27" s="659"/>
      <c r="BM27" s="659"/>
      <c r="BN27" s="660"/>
      <c r="BO27" s="661">
        <v>100</v>
      </c>
      <c r="BP27" s="661"/>
      <c r="BQ27" s="661"/>
      <c r="BR27" s="661"/>
      <c r="BS27" s="662">
        <v>699739</v>
      </c>
      <c r="BT27" s="662"/>
      <c r="BU27" s="662"/>
      <c r="BV27" s="662"/>
      <c r="BW27" s="662"/>
      <c r="BX27" s="662"/>
      <c r="BY27" s="662"/>
      <c r="BZ27" s="662"/>
      <c r="CA27" s="662"/>
      <c r="CB27" s="666"/>
      <c r="CD27" s="655" t="s">
        <v>288</v>
      </c>
      <c r="CE27" s="656"/>
      <c r="CF27" s="656"/>
      <c r="CG27" s="656"/>
      <c r="CH27" s="656"/>
      <c r="CI27" s="656"/>
      <c r="CJ27" s="656"/>
      <c r="CK27" s="656"/>
      <c r="CL27" s="656"/>
      <c r="CM27" s="656"/>
      <c r="CN27" s="656"/>
      <c r="CO27" s="656"/>
      <c r="CP27" s="656"/>
      <c r="CQ27" s="657"/>
      <c r="CR27" s="658">
        <v>15267406</v>
      </c>
      <c r="CS27" s="690"/>
      <c r="CT27" s="690"/>
      <c r="CU27" s="690"/>
      <c r="CV27" s="690"/>
      <c r="CW27" s="690"/>
      <c r="CX27" s="690"/>
      <c r="CY27" s="691"/>
      <c r="CZ27" s="663">
        <v>19.100000000000001</v>
      </c>
      <c r="DA27" s="688"/>
      <c r="DB27" s="688"/>
      <c r="DC27" s="692"/>
      <c r="DD27" s="667">
        <v>5233109</v>
      </c>
      <c r="DE27" s="690"/>
      <c r="DF27" s="690"/>
      <c r="DG27" s="690"/>
      <c r="DH27" s="690"/>
      <c r="DI27" s="690"/>
      <c r="DJ27" s="690"/>
      <c r="DK27" s="691"/>
      <c r="DL27" s="667">
        <v>2805730</v>
      </c>
      <c r="DM27" s="690"/>
      <c r="DN27" s="690"/>
      <c r="DO27" s="690"/>
      <c r="DP27" s="690"/>
      <c r="DQ27" s="690"/>
      <c r="DR27" s="690"/>
      <c r="DS27" s="690"/>
      <c r="DT27" s="690"/>
      <c r="DU27" s="690"/>
      <c r="DV27" s="691"/>
      <c r="DW27" s="663">
        <v>7</v>
      </c>
      <c r="DX27" s="688"/>
      <c r="DY27" s="688"/>
      <c r="DZ27" s="688"/>
      <c r="EA27" s="688"/>
      <c r="EB27" s="688"/>
      <c r="EC27" s="689"/>
    </row>
    <row r="28" spans="2:133" ht="11.25" customHeight="1" x14ac:dyDescent="0.2">
      <c r="B28" s="655" t="s">
        <v>289</v>
      </c>
      <c r="C28" s="656"/>
      <c r="D28" s="656"/>
      <c r="E28" s="656"/>
      <c r="F28" s="656"/>
      <c r="G28" s="656"/>
      <c r="H28" s="656"/>
      <c r="I28" s="656"/>
      <c r="J28" s="656"/>
      <c r="K28" s="656"/>
      <c r="L28" s="656"/>
      <c r="M28" s="656"/>
      <c r="N28" s="656"/>
      <c r="O28" s="656"/>
      <c r="P28" s="656"/>
      <c r="Q28" s="657"/>
      <c r="R28" s="658">
        <v>838305</v>
      </c>
      <c r="S28" s="659"/>
      <c r="T28" s="659"/>
      <c r="U28" s="659"/>
      <c r="V28" s="659"/>
      <c r="W28" s="659"/>
      <c r="X28" s="659"/>
      <c r="Y28" s="660"/>
      <c r="Z28" s="661">
        <v>1</v>
      </c>
      <c r="AA28" s="661"/>
      <c r="AB28" s="661"/>
      <c r="AC28" s="661"/>
      <c r="AD28" s="662">
        <v>61685</v>
      </c>
      <c r="AE28" s="662"/>
      <c r="AF28" s="662"/>
      <c r="AG28" s="662"/>
      <c r="AH28" s="662"/>
      <c r="AI28" s="662"/>
      <c r="AJ28" s="662"/>
      <c r="AK28" s="662"/>
      <c r="AL28" s="663">
        <v>0.2</v>
      </c>
      <c r="AM28" s="664"/>
      <c r="AN28" s="664"/>
      <c r="AO28" s="665"/>
      <c r="AP28" s="655"/>
      <c r="AQ28" s="656"/>
      <c r="AR28" s="656"/>
      <c r="AS28" s="656"/>
      <c r="AT28" s="656"/>
      <c r="AU28" s="656"/>
      <c r="AV28" s="656"/>
      <c r="AW28" s="656"/>
      <c r="AX28" s="656"/>
      <c r="AY28" s="656"/>
      <c r="AZ28" s="656"/>
      <c r="BA28" s="656"/>
      <c r="BB28" s="656"/>
      <c r="BC28" s="656"/>
      <c r="BD28" s="656"/>
      <c r="BE28" s="656"/>
      <c r="BF28" s="657"/>
      <c r="BG28" s="658"/>
      <c r="BH28" s="659"/>
      <c r="BI28" s="659"/>
      <c r="BJ28" s="659"/>
      <c r="BK28" s="659"/>
      <c r="BL28" s="659"/>
      <c r="BM28" s="659"/>
      <c r="BN28" s="660"/>
      <c r="BO28" s="661"/>
      <c r="BP28" s="661"/>
      <c r="BQ28" s="661"/>
      <c r="BR28" s="661"/>
      <c r="BS28" s="667"/>
      <c r="BT28" s="659"/>
      <c r="BU28" s="659"/>
      <c r="BV28" s="659"/>
      <c r="BW28" s="659"/>
      <c r="BX28" s="659"/>
      <c r="BY28" s="659"/>
      <c r="BZ28" s="659"/>
      <c r="CA28" s="659"/>
      <c r="CB28" s="668"/>
      <c r="CD28" s="655" t="s">
        <v>290</v>
      </c>
      <c r="CE28" s="656"/>
      <c r="CF28" s="656"/>
      <c r="CG28" s="656"/>
      <c r="CH28" s="656"/>
      <c r="CI28" s="656"/>
      <c r="CJ28" s="656"/>
      <c r="CK28" s="656"/>
      <c r="CL28" s="656"/>
      <c r="CM28" s="656"/>
      <c r="CN28" s="656"/>
      <c r="CO28" s="656"/>
      <c r="CP28" s="656"/>
      <c r="CQ28" s="657"/>
      <c r="CR28" s="658">
        <v>8132680</v>
      </c>
      <c r="CS28" s="659"/>
      <c r="CT28" s="659"/>
      <c r="CU28" s="659"/>
      <c r="CV28" s="659"/>
      <c r="CW28" s="659"/>
      <c r="CX28" s="659"/>
      <c r="CY28" s="660"/>
      <c r="CZ28" s="663">
        <v>10.199999999999999</v>
      </c>
      <c r="DA28" s="688"/>
      <c r="DB28" s="688"/>
      <c r="DC28" s="692"/>
      <c r="DD28" s="667">
        <v>7908927</v>
      </c>
      <c r="DE28" s="659"/>
      <c r="DF28" s="659"/>
      <c r="DG28" s="659"/>
      <c r="DH28" s="659"/>
      <c r="DI28" s="659"/>
      <c r="DJ28" s="659"/>
      <c r="DK28" s="660"/>
      <c r="DL28" s="667">
        <v>7908927</v>
      </c>
      <c r="DM28" s="659"/>
      <c r="DN28" s="659"/>
      <c r="DO28" s="659"/>
      <c r="DP28" s="659"/>
      <c r="DQ28" s="659"/>
      <c r="DR28" s="659"/>
      <c r="DS28" s="659"/>
      <c r="DT28" s="659"/>
      <c r="DU28" s="659"/>
      <c r="DV28" s="660"/>
      <c r="DW28" s="663">
        <v>19.600000000000001</v>
      </c>
      <c r="DX28" s="688"/>
      <c r="DY28" s="688"/>
      <c r="DZ28" s="688"/>
      <c r="EA28" s="688"/>
      <c r="EB28" s="688"/>
      <c r="EC28" s="689"/>
    </row>
    <row r="29" spans="2:133" ht="11.25" customHeight="1" x14ac:dyDescent="0.2">
      <c r="B29" s="655" t="s">
        <v>291</v>
      </c>
      <c r="C29" s="656"/>
      <c r="D29" s="656"/>
      <c r="E29" s="656"/>
      <c r="F29" s="656"/>
      <c r="G29" s="656"/>
      <c r="H29" s="656"/>
      <c r="I29" s="656"/>
      <c r="J29" s="656"/>
      <c r="K29" s="656"/>
      <c r="L29" s="656"/>
      <c r="M29" s="656"/>
      <c r="N29" s="656"/>
      <c r="O29" s="656"/>
      <c r="P29" s="656"/>
      <c r="Q29" s="657"/>
      <c r="R29" s="658">
        <v>135440</v>
      </c>
      <c r="S29" s="659"/>
      <c r="T29" s="659"/>
      <c r="U29" s="659"/>
      <c r="V29" s="659"/>
      <c r="W29" s="659"/>
      <c r="X29" s="659"/>
      <c r="Y29" s="660"/>
      <c r="Z29" s="661">
        <v>0.2</v>
      </c>
      <c r="AA29" s="661"/>
      <c r="AB29" s="661"/>
      <c r="AC29" s="661"/>
      <c r="AD29" s="662" t="s">
        <v>122</v>
      </c>
      <c r="AE29" s="662"/>
      <c r="AF29" s="662"/>
      <c r="AG29" s="662"/>
      <c r="AH29" s="662"/>
      <c r="AI29" s="662"/>
      <c r="AJ29" s="662"/>
      <c r="AK29" s="662"/>
      <c r="AL29" s="663" t="s">
        <v>122</v>
      </c>
      <c r="AM29" s="664"/>
      <c r="AN29" s="664"/>
      <c r="AO29" s="665"/>
      <c r="AP29" s="679"/>
      <c r="AQ29" s="680"/>
      <c r="AR29" s="680"/>
      <c r="AS29" s="680"/>
      <c r="AT29" s="680"/>
      <c r="AU29" s="680"/>
      <c r="AV29" s="680"/>
      <c r="AW29" s="680"/>
      <c r="AX29" s="680"/>
      <c r="AY29" s="680"/>
      <c r="AZ29" s="680"/>
      <c r="BA29" s="680"/>
      <c r="BB29" s="680"/>
      <c r="BC29" s="680"/>
      <c r="BD29" s="680"/>
      <c r="BE29" s="680"/>
      <c r="BF29" s="681"/>
      <c r="BG29" s="658"/>
      <c r="BH29" s="659"/>
      <c r="BI29" s="659"/>
      <c r="BJ29" s="659"/>
      <c r="BK29" s="659"/>
      <c r="BL29" s="659"/>
      <c r="BM29" s="659"/>
      <c r="BN29" s="660"/>
      <c r="BO29" s="661"/>
      <c r="BP29" s="661"/>
      <c r="BQ29" s="661"/>
      <c r="BR29" s="661"/>
      <c r="BS29" s="662"/>
      <c r="BT29" s="662"/>
      <c r="BU29" s="662"/>
      <c r="BV29" s="662"/>
      <c r="BW29" s="662"/>
      <c r="BX29" s="662"/>
      <c r="BY29" s="662"/>
      <c r="BZ29" s="662"/>
      <c r="CA29" s="662"/>
      <c r="CB29" s="666"/>
      <c r="CD29" s="694" t="s">
        <v>292</v>
      </c>
      <c r="CE29" s="695"/>
      <c r="CF29" s="655" t="s">
        <v>66</v>
      </c>
      <c r="CG29" s="656"/>
      <c r="CH29" s="656"/>
      <c r="CI29" s="656"/>
      <c r="CJ29" s="656"/>
      <c r="CK29" s="656"/>
      <c r="CL29" s="656"/>
      <c r="CM29" s="656"/>
      <c r="CN29" s="656"/>
      <c r="CO29" s="656"/>
      <c r="CP29" s="656"/>
      <c r="CQ29" s="657"/>
      <c r="CR29" s="658">
        <v>8132680</v>
      </c>
      <c r="CS29" s="690"/>
      <c r="CT29" s="690"/>
      <c r="CU29" s="690"/>
      <c r="CV29" s="690"/>
      <c r="CW29" s="690"/>
      <c r="CX29" s="690"/>
      <c r="CY29" s="691"/>
      <c r="CZ29" s="663">
        <v>10.199999999999999</v>
      </c>
      <c r="DA29" s="688"/>
      <c r="DB29" s="688"/>
      <c r="DC29" s="692"/>
      <c r="DD29" s="667">
        <v>7908927</v>
      </c>
      <c r="DE29" s="690"/>
      <c r="DF29" s="690"/>
      <c r="DG29" s="690"/>
      <c r="DH29" s="690"/>
      <c r="DI29" s="690"/>
      <c r="DJ29" s="690"/>
      <c r="DK29" s="691"/>
      <c r="DL29" s="667">
        <v>7908927</v>
      </c>
      <c r="DM29" s="690"/>
      <c r="DN29" s="690"/>
      <c r="DO29" s="690"/>
      <c r="DP29" s="690"/>
      <c r="DQ29" s="690"/>
      <c r="DR29" s="690"/>
      <c r="DS29" s="690"/>
      <c r="DT29" s="690"/>
      <c r="DU29" s="690"/>
      <c r="DV29" s="691"/>
      <c r="DW29" s="663">
        <v>19.600000000000001</v>
      </c>
      <c r="DX29" s="688"/>
      <c r="DY29" s="688"/>
      <c r="DZ29" s="688"/>
      <c r="EA29" s="688"/>
      <c r="EB29" s="688"/>
      <c r="EC29" s="689"/>
    </row>
    <row r="30" spans="2:133" ht="11.25" customHeight="1" x14ac:dyDescent="0.2">
      <c r="B30" s="655" t="s">
        <v>293</v>
      </c>
      <c r="C30" s="656"/>
      <c r="D30" s="656"/>
      <c r="E30" s="656"/>
      <c r="F30" s="656"/>
      <c r="G30" s="656"/>
      <c r="H30" s="656"/>
      <c r="I30" s="656"/>
      <c r="J30" s="656"/>
      <c r="K30" s="656"/>
      <c r="L30" s="656"/>
      <c r="M30" s="656"/>
      <c r="N30" s="656"/>
      <c r="O30" s="656"/>
      <c r="P30" s="656"/>
      <c r="Q30" s="657"/>
      <c r="R30" s="658">
        <v>12209223</v>
      </c>
      <c r="S30" s="659"/>
      <c r="T30" s="659"/>
      <c r="U30" s="659"/>
      <c r="V30" s="659"/>
      <c r="W30" s="659"/>
      <c r="X30" s="659"/>
      <c r="Y30" s="660"/>
      <c r="Z30" s="661">
        <v>14.8</v>
      </c>
      <c r="AA30" s="661"/>
      <c r="AB30" s="661"/>
      <c r="AC30" s="661"/>
      <c r="AD30" s="662" t="s">
        <v>122</v>
      </c>
      <c r="AE30" s="662"/>
      <c r="AF30" s="662"/>
      <c r="AG30" s="662"/>
      <c r="AH30" s="662"/>
      <c r="AI30" s="662"/>
      <c r="AJ30" s="662"/>
      <c r="AK30" s="662"/>
      <c r="AL30" s="663" t="s">
        <v>122</v>
      </c>
      <c r="AM30" s="664"/>
      <c r="AN30" s="664"/>
      <c r="AO30" s="665"/>
      <c r="AP30" s="640" t="s">
        <v>211</v>
      </c>
      <c r="AQ30" s="641"/>
      <c r="AR30" s="641"/>
      <c r="AS30" s="641"/>
      <c r="AT30" s="641"/>
      <c r="AU30" s="641"/>
      <c r="AV30" s="641"/>
      <c r="AW30" s="641"/>
      <c r="AX30" s="641"/>
      <c r="AY30" s="641"/>
      <c r="AZ30" s="641"/>
      <c r="BA30" s="641"/>
      <c r="BB30" s="641"/>
      <c r="BC30" s="641"/>
      <c r="BD30" s="641"/>
      <c r="BE30" s="641"/>
      <c r="BF30" s="642"/>
      <c r="BG30" s="640" t="s">
        <v>294</v>
      </c>
      <c r="BH30" s="700"/>
      <c r="BI30" s="700"/>
      <c r="BJ30" s="700"/>
      <c r="BK30" s="700"/>
      <c r="BL30" s="700"/>
      <c r="BM30" s="700"/>
      <c r="BN30" s="700"/>
      <c r="BO30" s="700"/>
      <c r="BP30" s="700"/>
      <c r="BQ30" s="701"/>
      <c r="BR30" s="640" t="s">
        <v>295</v>
      </c>
      <c r="BS30" s="700"/>
      <c r="BT30" s="700"/>
      <c r="BU30" s="700"/>
      <c r="BV30" s="700"/>
      <c r="BW30" s="700"/>
      <c r="BX30" s="700"/>
      <c r="BY30" s="700"/>
      <c r="BZ30" s="700"/>
      <c r="CA30" s="700"/>
      <c r="CB30" s="701"/>
      <c r="CD30" s="696"/>
      <c r="CE30" s="697"/>
      <c r="CF30" s="655" t="s">
        <v>296</v>
      </c>
      <c r="CG30" s="656"/>
      <c r="CH30" s="656"/>
      <c r="CI30" s="656"/>
      <c r="CJ30" s="656"/>
      <c r="CK30" s="656"/>
      <c r="CL30" s="656"/>
      <c r="CM30" s="656"/>
      <c r="CN30" s="656"/>
      <c r="CO30" s="656"/>
      <c r="CP30" s="656"/>
      <c r="CQ30" s="657"/>
      <c r="CR30" s="658">
        <v>7885128</v>
      </c>
      <c r="CS30" s="659"/>
      <c r="CT30" s="659"/>
      <c r="CU30" s="659"/>
      <c r="CV30" s="659"/>
      <c r="CW30" s="659"/>
      <c r="CX30" s="659"/>
      <c r="CY30" s="660"/>
      <c r="CZ30" s="663">
        <v>9.9</v>
      </c>
      <c r="DA30" s="688"/>
      <c r="DB30" s="688"/>
      <c r="DC30" s="692"/>
      <c r="DD30" s="667">
        <v>7675711</v>
      </c>
      <c r="DE30" s="659"/>
      <c r="DF30" s="659"/>
      <c r="DG30" s="659"/>
      <c r="DH30" s="659"/>
      <c r="DI30" s="659"/>
      <c r="DJ30" s="659"/>
      <c r="DK30" s="660"/>
      <c r="DL30" s="667">
        <v>7675711</v>
      </c>
      <c r="DM30" s="659"/>
      <c r="DN30" s="659"/>
      <c r="DO30" s="659"/>
      <c r="DP30" s="659"/>
      <c r="DQ30" s="659"/>
      <c r="DR30" s="659"/>
      <c r="DS30" s="659"/>
      <c r="DT30" s="659"/>
      <c r="DU30" s="659"/>
      <c r="DV30" s="660"/>
      <c r="DW30" s="663">
        <v>19.100000000000001</v>
      </c>
      <c r="DX30" s="688"/>
      <c r="DY30" s="688"/>
      <c r="DZ30" s="688"/>
      <c r="EA30" s="688"/>
      <c r="EB30" s="688"/>
      <c r="EC30" s="689"/>
    </row>
    <row r="31" spans="2:133" ht="11.25" customHeight="1" x14ac:dyDescent="0.2">
      <c r="B31" s="671" t="s">
        <v>297</v>
      </c>
      <c r="C31" s="672"/>
      <c r="D31" s="672"/>
      <c r="E31" s="672"/>
      <c r="F31" s="672"/>
      <c r="G31" s="672"/>
      <c r="H31" s="672"/>
      <c r="I31" s="672"/>
      <c r="J31" s="672"/>
      <c r="K31" s="672"/>
      <c r="L31" s="672"/>
      <c r="M31" s="672"/>
      <c r="N31" s="672"/>
      <c r="O31" s="672"/>
      <c r="P31" s="672"/>
      <c r="Q31" s="673"/>
      <c r="R31" s="658" t="s">
        <v>122</v>
      </c>
      <c r="S31" s="659"/>
      <c r="T31" s="659"/>
      <c r="U31" s="659"/>
      <c r="V31" s="659"/>
      <c r="W31" s="659"/>
      <c r="X31" s="659"/>
      <c r="Y31" s="660"/>
      <c r="Z31" s="661" t="s">
        <v>122</v>
      </c>
      <c r="AA31" s="661"/>
      <c r="AB31" s="661"/>
      <c r="AC31" s="661"/>
      <c r="AD31" s="662" t="s">
        <v>122</v>
      </c>
      <c r="AE31" s="662"/>
      <c r="AF31" s="662"/>
      <c r="AG31" s="662"/>
      <c r="AH31" s="662"/>
      <c r="AI31" s="662"/>
      <c r="AJ31" s="662"/>
      <c r="AK31" s="662"/>
      <c r="AL31" s="663" t="s">
        <v>122</v>
      </c>
      <c r="AM31" s="664"/>
      <c r="AN31" s="664"/>
      <c r="AO31" s="665"/>
      <c r="AP31" s="704" t="s">
        <v>298</v>
      </c>
      <c r="AQ31" s="705"/>
      <c r="AR31" s="705"/>
      <c r="AS31" s="705"/>
      <c r="AT31" s="710" t="s">
        <v>299</v>
      </c>
      <c r="AU31" s="200"/>
      <c r="AV31" s="200"/>
      <c r="AW31" s="200"/>
      <c r="AX31" s="644" t="s">
        <v>177</v>
      </c>
      <c r="AY31" s="645"/>
      <c r="AZ31" s="645"/>
      <c r="BA31" s="645"/>
      <c r="BB31" s="645"/>
      <c r="BC31" s="645"/>
      <c r="BD31" s="645"/>
      <c r="BE31" s="645"/>
      <c r="BF31" s="646"/>
      <c r="BG31" s="714">
        <v>99.7</v>
      </c>
      <c r="BH31" s="702"/>
      <c r="BI31" s="702"/>
      <c r="BJ31" s="702"/>
      <c r="BK31" s="702"/>
      <c r="BL31" s="702"/>
      <c r="BM31" s="653">
        <v>98.5</v>
      </c>
      <c r="BN31" s="702"/>
      <c r="BO31" s="702"/>
      <c r="BP31" s="702"/>
      <c r="BQ31" s="703"/>
      <c r="BR31" s="714">
        <v>99.6</v>
      </c>
      <c r="BS31" s="702"/>
      <c r="BT31" s="702"/>
      <c r="BU31" s="702"/>
      <c r="BV31" s="702"/>
      <c r="BW31" s="702"/>
      <c r="BX31" s="653">
        <v>98.3</v>
      </c>
      <c r="BY31" s="702"/>
      <c r="BZ31" s="702"/>
      <c r="CA31" s="702"/>
      <c r="CB31" s="703"/>
      <c r="CD31" s="696"/>
      <c r="CE31" s="697"/>
      <c r="CF31" s="655" t="s">
        <v>300</v>
      </c>
      <c r="CG31" s="656"/>
      <c r="CH31" s="656"/>
      <c r="CI31" s="656"/>
      <c r="CJ31" s="656"/>
      <c r="CK31" s="656"/>
      <c r="CL31" s="656"/>
      <c r="CM31" s="656"/>
      <c r="CN31" s="656"/>
      <c r="CO31" s="656"/>
      <c r="CP31" s="656"/>
      <c r="CQ31" s="657"/>
      <c r="CR31" s="658">
        <v>247552</v>
      </c>
      <c r="CS31" s="690"/>
      <c r="CT31" s="690"/>
      <c r="CU31" s="690"/>
      <c r="CV31" s="690"/>
      <c r="CW31" s="690"/>
      <c r="CX31" s="690"/>
      <c r="CY31" s="691"/>
      <c r="CZ31" s="663">
        <v>0.3</v>
      </c>
      <c r="DA31" s="688"/>
      <c r="DB31" s="688"/>
      <c r="DC31" s="692"/>
      <c r="DD31" s="667">
        <v>233216</v>
      </c>
      <c r="DE31" s="690"/>
      <c r="DF31" s="690"/>
      <c r="DG31" s="690"/>
      <c r="DH31" s="690"/>
      <c r="DI31" s="690"/>
      <c r="DJ31" s="690"/>
      <c r="DK31" s="691"/>
      <c r="DL31" s="667">
        <v>233216</v>
      </c>
      <c r="DM31" s="690"/>
      <c r="DN31" s="690"/>
      <c r="DO31" s="690"/>
      <c r="DP31" s="690"/>
      <c r="DQ31" s="690"/>
      <c r="DR31" s="690"/>
      <c r="DS31" s="690"/>
      <c r="DT31" s="690"/>
      <c r="DU31" s="690"/>
      <c r="DV31" s="691"/>
      <c r="DW31" s="663">
        <v>0.6</v>
      </c>
      <c r="DX31" s="688"/>
      <c r="DY31" s="688"/>
      <c r="DZ31" s="688"/>
      <c r="EA31" s="688"/>
      <c r="EB31" s="688"/>
      <c r="EC31" s="689"/>
    </row>
    <row r="32" spans="2:133" ht="11.25" customHeight="1" x14ac:dyDescent="0.2">
      <c r="B32" s="655" t="s">
        <v>301</v>
      </c>
      <c r="C32" s="656"/>
      <c r="D32" s="656"/>
      <c r="E32" s="656"/>
      <c r="F32" s="656"/>
      <c r="G32" s="656"/>
      <c r="H32" s="656"/>
      <c r="I32" s="656"/>
      <c r="J32" s="656"/>
      <c r="K32" s="656"/>
      <c r="L32" s="656"/>
      <c r="M32" s="656"/>
      <c r="N32" s="656"/>
      <c r="O32" s="656"/>
      <c r="P32" s="656"/>
      <c r="Q32" s="657"/>
      <c r="R32" s="658">
        <v>4666558</v>
      </c>
      <c r="S32" s="659"/>
      <c r="T32" s="659"/>
      <c r="U32" s="659"/>
      <c r="V32" s="659"/>
      <c r="W32" s="659"/>
      <c r="X32" s="659"/>
      <c r="Y32" s="660"/>
      <c r="Z32" s="661">
        <v>5.6</v>
      </c>
      <c r="AA32" s="661"/>
      <c r="AB32" s="661"/>
      <c r="AC32" s="661"/>
      <c r="AD32" s="662" t="s">
        <v>122</v>
      </c>
      <c r="AE32" s="662"/>
      <c r="AF32" s="662"/>
      <c r="AG32" s="662"/>
      <c r="AH32" s="662"/>
      <c r="AI32" s="662"/>
      <c r="AJ32" s="662"/>
      <c r="AK32" s="662"/>
      <c r="AL32" s="663" t="s">
        <v>122</v>
      </c>
      <c r="AM32" s="664"/>
      <c r="AN32" s="664"/>
      <c r="AO32" s="665"/>
      <c r="AP32" s="706"/>
      <c r="AQ32" s="707"/>
      <c r="AR32" s="707"/>
      <c r="AS32" s="707"/>
      <c r="AT32" s="711"/>
      <c r="AU32" s="196" t="s">
        <v>302</v>
      </c>
      <c r="AX32" s="655" t="s">
        <v>303</v>
      </c>
      <c r="AY32" s="656"/>
      <c r="AZ32" s="656"/>
      <c r="BA32" s="656"/>
      <c r="BB32" s="656"/>
      <c r="BC32" s="656"/>
      <c r="BD32" s="656"/>
      <c r="BE32" s="656"/>
      <c r="BF32" s="657"/>
      <c r="BG32" s="715">
        <v>99.6</v>
      </c>
      <c r="BH32" s="690"/>
      <c r="BI32" s="690"/>
      <c r="BJ32" s="690"/>
      <c r="BK32" s="690"/>
      <c r="BL32" s="690"/>
      <c r="BM32" s="664">
        <v>98</v>
      </c>
      <c r="BN32" s="690"/>
      <c r="BO32" s="690"/>
      <c r="BP32" s="690"/>
      <c r="BQ32" s="713"/>
      <c r="BR32" s="715">
        <v>99.5</v>
      </c>
      <c r="BS32" s="690"/>
      <c r="BT32" s="690"/>
      <c r="BU32" s="690"/>
      <c r="BV32" s="690"/>
      <c r="BW32" s="690"/>
      <c r="BX32" s="664">
        <v>97.9</v>
      </c>
      <c r="BY32" s="690"/>
      <c r="BZ32" s="690"/>
      <c r="CA32" s="690"/>
      <c r="CB32" s="713"/>
      <c r="CD32" s="698"/>
      <c r="CE32" s="699"/>
      <c r="CF32" s="655" t="s">
        <v>304</v>
      </c>
      <c r="CG32" s="656"/>
      <c r="CH32" s="656"/>
      <c r="CI32" s="656"/>
      <c r="CJ32" s="656"/>
      <c r="CK32" s="656"/>
      <c r="CL32" s="656"/>
      <c r="CM32" s="656"/>
      <c r="CN32" s="656"/>
      <c r="CO32" s="656"/>
      <c r="CP32" s="656"/>
      <c r="CQ32" s="657"/>
      <c r="CR32" s="658" t="s">
        <v>122</v>
      </c>
      <c r="CS32" s="659"/>
      <c r="CT32" s="659"/>
      <c r="CU32" s="659"/>
      <c r="CV32" s="659"/>
      <c r="CW32" s="659"/>
      <c r="CX32" s="659"/>
      <c r="CY32" s="660"/>
      <c r="CZ32" s="663" t="s">
        <v>122</v>
      </c>
      <c r="DA32" s="688"/>
      <c r="DB32" s="688"/>
      <c r="DC32" s="692"/>
      <c r="DD32" s="667" t="s">
        <v>122</v>
      </c>
      <c r="DE32" s="659"/>
      <c r="DF32" s="659"/>
      <c r="DG32" s="659"/>
      <c r="DH32" s="659"/>
      <c r="DI32" s="659"/>
      <c r="DJ32" s="659"/>
      <c r="DK32" s="660"/>
      <c r="DL32" s="667" t="s">
        <v>122</v>
      </c>
      <c r="DM32" s="659"/>
      <c r="DN32" s="659"/>
      <c r="DO32" s="659"/>
      <c r="DP32" s="659"/>
      <c r="DQ32" s="659"/>
      <c r="DR32" s="659"/>
      <c r="DS32" s="659"/>
      <c r="DT32" s="659"/>
      <c r="DU32" s="659"/>
      <c r="DV32" s="660"/>
      <c r="DW32" s="663" t="s">
        <v>122</v>
      </c>
      <c r="DX32" s="688"/>
      <c r="DY32" s="688"/>
      <c r="DZ32" s="688"/>
      <c r="EA32" s="688"/>
      <c r="EB32" s="688"/>
      <c r="EC32" s="689"/>
    </row>
    <row r="33" spans="2:133" ht="11.25" customHeight="1" x14ac:dyDescent="0.2">
      <c r="B33" s="655" t="s">
        <v>305</v>
      </c>
      <c r="C33" s="656"/>
      <c r="D33" s="656"/>
      <c r="E33" s="656"/>
      <c r="F33" s="656"/>
      <c r="G33" s="656"/>
      <c r="H33" s="656"/>
      <c r="I33" s="656"/>
      <c r="J33" s="656"/>
      <c r="K33" s="656"/>
      <c r="L33" s="656"/>
      <c r="M33" s="656"/>
      <c r="N33" s="656"/>
      <c r="O33" s="656"/>
      <c r="P33" s="656"/>
      <c r="Q33" s="657"/>
      <c r="R33" s="658">
        <v>200106</v>
      </c>
      <c r="S33" s="659"/>
      <c r="T33" s="659"/>
      <c r="U33" s="659"/>
      <c r="V33" s="659"/>
      <c r="W33" s="659"/>
      <c r="X33" s="659"/>
      <c r="Y33" s="660"/>
      <c r="Z33" s="661">
        <v>0.2</v>
      </c>
      <c r="AA33" s="661"/>
      <c r="AB33" s="661"/>
      <c r="AC33" s="661"/>
      <c r="AD33" s="662">
        <v>58974</v>
      </c>
      <c r="AE33" s="662"/>
      <c r="AF33" s="662"/>
      <c r="AG33" s="662"/>
      <c r="AH33" s="662"/>
      <c r="AI33" s="662"/>
      <c r="AJ33" s="662"/>
      <c r="AK33" s="662"/>
      <c r="AL33" s="663">
        <v>0.1</v>
      </c>
      <c r="AM33" s="664"/>
      <c r="AN33" s="664"/>
      <c r="AO33" s="665"/>
      <c r="AP33" s="708"/>
      <c r="AQ33" s="709"/>
      <c r="AR33" s="709"/>
      <c r="AS33" s="709"/>
      <c r="AT33" s="712"/>
      <c r="AU33" s="201"/>
      <c r="AV33" s="201"/>
      <c r="AW33" s="201"/>
      <c r="AX33" s="679" t="s">
        <v>306</v>
      </c>
      <c r="AY33" s="680"/>
      <c r="AZ33" s="680"/>
      <c r="BA33" s="680"/>
      <c r="BB33" s="680"/>
      <c r="BC33" s="680"/>
      <c r="BD33" s="680"/>
      <c r="BE33" s="680"/>
      <c r="BF33" s="681"/>
      <c r="BG33" s="716">
        <v>99.7</v>
      </c>
      <c r="BH33" s="717"/>
      <c r="BI33" s="717"/>
      <c r="BJ33" s="717"/>
      <c r="BK33" s="717"/>
      <c r="BL33" s="717"/>
      <c r="BM33" s="718">
        <v>98.7</v>
      </c>
      <c r="BN33" s="717"/>
      <c r="BO33" s="717"/>
      <c r="BP33" s="717"/>
      <c r="BQ33" s="719"/>
      <c r="BR33" s="716">
        <v>99.7</v>
      </c>
      <c r="BS33" s="717"/>
      <c r="BT33" s="717"/>
      <c r="BU33" s="717"/>
      <c r="BV33" s="717"/>
      <c r="BW33" s="717"/>
      <c r="BX33" s="718">
        <v>98.5</v>
      </c>
      <c r="BY33" s="717"/>
      <c r="BZ33" s="717"/>
      <c r="CA33" s="717"/>
      <c r="CB33" s="719"/>
      <c r="CD33" s="655" t="s">
        <v>307</v>
      </c>
      <c r="CE33" s="656"/>
      <c r="CF33" s="656"/>
      <c r="CG33" s="656"/>
      <c r="CH33" s="656"/>
      <c r="CI33" s="656"/>
      <c r="CJ33" s="656"/>
      <c r="CK33" s="656"/>
      <c r="CL33" s="656"/>
      <c r="CM33" s="656"/>
      <c r="CN33" s="656"/>
      <c r="CO33" s="656"/>
      <c r="CP33" s="656"/>
      <c r="CQ33" s="657"/>
      <c r="CR33" s="658">
        <v>35091103</v>
      </c>
      <c r="CS33" s="690"/>
      <c r="CT33" s="690"/>
      <c r="CU33" s="690"/>
      <c r="CV33" s="690"/>
      <c r="CW33" s="690"/>
      <c r="CX33" s="690"/>
      <c r="CY33" s="691"/>
      <c r="CZ33" s="663">
        <v>43.9</v>
      </c>
      <c r="DA33" s="688"/>
      <c r="DB33" s="688"/>
      <c r="DC33" s="692"/>
      <c r="DD33" s="667">
        <v>28753733</v>
      </c>
      <c r="DE33" s="690"/>
      <c r="DF33" s="690"/>
      <c r="DG33" s="690"/>
      <c r="DH33" s="690"/>
      <c r="DI33" s="690"/>
      <c r="DJ33" s="690"/>
      <c r="DK33" s="691"/>
      <c r="DL33" s="667">
        <v>16735044</v>
      </c>
      <c r="DM33" s="690"/>
      <c r="DN33" s="690"/>
      <c r="DO33" s="690"/>
      <c r="DP33" s="690"/>
      <c r="DQ33" s="690"/>
      <c r="DR33" s="690"/>
      <c r="DS33" s="690"/>
      <c r="DT33" s="690"/>
      <c r="DU33" s="690"/>
      <c r="DV33" s="691"/>
      <c r="DW33" s="663">
        <v>41.5</v>
      </c>
      <c r="DX33" s="688"/>
      <c r="DY33" s="688"/>
      <c r="DZ33" s="688"/>
      <c r="EA33" s="688"/>
      <c r="EB33" s="688"/>
      <c r="EC33" s="689"/>
    </row>
    <row r="34" spans="2:133" ht="11.25" customHeight="1" x14ac:dyDescent="0.2">
      <c r="B34" s="655" t="s">
        <v>308</v>
      </c>
      <c r="C34" s="656"/>
      <c r="D34" s="656"/>
      <c r="E34" s="656"/>
      <c r="F34" s="656"/>
      <c r="G34" s="656"/>
      <c r="H34" s="656"/>
      <c r="I34" s="656"/>
      <c r="J34" s="656"/>
      <c r="K34" s="656"/>
      <c r="L34" s="656"/>
      <c r="M34" s="656"/>
      <c r="N34" s="656"/>
      <c r="O34" s="656"/>
      <c r="P34" s="656"/>
      <c r="Q34" s="657"/>
      <c r="R34" s="658">
        <v>144913</v>
      </c>
      <c r="S34" s="659"/>
      <c r="T34" s="659"/>
      <c r="U34" s="659"/>
      <c r="V34" s="659"/>
      <c r="W34" s="659"/>
      <c r="X34" s="659"/>
      <c r="Y34" s="660"/>
      <c r="Z34" s="661">
        <v>0.2</v>
      </c>
      <c r="AA34" s="661"/>
      <c r="AB34" s="661"/>
      <c r="AC34" s="661"/>
      <c r="AD34" s="662" t="s">
        <v>122</v>
      </c>
      <c r="AE34" s="662"/>
      <c r="AF34" s="662"/>
      <c r="AG34" s="662"/>
      <c r="AH34" s="662"/>
      <c r="AI34" s="662"/>
      <c r="AJ34" s="662"/>
      <c r="AK34" s="662"/>
      <c r="AL34" s="663" t="s">
        <v>122</v>
      </c>
      <c r="AM34" s="664"/>
      <c r="AN34" s="664"/>
      <c r="AO34" s="665"/>
      <c r="AP34" s="204"/>
      <c r="AQ34" s="205"/>
      <c r="AS34" s="200"/>
      <c r="AT34" s="200"/>
      <c r="AU34" s="200"/>
      <c r="AV34" s="200"/>
      <c r="AW34" s="200"/>
      <c r="AX34" s="200"/>
      <c r="AY34" s="200"/>
      <c r="AZ34" s="200"/>
      <c r="BA34" s="200"/>
      <c r="BB34" s="200"/>
      <c r="BC34" s="200"/>
      <c r="BD34" s="200"/>
      <c r="BE34" s="200"/>
      <c r="BF34" s="200"/>
      <c r="BG34" s="205"/>
      <c r="BH34" s="205"/>
      <c r="BI34" s="205"/>
      <c r="BJ34" s="205"/>
      <c r="BK34" s="205"/>
      <c r="BL34" s="205"/>
      <c r="BM34" s="205"/>
      <c r="BN34" s="205"/>
      <c r="BO34" s="205"/>
      <c r="BP34" s="205"/>
      <c r="BQ34" s="205"/>
      <c r="BR34" s="205"/>
      <c r="BS34" s="205"/>
      <c r="BT34" s="205"/>
      <c r="BU34" s="205"/>
      <c r="BV34" s="205"/>
      <c r="BW34" s="205"/>
      <c r="BX34" s="205"/>
      <c r="BY34" s="205"/>
      <c r="BZ34" s="205"/>
      <c r="CA34" s="205"/>
      <c r="CB34" s="205"/>
      <c r="CD34" s="655" t="s">
        <v>309</v>
      </c>
      <c r="CE34" s="656"/>
      <c r="CF34" s="656"/>
      <c r="CG34" s="656"/>
      <c r="CH34" s="656"/>
      <c r="CI34" s="656"/>
      <c r="CJ34" s="656"/>
      <c r="CK34" s="656"/>
      <c r="CL34" s="656"/>
      <c r="CM34" s="656"/>
      <c r="CN34" s="656"/>
      <c r="CO34" s="656"/>
      <c r="CP34" s="656"/>
      <c r="CQ34" s="657"/>
      <c r="CR34" s="658">
        <v>10582473</v>
      </c>
      <c r="CS34" s="659"/>
      <c r="CT34" s="659"/>
      <c r="CU34" s="659"/>
      <c r="CV34" s="659"/>
      <c r="CW34" s="659"/>
      <c r="CX34" s="659"/>
      <c r="CY34" s="660"/>
      <c r="CZ34" s="663">
        <v>13.2</v>
      </c>
      <c r="DA34" s="688"/>
      <c r="DB34" s="688"/>
      <c r="DC34" s="692"/>
      <c r="DD34" s="667">
        <v>7757893</v>
      </c>
      <c r="DE34" s="659"/>
      <c r="DF34" s="659"/>
      <c r="DG34" s="659"/>
      <c r="DH34" s="659"/>
      <c r="DI34" s="659"/>
      <c r="DJ34" s="659"/>
      <c r="DK34" s="660"/>
      <c r="DL34" s="667">
        <v>6717236</v>
      </c>
      <c r="DM34" s="659"/>
      <c r="DN34" s="659"/>
      <c r="DO34" s="659"/>
      <c r="DP34" s="659"/>
      <c r="DQ34" s="659"/>
      <c r="DR34" s="659"/>
      <c r="DS34" s="659"/>
      <c r="DT34" s="659"/>
      <c r="DU34" s="659"/>
      <c r="DV34" s="660"/>
      <c r="DW34" s="663">
        <v>16.7</v>
      </c>
      <c r="DX34" s="688"/>
      <c r="DY34" s="688"/>
      <c r="DZ34" s="688"/>
      <c r="EA34" s="688"/>
      <c r="EB34" s="688"/>
      <c r="EC34" s="689"/>
    </row>
    <row r="35" spans="2:133" ht="11.25" customHeight="1" x14ac:dyDescent="0.2">
      <c r="B35" s="655" t="s">
        <v>310</v>
      </c>
      <c r="C35" s="656"/>
      <c r="D35" s="656"/>
      <c r="E35" s="656"/>
      <c r="F35" s="656"/>
      <c r="G35" s="656"/>
      <c r="H35" s="656"/>
      <c r="I35" s="656"/>
      <c r="J35" s="656"/>
      <c r="K35" s="656"/>
      <c r="L35" s="656"/>
      <c r="M35" s="656"/>
      <c r="N35" s="656"/>
      <c r="O35" s="656"/>
      <c r="P35" s="656"/>
      <c r="Q35" s="657"/>
      <c r="R35" s="658">
        <v>6742605</v>
      </c>
      <c r="S35" s="659"/>
      <c r="T35" s="659"/>
      <c r="U35" s="659"/>
      <c r="V35" s="659"/>
      <c r="W35" s="659"/>
      <c r="X35" s="659"/>
      <c r="Y35" s="660"/>
      <c r="Z35" s="661">
        <v>8.1999999999999993</v>
      </c>
      <c r="AA35" s="661"/>
      <c r="AB35" s="661"/>
      <c r="AC35" s="661"/>
      <c r="AD35" s="662" t="s">
        <v>122</v>
      </c>
      <c r="AE35" s="662"/>
      <c r="AF35" s="662"/>
      <c r="AG35" s="662"/>
      <c r="AH35" s="662"/>
      <c r="AI35" s="662"/>
      <c r="AJ35" s="662"/>
      <c r="AK35" s="662"/>
      <c r="AL35" s="663" t="s">
        <v>122</v>
      </c>
      <c r="AM35" s="664"/>
      <c r="AN35" s="664"/>
      <c r="AO35" s="665"/>
      <c r="AP35" s="206"/>
      <c r="AQ35" s="640" t="s">
        <v>311</v>
      </c>
      <c r="AR35" s="641"/>
      <c r="AS35" s="641"/>
      <c r="AT35" s="641"/>
      <c r="AU35" s="641"/>
      <c r="AV35" s="641"/>
      <c r="AW35" s="641"/>
      <c r="AX35" s="641"/>
      <c r="AY35" s="641"/>
      <c r="AZ35" s="641"/>
      <c r="BA35" s="641"/>
      <c r="BB35" s="641"/>
      <c r="BC35" s="641"/>
      <c r="BD35" s="641"/>
      <c r="BE35" s="641"/>
      <c r="BF35" s="642"/>
      <c r="BG35" s="640" t="s">
        <v>312</v>
      </c>
      <c r="BH35" s="641"/>
      <c r="BI35" s="641"/>
      <c r="BJ35" s="641"/>
      <c r="BK35" s="641"/>
      <c r="BL35" s="641"/>
      <c r="BM35" s="641"/>
      <c r="BN35" s="641"/>
      <c r="BO35" s="641"/>
      <c r="BP35" s="641"/>
      <c r="BQ35" s="641"/>
      <c r="BR35" s="641"/>
      <c r="BS35" s="641"/>
      <c r="BT35" s="641"/>
      <c r="BU35" s="641"/>
      <c r="BV35" s="641"/>
      <c r="BW35" s="641"/>
      <c r="BX35" s="641"/>
      <c r="BY35" s="641"/>
      <c r="BZ35" s="641"/>
      <c r="CA35" s="641"/>
      <c r="CB35" s="642"/>
      <c r="CD35" s="655" t="s">
        <v>313</v>
      </c>
      <c r="CE35" s="656"/>
      <c r="CF35" s="656"/>
      <c r="CG35" s="656"/>
      <c r="CH35" s="656"/>
      <c r="CI35" s="656"/>
      <c r="CJ35" s="656"/>
      <c r="CK35" s="656"/>
      <c r="CL35" s="656"/>
      <c r="CM35" s="656"/>
      <c r="CN35" s="656"/>
      <c r="CO35" s="656"/>
      <c r="CP35" s="656"/>
      <c r="CQ35" s="657"/>
      <c r="CR35" s="658">
        <v>570414</v>
      </c>
      <c r="CS35" s="690"/>
      <c r="CT35" s="690"/>
      <c r="CU35" s="690"/>
      <c r="CV35" s="690"/>
      <c r="CW35" s="690"/>
      <c r="CX35" s="690"/>
      <c r="CY35" s="691"/>
      <c r="CZ35" s="663">
        <v>0.7</v>
      </c>
      <c r="DA35" s="688"/>
      <c r="DB35" s="688"/>
      <c r="DC35" s="692"/>
      <c r="DD35" s="667">
        <v>425283</v>
      </c>
      <c r="DE35" s="690"/>
      <c r="DF35" s="690"/>
      <c r="DG35" s="690"/>
      <c r="DH35" s="690"/>
      <c r="DI35" s="690"/>
      <c r="DJ35" s="690"/>
      <c r="DK35" s="691"/>
      <c r="DL35" s="667">
        <v>422305</v>
      </c>
      <c r="DM35" s="690"/>
      <c r="DN35" s="690"/>
      <c r="DO35" s="690"/>
      <c r="DP35" s="690"/>
      <c r="DQ35" s="690"/>
      <c r="DR35" s="690"/>
      <c r="DS35" s="690"/>
      <c r="DT35" s="690"/>
      <c r="DU35" s="690"/>
      <c r="DV35" s="691"/>
      <c r="DW35" s="663">
        <v>1</v>
      </c>
      <c r="DX35" s="688"/>
      <c r="DY35" s="688"/>
      <c r="DZ35" s="688"/>
      <c r="EA35" s="688"/>
      <c r="EB35" s="688"/>
      <c r="EC35" s="689"/>
    </row>
    <row r="36" spans="2:133" ht="11.25" customHeight="1" x14ac:dyDescent="0.2">
      <c r="B36" s="655" t="s">
        <v>314</v>
      </c>
      <c r="C36" s="656"/>
      <c r="D36" s="656"/>
      <c r="E36" s="656"/>
      <c r="F36" s="656"/>
      <c r="G36" s="656"/>
      <c r="H36" s="656"/>
      <c r="I36" s="656"/>
      <c r="J36" s="656"/>
      <c r="K36" s="656"/>
      <c r="L36" s="656"/>
      <c r="M36" s="656"/>
      <c r="N36" s="656"/>
      <c r="O36" s="656"/>
      <c r="P36" s="656"/>
      <c r="Q36" s="657"/>
      <c r="R36" s="658">
        <v>4163315</v>
      </c>
      <c r="S36" s="659"/>
      <c r="T36" s="659"/>
      <c r="U36" s="659"/>
      <c r="V36" s="659"/>
      <c r="W36" s="659"/>
      <c r="X36" s="659"/>
      <c r="Y36" s="660"/>
      <c r="Z36" s="661">
        <v>5</v>
      </c>
      <c r="AA36" s="661"/>
      <c r="AB36" s="661"/>
      <c r="AC36" s="661"/>
      <c r="AD36" s="662" t="s">
        <v>122</v>
      </c>
      <c r="AE36" s="662"/>
      <c r="AF36" s="662"/>
      <c r="AG36" s="662"/>
      <c r="AH36" s="662"/>
      <c r="AI36" s="662"/>
      <c r="AJ36" s="662"/>
      <c r="AK36" s="662"/>
      <c r="AL36" s="663" t="s">
        <v>122</v>
      </c>
      <c r="AM36" s="664"/>
      <c r="AN36" s="664"/>
      <c r="AO36" s="665"/>
      <c r="AP36" s="206"/>
      <c r="AQ36" s="724" t="s">
        <v>315</v>
      </c>
      <c r="AR36" s="725"/>
      <c r="AS36" s="725"/>
      <c r="AT36" s="725"/>
      <c r="AU36" s="725"/>
      <c r="AV36" s="725"/>
      <c r="AW36" s="725"/>
      <c r="AX36" s="725"/>
      <c r="AY36" s="726"/>
      <c r="AZ36" s="647">
        <v>8684125</v>
      </c>
      <c r="BA36" s="648"/>
      <c r="BB36" s="648"/>
      <c r="BC36" s="648"/>
      <c r="BD36" s="648"/>
      <c r="BE36" s="648"/>
      <c r="BF36" s="720"/>
      <c r="BG36" s="644" t="s">
        <v>316</v>
      </c>
      <c r="BH36" s="645"/>
      <c r="BI36" s="645"/>
      <c r="BJ36" s="645"/>
      <c r="BK36" s="645"/>
      <c r="BL36" s="645"/>
      <c r="BM36" s="645"/>
      <c r="BN36" s="645"/>
      <c r="BO36" s="645"/>
      <c r="BP36" s="645"/>
      <c r="BQ36" s="645"/>
      <c r="BR36" s="645"/>
      <c r="BS36" s="645"/>
      <c r="BT36" s="645"/>
      <c r="BU36" s="646"/>
      <c r="BV36" s="647">
        <v>221224</v>
      </c>
      <c r="BW36" s="648"/>
      <c r="BX36" s="648"/>
      <c r="BY36" s="648"/>
      <c r="BZ36" s="648"/>
      <c r="CA36" s="648"/>
      <c r="CB36" s="720"/>
      <c r="CD36" s="655" t="s">
        <v>317</v>
      </c>
      <c r="CE36" s="656"/>
      <c r="CF36" s="656"/>
      <c r="CG36" s="656"/>
      <c r="CH36" s="656"/>
      <c r="CI36" s="656"/>
      <c r="CJ36" s="656"/>
      <c r="CK36" s="656"/>
      <c r="CL36" s="656"/>
      <c r="CM36" s="656"/>
      <c r="CN36" s="656"/>
      <c r="CO36" s="656"/>
      <c r="CP36" s="656"/>
      <c r="CQ36" s="657"/>
      <c r="CR36" s="658">
        <v>7892305</v>
      </c>
      <c r="CS36" s="659"/>
      <c r="CT36" s="659"/>
      <c r="CU36" s="659"/>
      <c r="CV36" s="659"/>
      <c r="CW36" s="659"/>
      <c r="CX36" s="659"/>
      <c r="CY36" s="660"/>
      <c r="CZ36" s="663">
        <v>9.9</v>
      </c>
      <c r="DA36" s="688"/>
      <c r="DB36" s="688"/>
      <c r="DC36" s="692"/>
      <c r="DD36" s="667">
        <v>6844864</v>
      </c>
      <c r="DE36" s="659"/>
      <c r="DF36" s="659"/>
      <c r="DG36" s="659"/>
      <c r="DH36" s="659"/>
      <c r="DI36" s="659"/>
      <c r="DJ36" s="659"/>
      <c r="DK36" s="660"/>
      <c r="DL36" s="667">
        <v>5236204</v>
      </c>
      <c r="DM36" s="659"/>
      <c r="DN36" s="659"/>
      <c r="DO36" s="659"/>
      <c r="DP36" s="659"/>
      <c r="DQ36" s="659"/>
      <c r="DR36" s="659"/>
      <c r="DS36" s="659"/>
      <c r="DT36" s="659"/>
      <c r="DU36" s="659"/>
      <c r="DV36" s="660"/>
      <c r="DW36" s="663">
        <v>13</v>
      </c>
      <c r="DX36" s="688"/>
      <c r="DY36" s="688"/>
      <c r="DZ36" s="688"/>
      <c r="EA36" s="688"/>
      <c r="EB36" s="688"/>
      <c r="EC36" s="689"/>
    </row>
    <row r="37" spans="2:133" ht="11.25" customHeight="1" x14ac:dyDescent="0.2">
      <c r="B37" s="655" t="s">
        <v>318</v>
      </c>
      <c r="C37" s="656"/>
      <c r="D37" s="656"/>
      <c r="E37" s="656"/>
      <c r="F37" s="656"/>
      <c r="G37" s="656"/>
      <c r="H37" s="656"/>
      <c r="I37" s="656"/>
      <c r="J37" s="656"/>
      <c r="K37" s="656"/>
      <c r="L37" s="656"/>
      <c r="M37" s="656"/>
      <c r="N37" s="656"/>
      <c r="O37" s="656"/>
      <c r="P37" s="656"/>
      <c r="Q37" s="657"/>
      <c r="R37" s="658">
        <v>6745280</v>
      </c>
      <c r="S37" s="659"/>
      <c r="T37" s="659"/>
      <c r="U37" s="659"/>
      <c r="V37" s="659"/>
      <c r="W37" s="659"/>
      <c r="X37" s="659"/>
      <c r="Y37" s="660"/>
      <c r="Z37" s="661">
        <v>8.1999999999999993</v>
      </c>
      <c r="AA37" s="661"/>
      <c r="AB37" s="661"/>
      <c r="AC37" s="661"/>
      <c r="AD37" s="662">
        <v>21792</v>
      </c>
      <c r="AE37" s="662"/>
      <c r="AF37" s="662"/>
      <c r="AG37" s="662"/>
      <c r="AH37" s="662"/>
      <c r="AI37" s="662"/>
      <c r="AJ37" s="662"/>
      <c r="AK37" s="662"/>
      <c r="AL37" s="663">
        <v>0.1</v>
      </c>
      <c r="AM37" s="664"/>
      <c r="AN37" s="664"/>
      <c r="AO37" s="665"/>
      <c r="AQ37" s="721" t="s">
        <v>319</v>
      </c>
      <c r="AR37" s="722"/>
      <c r="AS37" s="722"/>
      <c r="AT37" s="722"/>
      <c r="AU37" s="722"/>
      <c r="AV37" s="722"/>
      <c r="AW37" s="722"/>
      <c r="AX37" s="722"/>
      <c r="AY37" s="723"/>
      <c r="AZ37" s="658">
        <v>1880920</v>
      </c>
      <c r="BA37" s="659"/>
      <c r="BB37" s="659"/>
      <c r="BC37" s="659"/>
      <c r="BD37" s="690"/>
      <c r="BE37" s="690"/>
      <c r="BF37" s="713"/>
      <c r="BG37" s="655" t="s">
        <v>320</v>
      </c>
      <c r="BH37" s="656"/>
      <c r="BI37" s="656"/>
      <c r="BJ37" s="656"/>
      <c r="BK37" s="656"/>
      <c r="BL37" s="656"/>
      <c r="BM37" s="656"/>
      <c r="BN37" s="656"/>
      <c r="BO37" s="656"/>
      <c r="BP37" s="656"/>
      <c r="BQ37" s="656"/>
      <c r="BR37" s="656"/>
      <c r="BS37" s="656"/>
      <c r="BT37" s="656"/>
      <c r="BU37" s="657"/>
      <c r="BV37" s="658">
        <v>-63243</v>
      </c>
      <c r="BW37" s="659"/>
      <c r="BX37" s="659"/>
      <c r="BY37" s="659"/>
      <c r="BZ37" s="659"/>
      <c r="CA37" s="659"/>
      <c r="CB37" s="668"/>
      <c r="CD37" s="655" t="s">
        <v>321</v>
      </c>
      <c r="CE37" s="656"/>
      <c r="CF37" s="656"/>
      <c r="CG37" s="656"/>
      <c r="CH37" s="656"/>
      <c r="CI37" s="656"/>
      <c r="CJ37" s="656"/>
      <c r="CK37" s="656"/>
      <c r="CL37" s="656"/>
      <c r="CM37" s="656"/>
      <c r="CN37" s="656"/>
      <c r="CO37" s="656"/>
      <c r="CP37" s="656"/>
      <c r="CQ37" s="657"/>
      <c r="CR37" s="658">
        <v>1712954</v>
      </c>
      <c r="CS37" s="690"/>
      <c r="CT37" s="690"/>
      <c r="CU37" s="690"/>
      <c r="CV37" s="690"/>
      <c r="CW37" s="690"/>
      <c r="CX37" s="690"/>
      <c r="CY37" s="691"/>
      <c r="CZ37" s="663">
        <v>2.1</v>
      </c>
      <c r="DA37" s="688"/>
      <c r="DB37" s="688"/>
      <c r="DC37" s="692"/>
      <c r="DD37" s="667">
        <v>1626886</v>
      </c>
      <c r="DE37" s="690"/>
      <c r="DF37" s="690"/>
      <c r="DG37" s="690"/>
      <c r="DH37" s="690"/>
      <c r="DI37" s="690"/>
      <c r="DJ37" s="690"/>
      <c r="DK37" s="691"/>
      <c r="DL37" s="667">
        <v>1555922</v>
      </c>
      <c r="DM37" s="690"/>
      <c r="DN37" s="690"/>
      <c r="DO37" s="690"/>
      <c r="DP37" s="690"/>
      <c r="DQ37" s="690"/>
      <c r="DR37" s="690"/>
      <c r="DS37" s="690"/>
      <c r="DT37" s="690"/>
      <c r="DU37" s="690"/>
      <c r="DV37" s="691"/>
      <c r="DW37" s="663">
        <v>3.9</v>
      </c>
      <c r="DX37" s="688"/>
      <c r="DY37" s="688"/>
      <c r="DZ37" s="688"/>
      <c r="EA37" s="688"/>
      <c r="EB37" s="688"/>
      <c r="EC37" s="689"/>
    </row>
    <row r="38" spans="2:133" ht="11.25" customHeight="1" x14ac:dyDescent="0.2">
      <c r="B38" s="655" t="s">
        <v>322</v>
      </c>
      <c r="C38" s="656"/>
      <c r="D38" s="656"/>
      <c r="E38" s="656"/>
      <c r="F38" s="656"/>
      <c r="G38" s="656"/>
      <c r="H38" s="656"/>
      <c r="I38" s="656"/>
      <c r="J38" s="656"/>
      <c r="K38" s="656"/>
      <c r="L38" s="656"/>
      <c r="M38" s="656"/>
      <c r="N38" s="656"/>
      <c r="O38" s="656"/>
      <c r="P38" s="656"/>
      <c r="Q38" s="657"/>
      <c r="R38" s="658">
        <v>4841700</v>
      </c>
      <c r="S38" s="659"/>
      <c r="T38" s="659"/>
      <c r="U38" s="659"/>
      <c r="V38" s="659"/>
      <c r="W38" s="659"/>
      <c r="X38" s="659"/>
      <c r="Y38" s="660"/>
      <c r="Z38" s="661">
        <v>5.9</v>
      </c>
      <c r="AA38" s="661"/>
      <c r="AB38" s="661"/>
      <c r="AC38" s="661"/>
      <c r="AD38" s="662" t="s">
        <v>122</v>
      </c>
      <c r="AE38" s="662"/>
      <c r="AF38" s="662"/>
      <c r="AG38" s="662"/>
      <c r="AH38" s="662"/>
      <c r="AI38" s="662"/>
      <c r="AJ38" s="662"/>
      <c r="AK38" s="662"/>
      <c r="AL38" s="663" t="s">
        <v>122</v>
      </c>
      <c r="AM38" s="664"/>
      <c r="AN38" s="664"/>
      <c r="AO38" s="665"/>
      <c r="AQ38" s="721" t="s">
        <v>323</v>
      </c>
      <c r="AR38" s="722"/>
      <c r="AS38" s="722"/>
      <c r="AT38" s="722"/>
      <c r="AU38" s="722"/>
      <c r="AV38" s="722"/>
      <c r="AW38" s="722"/>
      <c r="AX38" s="722"/>
      <c r="AY38" s="723"/>
      <c r="AZ38" s="658">
        <v>530102</v>
      </c>
      <c r="BA38" s="659"/>
      <c r="BB38" s="659"/>
      <c r="BC38" s="659"/>
      <c r="BD38" s="690"/>
      <c r="BE38" s="690"/>
      <c r="BF38" s="713"/>
      <c r="BG38" s="655" t="s">
        <v>324</v>
      </c>
      <c r="BH38" s="656"/>
      <c r="BI38" s="656"/>
      <c r="BJ38" s="656"/>
      <c r="BK38" s="656"/>
      <c r="BL38" s="656"/>
      <c r="BM38" s="656"/>
      <c r="BN38" s="656"/>
      <c r="BO38" s="656"/>
      <c r="BP38" s="656"/>
      <c r="BQ38" s="656"/>
      <c r="BR38" s="656"/>
      <c r="BS38" s="656"/>
      <c r="BT38" s="656"/>
      <c r="BU38" s="657"/>
      <c r="BV38" s="658">
        <v>16199</v>
      </c>
      <c r="BW38" s="659"/>
      <c r="BX38" s="659"/>
      <c r="BY38" s="659"/>
      <c r="BZ38" s="659"/>
      <c r="CA38" s="659"/>
      <c r="CB38" s="668"/>
      <c r="CD38" s="655" t="s">
        <v>325</v>
      </c>
      <c r="CE38" s="656"/>
      <c r="CF38" s="656"/>
      <c r="CG38" s="656"/>
      <c r="CH38" s="656"/>
      <c r="CI38" s="656"/>
      <c r="CJ38" s="656"/>
      <c r="CK38" s="656"/>
      <c r="CL38" s="656"/>
      <c r="CM38" s="656"/>
      <c r="CN38" s="656"/>
      <c r="CO38" s="656"/>
      <c r="CP38" s="656"/>
      <c r="CQ38" s="657"/>
      <c r="CR38" s="658">
        <v>5788584</v>
      </c>
      <c r="CS38" s="659"/>
      <c r="CT38" s="659"/>
      <c r="CU38" s="659"/>
      <c r="CV38" s="659"/>
      <c r="CW38" s="659"/>
      <c r="CX38" s="659"/>
      <c r="CY38" s="660"/>
      <c r="CZ38" s="663">
        <v>7.2</v>
      </c>
      <c r="DA38" s="688"/>
      <c r="DB38" s="688"/>
      <c r="DC38" s="692"/>
      <c r="DD38" s="667">
        <v>4697777</v>
      </c>
      <c r="DE38" s="659"/>
      <c r="DF38" s="659"/>
      <c r="DG38" s="659"/>
      <c r="DH38" s="659"/>
      <c r="DI38" s="659"/>
      <c r="DJ38" s="659"/>
      <c r="DK38" s="660"/>
      <c r="DL38" s="667">
        <v>4359299</v>
      </c>
      <c r="DM38" s="659"/>
      <c r="DN38" s="659"/>
      <c r="DO38" s="659"/>
      <c r="DP38" s="659"/>
      <c r="DQ38" s="659"/>
      <c r="DR38" s="659"/>
      <c r="DS38" s="659"/>
      <c r="DT38" s="659"/>
      <c r="DU38" s="659"/>
      <c r="DV38" s="660"/>
      <c r="DW38" s="663">
        <v>10.8</v>
      </c>
      <c r="DX38" s="688"/>
      <c r="DY38" s="688"/>
      <c r="DZ38" s="688"/>
      <c r="EA38" s="688"/>
      <c r="EB38" s="688"/>
      <c r="EC38" s="689"/>
    </row>
    <row r="39" spans="2:133" ht="11.25" customHeight="1" x14ac:dyDescent="0.2">
      <c r="B39" s="655" t="s">
        <v>326</v>
      </c>
      <c r="C39" s="656"/>
      <c r="D39" s="656"/>
      <c r="E39" s="656"/>
      <c r="F39" s="656"/>
      <c r="G39" s="656"/>
      <c r="H39" s="656"/>
      <c r="I39" s="656"/>
      <c r="J39" s="656"/>
      <c r="K39" s="656"/>
      <c r="L39" s="656"/>
      <c r="M39" s="656"/>
      <c r="N39" s="656"/>
      <c r="O39" s="656"/>
      <c r="P39" s="656"/>
      <c r="Q39" s="657"/>
      <c r="R39" s="658" t="s">
        <v>122</v>
      </c>
      <c r="S39" s="659"/>
      <c r="T39" s="659"/>
      <c r="U39" s="659"/>
      <c r="V39" s="659"/>
      <c r="W39" s="659"/>
      <c r="X39" s="659"/>
      <c r="Y39" s="660"/>
      <c r="Z39" s="661" t="s">
        <v>122</v>
      </c>
      <c r="AA39" s="661"/>
      <c r="AB39" s="661"/>
      <c r="AC39" s="661"/>
      <c r="AD39" s="662" t="s">
        <v>122</v>
      </c>
      <c r="AE39" s="662"/>
      <c r="AF39" s="662"/>
      <c r="AG39" s="662"/>
      <c r="AH39" s="662"/>
      <c r="AI39" s="662"/>
      <c r="AJ39" s="662"/>
      <c r="AK39" s="662"/>
      <c r="AL39" s="663" t="s">
        <v>122</v>
      </c>
      <c r="AM39" s="664"/>
      <c r="AN39" s="664"/>
      <c r="AO39" s="665"/>
      <c r="AQ39" s="721" t="s">
        <v>327</v>
      </c>
      <c r="AR39" s="722"/>
      <c r="AS39" s="722"/>
      <c r="AT39" s="722"/>
      <c r="AU39" s="722"/>
      <c r="AV39" s="722"/>
      <c r="AW39" s="722"/>
      <c r="AX39" s="722"/>
      <c r="AY39" s="723"/>
      <c r="AZ39" s="658">
        <v>449944</v>
      </c>
      <c r="BA39" s="659"/>
      <c r="BB39" s="659"/>
      <c r="BC39" s="659"/>
      <c r="BD39" s="690"/>
      <c r="BE39" s="690"/>
      <c r="BF39" s="713"/>
      <c r="BG39" s="655" t="s">
        <v>328</v>
      </c>
      <c r="BH39" s="656"/>
      <c r="BI39" s="656"/>
      <c r="BJ39" s="656"/>
      <c r="BK39" s="656"/>
      <c r="BL39" s="656"/>
      <c r="BM39" s="656"/>
      <c r="BN39" s="656"/>
      <c r="BO39" s="656"/>
      <c r="BP39" s="656"/>
      <c r="BQ39" s="656"/>
      <c r="BR39" s="656"/>
      <c r="BS39" s="656"/>
      <c r="BT39" s="656"/>
      <c r="BU39" s="657"/>
      <c r="BV39" s="658">
        <v>22505</v>
      </c>
      <c r="BW39" s="659"/>
      <c r="BX39" s="659"/>
      <c r="BY39" s="659"/>
      <c r="BZ39" s="659"/>
      <c r="CA39" s="659"/>
      <c r="CB39" s="668"/>
      <c r="CD39" s="655" t="s">
        <v>329</v>
      </c>
      <c r="CE39" s="656"/>
      <c r="CF39" s="656"/>
      <c r="CG39" s="656"/>
      <c r="CH39" s="656"/>
      <c r="CI39" s="656"/>
      <c r="CJ39" s="656"/>
      <c r="CK39" s="656"/>
      <c r="CL39" s="656"/>
      <c r="CM39" s="656"/>
      <c r="CN39" s="656"/>
      <c r="CO39" s="656"/>
      <c r="CP39" s="656"/>
      <c r="CQ39" s="657"/>
      <c r="CR39" s="658">
        <v>8517790</v>
      </c>
      <c r="CS39" s="690"/>
      <c r="CT39" s="690"/>
      <c r="CU39" s="690"/>
      <c r="CV39" s="690"/>
      <c r="CW39" s="690"/>
      <c r="CX39" s="690"/>
      <c r="CY39" s="691"/>
      <c r="CZ39" s="663">
        <v>10.6</v>
      </c>
      <c r="DA39" s="688"/>
      <c r="DB39" s="688"/>
      <c r="DC39" s="692"/>
      <c r="DD39" s="667">
        <v>8321528</v>
      </c>
      <c r="DE39" s="690"/>
      <c r="DF39" s="690"/>
      <c r="DG39" s="690"/>
      <c r="DH39" s="690"/>
      <c r="DI39" s="690"/>
      <c r="DJ39" s="690"/>
      <c r="DK39" s="691"/>
      <c r="DL39" s="667" t="s">
        <v>122</v>
      </c>
      <c r="DM39" s="690"/>
      <c r="DN39" s="690"/>
      <c r="DO39" s="690"/>
      <c r="DP39" s="690"/>
      <c r="DQ39" s="690"/>
      <c r="DR39" s="690"/>
      <c r="DS39" s="690"/>
      <c r="DT39" s="690"/>
      <c r="DU39" s="690"/>
      <c r="DV39" s="691"/>
      <c r="DW39" s="663" t="s">
        <v>122</v>
      </c>
      <c r="DX39" s="688"/>
      <c r="DY39" s="688"/>
      <c r="DZ39" s="688"/>
      <c r="EA39" s="688"/>
      <c r="EB39" s="688"/>
      <c r="EC39" s="689"/>
    </row>
    <row r="40" spans="2:133" ht="11.25" customHeight="1" x14ac:dyDescent="0.2">
      <c r="B40" s="655" t="s">
        <v>330</v>
      </c>
      <c r="C40" s="656"/>
      <c r="D40" s="656"/>
      <c r="E40" s="656"/>
      <c r="F40" s="656"/>
      <c r="G40" s="656"/>
      <c r="H40" s="656"/>
      <c r="I40" s="656"/>
      <c r="J40" s="656"/>
      <c r="K40" s="656"/>
      <c r="L40" s="656"/>
      <c r="M40" s="656"/>
      <c r="N40" s="656"/>
      <c r="O40" s="656"/>
      <c r="P40" s="656"/>
      <c r="Q40" s="657"/>
      <c r="R40" s="658">
        <v>171000</v>
      </c>
      <c r="S40" s="659"/>
      <c r="T40" s="659"/>
      <c r="U40" s="659"/>
      <c r="V40" s="659"/>
      <c r="W40" s="659"/>
      <c r="X40" s="659"/>
      <c r="Y40" s="660"/>
      <c r="Z40" s="661">
        <v>0.2</v>
      </c>
      <c r="AA40" s="661"/>
      <c r="AB40" s="661"/>
      <c r="AC40" s="661"/>
      <c r="AD40" s="662" t="s">
        <v>122</v>
      </c>
      <c r="AE40" s="662"/>
      <c r="AF40" s="662"/>
      <c r="AG40" s="662"/>
      <c r="AH40" s="662"/>
      <c r="AI40" s="662"/>
      <c r="AJ40" s="662"/>
      <c r="AK40" s="662"/>
      <c r="AL40" s="663" t="s">
        <v>122</v>
      </c>
      <c r="AM40" s="664"/>
      <c r="AN40" s="664"/>
      <c r="AO40" s="665"/>
      <c r="AQ40" s="721" t="s">
        <v>331</v>
      </c>
      <c r="AR40" s="722"/>
      <c r="AS40" s="722"/>
      <c r="AT40" s="722"/>
      <c r="AU40" s="722"/>
      <c r="AV40" s="722"/>
      <c r="AW40" s="722"/>
      <c r="AX40" s="722"/>
      <c r="AY40" s="723"/>
      <c r="AZ40" s="658">
        <v>64630</v>
      </c>
      <c r="BA40" s="659"/>
      <c r="BB40" s="659"/>
      <c r="BC40" s="659"/>
      <c r="BD40" s="690"/>
      <c r="BE40" s="690"/>
      <c r="BF40" s="713"/>
      <c r="BG40" s="706" t="s">
        <v>332</v>
      </c>
      <c r="BH40" s="707"/>
      <c r="BI40" s="707"/>
      <c r="BJ40" s="707"/>
      <c r="BK40" s="707"/>
      <c r="BL40" s="202"/>
      <c r="BM40" s="656" t="s">
        <v>333</v>
      </c>
      <c r="BN40" s="656"/>
      <c r="BO40" s="656"/>
      <c r="BP40" s="656"/>
      <c r="BQ40" s="656"/>
      <c r="BR40" s="656"/>
      <c r="BS40" s="656"/>
      <c r="BT40" s="656"/>
      <c r="BU40" s="657"/>
      <c r="BV40" s="658">
        <v>97</v>
      </c>
      <c r="BW40" s="659"/>
      <c r="BX40" s="659"/>
      <c r="BY40" s="659"/>
      <c r="BZ40" s="659"/>
      <c r="CA40" s="659"/>
      <c r="CB40" s="668"/>
      <c r="CD40" s="655" t="s">
        <v>334</v>
      </c>
      <c r="CE40" s="656"/>
      <c r="CF40" s="656"/>
      <c r="CG40" s="656"/>
      <c r="CH40" s="656"/>
      <c r="CI40" s="656"/>
      <c r="CJ40" s="656"/>
      <c r="CK40" s="656"/>
      <c r="CL40" s="656"/>
      <c r="CM40" s="656"/>
      <c r="CN40" s="656"/>
      <c r="CO40" s="656"/>
      <c r="CP40" s="656"/>
      <c r="CQ40" s="657"/>
      <c r="CR40" s="658">
        <v>1739537</v>
      </c>
      <c r="CS40" s="659"/>
      <c r="CT40" s="659"/>
      <c r="CU40" s="659"/>
      <c r="CV40" s="659"/>
      <c r="CW40" s="659"/>
      <c r="CX40" s="659"/>
      <c r="CY40" s="660"/>
      <c r="CZ40" s="663">
        <v>2.2000000000000002</v>
      </c>
      <c r="DA40" s="688"/>
      <c r="DB40" s="688"/>
      <c r="DC40" s="692"/>
      <c r="DD40" s="667">
        <v>706388</v>
      </c>
      <c r="DE40" s="659"/>
      <c r="DF40" s="659"/>
      <c r="DG40" s="659"/>
      <c r="DH40" s="659"/>
      <c r="DI40" s="659"/>
      <c r="DJ40" s="659"/>
      <c r="DK40" s="660"/>
      <c r="DL40" s="667" t="s">
        <v>122</v>
      </c>
      <c r="DM40" s="659"/>
      <c r="DN40" s="659"/>
      <c r="DO40" s="659"/>
      <c r="DP40" s="659"/>
      <c r="DQ40" s="659"/>
      <c r="DR40" s="659"/>
      <c r="DS40" s="659"/>
      <c r="DT40" s="659"/>
      <c r="DU40" s="659"/>
      <c r="DV40" s="660"/>
      <c r="DW40" s="663" t="s">
        <v>122</v>
      </c>
      <c r="DX40" s="688"/>
      <c r="DY40" s="688"/>
      <c r="DZ40" s="688"/>
      <c r="EA40" s="688"/>
      <c r="EB40" s="688"/>
      <c r="EC40" s="689"/>
    </row>
    <row r="41" spans="2:133" ht="11.25" customHeight="1" x14ac:dyDescent="0.2">
      <c r="B41" s="679" t="s">
        <v>335</v>
      </c>
      <c r="C41" s="680"/>
      <c r="D41" s="680"/>
      <c r="E41" s="680"/>
      <c r="F41" s="680"/>
      <c r="G41" s="680"/>
      <c r="H41" s="680"/>
      <c r="I41" s="680"/>
      <c r="J41" s="680"/>
      <c r="K41" s="680"/>
      <c r="L41" s="680"/>
      <c r="M41" s="680"/>
      <c r="N41" s="680"/>
      <c r="O41" s="680"/>
      <c r="P41" s="680"/>
      <c r="Q41" s="681"/>
      <c r="R41" s="730">
        <v>82707683</v>
      </c>
      <c r="S41" s="731"/>
      <c r="T41" s="731"/>
      <c r="U41" s="731"/>
      <c r="V41" s="731"/>
      <c r="W41" s="731"/>
      <c r="X41" s="731"/>
      <c r="Y41" s="735"/>
      <c r="Z41" s="736">
        <v>100</v>
      </c>
      <c r="AA41" s="736"/>
      <c r="AB41" s="736"/>
      <c r="AC41" s="736"/>
      <c r="AD41" s="737">
        <v>40109491</v>
      </c>
      <c r="AE41" s="737"/>
      <c r="AF41" s="737"/>
      <c r="AG41" s="737"/>
      <c r="AH41" s="737"/>
      <c r="AI41" s="737"/>
      <c r="AJ41" s="737"/>
      <c r="AK41" s="737"/>
      <c r="AL41" s="738">
        <v>100</v>
      </c>
      <c r="AM41" s="718"/>
      <c r="AN41" s="718"/>
      <c r="AO41" s="739"/>
      <c r="AQ41" s="721" t="s">
        <v>336</v>
      </c>
      <c r="AR41" s="722"/>
      <c r="AS41" s="722"/>
      <c r="AT41" s="722"/>
      <c r="AU41" s="722"/>
      <c r="AV41" s="722"/>
      <c r="AW41" s="722"/>
      <c r="AX41" s="722"/>
      <c r="AY41" s="723"/>
      <c r="AZ41" s="658">
        <v>1227584</v>
      </c>
      <c r="BA41" s="659"/>
      <c r="BB41" s="659"/>
      <c r="BC41" s="659"/>
      <c r="BD41" s="690"/>
      <c r="BE41" s="690"/>
      <c r="BF41" s="713"/>
      <c r="BG41" s="706"/>
      <c r="BH41" s="707"/>
      <c r="BI41" s="707"/>
      <c r="BJ41" s="707"/>
      <c r="BK41" s="707"/>
      <c r="BL41" s="202"/>
      <c r="BM41" s="656" t="s">
        <v>337</v>
      </c>
      <c r="BN41" s="656"/>
      <c r="BO41" s="656"/>
      <c r="BP41" s="656"/>
      <c r="BQ41" s="656"/>
      <c r="BR41" s="656"/>
      <c r="BS41" s="656"/>
      <c r="BT41" s="656"/>
      <c r="BU41" s="657"/>
      <c r="BV41" s="658" t="s">
        <v>122</v>
      </c>
      <c r="BW41" s="659"/>
      <c r="BX41" s="659"/>
      <c r="BY41" s="659"/>
      <c r="BZ41" s="659"/>
      <c r="CA41" s="659"/>
      <c r="CB41" s="668"/>
      <c r="CD41" s="655" t="s">
        <v>338</v>
      </c>
      <c r="CE41" s="656"/>
      <c r="CF41" s="656"/>
      <c r="CG41" s="656"/>
      <c r="CH41" s="656"/>
      <c r="CI41" s="656"/>
      <c r="CJ41" s="656"/>
      <c r="CK41" s="656"/>
      <c r="CL41" s="656"/>
      <c r="CM41" s="656"/>
      <c r="CN41" s="656"/>
      <c r="CO41" s="656"/>
      <c r="CP41" s="656"/>
      <c r="CQ41" s="657"/>
      <c r="CR41" s="658" t="s">
        <v>122</v>
      </c>
      <c r="CS41" s="690"/>
      <c r="CT41" s="690"/>
      <c r="CU41" s="690"/>
      <c r="CV41" s="690"/>
      <c r="CW41" s="690"/>
      <c r="CX41" s="690"/>
      <c r="CY41" s="691"/>
      <c r="CZ41" s="663" t="s">
        <v>122</v>
      </c>
      <c r="DA41" s="688"/>
      <c r="DB41" s="688"/>
      <c r="DC41" s="692"/>
      <c r="DD41" s="667" t="s">
        <v>122</v>
      </c>
      <c r="DE41" s="690"/>
      <c r="DF41" s="690"/>
      <c r="DG41" s="690"/>
      <c r="DH41" s="690"/>
      <c r="DI41" s="690"/>
      <c r="DJ41" s="690"/>
      <c r="DK41" s="691"/>
      <c r="DL41" s="741"/>
      <c r="DM41" s="742"/>
      <c r="DN41" s="742"/>
      <c r="DO41" s="742"/>
      <c r="DP41" s="742"/>
      <c r="DQ41" s="742"/>
      <c r="DR41" s="742"/>
      <c r="DS41" s="742"/>
      <c r="DT41" s="742"/>
      <c r="DU41" s="742"/>
      <c r="DV41" s="743"/>
      <c r="DW41" s="732"/>
      <c r="DX41" s="733"/>
      <c r="DY41" s="733"/>
      <c r="DZ41" s="733"/>
      <c r="EA41" s="733"/>
      <c r="EB41" s="733"/>
      <c r="EC41" s="734"/>
    </row>
    <row r="42" spans="2:133" ht="11.25" customHeight="1" x14ac:dyDescent="0.2">
      <c r="AQ42" s="727" t="s">
        <v>339</v>
      </c>
      <c r="AR42" s="728"/>
      <c r="AS42" s="728"/>
      <c r="AT42" s="728"/>
      <c r="AU42" s="728"/>
      <c r="AV42" s="728"/>
      <c r="AW42" s="728"/>
      <c r="AX42" s="728"/>
      <c r="AY42" s="729"/>
      <c r="AZ42" s="730">
        <v>4530945</v>
      </c>
      <c r="BA42" s="731"/>
      <c r="BB42" s="731"/>
      <c r="BC42" s="731"/>
      <c r="BD42" s="717"/>
      <c r="BE42" s="717"/>
      <c r="BF42" s="719"/>
      <c r="BG42" s="708"/>
      <c r="BH42" s="709"/>
      <c r="BI42" s="709"/>
      <c r="BJ42" s="709"/>
      <c r="BK42" s="709"/>
      <c r="BL42" s="203"/>
      <c r="BM42" s="680" t="s">
        <v>340</v>
      </c>
      <c r="BN42" s="680"/>
      <c r="BO42" s="680"/>
      <c r="BP42" s="680"/>
      <c r="BQ42" s="680"/>
      <c r="BR42" s="680"/>
      <c r="BS42" s="680"/>
      <c r="BT42" s="680"/>
      <c r="BU42" s="681"/>
      <c r="BV42" s="730">
        <v>439</v>
      </c>
      <c r="BW42" s="731"/>
      <c r="BX42" s="731"/>
      <c r="BY42" s="731"/>
      <c r="BZ42" s="731"/>
      <c r="CA42" s="731"/>
      <c r="CB42" s="740"/>
      <c r="CD42" s="655" t="s">
        <v>341</v>
      </c>
      <c r="CE42" s="656"/>
      <c r="CF42" s="656"/>
      <c r="CG42" s="656"/>
      <c r="CH42" s="656"/>
      <c r="CI42" s="656"/>
      <c r="CJ42" s="656"/>
      <c r="CK42" s="656"/>
      <c r="CL42" s="656"/>
      <c r="CM42" s="656"/>
      <c r="CN42" s="656"/>
      <c r="CO42" s="656"/>
      <c r="CP42" s="656"/>
      <c r="CQ42" s="657"/>
      <c r="CR42" s="658">
        <v>9609513</v>
      </c>
      <c r="CS42" s="690"/>
      <c r="CT42" s="690"/>
      <c r="CU42" s="690"/>
      <c r="CV42" s="690"/>
      <c r="CW42" s="690"/>
      <c r="CX42" s="690"/>
      <c r="CY42" s="691"/>
      <c r="CZ42" s="663">
        <v>12</v>
      </c>
      <c r="DA42" s="688"/>
      <c r="DB42" s="688"/>
      <c r="DC42" s="692"/>
      <c r="DD42" s="667">
        <v>1395983</v>
      </c>
      <c r="DE42" s="690"/>
      <c r="DF42" s="690"/>
      <c r="DG42" s="690"/>
      <c r="DH42" s="690"/>
      <c r="DI42" s="690"/>
      <c r="DJ42" s="690"/>
      <c r="DK42" s="691"/>
      <c r="DL42" s="741"/>
      <c r="DM42" s="742"/>
      <c r="DN42" s="742"/>
      <c r="DO42" s="742"/>
      <c r="DP42" s="742"/>
      <c r="DQ42" s="742"/>
      <c r="DR42" s="742"/>
      <c r="DS42" s="742"/>
      <c r="DT42" s="742"/>
      <c r="DU42" s="742"/>
      <c r="DV42" s="743"/>
      <c r="DW42" s="732"/>
      <c r="DX42" s="733"/>
      <c r="DY42" s="733"/>
      <c r="DZ42" s="733"/>
      <c r="EA42" s="733"/>
      <c r="EB42" s="733"/>
      <c r="EC42" s="734"/>
    </row>
    <row r="43" spans="2:133" ht="11.25" customHeight="1" x14ac:dyDescent="0.2">
      <c r="B43" s="196" t="s">
        <v>342</v>
      </c>
      <c r="CD43" s="655" t="s">
        <v>343</v>
      </c>
      <c r="CE43" s="656"/>
      <c r="CF43" s="656"/>
      <c r="CG43" s="656"/>
      <c r="CH43" s="656"/>
      <c r="CI43" s="656"/>
      <c r="CJ43" s="656"/>
      <c r="CK43" s="656"/>
      <c r="CL43" s="656"/>
      <c r="CM43" s="656"/>
      <c r="CN43" s="656"/>
      <c r="CO43" s="656"/>
      <c r="CP43" s="656"/>
      <c r="CQ43" s="657"/>
      <c r="CR43" s="658">
        <v>348640</v>
      </c>
      <c r="CS43" s="690"/>
      <c r="CT43" s="690"/>
      <c r="CU43" s="690"/>
      <c r="CV43" s="690"/>
      <c r="CW43" s="690"/>
      <c r="CX43" s="690"/>
      <c r="CY43" s="691"/>
      <c r="CZ43" s="663">
        <v>0.4</v>
      </c>
      <c r="DA43" s="688"/>
      <c r="DB43" s="688"/>
      <c r="DC43" s="692"/>
      <c r="DD43" s="667">
        <v>339737</v>
      </c>
      <c r="DE43" s="690"/>
      <c r="DF43" s="690"/>
      <c r="DG43" s="690"/>
      <c r="DH43" s="690"/>
      <c r="DI43" s="690"/>
      <c r="DJ43" s="690"/>
      <c r="DK43" s="691"/>
      <c r="DL43" s="741"/>
      <c r="DM43" s="742"/>
      <c r="DN43" s="742"/>
      <c r="DO43" s="742"/>
      <c r="DP43" s="742"/>
      <c r="DQ43" s="742"/>
      <c r="DR43" s="742"/>
      <c r="DS43" s="742"/>
      <c r="DT43" s="742"/>
      <c r="DU43" s="742"/>
      <c r="DV43" s="743"/>
      <c r="DW43" s="732"/>
      <c r="DX43" s="733"/>
      <c r="DY43" s="733"/>
      <c r="DZ43" s="733"/>
      <c r="EA43" s="733"/>
      <c r="EB43" s="733"/>
      <c r="EC43" s="734"/>
    </row>
    <row r="44" spans="2:133" ht="11.25" customHeight="1" x14ac:dyDescent="0.2">
      <c r="B44" s="744" t="s">
        <v>344</v>
      </c>
      <c r="C44" s="744"/>
      <c r="D44" s="744"/>
      <c r="E44" s="744"/>
      <c r="F44" s="744"/>
      <c r="G44" s="744"/>
      <c r="H44" s="744"/>
      <c r="I44" s="744"/>
      <c r="J44" s="744"/>
      <c r="K44" s="744"/>
      <c r="L44" s="744"/>
      <c r="M44" s="744"/>
      <c r="N44" s="744"/>
      <c r="O44" s="744"/>
      <c r="P44" s="744"/>
      <c r="Q44" s="744"/>
      <c r="R44" s="744"/>
      <c r="S44" s="744"/>
      <c r="T44" s="744"/>
      <c r="U44" s="744"/>
      <c r="V44" s="744"/>
      <c r="W44" s="744"/>
      <c r="X44" s="744"/>
      <c r="Y44" s="744"/>
      <c r="Z44" s="744"/>
      <c r="AA44" s="744"/>
      <c r="AB44" s="744"/>
      <c r="AC44" s="744"/>
      <c r="AD44" s="744"/>
      <c r="AE44" s="744"/>
      <c r="AF44" s="744"/>
      <c r="AG44" s="744"/>
      <c r="AH44" s="744"/>
      <c r="AI44" s="744"/>
      <c r="AJ44" s="744"/>
      <c r="AK44" s="744"/>
      <c r="AL44" s="744"/>
      <c r="AM44" s="744"/>
      <c r="AN44" s="744"/>
      <c r="AO44" s="744"/>
      <c r="AP44" s="744"/>
      <c r="AQ44" s="744"/>
      <c r="AR44" s="744"/>
      <c r="AS44" s="744"/>
      <c r="AT44" s="744"/>
      <c r="AU44" s="744"/>
      <c r="AV44" s="744"/>
      <c r="AW44" s="744"/>
      <c r="AX44" s="744"/>
      <c r="AY44" s="744"/>
      <c r="AZ44" s="744"/>
      <c r="BA44" s="744"/>
      <c r="BB44" s="744"/>
      <c r="BC44" s="744"/>
      <c r="BD44" s="744"/>
      <c r="BE44" s="744"/>
      <c r="BF44" s="744"/>
      <c r="BG44" s="744"/>
      <c r="BH44" s="744"/>
      <c r="BI44" s="744"/>
      <c r="BJ44" s="744"/>
      <c r="BK44" s="744"/>
      <c r="BL44" s="744"/>
      <c r="BM44" s="744"/>
      <c r="BN44" s="744"/>
      <c r="BO44" s="744"/>
      <c r="BP44" s="744"/>
      <c r="BQ44" s="744"/>
      <c r="BR44" s="744"/>
      <c r="BS44" s="744"/>
      <c r="BT44" s="744"/>
      <c r="BU44" s="744"/>
      <c r="BV44" s="744"/>
      <c r="BW44" s="744"/>
      <c r="BX44" s="744"/>
      <c r="BY44" s="744"/>
      <c r="BZ44" s="744"/>
      <c r="CA44" s="744"/>
      <c r="CB44" s="744"/>
      <c r="CC44" s="745"/>
      <c r="CD44" s="694" t="s">
        <v>292</v>
      </c>
      <c r="CE44" s="695"/>
      <c r="CF44" s="655" t="s">
        <v>345</v>
      </c>
      <c r="CG44" s="656"/>
      <c r="CH44" s="656"/>
      <c r="CI44" s="656"/>
      <c r="CJ44" s="656"/>
      <c r="CK44" s="656"/>
      <c r="CL44" s="656"/>
      <c r="CM44" s="656"/>
      <c r="CN44" s="656"/>
      <c r="CO44" s="656"/>
      <c r="CP44" s="656"/>
      <c r="CQ44" s="657"/>
      <c r="CR44" s="658">
        <v>8757865</v>
      </c>
      <c r="CS44" s="659"/>
      <c r="CT44" s="659"/>
      <c r="CU44" s="659"/>
      <c r="CV44" s="659"/>
      <c r="CW44" s="659"/>
      <c r="CX44" s="659"/>
      <c r="CY44" s="660"/>
      <c r="CZ44" s="663">
        <v>10.9</v>
      </c>
      <c r="DA44" s="664"/>
      <c r="DB44" s="664"/>
      <c r="DC44" s="670"/>
      <c r="DD44" s="667">
        <v>1068066</v>
      </c>
      <c r="DE44" s="659"/>
      <c r="DF44" s="659"/>
      <c r="DG44" s="659"/>
      <c r="DH44" s="659"/>
      <c r="DI44" s="659"/>
      <c r="DJ44" s="659"/>
      <c r="DK44" s="660"/>
      <c r="DL44" s="741"/>
      <c r="DM44" s="742"/>
      <c r="DN44" s="742"/>
      <c r="DO44" s="742"/>
      <c r="DP44" s="742"/>
      <c r="DQ44" s="742"/>
      <c r="DR44" s="742"/>
      <c r="DS44" s="742"/>
      <c r="DT44" s="742"/>
      <c r="DU44" s="742"/>
      <c r="DV44" s="743"/>
      <c r="DW44" s="732"/>
      <c r="DX44" s="733"/>
      <c r="DY44" s="733"/>
      <c r="DZ44" s="733"/>
      <c r="EA44" s="733"/>
      <c r="EB44" s="733"/>
      <c r="EC44" s="734"/>
    </row>
    <row r="45" spans="2:133" ht="11.25" customHeight="1" x14ac:dyDescent="0.2">
      <c r="B45" s="744" t="s">
        <v>346</v>
      </c>
      <c r="C45" s="744"/>
      <c r="D45" s="744"/>
      <c r="E45" s="744"/>
      <c r="F45" s="744"/>
      <c r="G45" s="744"/>
      <c r="H45" s="744"/>
      <c r="I45" s="744"/>
      <c r="J45" s="744"/>
      <c r="K45" s="744"/>
      <c r="L45" s="744"/>
      <c r="M45" s="744"/>
      <c r="N45" s="744"/>
      <c r="O45" s="744"/>
      <c r="P45" s="744"/>
      <c r="Q45" s="744"/>
      <c r="R45" s="744"/>
      <c r="S45" s="744"/>
      <c r="T45" s="744"/>
      <c r="U45" s="744"/>
      <c r="V45" s="744"/>
      <c r="W45" s="744"/>
      <c r="X45" s="744"/>
      <c r="Y45" s="744"/>
      <c r="Z45" s="744"/>
      <c r="AA45" s="744"/>
      <c r="AB45" s="744"/>
      <c r="AC45" s="744"/>
      <c r="AD45" s="744"/>
      <c r="AE45" s="744"/>
      <c r="AF45" s="744"/>
      <c r="AG45" s="744"/>
      <c r="AH45" s="744"/>
      <c r="AI45" s="744"/>
      <c r="AJ45" s="744"/>
      <c r="AK45" s="744"/>
      <c r="AL45" s="744"/>
      <c r="AM45" s="744"/>
      <c r="AN45" s="744"/>
      <c r="AO45" s="744"/>
      <c r="AP45" s="744"/>
      <c r="AQ45" s="744"/>
      <c r="AR45" s="744"/>
      <c r="AS45" s="744"/>
      <c r="AT45" s="744"/>
      <c r="AU45" s="744"/>
      <c r="AV45" s="744"/>
      <c r="AW45" s="744"/>
      <c r="AX45" s="744"/>
      <c r="AY45" s="744"/>
      <c r="AZ45" s="744"/>
      <c r="BA45" s="744"/>
      <c r="BB45" s="744"/>
      <c r="BC45" s="744"/>
      <c r="BD45" s="744"/>
      <c r="BE45" s="744"/>
      <c r="BF45" s="744"/>
      <c r="BG45" s="744"/>
      <c r="BH45" s="744"/>
      <c r="BI45" s="744"/>
      <c r="BJ45" s="744"/>
      <c r="BK45" s="744"/>
      <c r="BL45" s="744"/>
      <c r="BM45" s="744"/>
      <c r="BN45" s="744"/>
      <c r="BO45" s="744"/>
      <c r="BP45" s="744"/>
      <c r="BQ45" s="744"/>
      <c r="BR45" s="744"/>
      <c r="BS45" s="744"/>
      <c r="BT45" s="744"/>
      <c r="BU45" s="744"/>
      <c r="BV45" s="744"/>
      <c r="BW45" s="744"/>
      <c r="BX45" s="744"/>
      <c r="BY45" s="744"/>
      <c r="BZ45" s="744"/>
      <c r="CA45" s="744"/>
      <c r="CB45" s="744"/>
      <c r="CC45" s="745"/>
      <c r="CD45" s="696"/>
      <c r="CE45" s="697"/>
      <c r="CF45" s="655" t="s">
        <v>347</v>
      </c>
      <c r="CG45" s="656"/>
      <c r="CH45" s="656"/>
      <c r="CI45" s="656"/>
      <c r="CJ45" s="656"/>
      <c r="CK45" s="656"/>
      <c r="CL45" s="656"/>
      <c r="CM45" s="656"/>
      <c r="CN45" s="656"/>
      <c r="CO45" s="656"/>
      <c r="CP45" s="656"/>
      <c r="CQ45" s="657"/>
      <c r="CR45" s="658">
        <v>3869682</v>
      </c>
      <c r="CS45" s="690"/>
      <c r="CT45" s="690"/>
      <c r="CU45" s="690"/>
      <c r="CV45" s="690"/>
      <c r="CW45" s="690"/>
      <c r="CX45" s="690"/>
      <c r="CY45" s="691"/>
      <c r="CZ45" s="663">
        <v>4.8</v>
      </c>
      <c r="DA45" s="688"/>
      <c r="DB45" s="688"/>
      <c r="DC45" s="692"/>
      <c r="DD45" s="667">
        <v>143008</v>
      </c>
      <c r="DE45" s="690"/>
      <c r="DF45" s="690"/>
      <c r="DG45" s="690"/>
      <c r="DH45" s="690"/>
      <c r="DI45" s="690"/>
      <c r="DJ45" s="690"/>
      <c r="DK45" s="691"/>
      <c r="DL45" s="741"/>
      <c r="DM45" s="742"/>
      <c r="DN45" s="742"/>
      <c r="DO45" s="742"/>
      <c r="DP45" s="742"/>
      <c r="DQ45" s="742"/>
      <c r="DR45" s="742"/>
      <c r="DS45" s="742"/>
      <c r="DT45" s="742"/>
      <c r="DU45" s="742"/>
      <c r="DV45" s="743"/>
      <c r="DW45" s="732"/>
      <c r="DX45" s="733"/>
      <c r="DY45" s="733"/>
      <c r="DZ45" s="733"/>
      <c r="EA45" s="733"/>
      <c r="EB45" s="733"/>
      <c r="EC45" s="734"/>
    </row>
    <row r="46" spans="2:133" ht="11.25" customHeight="1" x14ac:dyDescent="0.2">
      <c r="B46" s="207"/>
      <c r="CD46" s="696"/>
      <c r="CE46" s="697"/>
      <c r="CF46" s="655" t="s">
        <v>348</v>
      </c>
      <c r="CG46" s="656"/>
      <c r="CH46" s="656"/>
      <c r="CI46" s="656"/>
      <c r="CJ46" s="656"/>
      <c r="CK46" s="656"/>
      <c r="CL46" s="656"/>
      <c r="CM46" s="656"/>
      <c r="CN46" s="656"/>
      <c r="CO46" s="656"/>
      <c r="CP46" s="656"/>
      <c r="CQ46" s="657"/>
      <c r="CR46" s="658">
        <v>4499401</v>
      </c>
      <c r="CS46" s="659"/>
      <c r="CT46" s="659"/>
      <c r="CU46" s="659"/>
      <c r="CV46" s="659"/>
      <c r="CW46" s="659"/>
      <c r="CX46" s="659"/>
      <c r="CY46" s="660"/>
      <c r="CZ46" s="663">
        <v>5.6</v>
      </c>
      <c r="DA46" s="664"/>
      <c r="DB46" s="664"/>
      <c r="DC46" s="670"/>
      <c r="DD46" s="667">
        <v>912037</v>
      </c>
      <c r="DE46" s="659"/>
      <c r="DF46" s="659"/>
      <c r="DG46" s="659"/>
      <c r="DH46" s="659"/>
      <c r="DI46" s="659"/>
      <c r="DJ46" s="659"/>
      <c r="DK46" s="660"/>
      <c r="DL46" s="741"/>
      <c r="DM46" s="742"/>
      <c r="DN46" s="742"/>
      <c r="DO46" s="742"/>
      <c r="DP46" s="742"/>
      <c r="DQ46" s="742"/>
      <c r="DR46" s="742"/>
      <c r="DS46" s="742"/>
      <c r="DT46" s="742"/>
      <c r="DU46" s="742"/>
      <c r="DV46" s="743"/>
      <c r="DW46" s="732"/>
      <c r="DX46" s="733"/>
      <c r="DY46" s="733"/>
      <c r="DZ46" s="733"/>
      <c r="EA46" s="733"/>
      <c r="EB46" s="733"/>
      <c r="EC46" s="734"/>
    </row>
    <row r="47" spans="2:133" ht="11.25" customHeight="1" x14ac:dyDescent="0.2">
      <c r="B47" s="207"/>
      <c r="CD47" s="696"/>
      <c r="CE47" s="697"/>
      <c r="CF47" s="655" t="s">
        <v>349</v>
      </c>
      <c r="CG47" s="656"/>
      <c r="CH47" s="656"/>
      <c r="CI47" s="656"/>
      <c r="CJ47" s="656"/>
      <c r="CK47" s="656"/>
      <c r="CL47" s="656"/>
      <c r="CM47" s="656"/>
      <c r="CN47" s="656"/>
      <c r="CO47" s="656"/>
      <c r="CP47" s="656"/>
      <c r="CQ47" s="657"/>
      <c r="CR47" s="658">
        <v>851648</v>
      </c>
      <c r="CS47" s="690"/>
      <c r="CT47" s="690"/>
      <c r="CU47" s="690"/>
      <c r="CV47" s="690"/>
      <c r="CW47" s="690"/>
      <c r="CX47" s="690"/>
      <c r="CY47" s="691"/>
      <c r="CZ47" s="663">
        <v>1.1000000000000001</v>
      </c>
      <c r="DA47" s="688"/>
      <c r="DB47" s="688"/>
      <c r="DC47" s="692"/>
      <c r="DD47" s="667">
        <v>327917</v>
      </c>
      <c r="DE47" s="690"/>
      <c r="DF47" s="690"/>
      <c r="DG47" s="690"/>
      <c r="DH47" s="690"/>
      <c r="DI47" s="690"/>
      <c r="DJ47" s="690"/>
      <c r="DK47" s="691"/>
      <c r="DL47" s="741"/>
      <c r="DM47" s="742"/>
      <c r="DN47" s="742"/>
      <c r="DO47" s="742"/>
      <c r="DP47" s="742"/>
      <c r="DQ47" s="742"/>
      <c r="DR47" s="742"/>
      <c r="DS47" s="742"/>
      <c r="DT47" s="742"/>
      <c r="DU47" s="742"/>
      <c r="DV47" s="743"/>
      <c r="DW47" s="732"/>
      <c r="DX47" s="733"/>
      <c r="DY47" s="733"/>
      <c r="DZ47" s="733"/>
      <c r="EA47" s="733"/>
      <c r="EB47" s="733"/>
      <c r="EC47" s="734"/>
    </row>
    <row r="48" spans="2:133" ht="11" x14ac:dyDescent="0.2">
      <c r="B48" s="207"/>
      <c r="CD48" s="698"/>
      <c r="CE48" s="699"/>
      <c r="CF48" s="655" t="s">
        <v>350</v>
      </c>
      <c r="CG48" s="656"/>
      <c r="CH48" s="656"/>
      <c r="CI48" s="656"/>
      <c r="CJ48" s="656"/>
      <c r="CK48" s="656"/>
      <c r="CL48" s="656"/>
      <c r="CM48" s="656"/>
      <c r="CN48" s="656"/>
      <c r="CO48" s="656"/>
      <c r="CP48" s="656"/>
      <c r="CQ48" s="657"/>
      <c r="CR48" s="658" t="s">
        <v>122</v>
      </c>
      <c r="CS48" s="659"/>
      <c r="CT48" s="659"/>
      <c r="CU48" s="659"/>
      <c r="CV48" s="659"/>
      <c r="CW48" s="659"/>
      <c r="CX48" s="659"/>
      <c r="CY48" s="660"/>
      <c r="CZ48" s="663" t="s">
        <v>122</v>
      </c>
      <c r="DA48" s="664"/>
      <c r="DB48" s="664"/>
      <c r="DC48" s="670"/>
      <c r="DD48" s="667" t="s">
        <v>122</v>
      </c>
      <c r="DE48" s="659"/>
      <c r="DF48" s="659"/>
      <c r="DG48" s="659"/>
      <c r="DH48" s="659"/>
      <c r="DI48" s="659"/>
      <c r="DJ48" s="659"/>
      <c r="DK48" s="660"/>
      <c r="DL48" s="741"/>
      <c r="DM48" s="742"/>
      <c r="DN48" s="742"/>
      <c r="DO48" s="742"/>
      <c r="DP48" s="742"/>
      <c r="DQ48" s="742"/>
      <c r="DR48" s="742"/>
      <c r="DS48" s="742"/>
      <c r="DT48" s="742"/>
      <c r="DU48" s="742"/>
      <c r="DV48" s="743"/>
      <c r="DW48" s="732"/>
      <c r="DX48" s="733"/>
      <c r="DY48" s="733"/>
      <c r="DZ48" s="733"/>
      <c r="EA48" s="733"/>
      <c r="EB48" s="733"/>
      <c r="EC48" s="734"/>
    </row>
    <row r="49" spans="2:133" ht="11.25" customHeight="1" x14ac:dyDescent="0.2">
      <c r="B49" s="207"/>
      <c r="CD49" s="679" t="s">
        <v>351</v>
      </c>
      <c r="CE49" s="680"/>
      <c r="CF49" s="680"/>
      <c r="CG49" s="680"/>
      <c r="CH49" s="680"/>
      <c r="CI49" s="680"/>
      <c r="CJ49" s="680"/>
      <c r="CK49" s="680"/>
      <c r="CL49" s="680"/>
      <c r="CM49" s="680"/>
      <c r="CN49" s="680"/>
      <c r="CO49" s="680"/>
      <c r="CP49" s="680"/>
      <c r="CQ49" s="681"/>
      <c r="CR49" s="730">
        <v>79985777</v>
      </c>
      <c r="CS49" s="717"/>
      <c r="CT49" s="717"/>
      <c r="CU49" s="717"/>
      <c r="CV49" s="717"/>
      <c r="CW49" s="717"/>
      <c r="CX49" s="717"/>
      <c r="CY49" s="746"/>
      <c r="CZ49" s="738">
        <v>100</v>
      </c>
      <c r="DA49" s="747"/>
      <c r="DB49" s="747"/>
      <c r="DC49" s="748"/>
      <c r="DD49" s="749">
        <v>54024154</v>
      </c>
      <c r="DE49" s="717"/>
      <c r="DF49" s="717"/>
      <c r="DG49" s="717"/>
      <c r="DH49" s="717"/>
      <c r="DI49" s="717"/>
      <c r="DJ49" s="717"/>
      <c r="DK49" s="746"/>
      <c r="DL49" s="750"/>
      <c r="DM49" s="751"/>
      <c r="DN49" s="751"/>
      <c r="DO49" s="751"/>
      <c r="DP49" s="751"/>
      <c r="DQ49" s="751"/>
      <c r="DR49" s="751"/>
      <c r="DS49" s="751"/>
      <c r="DT49" s="751"/>
      <c r="DU49" s="751"/>
      <c r="DV49" s="752"/>
      <c r="DW49" s="753"/>
      <c r="DX49" s="754"/>
      <c r="DY49" s="754"/>
      <c r="DZ49" s="754"/>
      <c r="EA49" s="754"/>
      <c r="EB49" s="754"/>
      <c r="EC49" s="755"/>
    </row>
  </sheetData>
  <sheetProtection algorithmName="SHA-512" hashValue="9+fE5UJUKkXgpVM+PiD1zr8wc/rUobZYJSvKzGxvByaBvHCfca1lLZvyVC5YH4GnS5P6otOuPPwrpmEIWwH8EA==" saltValue="NX09jZp9VvrU64Ky300eWg=="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AD29:AK29"/>
    <mergeCell ref="AL29:AO29"/>
    <mergeCell ref="AP29:BF29"/>
    <mergeCell ref="BG29:BN29"/>
    <mergeCell ref="BG28:BN28"/>
    <mergeCell ref="BO28:BR28"/>
    <mergeCell ref="Z32:AC32"/>
    <mergeCell ref="AD32:AK32"/>
    <mergeCell ref="AL32:AO32"/>
    <mergeCell ref="AD31:AK31"/>
    <mergeCell ref="AL31:AO31"/>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topLeftCell="A105" zoomScale="70" zoomScaleNormal="70" zoomScaleSheetLayoutView="70" workbookViewId="0">
      <selection activeCell="AU110" sqref="AU110:AY119"/>
    </sheetView>
  </sheetViews>
  <sheetFormatPr defaultColWidth="0" defaultRowHeight="13" zeroHeight="1" x14ac:dyDescent="0.2"/>
  <cols>
    <col min="1" max="130" width="2.81640625" style="213" customWidth="1"/>
    <col min="131" max="131" width="1.63281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756" t="s">
        <v>352</v>
      </c>
      <c r="B2" s="756"/>
      <c r="C2" s="756"/>
      <c r="D2" s="756"/>
      <c r="E2" s="756"/>
      <c r="F2" s="756"/>
      <c r="G2" s="756"/>
      <c r="H2" s="756"/>
      <c r="I2" s="756"/>
      <c r="J2" s="756"/>
      <c r="K2" s="756"/>
      <c r="L2" s="756"/>
      <c r="M2" s="756"/>
      <c r="N2" s="756"/>
      <c r="O2" s="756"/>
      <c r="P2" s="756"/>
      <c r="Q2" s="756"/>
      <c r="R2" s="756"/>
      <c r="S2" s="756"/>
      <c r="T2" s="756"/>
      <c r="U2" s="756"/>
      <c r="V2" s="756"/>
      <c r="W2" s="756"/>
      <c r="X2" s="756"/>
      <c r="Y2" s="756"/>
      <c r="Z2" s="756"/>
      <c r="AA2" s="756"/>
      <c r="AB2" s="756"/>
      <c r="AC2" s="756"/>
      <c r="AD2" s="756"/>
      <c r="AE2" s="756"/>
      <c r="AF2" s="756"/>
      <c r="AG2" s="756"/>
      <c r="AH2" s="756"/>
      <c r="AI2" s="756"/>
      <c r="AJ2" s="756"/>
      <c r="AK2" s="756"/>
      <c r="AL2" s="756"/>
      <c r="AM2" s="756"/>
      <c r="AN2" s="756"/>
      <c r="AO2" s="756"/>
      <c r="AP2" s="756"/>
      <c r="AQ2" s="756"/>
      <c r="AR2" s="756"/>
      <c r="AS2" s="756"/>
      <c r="AT2" s="756"/>
      <c r="AU2" s="756"/>
      <c r="AV2" s="756"/>
      <c r="AW2" s="756"/>
      <c r="AX2" s="756"/>
      <c r="AY2" s="756"/>
      <c r="AZ2" s="756"/>
      <c r="BA2" s="756"/>
      <c r="BB2" s="756"/>
      <c r="BC2" s="756"/>
      <c r="BD2" s="756"/>
      <c r="BE2" s="756"/>
      <c r="BF2" s="756"/>
      <c r="BG2" s="756"/>
      <c r="BH2" s="756"/>
      <c r="BI2" s="756"/>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57" t="s">
        <v>353</v>
      </c>
      <c r="DK2" s="758"/>
      <c r="DL2" s="758"/>
      <c r="DM2" s="758"/>
      <c r="DN2" s="758"/>
      <c r="DO2" s="759"/>
      <c r="DP2" s="210"/>
      <c r="DQ2" s="757" t="s">
        <v>354</v>
      </c>
      <c r="DR2" s="758"/>
      <c r="DS2" s="758"/>
      <c r="DT2" s="758"/>
      <c r="DU2" s="758"/>
      <c r="DV2" s="758"/>
      <c r="DW2" s="758"/>
      <c r="DX2" s="758"/>
      <c r="DY2" s="758"/>
      <c r="DZ2" s="759"/>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8" customFormat="1" ht="26.25" customHeight="1" thickBot="1" x14ac:dyDescent="0.25">
      <c r="A4" s="760" t="s">
        <v>355</v>
      </c>
      <c r="B4" s="760"/>
      <c r="C4" s="760"/>
      <c r="D4" s="760"/>
      <c r="E4" s="760"/>
      <c r="F4" s="760"/>
      <c r="G4" s="760"/>
      <c r="H4" s="760"/>
      <c r="I4" s="760"/>
      <c r="J4" s="760"/>
      <c r="K4" s="760"/>
      <c r="L4" s="760"/>
      <c r="M4" s="760"/>
      <c r="N4" s="760"/>
      <c r="O4" s="760"/>
      <c r="P4" s="760"/>
      <c r="Q4" s="760"/>
      <c r="R4" s="760"/>
      <c r="S4" s="760"/>
      <c r="T4" s="760"/>
      <c r="U4" s="760"/>
      <c r="V4" s="760"/>
      <c r="W4" s="760"/>
      <c r="X4" s="760"/>
      <c r="Y4" s="760"/>
      <c r="Z4" s="760"/>
      <c r="AA4" s="760"/>
      <c r="AB4" s="760"/>
      <c r="AC4" s="760"/>
      <c r="AD4" s="760"/>
      <c r="AE4" s="760"/>
      <c r="AF4" s="760"/>
      <c r="AG4" s="760"/>
      <c r="AH4" s="760"/>
      <c r="AI4" s="760"/>
      <c r="AJ4" s="760"/>
      <c r="AK4" s="760"/>
      <c r="AL4" s="760"/>
      <c r="AM4" s="760"/>
      <c r="AN4" s="760"/>
      <c r="AO4" s="760"/>
      <c r="AP4" s="760"/>
      <c r="AQ4" s="760"/>
      <c r="AR4" s="760"/>
      <c r="AS4" s="760"/>
      <c r="AT4" s="760"/>
      <c r="AU4" s="760"/>
      <c r="AV4" s="760"/>
      <c r="AW4" s="760"/>
      <c r="AX4" s="760"/>
      <c r="AY4" s="760"/>
      <c r="AZ4" s="214"/>
      <c r="BA4" s="214"/>
      <c r="BB4" s="214"/>
      <c r="BC4" s="214"/>
      <c r="BD4" s="214"/>
      <c r="BE4" s="215"/>
      <c r="BF4" s="215"/>
      <c r="BG4" s="215"/>
      <c r="BH4" s="215"/>
      <c r="BI4" s="215"/>
      <c r="BJ4" s="215"/>
      <c r="BK4" s="215"/>
      <c r="BL4" s="215"/>
      <c r="BM4" s="215"/>
      <c r="BN4" s="215"/>
      <c r="BO4" s="215"/>
      <c r="BP4" s="215"/>
      <c r="BQ4" s="761" t="s">
        <v>356</v>
      </c>
      <c r="BR4" s="761"/>
      <c r="BS4" s="761"/>
      <c r="BT4" s="761"/>
      <c r="BU4" s="761"/>
      <c r="BV4" s="761"/>
      <c r="BW4" s="761"/>
      <c r="BX4" s="761"/>
      <c r="BY4" s="761"/>
      <c r="BZ4" s="761"/>
      <c r="CA4" s="761"/>
      <c r="CB4" s="761"/>
      <c r="CC4" s="761"/>
      <c r="CD4" s="761"/>
      <c r="CE4" s="761"/>
      <c r="CF4" s="761"/>
      <c r="CG4" s="761"/>
      <c r="CH4" s="761"/>
      <c r="CI4" s="761"/>
      <c r="CJ4" s="761"/>
      <c r="CK4" s="761"/>
      <c r="CL4" s="761"/>
      <c r="CM4" s="761"/>
      <c r="CN4" s="761"/>
      <c r="CO4" s="761"/>
      <c r="CP4" s="761"/>
      <c r="CQ4" s="761"/>
      <c r="CR4" s="761"/>
      <c r="CS4" s="761"/>
      <c r="CT4" s="761"/>
      <c r="CU4" s="761"/>
      <c r="CV4" s="761"/>
      <c r="CW4" s="761"/>
      <c r="CX4" s="761"/>
      <c r="CY4" s="761"/>
      <c r="CZ4" s="761"/>
      <c r="DA4" s="761"/>
      <c r="DB4" s="761"/>
      <c r="DC4" s="761"/>
      <c r="DD4" s="761"/>
      <c r="DE4" s="761"/>
      <c r="DF4" s="761"/>
      <c r="DG4" s="761"/>
      <c r="DH4" s="761"/>
      <c r="DI4" s="761"/>
      <c r="DJ4" s="761"/>
      <c r="DK4" s="761"/>
      <c r="DL4" s="761"/>
      <c r="DM4" s="761"/>
      <c r="DN4" s="761"/>
      <c r="DO4" s="761"/>
      <c r="DP4" s="761"/>
      <c r="DQ4" s="761"/>
      <c r="DR4" s="761"/>
      <c r="DS4" s="761"/>
      <c r="DT4" s="761"/>
      <c r="DU4" s="761"/>
      <c r="DV4" s="761"/>
      <c r="DW4" s="761"/>
      <c r="DX4" s="761"/>
      <c r="DY4" s="761"/>
      <c r="DZ4" s="761"/>
      <c r="EA4" s="217"/>
    </row>
    <row r="5" spans="1:131" s="218" customFormat="1" ht="26.25" customHeight="1" x14ac:dyDescent="0.2">
      <c r="A5" s="762" t="s">
        <v>357</v>
      </c>
      <c r="B5" s="763"/>
      <c r="C5" s="763"/>
      <c r="D5" s="763"/>
      <c r="E5" s="763"/>
      <c r="F5" s="763"/>
      <c r="G5" s="763"/>
      <c r="H5" s="763"/>
      <c r="I5" s="763"/>
      <c r="J5" s="763"/>
      <c r="K5" s="763"/>
      <c r="L5" s="763"/>
      <c r="M5" s="763"/>
      <c r="N5" s="763"/>
      <c r="O5" s="763"/>
      <c r="P5" s="764"/>
      <c r="Q5" s="768" t="s">
        <v>358</v>
      </c>
      <c r="R5" s="769"/>
      <c r="S5" s="769"/>
      <c r="T5" s="769"/>
      <c r="U5" s="770"/>
      <c r="V5" s="768" t="s">
        <v>359</v>
      </c>
      <c r="W5" s="769"/>
      <c r="X5" s="769"/>
      <c r="Y5" s="769"/>
      <c r="Z5" s="770"/>
      <c r="AA5" s="768" t="s">
        <v>360</v>
      </c>
      <c r="AB5" s="769"/>
      <c r="AC5" s="769"/>
      <c r="AD5" s="769"/>
      <c r="AE5" s="769"/>
      <c r="AF5" s="774" t="s">
        <v>361</v>
      </c>
      <c r="AG5" s="769"/>
      <c r="AH5" s="769"/>
      <c r="AI5" s="769"/>
      <c r="AJ5" s="775"/>
      <c r="AK5" s="769" t="s">
        <v>362</v>
      </c>
      <c r="AL5" s="769"/>
      <c r="AM5" s="769"/>
      <c r="AN5" s="769"/>
      <c r="AO5" s="770"/>
      <c r="AP5" s="768" t="s">
        <v>363</v>
      </c>
      <c r="AQ5" s="769"/>
      <c r="AR5" s="769"/>
      <c r="AS5" s="769"/>
      <c r="AT5" s="770"/>
      <c r="AU5" s="768" t="s">
        <v>364</v>
      </c>
      <c r="AV5" s="769"/>
      <c r="AW5" s="769"/>
      <c r="AX5" s="769"/>
      <c r="AY5" s="775"/>
      <c r="AZ5" s="214"/>
      <c r="BA5" s="214"/>
      <c r="BB5" s="214"/>
      <c r="BC5" s="214"/>
      <c r="BD5" s="214"/>
      <c r="BE5" s="215"/>
      <c r="BF5" s="215"/>
      <c r="BG5" s="215"/>
      <c r="BH5" s="215"/>
      <c r="BI5" s="215"/>
      <c r="BJ5" s="215"/>
      <c r="BK5" s="215"/>
      <c r="BL5" s="215"/>
      <c r="BM5" s="215"/>
      <c r="BN5" s="215"/>
      <c r="BO5" s="215"/>
      <c r="BP5" s="215"/>
      <c r="BQ5" s="762" t="s">
        <v>365</v>
      </c>
      <c r="BR5" s="763"/>
      <c r="BS5" s="763"/>
      <c r="BT5" s="763"/>
      <c r="BU5" s="763"/>
      <c r="BV5" s="763"/>
      <c r="BW5" s="763"/>
      <c r="BX5" s="763"/>
      <c r="BY5" s="763"/>
      <c r="BZ5" s="763"/>
      <c r="CA5" s="763"/>
      <c r="CB5" s="763"/>
      <c r="CC5" s="763"/>
      <c r="CD5" s="763"/>
      <c r="CE5" s="763"/>
      <c r="CF5" s="763"/>
      <c r="CG5" s="764"/>
      <c r="CH5" s="768" t="s">
        <v>366</v>
      </c>
      <c r="CI5" s="769"/>
      <c r="CJ5" s="769"/>
      <c r="CK5" s="769"/>
      <c r="CL5" s="770"/>
      <c r="CM5" s="768" t="s">
        <v>367</v>
      </c>
      <c r="CN5" s="769"/>
      <c r="CO5" s="769"/>
      <c r="CP5" s="769"/>
      <c r="CQ5" s="770"/>
      <c r="CR5" s="768" t="s">
        <v>368</v>
      </c>
      <c r="CS5" s="769"/>
      <c r="CT5" s="769"/>
      <c r="CU5" s="769"/>
      <c r="CV5" s="770"/>
      <c r="CW5" s="768" t="s">
        <v>369</v>
      </c>
      <c r="CX5" s="769"/>
      <c r="CY5" s="769"/>
      <c r="CZ5" s="769"/>
      <c r="DA5" s="770"/>
      <c r="DB5" s="768" t="s">
        <v>370</v>
      </c>
      <c r="DC5" s="769"/>
      <c r="DD5" s="769"/>
      <c r="DE5" s="769"/>
      <c r="DF5" s="770"/>
      <c r="DG5" s="799" t="s">
        <v>371</v>
      </c>
      <c r="DH5" s="800"/>
      <c r="DI5" s="800"/>
      <c r="DJ5" s="800"/>
      <c r="DK5" s="801"/>
      <c r="DL5" s="799" t="s">
        <v>372</v>
      </c>
      <c r="DM5" s="800"/>
      <c r="DN5" s="800"/>
      <c r="DO5" s="800"/>
      <c r="DP5" s="801"/>
      <c r="DQ5" s="768" t="s">
        <v>373</v>
      </c>
      <c r="DR5" s="769"/>
      <c r="DS5" s="769"/>
      <c r="DT5" s="769"/>
      <c r="DU5" s="770"/>
      <c r="DV5" s="768" t="s">
        <v>364</v>
      </c>
      <c r="DW5" s="769"/>
      <c r="DX5" s="769"/>
      <c r="DY5" s="769"/>
      <c r="DZ5" s="775"/>
      <c r="EA5" s="217"/>
    </row>
    <row r="6" spans="1:131" s="218" customFormat="1" ht="26.25" customHeight="1" thickBot="1" x14ac:dyDescent="0.25">
      <c r="A6" s="765"/>
      <c r="B6" s="766"/>
      <c r="C6" s="766"/>
      <c r="D6" s="766"/>
      <c r="E6" s="766"/>
      <c r="F6" s="766"/>
      <c r="G6" s="766"/>
      <c r="H6" s="766"/>
      <c r="I6" s="766"/>
      <c r="J6" s="766"/>
      <c r="K6" s="766"/>
      <c r="L6" s="766"/>
      <c r="M6" s="766"/>
      <c r="N6" s="766"/>
      <c r="O6" s="766"/>
      <c r="P6" s="767"/>
      <c r="Q6" s="771"/>
      <c r="R6" s="772"/>
      <c r="S6" s="772"/>
      <c r="T6" s="772"/>
      <c r="U6" s="773"/>
      <c r="V6" s="771"/>
      <c r="W6" s="772"/>
      <c r="X6" s="772"/>
      <c r="Y6" s="772"/>
      <c r="Z6" s="773"/>
      <c r="AA6" s="771"/>
      <c r="AB6" s="772"/>
      <c r="AC6" s="772"/>
      <c r="AD6" s="772"/>
      <c r="AE6" s="772"/>
      <c r="AF6" s="776"/>
      <c r="AG6" s="772"/>
      <c r="AH6" s="772"/>
      <c r="AI6" s="772"/>
      <c r="AJ6" s="777"/>
      <c r="AK6" s="772"/>
      <c r="AL6" s="772"/>
      <c r="AM6" s="772"/>
      <c r="AN6" s="772"/>
      <c r="AO6" s="773"/>
      <c r="AP6" s="771"/>
      <c r="AQ6" s="772"/>
      <c r="AR6" s="772"/>
      <c r="AS6" s="772"/>
      <c r="AT6" s="773"/>
      <c r="AU6" s="771"/>
      <c r="AV6" s="772"/>
      <c r="AW6" s="772"/>
      <c r="AX6" s="772"/>
      <c r="AY6" s="777"/>
      <c r="AZ6" s="214"/>
      <c r="BA6" s="214"/>
      <c r="BB6" s="214"/>
      <c r="BC6" s="214"/>
      <c r="BD6" s="214"/>
      <c r="BE6" s="215"/>
      <c r="BF6" s="215"/>
      <c r="BG6" s="215"/>
      <c r="BH6" s="215"/>
      <c r="BI6" s="215"/>
      <c r="BJ6" s="215"/>
      <c r="BK6" s="215"/>
      <c r="BL6" s="215"/>
      <c r="BM6" s="215"/>
      <c r="BN6" s="215"/>
      <c r="BO6" s="215"/>
      <c r="BP6" s="215"/>
      <c r="BQ6" s="765"/>
      <c r="BR6" s="766"/>
      <c r="BS6" s="766"/>
      <c r="BT6" s="766"/>
      <c r="BU6" s="766"/>
      <c r="BV6" s="766"/>
      <c r="BW6" s="766"/>
      <c r="BX6" s="766"/>
      <c r="BY6" s="766"/>
      <c r="BZ6" s="766"/>
      <c r="CA6" s="766"/>
      <c r="CB6" s="766"/>
      <c r="CC6" s="766"/>
      <c r="CD6" s="766"/>
      <c r="CE6" s="766"/>
      <c r="CF6" s="766"/>
      <c r="CG6" s="767"/>
      <c r="CH6" s="771"/>
      <c r="CI6" s="772"/>
      <c r="CJ6" s="772"/>
      <c r="CK6" s="772"/>
      <c r="CL6" s="773"/>
      <c r="CM6" s="771"/>
      <c r="CN6" s="772"/>
      <c r="CO6" s="772"/>
      <c r="CP6" s="772"/>
      <c r="CQ6" s="773"/>
      <c r="CR6" s="771"/>
      <c r="CS6" s="772"/>
      <c r="CT6" s="772"/>
      <c r="CU6" s="772"/>
      <c r="CV6" s="773"/>
      <c r="CW6" s="771"/>
      <c r="CX6" s="772"/>
      <c r="CY6" s="772"/>
      <c r="CZ6" s="772"/>
      <c r="DA6" s="773"/>
      <c r="DB6" s="771"/>
      <c r="DC6" s="772"/>
      <c r="DD6" s="772"/>
      <c r="DE6" s="772"/>
      <c r="DF6" s="773"/>
      <c r="DG6" s="802"/>
      <c r="DH6" s="803"/>
      <c r="DI6" s="803"/>
      <c r="DJ6" s="803"/>
      <c r="DK6" s="804"/>
      <c r="DL6" s="802"/>
      <c r="DM6" s="803"/>
      <c r="DN6" s="803"/>
      <c r="DO6" s="803"/>
      <c r="DP6" s="804"/>
      <c r="DQ6" s="771"/>
      <c r="DR6" s="772"/>
      <c r="DS6" s="772"/>
      <c r="DT6" s="772"/>
      <c r="DU6" s="773"/>
      <c r="DV6" s="771"/>
      <c r="DW6" s="772"/>
      <c r="DX6" s="772"/>
      <c r="DY6" s="772"/>
      <c r="DZ6" s="777"/>
      <c r="EA6" s="217"/>
    </row>
    <row r="7" spans="1:131" s="218" customFormat="1" ht="26.25" customHeight="1" thickTop="1" x14ac:dyDescent="0.2">
      <c r="A7" s="219">
        <v>1</v>
      </c>
      <c r="B7" s="785" t="s">
        <v>374</v>
      </c>
      <c r="C7" s="786"/>
      <c r="D7" s="786"/>
      <c r="E7" s="786"/>
      <c r="F7" s="786"/>
      <c r="G7" s="786"/>
      <c r="H7" s="786"/>
      <c r="I7" s="786"/>
      <c r="J7" s="786"/>
      <c r="K7" s="786"/>
      <c r="L7" s="786"/>
      <c r="M7" s="786"/>
      <c r="N7" s="786"/>
      <c r="O7" s="786"/>
      <c r="P7" s="787"/>
      <c r="Q7" s="788">
        <v>82708</v>
      </c>
      <c r="R7" s="789"/>
      <c r="S7" s="789"/>
      <c r="T7" s="789"/>
      <c r="U7" s="789"/>
      <c r="V7" s="789">
        <v>79986</v>
      </c>
      <c r="W7" s="789"/>
      <c r="X7" s="789"/>
      <c r="Y7" s="789"/>
      <c r="Z7" s="789"/>
      <c r="AA7" s="789">
        <v>2722</v>
      </c>
      <c r="AB7" s="789"/>
      <c r="AC7" s="789"/>
      <c r="AD7" s="789"/>
      <c r="AE7" s="790"/>
      <c r="AF7" s="791">
        <v>2269</v>
      </c>
      <c r="AG7" s="792"/>
      <c r="AH7" s="792"/>
      <c r="AI7" s="792"/>
      <c r="AJ7" s="793"/>
      <c r="AK7" s="794">
        <v>6743</v>
      </c>
      <c r="AL7" s="795"/>
      <c r="AM7" s="795"/>
      <c r="AN7" s="795"/>
      <c r="AO7" s="795"/>
      <c r="AP7" s="795">
        <v>73428</v>
      </c>
      <c r="AQ7" s="795"/>
      <c r="AR7" s="795"/>
      <c r="AS7" s="795"/>
      <c r="AT7" s="795"/>
      <c r="AU7" s="796"/>
      <c r="AV7" s="796"/>
      <c r="AW7" s="796"/>
      <c r="AX7" s="796"/>
      <c r="AY7" s="797"/>
      <c r="AZ7" s="214"/>
      <c r="BA7" s="214"/>
      <c r="BB7" s="214"/>
      <c r="BC7" s="214"/>
      <c r="BD7" s="214"/>
      <c r="BE7" s="215"/>
      <c r="BF7" s="215"/>
      <c r="BG7" s="215"/>
      <c r="BH7" s="215"/>
      <c r="BI7" s="215"/>
      <c r="BJ7" s="215"/>
      <c r="BK7" s="215"/>
      <c r="BL7" s="215"/>
      <c r="BM7" s="215"/>
      <c r="BN7" s="215"/>
      <c r="BO7" s="215"/>
      <c r="BP7" s="215"/>
      <c r="BQ7" s="219">
        <v>1</v>
      </c>
      <c r="BR7" s="220"/>
      <c r="BS7" s="781" t="s">
        <v>566</v>
      </c>
      <c r="BT7" s="782"/>
      <c r="BU7" s="782"/>
      <c r="BV7" s="782"/>
      <c r="BW7" s="782"/>
      <c r="BX7" s="782"/>
      <c r="BY7" s="782"/>
      <c r="BZ7" s="782"/>
      <c r="CA7" s="782"/>
      <c r="CB7" s="782"/>
      <c r="CC7" s="782"/>
      <c r="CD7" s="782"/>
      <c r="CE7" s="782"/>
      <c r="CF7" s="782"/>
      <c r="CG7" s="798"/>
      <c r="CH7" s="778">
        <v>-2</v>
      </c>
      <c r="CI7" s="779"/>
      <c r="CJ7" s="779"/>
      <c r="CK7" s="779"/>
      <c r="CL7" s="780"/>
      <c r="CM7" s="778">
        <v>352</v>
      </c>
      <c r="CN7" s="779"/>
      <c r="CO7" s="779"/>
      <c r="CP7" s="779"/>
      <c r="CQ7" s="780"/>
      <c r="CR7" s="778">
        <v>77</v>
      </c>
      <c r="CS7" s="779"/>
      <c r="CT7" s="779"/>
      <c r="CU7" s="779"/>
      <c r="CV7" s="780"/>
      <c r="CW7" s="784">
        <v>8</v>
      </c>
      <c r="CX7" s="779"/>
      <c r="CY7" s="779"/>
      <c r="CZ7" s="779"/>
      <c r="DA7" s="780"/>
      <c r="DB7" s="778" t="s">
        <v>564</v>
      </c>
      <c r="DC7" s="779"/>
      <c r="DD7" s="779"/>
      <c r="DE7" s="779"/>
      <c r="DF7" s="780"/>
      <c r="DG7" s="778" t="s">
        <v>564</v>
      </c>
      <c r="DH7" s="779"/>
      <c r="DI7" s="779"/>
      <c r="DJ7" s="779"/>
      <c r="DK7" s="780"/>
      <c r="DL7" s="778" t="s">
        <v>564</v>
      </c>
      <c r="DM7" s="779"/>
      <c r="DN7" s="779"/>
      <c r="DO7" s="779"/>
      <c r="DP7" s="780"/>
      <c r="DQ7" s="778" t="s">
        <v>564</v>
      </c>
      <c r="DR7" s="779"/>
      <c r="DS7" s="779"/>
      <c r="DT7" s="779"/>
      <c r="DU7" s="780"/>
      <c r="DV7" s="781"/>
      <c r="DW7" s="782"/>
      <c r="DX7" s="782"/>
      <c r="DY7" s="782"/>
      <c r="DZ7" s="783"/>
      <c r="EA7" s="217"/>
    </row>
    <row r="8" spans="1:131" s="218" customFormat="1" ht="26.25" customHeight="1" x14ac:dyDescent="0.2">
      <c r="A8" s="221">
        <v>2</v>
      </c>
      <c r="B8" s="817"/>
      <c r="C8" s="818"/>
      <c r="D8" s="818"/>
      <c r="E8" s="818"/>
      <c r="F8" s="818"/>
      <c r="G8" s="818"/>
      <c r="H8" s="818"/>
      <c r="I8" s="818"/>
      <c r="J8" s="818"/>
      <c r="K8" s="818"/>
      <c r="L8" s="818"/>
      <c r="M8" s="818"/>
      <c r="N8" s="818"/>
      <c r="O8" s="818"/>
      <c r="P8" s="819"/>
      <c r="Q8" s="820"/>
      <c r="R8" s="821"/>
      <c r="S8" s="821"/>
      <c r="T8" s="821"/>
      <c r="U8" s="821"/>
      <c r="V8" s="821"/>
      <c r="W8" s="821"/>
      <c r="X8" s="821"/>
      <c r="Y8" s="821"/>
      <c r="Z8" s="821"/>
      <c r="AA8" s="821"/>
      <c r="AB8" s="821"/>
      <c r="AC8" s="821"/>
      <c r="AD8" s="821"/>
      <c r="AE8" s="822"/>
      <c r="AF8" s="823"/>
      <c r="AG8" s="824"/>
      <c r="AH8" s="824"/>
      <c r="AI8" s="824"/>
      <c r="AJ8" s="825"/>
      <c r="AK8" s="805"/>
      <c r="AL8" s="806"/>
      <c r="AM8" s="806"/>
      <c r="AN8" s="806"/>
      <c r="AO8" s="806"/>
      <c r="AP8" s="806"/>
      <c r="AQ8" s="806"/>
      <c r="AR8" s="806"/>
      <c r="AS8" s="806"/>
      <c r="AT8" s="806"/>
      <c r="AU8" s="807"/>
      <c r="AV8" s="807"/>
      <c r="AW8" s="807"/>
      <c r="AX8" s="807"/>
      <c r="AY8" s="808"/>
      <c r="AZ8" s="214"/>
      <c r="BA8" s="214"/>
      <c r="BB8" s="214"/>
      <c r="BC8" s="214"/>
      <c r="BD8" s="214"/>
      <c r="BE8" s="215"/>
      <c r="BF8" s="215"/>
      <c r="BG8" s="215"/>
      <c r="BH8" s="215"/>
      <c r="BI8" s="215"/>
      <c r="BJ8" s="215"/>
      <c r="BK8" s="215"/>
      <c r="BL8" s="215"/>
      <c r="BM8" s="215"/>
      <c r="BN8" s="215"/>
      <c r="BO8" s="215"/>
      <c r="BP8" s="215"/>
      <c r="BQ8" s="221">
        <v>2</v>
      </c>
      <c r="BR8" s="222"/>
      <c r="BS8" s="809" t="s">
        <v>555</v>
      </c>
      <c r="BT8" s="810"/>
      <c r="BU8" s="810"/>
      <c r="BV8" s="810"/>
      <c r="BW8" s="810"/>
      <c r="BX8" s="810"/>
      <c r="BY8" s="810"/>
      <c r="BZ8" s="810"/>
      <c r="CA8" s="810"/>
      <c r="CB8" s="810"/>
      <c r="CC8" s="810"/>
      <c r="CD8" s="810"/>
      <c r="CE8" s="810"/>
      <c r="CF8" s="810"/>
      <c r="CG8" s="811"/>
      <c r="CH8" s="812">
        <v>0</v>
      </c>
      <c r="CI8" s="813"/>
      <c r="CJ8" s="813"/>
      <c r="CK8" s="813"/>
      <c r="CL8" s="814"/>
      <c r="CM8" s="812">
        <v>39</v>
      </c>
      <c r="CN8" s="813"/>
      <c r="CO8" s="813"/>
      <c r="CP8" s="813"/>
      <c r="CQ8" s="814"/>
      <c r="CR8" s="812">
        <v>136</v>
      </c>
      <c r="CS8" s="813"/>
      <c r="CT8" s="813"/>
      <c r="CU8" s="813"/>
      <c r="CV8" s="814"/>
      <c r="CW8" s="812" t="s">
        <v>493</v>
      </c>
      <c r="CX8" s="813"/>
      <c r="CY8" s="813"/>
      <c r="CZ8" s="813"/>
      <c r="DA8" s="814"/>
      <c r="DB8" s="815" t="s">
        <v>564</v>
      </c>
      <c r="DC8" s="813"/>
      <c r="DD8" s="813"/>
      <c r="DE8" s="813"/>
      <c r="DF8" s="814"/>
      <c r="DG8" s="812" t="s">
        <v>564</v>
      </c>
      <c r="DH8" s="813"/>
      <c r="DI8" s="813"/>
      <c r="DJ8" s="813"/>
      <c r="DK8" s="814"/>
      <c r="DL8" s="812" t="s">
        <v>564</v>
      </c>
      <c r="DM8" s="813"/>
      <c r="DN8" s="813"/>
      <c r="DO8" s="813"/>
      <c r="DP8" s="814"/>
      <c r="DQ8" s="812" t="s">
        <v>564</v>
      </c>
      <c r="DR8" s="813"/>
      <c r="DS8" s="813"/>
      <c r="DT8" s="813"/>
      <c r="DU8" s="814"/>
      <c r="DV8" s="809"/>
      <c r="DW8" s="810"/>
      <c r="DX8" s="810"/>
      <c r="DY8" s="810"/>
      <c r="DZ8" s="816"/>
      <c r="EA8" s="217"/>
    </row>
    <row r="9" spans="1:131" s="218" customFormat="1" ht="26.25" customHeight="1" x14ac:dyDescent="0.2">
      <c r="A9" s="221">
        <v>3</v>
      </c>
      <c r="B9" s="817"/>
      <c r="C9" s="818"/>
      <c r="D9" s="818"/>
      <c r="E9" s="818"/>
      <c r="F9" s="818"/>
      <c r="G9" s="818"/>
      <c r="H9" s="818"/>
      <c r="I9" s="818"/>
      <c r="J9" s="818"/>
      <c r="K9" s="818"/>
      <c r="L9" s="818"/>
      <c r="M9" s="818"/>
      <c r="N9" s="818"/>
      <c r="O9" s="818"/>
      <c r="P9" s="819"/>
      <c r="Q9" s="820"/>
      <c r="R9" s="821"/>
      <c r="S9" s="821"/>
      <c r="T9" s="821"/>
      <c r="U9" s="821"/>
      <c r="V9" s="821"/>
      <c r="W9" s="821"/>
      <c r="X9" s="821"/>
      <c r="Y9" s="821"/>
      <c r="Z9" s="821"/>
      <c r="AA9" s="821"/>
      <c r="AB9" s="821"/>
      <c r="AC9" s="821"/>
      <c r="AD9" s="821"/>
      <c r="AE9" s="822"/>
      <c r="AF9" s="823"/>
      <c r="AG9" s="824"/>
      <c r="AH9" s="824"/>
      <c r="AI9" s="824"/>
      <c r="AJ9" s="825"/>
      <c r="AK9" s="805"/>
      <c r="AL9" s="806"/>
      <c r="AM9" s="806"/>
      <c r="AN9" s="806"/>
      <c r="AO9" s="806"/>
      <c r="AP9" s="806"/>
      <c r="AQ9" s="806"/>
      <c r="AR9" s="806"/>
      <c r="AS9" s="806"/>
      <c r="AT9" s="806"/>
      <c r="AU9" s="807"/>
      <c r="AV9" s="807"/>
      <c r="AW9" s="807"/>
      <c r="AX9" s="807"/>
      <c r="AY9" s="808"/>
      <c r="AZ9" s="214"/>
      <c r="BA9" s="214"/>
      <c r="BB9" s="214"/>
      <c r="BC9" s="214"/>
      <c r="BD9" s="214"/>
      <c r="BE9" s="215"/>
      <c r="BF9" s="215"/>
      <c r="BG9" s="215"/>
      <c r="BH9" s="215"/>
      <c r="BI9" s="215"/>
      <c r="BJ9" s="215"/>
      <c r="BK9" s="215"/>
      <c r="BL9" s="215"/>
      <c r="BM9" s="215"/>
      <c r="BN9" s="215"/>
      <c r="BO9" s="215"/>
      <c r="BP9" s="215"/>
      <c r="BQ9" s="221">
        <v>3</v>
      </c>
      <c r="BR9" s="222"/>
      <c r="BS9" s="809" t="s">
        <v>556</v>
      </c>
      <c r="BT9" s="810"/>
      <c r="BU9" s="810"/>
      <c r="BV9" s="810"/>
      <c r="BW9" s="810"/>
      <c r="BX9" s="810"/>
      <c r="BY9" s="810"/>
      <c r="BZ9" s="810"/>
      <c r="CA9" s="810"/>
      <c r="CB9" s="810"/>
      <c r="CC9" s="810"/>
      <c r="CD9" s="810"/>
      <c r="CE9" s="810"/>
      <c r="CF9" s="810"/>
      <c r="CG9" s="811"/>
      <c r="CH9" s="812">
        <v>13</v>
      </c>
      <c r="CI9" s="813"/>
      <c r="CJ9" s="813"/>
      <c r="CK9" s="813"/>
      <c r="CL9" s="814"/>
      <c r="CM9" s="812">
        <v>159</v>
      </c>
      <c r="CN9" s="813"/>
      <c r="CO9" s="813"/>
      <c r="CP9" s="813"/>
      <c r="CQ9" s="814"/>
      <c r="CR9" s="812">
        <v>200</v>
      </c>
      <c r="CS9" s="813"/>
      <c r="CT9" s="813"/>
      <c r="CU9" s="813"/>
      <c r="CV9" s="814"/>
      <c r="CW9" s="812">
        <v>34</v>
      </c>
      <c r="CX9" s="813"/>
      <c r="CY9" s="813"/>
      <c r="CZ9" s="813"/>
      <c r="DA9" s="814"/>
      <c r="DB9" s="812" t="s">
        <v>564</v>
      </c>
      <c r="DC9" s="813"/>
      <c r="DD9" s="813"/>
      <c r="DE9" s="813"/>
      <c r="DF9" s="814"/>
      <c r="DG9" s="812" t="s">
        <v>564</v>
      </c>
      <c r="DH9" s="813"/>
      <c r="DI9" s="813"/>
      <c r="DJ9" s="813"/>
      <c r="DK9" s="814"/>
      <c r="DL9" s="812" t="s">
        <v>564</v>
      </c>
      <c r="DM9" s="813"/>
      <c r="DN9" s="813"/>
      <c r="DO9" s="813"/>
      <c r="DP9" s="814"/>
      <c r="DQ9" s="812" t="s">
        <v>564</v>
      </c>
      <c r="DR9" s="813"/>
      <c r="DS9" s="813"/>
      <c r="DT9" s="813"/>
      <c r="DU9" s="814"/>
      <c r="DV9" s="809"/>
      <c r="DW9" s="810"/>
      <c r="DX9" s="810"/>
      <c r="DY9" s="810"/>
      <c r="DZ9" s="816"/>
      <c r="EA9" s="217"/>
    </row>
    <row r="10" spans="1:131" s="218" customFormat="1" ht="26.25" customHeight="1" x14ac:dyDescent="0.2">
      <c r="A10" s="221">
        <v>4</v>
      </c>
      <c r="B10" s="817"/>
      <c r="C10" s="818"/>
      <c r="D10" s="818"/>
      <c r="E10" s="818"/>
      <c r="F10" s="818"/>
      <c r="G10" s="818"/>
      <c r="H10" s="818"/>
      <c r="I10" s="818"/>
      <c r="J10" s="818"/>
      <c r="K10" s="818"/>
      <c r="L10" s="818"/>
      <c r="M10" s="818"/>
      <c r="N10" s="818"/>
      <c r="O10" s="818"/>
      <c r="P10" s="819"/>
      <c r="Q10" s="820"/>
      <c r="R10" s="821"/>
      <c r="S10" s="821"/>
      <c r="T10" s="821"/>
      <c r="U10" s="821"/>
      <c r="V10" s="821"/>
      <c r="W10" s="821"/>
      <c r="X10" s="821"/>
      <c r="Y10" s="821"/>
      <c r="Z10" s="821"/>
      <c r="AA10" s="821"/>
      <c r="AB10" s="821"/>
      <c r="AC10" s="821"/>
      <c r="AD10" s="821"/>
      <c r="AE10" s="822"/>
      <c r="AF10" s="823"/>
      <c r="AG10" s="824"/>
      <c r="AH10" s="824"/>
      <c r="AI10" s="824"/>
      <c r="AJ10" s="825"/>
      <c r="AK10" s="805"/>
      <c r="AL10" s="806"/>
      <c r="AM10" s="806"/>
      <c r="AN10" s="806"/>
      <c r="AO10" s="806"/>
      <c r="AP10" s="806"/>
      <c r="AQ10" s="806"/>
      <c r="AR10" s="806"/>
      <c r="AS10" s="806"/>
      <c r="AT10" s="806"/>
      <c r="AU10" s="807"/>
      <c r="AV10" s="807"/>
      <c r="AW10" s="807"/>
      <c r="AX10" s="807"/>
      <c r="AY10" s="808"/>
      <c r="AZ10" s="214"/>
      <c r="BA10" s="214"/>
      <c r="BB10" s="214"/>
      <c r="BC10" s="214"/>
      <c r="BD10" s="214"/>
      <c r="BE10" s="215"/>
      <c r="BF10" s="215"/>
      <c r="BG10" s="215"/>
      <c r="BH10" s="215"/>
      <c r="BI10" s="215"/>
      <c r="BJ10" s="215"/>
      <c r="BK10" s="215"/>
      <c r="BL10" s="215"/>
      <c r="BM10" s="215"/>
      <c r="BN10" s="215"/>
      <c r="BO10" s="215"/>
      <c r="BP10" s="215"/>
      <c r="BQ10" s="221">
        <v>4</v>
      </c>
      <c r="BR10" s="222"/>
      <c r="BS10" s="809" t="s">
        <v>557</v>
      </c>
      <c r="BT10" s="810"/>
      <c r="BU10" s="810"/>
      <c r="BV10" s="810"/>
      <c r="BW10" s="810"/>
      <c r="BX10" s="810"/>
      <c r="BY10" s="810"/>
      <c r="BZ10" s="810"/>
      <c r="CA10" s="810"/>
      <c r="CB10" s="810"/>
      <c r="CC10" s="810"/>
      <c r="CD10" s="810"/>
      <c r="CE10" s="810"/>
      <c r="CF10" s="810"/>
      <c r="CG10" s="811"/>
      <c r="CH10" s="812">
        <v>1</v>
      </c>
      <c r="CI10" s="813"/>
      <c r="CJ10" s="813"/>
      <c r="CK10" s="813"/>
      <c r="CL10" s="814"/>
      <c r="CM10" s="812">
        <v>327</v>
      </c>
      <c r="CN10" s="813"/>
      <c r="CO10" s="813"/>
      <c r="CP10" s="813"/>
      <c r="CQ10" s="814"/>
      <c r="CR10" s="812">
        <v>300</v>
      </c>
      <c r="CS10" s="813"/>
      <c r="CT10" s="813"/>
      <c r="CU10" s="813"/>
      <c r="CV10" s="814"/>
      <c r="CW10" s="812">
        <v>51</v>
      </c>
      <c r="CX10" s="813"/>
      <c r="CY10" s="813"/>
      <c r="CZ10" s="813"/>
      <c r="DA10" s="814"/>
      <c r="DB10" s="812" t="s">
        <v>564</v>
      </c>
      <c r="DC10" s="813"/>
      <c r="DD10" s="813"/>
      <c r="DE10" s="813"/>
      <c r="DF10" s="814"/>
      <c r="DG10" s="812" t="s">
        <v>564</v>
      </c>
      <c r="DH10" s="813"/>
      <c r="DI10" s="813"/>
      <c r="DJ10" s="813"/>
      <c r="DK10" s="814"/>
      <c r="DL10" s="812" t="s">
        <v>564</v>
      </c>
      <c r="DM10" s="813"/>
      <c r="DN10" s="813"/>
      <c r="DO10" s="813"/>
      <c r="DP10" s="814"/>
      <c r="DQ10" s="812" t="s">
        <v>564</v>
      </c>
      <c r="DR10" s="813"/>
      <c r="DS10" s="813"/>
      <c r="DT10" s="813"/>
      <c r="DU10" s="814"/>
      <c r="DV10" s="809"/>
      <c r="DW10" s="810"/>
      <c r="DX10" s="810"/>
      <c r="DY10" s="810"/>
      <c r="DZ10" s="816"/>
      <c r="EA10" s="217"/>
    </row>
    <row r="11" spans="1:131" s="218" customFormat="1" ht="26.25" customHeight="1" x14ac:dyDescent="0.2">
      <c r="A11" s="221">
        <v>5</v>
      </c>
      <c r="B11" s="817"/>
      <c r="C11" s="818"/>
      <c r="D11" s="818"/>
      <c r="E11" s="818"/>
      <c r="F11" s="818"/>
      <c r="G11" s="818"/>
      <c r="H11" s="818"/>
      <c r="I11" s="818"/>
      <c r="J11" s="818"/>
      <c r="K11" s="818"/>
      <c r="L11" s="818"/>
      <c r="M11" s="818"/>
      <c r="N11" s="818"/>
      <c r="O11" s="818"/>
      <c r="P11" s="819"/>
      <c r="Q11" s="820"/>
      <c r="R11" s="821"/>
      <c r="S11" s="821"/>
      <c r="T11" s="821"/>
      <c r="U11" s="821"/>
      <c r="V11" s="821"/>
      <c r="W11" s="821"/>
      <c r="X11" s="821"/>
      <c r="Y11" s="821"/>
      <c r="Z11" s="821"/>
      <c r="AA11" s="821"/>
      <c r="AB11" s="821"/>
      <c r="AC11" s="821"/>
      <c r="AD11" s="821"/>
      <c r="AE11" s="822"/>
      <c r="AF11" s="823"/>
      <c r="AG11" s="824"/>
      <c r="AH11" s="824"/>
      <c r="AI11" s="824"/>
      <c r="AJ11" s="825"/>
      <c r="AK11" s="805"/>
      <c r="AL11" s="806"/>
      <c r="AM11" s="806"/>
      <c r="AN11" s="806"/>
      <c r="AO11" s="806"/>
      <c r="AP11" s="806"/>
      <c r="AQ11" s="806"/>
      <c r="AR11" s="806"/>
      <c r="AS11" s="806"/>
      <c r="AT11" s="806"/>
      <c r="AU11" s="807"/>
      <c r="AV11" s="807"/>
      <c r="AW11" s="807"/>
      <c r="AX11" s="807"/>
      <c r="AY11" s="808"/>
      <c r="AZ11" s="214"/>
      <c r="BA11" s="214"/>
      <c r="BB11" s="214"/>
      <c r="BC11" s="214"/>
      <c r="BD11" s="214"/>
      <c r="BE11" s="215"/>
      <c r="BF11" s="215"/>
      <c r="BG11" s="215"/>
      <c r="BH11" s="215"/>
      <c r="BI11" s="215"/>
      <c r="BJ11" s="215"/>
      <c r="BK11" s="215"/>
      <c r="BL11" s="215"/>
      <c r="BM11" s="215"/>
      <c r="BN11" s="215"/>
      <c r="BO11" s="215"/>
      <c r="BP11" s="215"/>
      <c r="BQ11" s="221">
        <v>5</v>
      </c>
      <c r="BR11" s="222"/>
      <c r="BS11" s="809" t="s">
        <v>558</v>
      </c>
      <c r="BT11" s="810"/>
      <c r="BU11" s="810"/>
      <c r="BV11" s="810"/>
      <c r="BW11" s="810"/>
      <c r="BX11" s="810"/>
      <c r="BY11" s="810"/>
      <c r="BZ11" s="810"/>
      <c r="CA11" s="810"/>
      <c r="CB11" s="810"/>
      <c r="CC11" s="810"/>
      <c r="CD11" s="810"/>
      <c r="CE11" s="810"/>
      <c r="CF11" s="810"/>
      <c r="CG11" s="811"/>
      <c r="CH11" s="812">
        <v>7</v>
      </c>
      <c r="CI11" s="813"/>
      <c r="CJ11" s="813"/>
      <c r="CK11" s="813"/>
      <c r="CL11" s="814"/>
      <c r="CM11" s="812">
        <v>125</v>
      </c>
      <c r="CN11" s="813"/>
      <c r="CO11" s="813"/>
      <c r="CP11" s="813"/>
      <c r="CQ11" s="814"/>
      <c r="CR11" s="812">
        <v>100</v>
      </c>
      <c r="CS11" s="813"/>
      <c r="CT11" s="813"/>
      <c r="CU11" s="813"/>
      <c r="CV11" s="814"/>
      <c r="CW11" s="812">
        <v>3541</v>
      </c>
      <c r="CX11" s="813"/>
      <c r="CY11" s="813"/>
      <c r="CZ11" s="813"/>
      <c r="DA11" s="814"/>
      <c r="DB11" s="812" t="s">
        <v>564</v>
      </c>
      <c r="DC11" s="813"/>
      <c r="DD11" s="813"/>
      <c r="DE11" s="813"/>
      <c r="DF11" s="814"/>
      <c r="DG11" s="812" t="s">
        <v>564</v>
      </c>
      <c r="DH11" s="813"/>
      <c r="DI11" s="813"/>
      <c r="DJ11" s="813"/>
      <c r="DK11" s="814"/>
      <c r="DL11" s="812" t="s">
        <v>564</v>
      </c>
      <c r="DM11" s="813"/>
      <c r="DN11" s="813"/>
      <c r="DO11" s="813"/>
      <c r="DP11" s="814"/>
      <c r="DQ11" s="812" t="s">
        <v>564</v>
      </c>
      <c r="DR11" s="813"/>
      <c r="DS11" s="813"/>
      <c r="DT11" s="813"/>
      <c r="DU11" s="814"/>
      <c r="DV11" s="809"/>
      <c r="DW11" s="810"/>
      <c r="DX11" s="810"/>
      <c r="DY11" s="810"/>
      <c r="DZ11" s="816"/>
      <c r="EA11" s="217"/>
    </row>
    <row r="12" spans="1:131" s="218" customFormat="1" ht="26.25" customHeight="1" x14ac:dyDescent="0.2">
      <c r="A12" s="221">
        <v>6</v>
      </c>
      <c r="B12" s="817"/>
      <c r="C12" s="818"/>
      <c r="D12" s="818"/>
      <c r="E12" s="818"/>
      <c r="F12" s="818"/>
      <c r="G12" s="818"/>
      <c r="H12" s="818"/>
      <c r="I12" s="818"/>
      <c r="J12" s="818"/>
      <c r="K12" s="818"/>
      <c r="L12" s="818"/>
      <c r="M12" s="818"/>
      <c r="N12" s="818"/>
      <c r="O12" s="818"/>
      <c r="P12" s="819"/>
      <c r="Q12" s="820"/>
      <c r="R12" s="821"/>
      <c r="S12" s="821"/>
      <c r="T12" s="821"/>
      <c r="U12" s="821"/>
      <c r="V12" s="821"/>
      <c r="W12" s="821"/>
      <c r="X12" s="821"/>
      <c r="Y12" s="821"/>
      <c r="Z12" s="821"/>
      <c r="AA12" s="821"/>
      <c r="AB12" s="821"/>
      <c r="AC12" s="821"/>
      <c r="AD12" s="821"/>
      <c r="AE12" s="822"/>
      <c r="AF12" s="823"/>
      <c r="AG12" s="824"/>
      <c r="AH12" s="824"/>
      <c r="AI12" s="824"/>
      <c r="AJ12" s="825"/>
      <c r="AK12" s="805"/>
      <c r="AL12" s="806"/>
      <c r="AM12" s="806"/>
      <c r="AN12" s="806"/>
      <c r="AO12" s="806"/>
      <c r="AP12" s="806"/>
      <c r="AQ12" s="806"/>
      <c r="AR12" s="806"/>
      <c r="AS12" s="806"/>
      <c r="AT12" s="806"/>
      <c r="AU12" s="807"/>
      <c r="AV12" s="807"/>
      <c r="AW12" s="807"/>
      <c r="AX12" s="807"/>
      <c r="AY12" s="808"/>
      <c r="AZ12" s="214"/>
      <c r="BA12" s="214"/>
      <c r="BB12" s="214"/>
      <c r="BC12" s="214"/>
      <c r="BD12" s="214"/>
      <c r="BE12" s="215"/>
      <c r="BF12" s="215"/>
      <c r="BG12" s="215"/>
      <c r="BH12" s="215"/>
      <c r="BI12" s="215"/>
      <c r="BJ12" s="215"/>
      <c r="BK12" s="215"/>
      <c r="BL12" s="215"/>
      <c r="BM12" s="215"/>
      <c r="BN12" s="215"/>
      <c r="BO12" s="215"/>
      <c r="BP12" s="215"/>
      <c r="BQ12" s="221">
        <v>6</v>
      </c>
      <c r="BR12" s="222"/>
      <c r="BS12" s="809" t="s">
        <v>559</v>
      </c>
      <c r="BT12" s="810"/>
      <c r="BU12" s="810"/>
      <c r="BV12" s="810"/>
      <c r="BW12" s="810"/>
      <c r="BX12" s="810"/>
      <c r="BY12" s="810"/>
      <c r="BZ12" s="810"/>
      <c r="CA12" s="810"/>
      <c r="CB12" s="810"/>
      <c r="CC12" s="810"/>
      <c r="CD12" s="810"/>
      <c r="CE12" s="810"/>
      <c r="CF12" s="810"/>
      <c r="CG12" s="811"/>
      <c r="CH12" s="812">
        <v>-18</v>
      </c>
      <c r="CI12" s="813"/>
      <c r="CJ12" s="813"/>
      <c r="CK12" s="813"/>
      <c r="CL12" s="814"/>
      <c r="CM12" s="812">
        <v>835</v>
      </c>
      <c r="CN12" s="813"/>
      <c r="CO12" s="813"/>
      <c r="CP12" s="813"/>
      <c r="CQ12" s="814"/>
      <c r="CR12" s="812">
        <v>12</v>
      </c>
      <c r="CS12" s="813"/>
      <c r="CT12" s="813"/>
      <c r="CU12" s="813"/>
      <c r="CV12" s="814"/>
      <c r="CW12" s="812">
        <v>70</v>
      </c>
      <c r="CX12" s="813"/>
      <c r="CY12" s="813"/>
      <c r="CZ12" s="813"/>
      <c r="DA12" s="814"/>
      <c r="DB12" s="812" t="s">
        <v>564</v>
      </c>
      <c r="DC12" s="813"/>
      <c r="DD12" s="813"/>
      <c r="DE12" s="813"/>
      <c r="DF12" s="814"/>
      <c r="DG12" s="812" t="s">
        <v>564</v>
      </c>
      <c r="DH12" s="813"/>
      <c r="DI12" s="813"/>
      <c r="DJ12" s="813"/>
      <c r="DK12" s="814"/>
      <c r="DL12" s="812" t="s">
        <v>564</v>
      </c>
      <c r="DM12" s="813"/>
      <c r="DN12" s="813"/>
      <c r="DO12" s="813"/>
      <c r="DP12" s="814"/>
      <c r="DQ12" s="812" t="s">
        <v>564</v>
      </c>
      <c r="DR12" s="813"/>
      <c r="DS12" s="813"/>
      <c r="DT12" s="813"/>
      <c r="DU12" s="814"/>
      <c r="DV12" s="809"/>
      <c r="DW12" s="810"/>
      <c r="DX12" s="810"/>
      <c r="DY12" s="810"/>
      <c r="DZ12" s="816"/>
      <c r="EA12" s="217"/>
    </row>
    <row r="13" spans="1:131" s="218" customFormat="1" ht="26.25" customHeight="1" x14ac:dyDescent="0.2">
      <c r="A13" s="221">
        <v>7</v>
      </c>
      <c r="B13" s="817"/>
      <c r="C13" s="818"/>
      <c r="D13" s="818"/>
      <c r="E13" s="818"/>
      <c r="F13" s="818"/>
      <c r="G13" s="818"/>
      <c r="H13" s="818"/>
      <c r="I13" s="818"/>
      <c r="J13" s="818"/>
      <c r="K13" s="818"/>
      <c r="L13" s="818"/>
      <c r="M13" s="818"/>
      <c r="N13" s="818"/>
      <c r="O13" s="818"/>
      <c r="P13" s="819"/>
      <c r="Q13" s="820"/>
      <c r="R13" s="821"/>
      <c r="S13" s="821"/>
      <c r="T13" s="821"/>
      <c r="U13" s="821"/>
      <c r="V13" s="821"/>
      <c r="W13" s="821"/>
      <c r="X13" s="821"/>
      <c r="Y13" s="821"/>
      <c r="Z13" s="821"/>
      <c r="AA13" s="821"/>
      <c r="AB13" s="821"/>
      <c r="AC13" s="821"/>
      <c r="AD13" s="821"/>
      <c r="AE13" s="822"/>
      <c r="AF13" s="823"/>
      <c r="AG13" s="824"/>
      <c r="AH13" s="824"/>
      <c r="AI13" s="824"/>
      <c r="AJ13" s="825"/>
      <c r="AK13" s="805"/>
      <c r="AL13" s="806"/>
      <c r="AM13" s="806"/>
      <c r="AN13" s="806"/>
      <c r="AO13" s="806"/>
      <c r="AP13" s="806"/>
      <c r="AQ13" s="806"/>
      <c r="AR13" s="806"/>
      <c r="AS13" s="806"/>
      <c r="AT13" s="806"/>
      <c r="AU13" s="807"/>
      <c r="AV13" s="807"/>
      <c r="AW13" s="807"/>
      <c r="AX13" s="807"/>
      <c r="AY13" s="808"/>
      <c r="AZ13" s="214"/>
      <c r="BA13" s="214"/>
      <c r="BB13" s="214"/>
      <c r="BC13" s="214"/>
      <c r="BD13" s="214"/>
      <c r="BE13" s="215"/>
      <c r="BF13" s="215"/>
      <c r="BG13" s="215"/>
      <c r="BH13" s="215"/>
      <c r="BI13" s="215"/>
      <c r="BJ13" s="215"/>
      <c r="BK13" s="215"/>
      <c r="BL13" s="215"/>
      <c r="BM13" s="215"/>
      <c r="BN13" s="215"/>
      <c r="BO13" s="215"/>
      <c r="BP13" s="215"/>
      <c r="BQ13" s="221">
        <v>7</v>
      </c>
      <c r="BR13" s="222"/>
      <c r="BS13" s="809" t="s">
        <v>560</v>
      </c>
      <c r="BT13" s="810"/>
      <c r="BU13" s="810"/>
      <c r="BV13" s="810"/>
      <c r="BW13" s="810"/>
      <c r="BX13" s="810"/>
      <c r="BY13" s="810"/>
      <c r="BZ13" s="810"/>
      <c r="CA13" s="810"/>
      <c r="CB13" s="810"/>
      <c r="CC13" s="810"/>
      <c r="CD13" s="810"/>
      <c r="CE13" s="810"/>
      <c r="CF13" s="810"/>
      <c r="CG13" s="811"/>
      <c r="CH13" s="812">
        <v>-24</v>
      </c>
      <c r="CI13" s="813"/>
      <c r="CJ13" s="813"/>
      <c r="CK13" s="813"/>
      <c r="CL13" s="814"/>
      <c r="CM13" s="812">
        <v>-174</v>
      </c>
      <c r="CN13" s="813"/>
      <c r="CO13" s="813"/>
      <c r="CP13" s="813"/>
      <c r="CQ13" s="814"/>
      <c r="CR13" s="812">
        <v>14</v>
      </c>
      <c r="CS13" s="813"/>
      <c r="CT13" s="813"/>
      <c r="CU13" s="813"/>
      <c r="CV13" s="814"/>
      <c r="CW13" s="815">
        <v>92</v>
      </c>
      <c r="CX13" s="813"/>
      <c r="CY13" s="813"/>
      <c r="CZ13" s="813"/>
      <c r="DA13" s="814"/>
      <c r="DB13" s="812" t="s">
        <v>564</v>
      </c>
      <c r="DC13" s="813"/>
      <c r="DD13" s="813"/>
      <c r="DE13" s="813"/>
      <c r="DF13" s="814"/>
      <c r="DG13" s="812" t="s">
        <v>564</v>
      </c>
      <c r="DH13" s="813"/>
      <c r="DI13" s="813"/>
      <c r="DJ13" s="813"/>
      <c r="DK13" s="814"/>
      <c r="DL13" s="812" t="s">
        <v>564</v>
      </c>
      <c r="DM13" s="813"/>
      <c r="DN13" s="813"/>
      <c r="DO13" s="813"/>
      <c r="DP13" s="814"/>
      <c r="DQ13" s="812" t="s">
        <v>564</v>
      </c>
      <c r="DR13" s="813"/>
      <c r="DS13" s="813"/>
      <c r="DT13" s="813"/>
      <c r="DU13" s="814"/>
      <c r="DV13" s="809"/>
      <c r="DW13" s="810"/>
      <c r="DX13" s="810"/>
      <c r="DY13" s="810"/>
      <c r="DZ13" s="816"/>
      <c r="EA13" s="217"/>
    </row>
    <row r="14" spans="1:131" s="218" customFormat="1" ht="26.25" customHeight="1" x14ac:dyDescent="0.2">
      <c r="A14" s="221">
        <v>8</v>
      </c>
      <c r="B14" s="817"/>
      <c r="C14" s="818"/>
      <c r="D14" s="818"/>
      <c r="E14" s="818"/>
      <c r="F14" s="818"/>
      <c r="G14" s="818"/>
      <c r="H14" s="818"/>
      <c r="I14" s="818"/>
      <c r="J14" s="818"/>
      <c r="K14" s="818"/>
      <c r="L14" s="818"/>
      <c r="M14" s="818"/>
      <c r="N14" s="818"/>
      <c r="O14" s="818"/>
      <c r="P14" s="819"/>
      <c r="Q14" s="820"/>
      <c r="R14" s="821"/>
      <c r="S14" s="821"/>
      <c r="T14" s="821"/>
      <c r="U14" s="821"/>
      <c r="V14" s="821"/>
      <c r="W14" s="821"/>
      <c r="X14" s="821"/>
      <c r="Y14" s="821"/>
      <c r="Z14" s="821"/>
      <c r="AA14" s="821"/>
      <c r="AB14" s="821"/>
      <c r="AC14" s="821"/>
      <c r="AD14" s="821"/>
      <c r="AE14" s="822"/>
      <c r="AF14" s="823"/>
      <c r="AG14" s="824"/>
      <c r="AH14" s="824"/>
      <c r="AI14" s="824"/>
      <c r="AJ14" s="825"/>
      <c r="AK14" s="805"/>
      <c r="AL14" s="806"/>
      <c r="AM14" s="806"/>
      <c r="AN14" s="806"/>
      <c r="AO14" s="806"/>
      <c r="AP14" s="806"/>
      <c r="AQ14" s="806"/>
      <c r="AR14" s="806"/>
      <c r="AS14" s="806"/>
      <c r="AT14" s="806"/>
      <c r="AU14" s="807"/>
      <c r="AV14" s="807"/>
      <c r="AW14" s="807"/>
      <c r="AX14" s="807"/>
      <c r="AY14" s="808"/>
      <c r="AZ14" s="214"/>
      <c r="BA14" s="214"/>
      <c r="BB14" s="214"/>
      <c r="BC14" s="214"/>
      <c r="BD14" s="214"/>
      <c r="BE14" s="215"/>
      <c r="BF14" s="215"/>
      <c r="BG14" s="215"/>
      <c r="BH14" s="215"/>
      <c r="BI14" s="215"/>
      <c r="BJ14" s="215"/>
      <c r="BK14" s="215"/>
      <c r="BL14" s="215"/>
      <c r="BM14" s="215"/>
      <c r="BN14" s="215"/>
      <c r="BO14" s="215"/>
      <c r="BP14" s="215"/>
      <c r="BQ14" s="221">
        <v>8</v>
      </c>
      <c r="BR14" s="222"/>
      <c r="BS14" s="809" t="s">
        <v>586</v>
      </c>
      <c r="BT14" s="810"/>
      <c r="BU14" s="810"/>
      <c r="BV14" s="810"/>
      <c r="BW14" s="810"/>
      <c r="BX14" s="810"/>
      <c r="BY14" s="810"/>
      <c r="BZ14" s="810"/>
      <c r="CA14" s="810"/>
      <c r="CB14" s="810"/>
      <c r="CC14" s="810"/>
      <c r="CD14" s="810"/>
      <c r="CE14" s="810"/>
      <c r="CF14" s="810"/>
      <c r="CG14" s="811"/>
      <c r="CH14" s="812">
        <v>1</v>
      </c>
      <c r="CI14" s="813"/>
      <c r="CJ14" s="813"/>
      <c r="CK14" s="813"/>
      <c r="CL14" s="814"/>
      <c r="CM14" s="812">
        <v>37</v>
      </c>
      <c r="CN14" s="813"/>
      <c r="CO14" s="813"/>
      <c r="CP14" s="813"/>
      <c r="CQ14" s="814"/>
      <c r="CR14" s="812">
        <v>3</v>
      </c>
      <c r="CS14" s="813"/>
      <c r="CT14" s="813"/>
      <c r="CU14" s="813"/>
      <c r="CV14" s="814"/>
      <c r="CW14" s="812" t="s">
        <v>493</v>
      </c>
      <c r="CX14" s="813"/>
      <c r="CY14" s="813"/>
      <c r="CZ14" s="813"/>
      <c r="DA14" s="814"/>
      <c r="DB14" s="812" t="s">
        <v>564</v>
      </c>
      <c r="DC14" s="813"/>
      <c r="DD14" s="813"/>
      <c r="DE14" s="813"/>
      <c r="DF14" s="814"/>
      <c r="DG14" s="812" t="s">
        <v>564</v>
      </c>
      <c r="DH14" s="813"/>
      <c r="DI14" s="813"/>
      <c r="DJ14" s="813"/>
      <c r="DK14" s="814"/>
      <c r="DL14" s="812" t="s">
        <v>564</v>
      </c>
      <c r="DM14" s="813"/>
      <c r="DN14" s="813"/>
      <c r="DO14" s="813"/>
      <c r="DP14" s="814"/>
      <c r="DQ14" s="812" t="s">
        <v>564</v>
      </c>
      <c r="DR14" s="813"/>
      <c r="DS14" s="813"/>
      <c r="DT14" s="813"/>
      <c r="DU14" s="814"/>
      <c r="DV14" s="809"/>
      <c r="DW14" s="810"/>
      <c r="DX14" s="810"/>
      <c r="DY14" s="810"/>
      <c r="DZ14" s="816"/>
      <c r="EA14" s="217"/>
    </row>
    <row r="15" spans="1:131" s="218" customFormat="1" ht="26.25" customHeight="1" x14ac:dyDescent="0.2">
      <c r="A15" s="221">
        <v>9</v>
      </c>
      <c r="B15" s="817"/>
      <c r="C15" s="818"/>
      <c r="D15" s="818"/>
      <c r="E15" s="818"/>
      <c r="F15" s="818"/>
      <c r="G15" s="818"/>
      <c r="H15" s="818"/>
      <c r="I15" s="818"/>
      <c r="J15" s="818"/>
      <c r="K15" s="818"/>
      <c r="L15" s="818"/>
      <c r="M15" s="818"/>
      <c r="N15" s="818"/>
      <c r="O15" s="818"/>
      <c r="P15" s="819"/>
      <c r="Q15" s="820"/>
      <c r="R15" s="821"/>
      <c r="S15" s="821"/>
      <c r="T15" s="821"/>
      <c r="U15" s="821"/>
      <c r="V15" s="821"/>
      <c r="W15" s="821"/>
      <c r="X15" s="821"/>
      <c r="Y15" s="821"/>
      <c r="Z15" s="821"/>
      <c r="AA15" s="821"/>
      <c r="AB15" s="821"/>
      <c r="AC15" s="821"/>
      <c r="AD15" s="821"/>
      <c r="AE15" s="822"/>
      <c r="AF15" s="823"/>
      <c r="AG15" s="824"/>
      <c r="AH15" s="824"/>
      <c r="AI15" s="824"/>
      <c r="AJ15" s="825"/>
      <c r="AK15" s="805"/>
      <c r="AL15" s="806"/>
      <c r="AM15" s="806"/>
      <c r="AN15" s="806"/>
      <c r="AO15" s="806"/>
      <c r="AP15" s="806"/>
      <c r="AQ15" s="806"/>
      <c r="AR15" s="806"/>
      <c r="AS15" s="806"/>
      <c r="AT15" s="806"/>
      <c r="AU15" s="807"/>
      <c r="AV15" s="807"/>
      <c r="AW15" s="807"/>
      <c r="AX15" s="807"/>
      <c r="AY15" s="808"/>
      <c r="AZ15" s="214"/>
      <c r="BA15" s="214"/>
      <c r="BB15" s="214"/>
      <c r="BC15" s="214"/>
      <c r="BD15" s="214"/>
      <c r="BE15" s="215"/>
      <c r="BF15" s="215"/>
      <c r="BG15" s="215"/>
      <c r="BH15" s="215"/>
      <c r="BI15" s="215"/>
      <c r="BJ15" s="215"/>
      <c r="BK15" s="215"/>
      <c r="BL15" s="215"/>
      <c r="BM15" s="215"/>
      <c r="BN15" s="215"/>
      <c r="BO15" s="215"/>
      <c r="BP15" s="215"/>
      <c r="BQ15" s="221">
        <v>9</v>
      </c>
      <c r="BR15" s="222"/>
      <c r="BS15" s="809" t="s">
        <v>561</v>
      </c>
      <c r="BT15" s="810"/>
      <c r="BU15" s="810"/>
      <c r="BV15" s="810"/>
      <c r="BW15" s="810"/>
      <c r="BX15" s="810"/>
      <c r="BY15" s="810"/>
      <c r="BZ15" s="810"/>
      <c r="CA15" s="810"/>
      <c r="CB15" s="810"/>
      <c r="CC15" s="810"/>
      <c r="CD15" s="810"/>
      <c r="CE15" s="810"/>
      <c r="CF15" s="810"/>
      <c r="CG15" s="811"/>
      <c r="CH15" s="812">
        <v>-2</v>
      </c>
      <c r="CI15" s="813"/>
      <c r="CJ15" s="813"/>
      <c r="CK15" s="813"/>
      <c r="CL15" s="814"/>
      <c r="CM15" s="812">
        <v>20</v>
      </c>
      <c r="CN15" s="813"/>
      <c r="CO15" s="813"/>
      <c r="CP15" s="813"/>
      <c r="CQ15" s="814"/>
      <c r="CR15" s="812">
        <v>10</v>
      </c>
      <c r="CS15" s="813"/>
      <c r="CT15" s="813"/>
      <c r="CU15" s="813"/>
      <c r="CV15" s="814"/>
      <c r="CW15" s="812" t="s">
        <v>493</v>
      </c>
      <c r="CX15" s="813"/>
      <c r="CY15" s="813"/>
      <c r="CZ15" s="813"/>
      <c r="DA15" s="814"/>
      <c r="DB15" s="812" t="s">
        <v>564</v>
      </c>
      <c r="DC15" s="813"/>
      <c r="DD15" s="813"/>
      <c r="DE15" s="813"/>
      <c r="DF15" s="814"/>
      <c r="DG15" s="812" t="s">
        <v>564</v>
      </c>
      <c r="DH15" s="813"/>
      <c r="DI15" s="813"/>
      <c r="DJ15" s="813"/>
      <c r="DK15" s="814"/>
      <c r="DL15" s="812" t="s">
        <v>564</v>
      </c>
      <c r="DM15" s="813"/>
      <c r="DN15" s="813"/>
      <c r="DO15" s="813"/>
      <c r="DP15" s="814"/>
      <c r="DQ15" s="812" t="s">
        <v>564</v>
      </c>
      <c r="DR15" s="813"/>
      <c r="DS15" s="813"/>
      <c r="DT15" s="813"/>
      <c r="DU15" s="814"/>
      <c r="DV15" s="809"/>
      <c r="DW15" s="810"/>
      <c r="DX15" s="810"/>
      <c r="DY15" s="810"/>
      <c r="DZ15" s="816"/>
      <c r="EA15" s="217"/>
    </row>
    <row r="16" spans="1:131" s="218" customFormat="1" ht="26.25" customHeight="1" x14ac:dyDescent="0.2">
      <c r="A16" s="221">
        <v>10</v>
      </c>
      <c r="B16" s="817"/>
      <c r="C16" s="818"/>
      <c r="D16" s="818"/>
      <c r="E16" s="818"/>
      <c r="F16" s="818"/>
      <c r="G16" s="818"/>
      <c r="H16" s="818"/>
      <c r="I16" s="818"/>
      <c r="J16" s="818"/>
      <c r="K16" s="818"/>
      <c r="L16" s="818"/>
      <c r="M16" s="818"/>
      <c r="N16" s="818"/>
      <c r="O16" s="818"/>
      <c r="P16" s="819"/>
      <c r="Q16" s="820"/>
      <c r="R16" s="821"/>
      <c r="S16" s="821"/>
      <c r="T16" s="821"/>
      <c r="U16" s="821"/>
      <c r="V16" s="821"/>
      <c r="W16" s="821"/>
      <c r="X16" s="821"/>
      <c r="Y16" s="821"/>
      <c r="Z16" s="821"/>
      <c r="AA16" s="821"/>
      <c r="AB16" s="821"/>
      <c r="AC16" s="821"/>
      <c r="AD16" s="821"/>
      <c r="AE16" s="822"/>
      <c r="AF16" s="823"/>
      <c r="AG16" s="824"/>
      <c r="AH16" s="824"/>
      <c r="AI16" s="824"/>
      <c r="AJ16" s="825"/>
      <c r="AK16" s="805"/>
      <c r="AL16" s="806"/>
      <c r="AM16" s="806"/>
      <c r="AN16" s="806"/>
      <c r="AO16" s="806"/>
      <c r="AP16" s="806"/>
      <c r="AQ16" s="806"/>
      <c r="AR16" s="806"/>
      <c r="AS16" s="806"/>
      <c r="AT16" s="806"/>
      <c r="AU16" s="807"/>
      <c r="AV16" s="807"/>
      <c r="AW16" s="807"/>
      <c r="AX16" s="807"/>
      <c r="AY16" s="808"/>
      <c r="AZ16" s="214"/>
      <c r="BA16" s="214"/>
      <c r="BB16" s="214"/>
      <c r="BC16" s="214"/>
      <c r="BD16" s="214"/>
      <c r="BE16" s="215"/>
      <c r="BF16" s="215"/>
      <c r="BG16" s="215"/>
      <c r="BH16" s="215"/>
      <c r="BI16" s="215"/>
      <c r="BJ16" s="215"/>
      <c r="BK16" s="215"/>
      <c r="BL16" s="215"/>
      <c r="BM16" s="215"/>
      <c r="BN16" s="215"/>
      <c r="BO16" s="215"/>
      <c r="BP16" s="215"/>
      <c r="BQ16" s="221">
        <v>10</v>
      </c>
      <c r="BR16" s="222"/>
      <c r="BS16" s="809" t="s">
        <v>562</v>
      </c>
      <c r="BT16" s="810"/>
      <c r="BU16" s="810"/>
      <c r="BV16" s="810"/>
      <c r="BW16" s="810"/>
      <c r="BX16" s="810"/>
      <c r="BY16" s="810"/>
      <c r="BZ16" s="810"/>
      <c r="CA16" s="810"/>
      <c r="CB16" s="810"/>
      <c r="CC16" s="810"/>
      <c r="CD16" s="810"/>
      <c r="CE16" s="810"/>
      <c r="CF16" s="810"/>
      <c r="CG16" s="811"/>
      <c r="CH16" s="812">
        <v>0</v>
      </c>
      <c r="CI16" s="813"/>
      <c r="CJ16" s="813"/>
      <c r="CK16" s="813"/>
      <c r="CL16" s="814"/>
      <c r="CM16" s="812">
        <v>2</v>
      </c>
      <c r="CN16" s="813"/>
      <c r="CO16" s="813"/>
      <c r="CP16" s="813"/>
      <c r="CQ16" s="814"/>
      <c r="CR16" s="812">
        <v>25</v>
      </c>
      <c r="CS16" s="813"/>
      <c r="CT16" s="813"/>
      <c r="CU16" s="813"/>
      <c r="CV16" s="814"/>
      <c r="CW16" s="812" t="s">
        <v>493</v>
      </c>
      <c r="CX16" s="813"/>
      <c r="CY16" s="813"/>
      <c r="CZ16" s="813"/>
      <c r="DA16" s="814"/>
      <c r="DB16" s="812" t="s">
        <v>564</v>
      </c>
      <c r="DC16" s="813"/>
      <c r="DD16" s="813"/>
      <c r="DE16" s="813"/>
      <c r="DF16" s="814"/>
      <c r="DG16" s="812" t="s">
        <v>564</v>
      </c>
      <c r="DH16" s="813"/>
      <c r="DI16" s="813"/>
      <c r="DJ16" s="813"/>
      <c r="DK16" s="814"/>
      <c r="DL16" s="812" t="s">
        <v>564</v>
      </c>
      <c r="DM16" s="813"/>
      <c r="DN16" s="813"/>
      <c r="DO16" s="813"/>
      <c r="DP16" s="814"/>
      <c r="DQ16" s="812" t="s">
        <v>564</v>
      </c>
      <c r="DR16" s="813"/>
      <c r="DS16" s="813"/>
      <c r="DT16" s="813"/>
      <c r="DU16" s="814"/>
      <c r="DV16" s="809"/>
      <c r="DW16" s="810"/>
      <c r="DX16" s="810"/>
      <c r="DY16" s="810"/>
      <c r="DZ16" s="816"/>
      <c r="EA16" s="217"/>
    </row>
    <row r="17" spans="1:131" s="218" customFormat="1" ht="26.25" customHeight="1" x14ac:dyDescent="0.2">
      <c r="A17" s="221">
        <v>11</v>
      </c>
      <c r="B17" s="817"/>
      <c r="C17" s="818"/>
      <c r="D17" s="818"/>
      <c r="E17" s="818"/>
      <c r="F17" s="818"/>
      <c r="G17" s="818"/>
      <c r="H17" s="818"/>
      <c r="I17" s="818"/>
      <c r="J17" s="818"/>
      <c r="K17" s="818"/>
      <c r="L17" s="818"/>
      <c r="M17" s="818"/>
      <c r="N17" s="818"/>
      <c r="O17" s="818"/>
      <c r="P17" s="819"/>
      <c r="Q17" s="820"/>
      <c r="R17" s="821"/>
      <c r="S17" s="821"/>
      <c r="T17" s="821"/>
      <c r="U17" s="821"/>
      <c r="V17" s="821"/>
      <c r="W17" s="821"/>
      <c r="X17" s="821"/>
      <c r="Y17" s="821"/>
      <c r="Z17" s="821"/>
      <c r="AA17" s="821"/>
      <c r="AB17" s="821"/>
      <c r="AC17" s="821"/>
      <c r="AD17" s="821"/>
      <c r="AE17" s="822"/>
      <c r="AF17" s="823"/>
      <c r="AG17" s="824"/>
      <c r="AH17" s="824"/>
      <c r="AI17" s="824"/>
      <c r="AJ17" s="825"/>
      <c r="AK17" s="805"/>
      <c r="AL17" s="806"/>
      <c r="AM17" s="806"/>
      <c r="AN17" s="806"/>
      <c r="AO17" s="806"/>
      <c r="AP17" s="806"/>
      <c r="AQ17" s="806"/>
      <c r="AR17" s="806"/>
      <c r="AS17" s="806"/>
      <c r="AT17" s="806"/>
      <c r="AU17" s="807"/>
      <c r="AV17" s="807"/>
      <c r="AW17" s="807"/>
      <c r="AX17" s="807"/>
      <c r="AY17" s="808"/>
      <c r="AZ17" s="214"/>
      <c r="BA17" s="214"/>
      <c r="BB17" s="214"/>
      <c r="BC17" s="214"/>
      <c r="BD17" s="214"/>
      <c r="BE17" s="215"/>
      <c r="BF17" s="215"/>
      <c r="BG17" s="215"/>
      <c r="BH17" s="215"/>
      <c r="BI17" s="215"/>
      <c r="BJ17" s="215"/>
      <c r="BK17" s="215"/>
      <c r="BL17" s="215"/>
      <c r="BM17" s="215"/>
      <c r="BN17" s="215"/>
      <c r="BO17" s="215"/>
      <c r="BP17" s="215"/>
      <c r="BQ17" s="221">
        <v>11</v>
      </c>
      <c r="BR17" s="222"/>
      <c r="BS17" s="809" t="s">
        <v>567</v>
      </c>
      <c r="BT17" s="810"/>
      <c r="BU17" s="810"/>
      <c r="BV17" s="810"/>
      <c r="BW17" s="810"/>
      <c r="BX17" s="810"/>
      <c r="BY17" s="810"/>
      <c r="BZ17" s="810"/>
      <c r="CA17" s="810"/>
      <c r="CB17" s="810"/>
      <c r="CC17" s="810"/>
      <c r="CD17" s="810"/>
      <c r="CE17" s="810"/>
      <c r="CF17" s="810"/>
      <c r="CG17" s="811"/>
      <c r="CH17" s="812">
        <v>-5</v>
      </c>
      <c r="CI17" s="813"/>
      <c r="CJ17" s="813"/>
      <c r="CK17" s="813"/>
      <c r="CL17" s="814"/>
      <c r="CM17" s="812">
        <v>19</v>
      </c>
      <c r="CN17" s="813"/>
      <c r="CO17" s="813"/>
      <c r="CP17" s="813"/>
      <c r="CQ17" s="814"/>
      <c r="CR17" s="812">
        <v>1</v>
      </c>
      <c r="CS17" s="813"/>
      <c r="CT17" s="813"/>
      <c r="CU17" s="813"/>
      <c r="CV17" s="814"/>
      <c r="CW17" s="812">
        <v>22</v>
      </c>
      <c r="CX17" s="813"/>
      <c r="CY17" s="813"/>
      <c r="CZ17" s="813"/>
      <c r="DA17" s="814"/>
      <c r="DB17" s="812" t="s">
        <v>564</v>
      </c>
      <c r="DC17" s="813"/>
      <c r="DD17" s="813"/>
      <c r="DE17" s="813"/>
      <c r="DF17" s="814"/>
      <c r="DG17" s="812" t="s">
        <v>564</v>
      </c>
      <c r="DH17" s="813"/>
      <c r="DI17" s="813"/>
      <c r="DJ17" s="813"/>
      <c r="DK17" s="814"/>
      <c r="DL17" s="812" t="s">
        <v>564</v>
      </c>
      <c r="DM17" s="813"/>
      <c r="DN17" s="813"/>
      <c r="DO17" s="813"/>
      <c r="DP17" s="814"/>
      <c r="DQ17" s="812" t="s">
        <v>564</v>
      </c>
      <c r="DR17" s="813"/>
      <c r="DS17" s="813"/>
      <c r="DT17" s="813"/>
      <c r="DU17" s="814"/>
      <c r="DV17" s="809"/>
      <c r="DW17" s="810"/>
      <c r="DX17" s="810"/>
      <c r="DY17" s="810"/>
      <c r="DZ17" s="816"/>
      <c r="EA17" s="217"/>
    </row>
    <row r="18" spans="1:131" s="218" customFormat="1" ht="26.25" customHeight="1" x14ac:dyDescent="0.2">
      <c r="A18" s="221">
        <v>12</v>
      </c>
      <c r="B18" s="817"/>
      <c r="C18" s="818"/>
      <c r="D18" s="818"/>
      <c r="E18" s="818"/>
      <c r="F18" s="818"/>
      <c r="G18" s="818"/>
      <c r="H18" s="818"/>
      <c r="I18" s="818"/>
      <c r="J18" s="818"/>
      <c r="K18" s="818"/>
      <c r="L18" s="818"/>
      <c r="M18" s="818"/>
      <c r="N18" s="818"/>
      <c r="O18" s="818"/>
      <c r="P18" s="819"/>
      <c r="Q18" s="820"/>
      <c r="R18" s="821"/>
      <c r="S18" s="821"/>
      <c r="T18" s="821"/>
      <c r="U18" s="821"/>
      <c r="V18" s="821"/>
      <c r="W18" s="821"/>
      <c r="X18" s="821"/>
      <c r="Y18" s="821"/>
      <c r="Z18" s="821"/>
      <c r="AA18" s="821"/>
      <c r="AB18" s="821"/>
      <c r="AC18" s="821"/>
      <c r="AD18" s="821"/>
      <c r="AE18" s="822"/>
      <c r="AF18" s="823"/>
      <c r="AG18" s="824"/>
      <c r="AH18" s="824"/>
      <c r="AI18" s="824"/>
      <c r="AJ18" s="825"/>
      <c r="AK18" s="805"/>
      <c r="AL18" s="806"/>
      <c r="AM18" s="806"/>
      <c r="AN18" s="806"/>
      <c r="AO18" s="806"/>
      <c r="AP18" s="806"/>
      <c r="AQ18" s="806"/>
      <c r="AR18" s="806"/>
      <c r="AS18" s="806"/>
      <c r="AT18" s="806"/>
      <c r="AU18" s="807"/>
      <c r="AV18" s="807"/>
      <c r="AW18" s="807"/>
      <c r="AX18" s="807"/>
      <c r="AY18" s="808"/>
      <c r="AZ18" s="214"/>
      <c r="BA18" s="214"/>
      <c r="BB18" s="214"/>
      <c r="BC18" s="214"/>
      <c r="BD18" s="214"/>
      <c r="BE18" s="215"/>
      <c r="BF18" s="215"/>
      <c r="BG18" s="215"/>
      <c r="BH18" s="215"/>
      <c r="BI18" s="215"/>
      <c r="BJ18" s="215"/>
      <c r="BK18" s="215"/>
      <c r="BL18" s="215"/>
      <c r="BM18" s="215"/>
      <c r="BN18" s="215"/>
      <c r="BO18" s="215"/>
      <c r="BP18" s="215"/>
      <c r="BQ18" s="221">
        <v>12</v>
      </c>
      <c r="BR18" s="222"/>
      <c r="BS18" s="809" t="s">
        <v>563</v>
      </c>
      <c r="BT18" s="810"/>
      <c r="BU18" s="810"/>
      <c r="BV18" s="810"/>
      <c r="BW18" s="810"/>
      <c r="BX18" s="810"/>
      <c r="BY18" s="810"/>
      <c r="BZ18" s="810"/>
      <c r="CA18" s="810"/>
      <c r="CB18" s="810"/>
      <c r="CC18" s="810"/>
      <c r="CD18" s="810"/>
      <c r="CE18" s="810"/>
      <c r="CF18" s="810"/>
      <c r="CG18" s="811"/>
      <c r="CH18" s="812">
        <v>-91</v>
      </c>
      <c r="CI18" s="813"/>
      <c r="CJ18" s="813"/>
      <c r="CK18" s="813"/>
      <c r="CL18" s="814"/>
      <c r="CM18" s="812">
        <v>6987</v>
      </c>
      <c r="CN18" s="813"/>
      <c r="CO18" s="813"/>
      <c r="CP18" s="813"/>
      <c r="CQ18" s="814"/>
      <c r="CR18" s="812">
        <v>6309</v>
      </c>
      <c r="CS18" s="813"/>
      <c r="CT18" s="813"/>
      <c r="CU18" s="813"/>
      <c r="CV18" s="814"/>
      <c r="CW18" s="812">
        <v>231</v>
      </c>
      <c r="CX18" s="813"/>
      <c r="CY18" s="813"/>
      <c r="CZ18" s="813"/>
      <c r="DA18" s="814"/>
      <c r="DB18" s="812" t="s">
        <v>564</v>
      </c>
      <c r="DC18" s="813"/>
      <c r="DD18" s="813"/>
      <c r="DE18" s="813"/>
      <c r="DF18" s="814"/>
      <c r="DG18" s="812" t="s">
        <v>564</v>
      </c>
      <c r="DH18" s="813"/>
      <c r="DI18" s="813"/>
      <c r="DJ18" s="813"/>
      <c r="DK18" s="814"/>
      <c r="DL18" s="812" t="s">
        <v>564</v>
      </c>
      <c r="DM18" s="813"/>
      <c r="DN18" s="813"/>
      <c r="DO18" s="813"/>
      <c r="DP18" s="814"/>
      <c r="DQ18" s="812" t="s">
        <v>564</v>
      </c>
      <c r="DR18" s="813"/>
      <c r="DS18" s="813"/>
      <c r="DT18" s="813"/>
      <c r="DU18" s="814"/>
      <c r="DV18" s="809"/>
      <c r="DW18" s="810"/>
      <c r="DX18" s="810"/>
      <c r="DY18" s="810"/>
      <c r="DZ18" s="816"/>
      <c r="EA18" s="217"/>
    </row>
    <row r="19" spans="1:131" s="218" customFormat="1" ht="26.25" customHeight="1" x14ac:dyDescent="0.2">
      <c r="A19" s="221">
        <v>13</v>
      </c>
      <c r="B19" s="817"/>
      <c r="C19" s="818"/>
      <c r="D19" s="818"/>
      <c r="E19" s="818"/>
      <c r="F19" s="818"/>
      <c r="G19" s="818"/>
      <c r="H19" s="818"/>
      <c r="I19" s="818"/>
      <c r="J19" s="818"/>
      <c r="K19" s="818"/>
      <c r="L19" s="818"/>
      <c r="M19" s="818"/>
      <c r="N19" s="818"/>
      <c r="O19" s="818"/>
      <c r="P19" s="819"/>
      <c r="Q19" s="820"/>
      <c r="R19" s="821"/>
      <c r="S19" s="821"/>
      <c r="T19" s="821"/>
      <c r="U19" s="821"/>
      <c r="V19" s="821"/>
      <c r="W19" s="821"/>
      <c r="X19" s="821"/>
      <c r="Y19" s="821"/>
      <c r="Z19" s="821"/>
      <c r="AA19" s="821"/>
      <c r="AB19" s="821"/>
      <c r="AC19" s="821"/>
      <c r="AD19" s="821"/>
      <c r="AE19" s="822"/>
      <c r="AF19" s="823"/>
      <c r="AG19" s="824"/>
      <c r="AH19" s="824"/>
      <c r="AI19" s="824"/>
      <c r="AJ19" s="825"/>
      <c r="AK19" s="805"/>
      <c r="AL19" s="806"/>
      <c r="AM19" s="806"/>
      <c r="AN19" s="806"/>
      <c r="AO19" s="806"/>
      <c r="AP19" s="806"/>
      <c r="AQ19" s="806"/>
      <c r="AR19" s="806"/>
      <c r="AS19" s="806"/>
      <c r="AT19" s="806"/>
      <c r="AU19" s="807"/>
      <c r="AV19" s="807"/>
      <c r="AW19" s="807"/>
      <c r="AX19" s="807"/>
      <c r="AY19" s="808"/>
      <c r="AZ19" s="214"/>
      <c r="BA19" s="214"/>
      <c r="BB19" s="214"/>
      <c r="BC19" s="214"/>
      <c r="BD19" s="214"/>
      <c r="BE19" s="215"/>
      <c r="BF19" s="215"/>
      <c r="BG19" s="215"/>
      <c r="BH19" s="215"/>
      <c r="BI19" s="215"/>
      <c r="BJ19" s="215"/>
      <c r="BK19" s="215"/>
      <c r="BL19" s="215"/>
      <c r="BM19" s="215"/>
      <c r="BN19" s="215"/>
      <c r="BO19" s="215"/>
      <c r="BP19" s="215"/>
      <c r="BQ19" s="221">
        <v>13</v>
      </c>
      <c r="BR19" s="222"/>
      <c r="BS19" s="809"/>
      <c r="BT19" s="810"/>
      <c r="BU19" s="810"/>
      <c r="BV19" s="810"/>
      <c r="BW19" s="810"/>
      <c r="BX19" s="810"/>
      <c r="BY19" s="810"/>
      <c r="BZ19" s="810"/>
      <c r="CA19" s="810"/>
      <c r="CB19" s="810"/>
      <c r="CC19" s="810"/>
      <c r="CD19" s="810"/>
      <c r="CE19" s="810"/>
      <c r="CF19" s="810"/>
      <c r="CG19" s="811"/>
      <c r="CH19" s="812"/>
      <c r="CI19" s="813"/>
      <c r="CJ19" s="813"/>
      <c r="CK19" s="813"/>
      <c r="CL19" s="814"/>
      <c r="CM19" s="812"/>
      <c r="CN19" s="813"/>
      <c r="CO19" s="813"/>
      <c r="CP19" s="813"/>
      <c r="CQ19" s="814"/>
      <c r="CR19" s="812"/>
      <c r="CS19" s="813"/>
      <c r="CT19" s="813"/>
      <c r="CU19" s="813"/>
      <c r="CV19" s="814"/>
      <c r="CW19" s="812"/>
      <c r="CX19" s="813"/>
      <c r="CY19" s="813"/>
      <c r="CZ19" s="813"/>
      <c r="DA19" s="814"/>
      <c r="DB19" s="812"/>
      <c r="DC19" s="813"/>
      <c r="DD19" s="813"/>
      <c r="DE19" s="813"/>
      <c r="DF19" s="814"/>
      <c r="DG19" s="812"/>
      <c r="DH19" s="813"/>
      <c r="DI19" s="813"/>
      <c r="DJ19" s="813"/>
      <c r="DK19" s="814"/>
      <c r="DL19" s="812"/>
      <c r="DM19" s="813"/>
      <c r="DN19" s="813"/>
      <c r="DO19" s="813"/>
      <c r="DP19" s="814"/>
      <c r="DQ19" s="812"/>
      <c r="DR19" s="813"/>
      <c r="DS19" s="813"/>
      <c r="DT19" s="813"/>
      <c r="DU19" s="814"/>
      <c r="DV19" s="809"/>
      <c r="DW19" s="810"/>
      <c r="DX19" s="810"/>
      <c r="DY19" s="810"/>
      <c r="DZ19" s="816"/>
      <c r="EA19" s="217"/>
    </row>
    <row r="20" spans="1:131" s="218" customFormat="1" ht="26.25" customHeight="1" x14ac:dyDescent="0.2">
      <c r="A20" s="221">
        <v>14</v>
      </c>
      <c r="B20" s="817"/>
      <c r="C20" s="818"/>
      <c r="D20" s="818"/>
      <c r="E20" s="818"/>
      <c r="F20" s="818"/>
      <c r="G20" s="818"/>
      <c r="H20" s="818"/>
      <c r="I20" s="818"/>
      <c r="J20" s="818"/>
      <c r="K20" s="818"/>
      <c r="L20" s="818"/>
      <c r="M20" s="818"/>
      <c r="N20" s="818"/>
      <c r="O20" s="818"/>
      <c r="P20" s="819"/>
      <c r="Q20" s="820"/>
      <c r="R20" s="821"/>
      <c r="S20" s="821"/>
      <c r="T20" s="821"/>
      <c r="U20" s="821"/>
      <c r="V20" s="821"/>
      <c r="W20" s="821"/>
      <c r="X20" s="821"/>
      <c r="Y20" s="821"/>
      <c r="Z20" s="821"/>
      <c r="AA20" s="821"/>
      <c r="AB20" s="821"/>
      <c r="AC20" s="821"/>
      <c r="AD20" s="821"/>
      <c r="AE20" s="822"/>
      <c r="AF20" s="823"/>
      <c r="AG20" s="824"/>
      <c r="AH20" s="824"/>
      <c r="AI20" s="824"/>
      <c r="AJ20" s="825"/>
      <c r="AK20" s="805"/>
      <c r="AL20" s="806"/>
      <c r="AM20" s="806"/>
      <c r="AN20" s="806"/>
      <c r="AO20" s="806"/>
      <c r="AP20" s="806"/>
      <c r="AQ20" s="806"/>
      <c r="AR20" s="806"/>
      <c r="AS20" s="806"/>
      <c r="AT20" s="806"/>
      <c r="AU20" s="807"/>
      <c r="AV20" s="807"/>
      <c r="AW20" s="807"/>
      <c r="AX20" s="807"/>
      <c r="AY20" s="808"/>
      <c r="AZ20" s="214"/>
      <c r="BA20" s="214"/>
      <c r="BB20" s="214"/>
      <c r="BC20" s="214"/>
      <c r="BD20" s="214"/>
      <c r="BE20" s="215"/>
      <c r="BF20" s="215"/>
      <c r="BG20" s="215"/>
      <c r="BH20" s="215"/>
      <c r="BI20" s="215"/>
      <c r="BJ20" s="215"/>
      <c r="BK20" s="215"/>
      <c r="BL20" s="215"/>
      <c r="BM20" s="215"/>
      <c r="BN20" s="215"/>
      <c r="BO20" s="215"/>
      <c r="BP20" s="215"/>
      <c r="BQ20" s="221">
        <v>14</v>
      </c>
      <c r="BR20" s="222"/>
      <c r="BS20" s="809"/>
      <c r="BT20" s="810"/>
      <c r="BU20" s="810"/>
      <c r="BV20" s="810"/>
      <c r="BW20" s="810"/>
      <c r="BX20" s="810"/>
      <c r="BY20" s="810"/>
      <c r="BZ20" s="810"/>
      <c r="CA20" s="810"/>
      <c r="CB20" s="810"/>
      <c r="CC20" s="810"/>
      <c r="CD20" s="810"/>
      <c r="CE20" s="810"/>
      <c r="CF20" s="810"/>
      <c r="CG20" s="811"/>
      <c r="CH20" s="812"/>
      <c r="CI20" s="813"/>
      <c r="CJ20" s="813"/>
      <c r="CK20" s="813"/>
      <c r="CL20" s="814"/>
      <c r="CM20" s="812"/>
      <c r="CN20" s="813"/>
      <c r="CO20" s="813"/>
      <c r="CP20" s="813"/>
      <c r="CQ20" s="814"/>
      <c r="CR20" s="812"/>
      <c r="CS20" s="813"/>
      <c r="CT20" s="813"/>
      <c r="CU20" s="813"/>
      <c r="CV20" s="814"/>
      <c r="CW20" s="812"/>
      <c r="CX20" s="813"/>
      <c r="CY20" s="813"/>
      <c r="CZ20" s="813"/>
      <c r="DA20" s="814"/>
      <c r="DB20" s="812"/>
      <c r="DC20" s="813"/>
      <c r="DD20" s="813"/>
      <c r="DE20" s="813"/>
      <c r="DF20" s="814"/>
      <c r="DG20" s="812"/>
      <c r="DH20" s="813"/>
      <c r="DI20" s="813"/>
      <c r="DJ20" s="813"/>
      <c r="DK20" s="814"/>
      <c r="DL20" s="812"/>
      <c r="DM20" s="813"/>
      <c r="DN20" s="813"/>
      <c r="DO20" s="813"/>
      <c r="DP20" s="814"/>
      <c r="DQ20" s="812"/>
      <c r="DR20" s="813"/>
      <c r="DS20" s="813"/>
      <c r="DT20" s="813"/>
      <c r="DU20" s="814"/>
      <c r="DV20" s="809"/>
      <c r="DW20" s="810"/>
      <c r="DX20" s="810"/>
      <c r="DY20" s="810"/>
      <c r="DZ20" s="816"/>
      <c r="EA20" s="217"/>
    </row>
    <row r="21" spans="1:131" s="218" customFormat="1" ht="26.25" customHeight="1" thickBot="1" x14ac:dyDescent="0.25">
      <c r="A21" s="221">
        <v>15</v>
      </c>
      <c r="B21" s="817"/>
      <c r="C21" s="818"/>
      <c r="D21" s="818"/>
      <c r="E21" s="818"/>
      <c r="F21" s="818"/>
      <c r="G21" s="818"/>
      <c r="H21" s="818"/>
      <c r="I21" s="818"/>
      <c r="J21" s="818"/>
      <c r="K21" s="818"/>
      <c r="L21" s="818"/>
      <c r="M21" s="818"/>
      <c r="N21" s="818"/>
      <c r="O21" s="818"/>
      <c r="P21" s="819"/>
      <c r="Q21" s="820"/>
      <c r="R21" s="821"/>
      <c r="S21" s="821"/>
      <c r="T21" s="821"/>
      <c r="U21" s="821"/>
      <c r="V21" s="821"/>
      <c r="W21" s="821"/>
      <c r="X21" s="821"/>
      <c r="Y21" s="821"/>
      <c r="Z21" s="821"/>
      <c r="AA21" s="821"/>
      <c r="AB21" s="821"/>
      <c r="AC21" s="821"/>
      <c r="AD21" s="821"/>
      <c r="AE21" s="822"/>
      <c r="AF21" s="823"/>
      <c r="AG21" s="824"/>
      <c r="AH21" s="824"/>
      <c r="AI21" s="824"/>
      <c r="AJ21" s="825"/>
      <c r="AK21" s="805"/>
      <c r="AL21" s="806"/>
      <c r="AM21" s="806"/>
      <c r="AN21" s="806"/>
      <c r="AO21" s="806"/>
      <c r="AP21" s="806"/>
      <c r="AQ21" s="806"/>
      <c r="AR21" s="806"/>
      <c r="AS21" s="806"/>
      <c r="AT21" s="806"/>
      <c r="AU21" s="807"/>
      <c r="AV21" s="807"/>
      <c r="AW21" s="807"/>
      <c r="AX21" s="807"/>
      <c r="AY21" s="808"/>
      <c r="AZ21" s="214"/>
      <c r="BA21" s="214"/>
      <c r="BB21" s="214"/>
      <c r="BC21" s="214"/>
      <c r="BD21" s="214"/>
      <c r="BE21" s="215"/>
      <c r="BF21" s="215"/>
      <c r="BG21" s="215"/>
      <c r="BH21" s="215"/>
      <c r="BI21" s="215"/>
      <c r="BJ21" s="215"/>
      <c r="BK21" s="215"/>
      <c r="BL21" s="215"/>
      <c r="BM21" s="215"/>
      <c r="BN21" s="215"/>
      <c r="BO21" s="215"/>
      <c r="BP21" s="215"/>
      <c r="BQ21" s="221">
        <v>15</v>
      </c>
      <c r="BR21" s="222"/>
      <c r="BS21" s="809"/>
      <c r="BT21" s="810"/>
      <c r="BU21" s="810"/>
      <c r="BV21" s="810"/>
      <c r="BW21" s="810"/>
      <c r="BX21" s="810"/>
      <c r="BY21" s="810"/>
      <c r="BZ21" s="810"/>
      <c r="CA21" s="810"/>
      <c r="CB21" s="810"/>
      <c r="CC21" s="810"/>
      <c r="CD21" s="810"/>
      <c r="CE21" s="810"/>
      <c r="CF21" s="810"/>
      <c r="CG21" s="811"/>
      <c r="CH21" s="812"/>
      <c r="CI21" s="813"/>
      <c r="CJ21" s="813"/>
      <c r="CK21" s="813"/>
      <c r="CL21" s="814"/>
      <c r="CM21" s="812"/>
      <c r="CN21" s="813"/>
      <c r="CO21" s="813"/>
      <c r="CP21" s="813"/>
      <c r="CQ21" s="814"/>
      <c r="CR21" s="812"/>
      <c r="CS21" s="813"/>
      <c r="CT21" s="813"/>
      <c r="CU21" s="813"/>
      <c r="CV21" s="814"/>
      <c r="CW21" s="812"/>
      <c r="CX21" s="813"/>
      <c r="CY21" s="813"/>
      <c r="CZ21" s="813"/>
      <c r="DA21" s="814"/>
      <c r="DB21" s="812"/>
      <c r="DC21" s="813"/>
      <c r="DD21" s="813"/>
      <c r="DE21" s="813"/>
      <c r="DF21" s="814"/>
      <c r="DG21" s="812"/>
      <c r="DH21" s="813"/>
      <c r="DI21" s="813"/>
      <c r="DJ21" s="813"/>
      <c r="DK21" s="814"/>
      <c r="DL21" s="812"/>
      <c r="DM21" s="813"/>
      <c r="DN21" s="813"/>
      <c r="DO21" s="813"/>
      <c r="DP21" s="814"/>
      <c r="DQ21" s="812"/>
      <c r="DR21" s="813"/>
      <c r="DS21" s="813"/>
      <c r="DT21" s="813"/>
      <c r="DU21" s="814"/>
      <c r="DV21" s="809"/>
      <c r="DW21" s="810"/>
      <c r="DX21" s="810"/>
      <c r="DY21" s="810"/>
      <c r="DZ21" s="816"/>
      <c r="EA21" s="217"/>
    </row>
    <row r="22" spans="1:131" s="218" customFormat="1" ht="26.25" customHeight="1" x14ac:dyDescent="0.2">
      <c r="A22" s="221">
        <v>16</v>
      </c>
      <c r="B22" s="817"/>
      <c r="C22" s="818"/>
      <c r="D22" s="818"/>
      <c r="E22" s="818"/>
      <c r="F22" s="818"/>
      <c r="G22" s="818"/>
      <c r="H22" s="818"/>
      <c r="I22" s="818"/>
      <c r="J22" s="818"/>
      <c r="K22" s="818"/>
      <c r="L22" s="818"/>
      <c r="M22" s="818"/>
      <c r="N22" s="818"/>
      <c r="O22" s="818"/>
      <c r="P22" s="819"/>
      <c r="Q22" s="836"/>
      <c r="R22" s="837"/>
      <c r="S22" s="837"/>
      <c r="T22" s="837"/>
      <c r="U22" s="837"/>
      <c r="V22" s="837"/>
      <c r="W22" s="837"/>
      <c r="X22" s="837"/>
      <c r="Y22" s="837"/>
      <c r="Z22" s="837"/>
      <c r="AA22" s="837"/>
      <c r="AB22" s="837"/>
      <c r="AC22" s="837"/>
      <c r="AD22" s="837"/>
      <c r="AE22" s="838"/>
      <c r="AF22" s="823"/>
      <c r="AG22" s="824"/>
      <c r="AH22" s="824"/>
      <c r="AI22" s="824"/>
      <c r="AJ22" s="825"/>
      <c r="AK22" s="839"/>
      <c r="AL22" s="840"/>
      <c r="AM22" s="840"/>
      <c r="AN22" s="840"/>
      <c r="AO22" s="840"/>
      <c r="AP22" s="840"/>
      <c r="AQ22" s="840"/>
      <c r="AR22" s="840"/>
      <c r="AS22" s="840"/>
      <c r="AT22" s="840"/>
      <c r="AU22" s="841"/>
      <c r="AV22" s="841"/>
      <c r="AW22" s="841"/>
      <c r="AX22" s="841"/>
      <c r="AY22" s="842"/>
      <c r="AZ22" s="843" t="s">
        <v>375</v>
      </c>
      <c r="BA22" s="843"/>
      <c r="BB22" s="843"/>
      <c r="BC22" s="843"/>
      <c r="BD22" s="844"/>
      <c r="BE22" s="215"/>
      <c r="BF22" s="215"/>
      <c r="BG22" s="215"/>
      <c r="BH22" s="215"/>
      <c r="BI22" s="215"/>
      <c r="BJ22" s="215"/>
      <c r="BK22" s="215"/>
      <c r="BL22" s="215"/>
      <c r="BM22" s="215"/>
      <c r="BN22" s="215"/>
      <c r="BO22" s="215"/>
      <c r="BP22" s="215"/>
      <c r="BQ22" s="221">
        <v>16</v>
      </c>
      <c r="BR22" s="222"/>
      <c r="BS22" s="809"/>
      <c r="BT22" s="810"/>
      <c r="BU22" s="810"/>
      <c r="BV22" s="810"/>
      <c r="BW22" s="810"/>
      <c r="BX22" s="810"/>
      <c r="BY22" s="810"/>
      <c r="BZ22" s="810"/>
      <c r="CA22" s="810"/>
      <c r="CB22" s="810"/>
      <c r="CC22" s="810"/>
      <c r="CD22" s="810"/>
      <c r="CE22" s="810"/>
      <c r="CF22" s="810"/>
      <c r="CG22" s="811"/>
      <c r="CH22" s="812"/>
      <c r="CI22" s="813"/>
      <c r="CJ22" s="813"/>
      <c r="CK22" s="813"/>
      <c r="CL22" s="814"/>
      <c r="CM22" s="812"/>
      <c r="CN22" s="813"/>
      <c r="CO22" s="813"/>
      <c r="CP22" s="813"/>
      <c r="CQ22" s="814"/>
      <c r="CR22" s="812"/>
      <c r="CS22" s="813"/>
      <c r="CT22" s="813"/>
      <c r="CU22" s="813"/>
      <c r="CV22" s="814"/>
      <c r="CW22" s="812"/>
      <c r="CX22" s="813"/>
      <c r="CY22" s="813"/>
      <c r="CZ22" s="813"/>
      <c r="DA22" s="814"/>
      <c r="DB22" s="812"/>
      <c r="DC22" s="813"/>
      <c r="DD22" s="813"/>
      <c r="DE22" s="813"/>
      <c r="DF22" s="814"/>
      <c r="DG22" s="812"/>
      <c r="DH22" s="813"/>
      <c r="DI22" s="813"/>
      <c r="DJ22" s="813"/>
      <c r="DK22" s="814"/>
      <c r="DL22" s="812"/>
      <c r="DM22" s="813"/>
      <c r="DN22" s="813"/>
      <c r="DO22" s="813"/>
      <c r="DP22" s="814"/>
      <c r="DQ22" s="812"/>
      <c r="DR22" s="813"/>
      <c r="DS22" s="813"/>
      <c r="DT22" s="813"/>
      <c r="DU22" s="814"/>
      <c r="DV22" s="809"/>
      <c r="DW22" s="810"/>
      <c r="DX22" s="810"/>
      <c r="DY22" s="810"/>
      <c r="DZ22" s="816"/>
      <c r="EA22" s="217"/>
    </row>
    <row r="23" spans="1:131" s="218" customFormat="1" ht="26.25" customHeight="1" thickBot="1" x14ac:dyDescent="0.25">
      <c r="A23" s="223" t="s">
        <v>376</v>
      </c>
      <c r="B23" s="826" t="s">
        <v>377</v>
      </c>
      <c r="C23" s="827"/>
      <c r="D23" s="827"/>
      <c r="E23" s="827"/>
      <c r="F23" s="827"/>
      <c r="G23" s="827"/>
      <c r="H23" s="827"/>
      <c r="I23" s="827"/>
      <c r="J23" s="827"/>
      <c r="K23" s="827"/>
      <c r="L23" s="827"/>
      <c r="M23" s="827"/>
      <c r="N23" s="827"/>
      <c r="O23" s="827"/>
      <c r="P23" s="828"/>
      <c r="Q23" s="829">
        <v>82708</v>
      </c>
      <c r="R23" s="830"/>
      <c r="S23" s="830"/>
      <c r="T23" s="830"/>
      <c r="U23" s="830"/>
      <c r="V23" s="830">
        <v>79986</v>
      </c>
      <c r="W23" s="830"/>
      <c r="X23" s="830"/>
      <c r="Y23" s="830"/>
      <c r="Z23" s="830"/>
      <c r="AA23" s="830">
        <v>2722</v>
      </c>
      <c r="AB23" s="830"/>
      <c r="AC23" s="830"/>
      <c r="AD23" s="830"/>
      <c r="AE23" s="831"/>
      <c r="AF23" s="832">
        <v>2269</v>
      </c>
      <c r="AG23" s="830"/>
      <c r="AH23" s="830"/>
      <c r="AI23" s="830"/>
      <c r="AJ23" s="833"/>
      <c r="AK23" s="834"/>
      <c r="AL23" s="835"/>
      <c r="AM23" s="835"/>
      <c r="AN23" s="835"/>
      <c r="AO23" s="835"/>
      <c r="AP23" s="830">
        <v>73428</v>
      </c>
      <c r="AQ23" s="830"/>
      <c r="AR23" s="830"/>
      <c r="AS23" s="830"/>
      <c r="AT23" s="830"/>
      <c r="AU23" s="846"/>
      <c r="AV23" s="846"/>
      <c r="AW23" s="846"/>
      <c r="AX23" s="846"/>
      <c r="AY23" s="847"/>
      <c r="AZ23" s="848" t="s">
        <v>122</v>
      </c>
      <c r="BA23" s="849"/>
      <c r="BB23" s="849"/>
      <c r="BC23" s="849"/>
      <c r="BD23" s="850"/>
      <c r="BE23" s="215"/>
      <c r="BF23" s="215"/>
      <c r="BG23" s="215"/>
      <c r="BH23" s="215"/>
      <c r="BI23" s="215"/>
      <c r="BJ23" s="215"/>
      <c r="BK23" s="215"/>
      <c r="BL23" s="215"/>
      <c r="BM23" s="215"/>
      <c r="BN23" s="215"/>
      <c r="BO23" s="215"/>
      <c r="BP23" s="215"/>
      <c r="BQ23" s="221">
        <v>17</v>
      </c>
      <c r="BR23" s="222"/>
      <c r="BS23" s="809"/>
      <c r="BT23" s="810"/>
      <c r="BU23" s="810"/>
      <c r="BV23" s="810"/>
      <c r="BW23" s="810"/>
      <c r="BX23" s="810"/>
      <c r="BY23" s="810"/>
      <c r="BZ23" s="810"/>
      <c r="CA23" s="810"/>
      <c r="CB23" s="810"/>
      <c r="CC23" s="810"/>
      <c r="CD23" s="810"/>
      <c r="CE23" s="810"/>
      <c r="CF23" s="810"/>
      <c r="CG23" s="811"/>
      <c r="CH23" s="812"/>
      <c r="CI23" s="813"/>
      <c r="CJ23" s="813"/>
      <c r="CK23" s="813"/>
      <c r="CL23" s="814"/>
      <c r="CM23" s="812"/>
      <c r="CN23" s="813"/>
      <c r="CO23" s="813"/>
      <c r="CP23" s="813"/>
      <c r="CQ23" s="814"/>
      <c r="CR23" s="812"/>
      <c r="CS23" s="813"/>
      <c r="CT23" s="813"/>
      <c r="CU23" s="813"/>
      <c r="CV23" s="814"/>
      <c r="CW23" s="812"/>
      <c r="CX23" s="813"/>
      <c r="CY23" s="813"/>
      <c r="CZ23" s="813"/>
      <c r="DA23" s="814"/>
      <c r="DB23" s="812"/>
      <c r="DC23" s="813"/>
      <c r="DD23" s="813"/>
      <c r="DE23" s="813"/>
      <c r="DF23" s="814"/>
      <c r="DG23" s="812"/>
      <c r="DH23" s="813"/>
      <c r="DI23" s="813"/>
      <c r="DJ23" s="813"/>
      <c r="DK23" s="814"/>
      <c r="DL23" s="812"/>
      <c r="DM23" s="813"/>
      <c r="DN23" s="813"/>
      <c r="DO23" s="813"/>
      <c r="DP23" s="814"/>
      <c r="DQ23" s="812"/>
      <c r="DR23" s="813"/>
      <c r="DS23" s="813"/>
      <c r="DT23" s="813"/>
      <c r="DU23" s="814"/>
      <c r="DV23" s="809"/>
      <c r="DW23" s="810"/>
      <c r="DX23" s="810"/>
      <c r="DY23" s="810"/>
      <c r="DZ23" s="816"/>
      <c r="EA23" s="217"/>
    </row>
    <row r="24" spans="1:131" s="218" customFormat="1" ht="26.25" customHeight="1" x14ac:dyDescent="0.2">
      <c r="A24" s="845" t="s">
        <v>378</v>
      </c>
      <c r="B24" s="845"/>
      <c r="C24" s="845"/>
      <c r="D24" s="845"/>
      <c r="E24" s="845"/>
      <c r="F24" s="845"/>
      <c r="G24" s="845"/>
      <c r="H24" s="845"/>
      <c r="I24" s="845"/>
      <c r="J24" s="845"/>
      <c r="K24" s="845"/>
      <c r="L24" s="845"/>
      <c r="M24" s="845"/>
      <c r="N24" s="845"/>
      <c r="O24" s="845"/>
      <c r="P24" s="845"/>
      <c r="Q24" s="845"/>
      <c r="R24" s="845"/>
      <c r="S24" s="845"/>
      <c r="T24" s="845"/>
      <c r="U24" s="845"/>
      <c r="V24" s="845"/>
      <c r="W24" s="845"/>
      <c r="X24" s="845"/>
      <c r="Y24" s="845"/>
      <c r="Z24" s="845"/>
      <c r="AA24" s="845"/>
      <c r="AB24" s="845"/>
      <c r="AC24" s="845"/>
      <c r="AD24" s="845"/>
      <c r="AE24" s="845"/>
      <c r="AF24" s="845"/>
      <c r="AG24" s="845"/>
      <c r="AH24" s="845"/>
      <c r="AI24" s="845"/>
      <c r="AJ24" s="845"/>
      <c r="AK24" s="845"/>
      <c r="AL24" s="845"/>
      <c r="AM24" s="845"/>
      <c r="AN24" s="845"/>
      <c r="AO24" s="845"/>
      <c r="AP24" s="845"/>
      <c r="AQ24" s="845"/>
      <c r="AR24" s="845"/>
      <c r="AS24" s="845"/>
      <c r="AT24" s="845"/>
      <c r="AU24" s="845"/>
      <c r="AV24" s="845"/>
      <c r="AW24" s="845"/>
      <c r="AX24" s="845"/>
      <c r="AY24" s="845"/>
      <c r="AZ24" s="214"/>
      <c r="BA24" s="214"/>
      <c r="BB24" s="214"/>
      <c r="BC24" s="214"/>
      <c r="BD24" s="214"/>
      <c r="BE24" s="215"/>
      <c r="BF24" s="215"/>
      <c r="BG24" s="215"/>
      <c r="BH24" s="215"/>
      <c r="BI24" s="215"/>
      <c r="BJ24" s="215"/>
      <c r="BK24" s="215"/>
      <c r="BL24" s="215"/>
      <c r="BM24" s="215"/>
      <c r="BN24" s="215"/>
      <c r="BO24" s="215"/>
      <c r="BP24" s="215"/>
      <c r="BQ24" s="221">
        <v>18</v>
      </c>
      <c r="BR24" s="222"/>
      <c r="BS24" s="809"/>
      <c r="BT24" s="810"/>
      <c r="BU24" s="810"/>
      <c r="BV24" s="810"/>
      <c r="BW24" s="810"/>
      <c r="BX24" s="810"/>
      <c r="BY24" s="810"/>
      <c r="BZ24" s="810"/>
      <c r="CA24" s="810"/>
      <c r="CB24" s="810"/>
      <c r="CC24" s="810"/>
      <c r="CD24" s="810"/>
      <c r="CE24" s="810"/>
      <c r="CF24" s="810"/>
      <c r="CG24" s="811"/>
      <c r="CH24" s="812"/>
      <c r="CI24" s="813"/>
      <c r="CJ24" s="813"/>
      <c r="CK24" s="813"/>
      <c r="CL24" s="814"/>
      <c r="CM24" s="812"/>
      <c r="CN24" s="813"/>
      <c r="CO24" s="813"/>
      <c r="CP24" s="813"/>
      <c r="CQ24" s="814"/>
      <c r="CR24" s="812"/>
      <c r="CS24" s="813"/>
      <c r="CT24" s="813"/>
      <c r="CU24" s="813"/>
      <c r="CV24" s="814"/>
      <c r="CW24" s="812"/>
      <c r="CX24" s="813"/>
      <c r="CY24" s="813"/>
      <c r="CZ24" s="813"/>
      <c r="DA24" s="814"/>
      <c r="DB24" s="812"/>
      <c r="DC24" s="813"/>
      <c r="DD24" s="813"/>
      <c r="DE24" s="813"/>
      <c r="DF24" s="814"/>
      <c r="DG24" s="812"/>
      <c r="DH24" s="813"/>
      <c r="DI24" s="813"/>
      <c r="DJ24" s="813"/>
      <c r="DK24" s="814"/>
      <c r="DL24" s="812"/>
      <c r="DM24" s="813"/>
      <c r="DN24" s="813"/>
      <c r="DO24" s="813"/>
      <c r="DP24" s="814"/>
      <c r="DQ24" s="812"/>
      <c r="DR24" s="813"/>
      <c r="DS24" s="813"/>
      <c r="DT24" s="813"/>
      <c r="DU24" s="814"/>
      <c r="DV24" s="809"/>
      <c r="DW24" s="810"/>
      <c r="DX24" s="810"/>
      <c r="DY24" s="810"/>
      <c r="DZ24" s="816"/>
      <c r="EA24" s="217"/>
    </row>
    <row r="25" spans="1:131" ht="26.25" customHeight="1" thickBot="1" x14ac:dyDescent="0.25">
      <c r="A25" s="760" t="s">
        <v>379</v>
      </c>
      <c r="B25" s="760"/>
      <c r="C25" s="760"/>
      <c r="D25" s="760"/>
      <c r="E25" s="760"/>
      <c r="F25" s="760"/>
      <c r="G25" s="760"/>
      <c r="H25" s="760"/>
      <c r="I25" s="760"/>
      <c r="J25" s="760"/>
      <c r="K25" s="760"/>
      <c r="L25" s="760"/>
      <c r="M25" s="760"/>
      <c r="N25" s="760"/>
      <c r="O25" s="760"/>
      <c r="P25" s="760"/>
      <c r="Q25" s="760"/>
      <c r="R25" s="760"/>
      <c r="S25" s="760"/>
      <c r="T25" s="760"/>
      <c r="U25" s="760"/>
      <c r="V25" s="760"/>
      <c r="W25" s="760"/>
      <c r="X25" s="760"/>
      <c r="Y25" s="760"/>
      <c r="Z25" s="760"/>
      <c r="AA25" s="760"/>
      <c r="AB25" s="760"/>
      <c r="AC25" s="760"/>
      <c r="AD25" s="760"/>
      <c r="AE25" s="760"/>
      <c r="AF25" s="760"/>
      <c r="AG25" s="760"/>
      <c r="AH25" s="760"/>
      <c r="AI25" s="760"/>
      <c r="AJ25" s="760"/>
      <c r="AK25" s="760"/>
      <c r="AL25" s="760"/>
      <c r="AM25" s="760"/>
      <c r="AN25" s="760"/>
      <c r="AO25" s="760"/>
      <c r="AP25" s="760"/>
      <c r="AQ25" s="760"/>
      <c r="AR25" s="760"/>
      <c r="AS25" s="760"/>
      <c r="AT25" s="760"/>
      <c r="AU25" s="760"/>
      <c r="AV25" s="760"/>
      <c r="AW25" s="760"/>
      <c r="AX25" s="760"/>
      <c r="AY25" s="760"/>
      <c r="AZ25" s="760"/>
      <c r="BA25" s="760"/>
      <c r="BB25" s="760"/>
      <c r="BC25" s="760"/>
      <c r="BD25" s="760"/>
      <c r="BE25" s="760"/>
      <c r="BF25" s="760"/>
      <c r="BG25" s="760"/>
      <c r="BH25" s="760"/>
      <c r="BI25" s="760"/>
      <c r="BJ25" s="214"/>
      <c r="BK25" s="214"/>
      <c r="BL25" s="214"/>
      <c r="BM25" s="214"/>
      <c r="BN25" s="214"/>
      <c r="BO25" s="224"/>
      <c r="BP25" s="224"/>
      <c r="BQ25" s="221">
        <v>19</v>
      </c>
      <c r="BR25" s="222"/>
      <c r="BS25" s="809"/>
      <c r="BT25" s="810"/>
      <c r="BU25" s="810"/>
      <c r="BV25" s="810"/>
      <c r="BW25" s="810"/>
      <c r="BX25" s="810"/>
      <c r="BY25" s="810"/>
      <c r="BZ25" s="810"/>
      <c r="CA25" s="810"/>
      <c r="CB25" s="810"/>
      <c r="CC25" s="810"/>
      <c r="CD25" s="810"/>
      <c r="CE25" s="810"/>
      <c r="CF25" s="810"/>
      <c r="CG25" s="811"/>
      <c r="CH25" s="812"/>
      <c r="CI25" s="813"/>
      <c r="CJ25" s="813"/>
      <c r="CK25" s="813"/>
      <c r="CL25" s="814"/>
      <c r="CM25" s="812"/>
      <c r="CN25" s="813"/>
      <c r="CO25" s="813"/>
      <c r="CP25" s="813"/>
      <c r="CQ25" s="814"/>
      <c r="CR25" s="812"/>
      <c r="CS25" s="813"/>
      <c r="CT25" s="813"/>
      <c r="CU25" s="813"/>
      <c r="CV25" s="814"/>
      <c r="CW25" s="812"/>
      <c r="CX25" s="813"/>
      <c r="CY25" s="813"/>
      <c r="CZ25" s="813"/>
      <c r="DA25" s="814"/>
      <c r="DB25" s="812"/>
      <c r="DC25" s="813"/>
      <c r="DD25" s="813"/>
      <c r="DE25" s="813"/>
      <c r="DF25" s="814"/>
      <c r="DG25" s="812"/>
      <c r="DH25" s="813"/>
      <c r="DI25" s="813"/>
      <c r="DJ25" s="813"/>
      <c r="DK25" s="814"/>
      <c r="DL25" s="812"/>
      <c r="DM25" s="813"/>
      <c r="DN25" s="813"/>
      <c r="DO25" s="813"/>
      <c r="DP25" s="814"/>
      <c r="DQ25" s="812"/>
      <c r="DR25" s="813"/>
      <c r="DS25" s="813"/>
      <c r="DT25" s="813"/>
      <c r="DU25" s="814"/>
      <c r="DV25" s="809"/>
      <c r="DW25" s="810"/>
      <c r="DX25" s="810"/>
      <c r="DY25" s="810"/>
      <c r="DZ25" s="816"/>
      <c r="EA25" s="212"/>
    </row>
    <row r="26" spans="1:131" ht="26.25" customHeight="1" x14ac:dyDescent="0.2">
      <c r="A26" s="762" t="s">
        <v>357</v>
      </c>
      <c r="B26" s="763"/>
      <c r="C26" s="763"/>
      <c r="D26" s="763"/>
      <c r="E26" s="763"/>
      <c r="F26" s="763"/>
      <c r="G26" s="763"/>
      <c r="H26" s="763"/>
      <c r="I26" s="763"/>
      <c r="J26" s="763"/>
      <c r="K26" s="763"/>
      <c r="L26" s="763"/>
      <c r="M26" s="763"/>
      <c r="N26" s="763"/>
      <c r="O26" s="763"/>
      <c r="P26" s="764"/>
      <c r="Q26" s="768" t="s">
        <v>380</v>
      </c>
      <c r="R26" s="769"/>
      <c r="S26" s="769"/>
      <c r="T26" s="769"/>
      <c r="U26" s="770"/>
      <c r="V26" s="768" t="s">
        <v>381</v>
      </c>
      <c r="W26" s="769"/>
      <c r="X26" s="769"/>
      <c r="Y26" s="769"/>
      <c r="Z26" s="770"/>
      <c r="AA26" s="768" t="s">
        <v>382</v>
      </c>
      <c r="AB26" s="769"/>
      <c r="AC26" s="769"/>
      <c r="AD26" s="769"/>
      <c r="AE26" s="769"/>
      <c r="AF26" s="851" t="s">
        <v>383</v>
      </c>
      <c r="AG26" s="852"/>
      <c r="AH26" s="852"/>
      <c r="AI26" s="852"/>
      <c r="AJ26" s="853"/>
      <c r="AK26" s="769" t="s">
        <v>384</v>
      </c>
      <c r="AL26" s="769"/>
      <c r="AM26" s="769"/>
      <c r="AN26" s="769"/>
      <c r="AO26" s="770"/>
      <c r="AP26" s="768" t="s">
        <v>385</v>
      </c>
      <c r="AQ26" s="769"/>
      <c r="AR26" s="769"/>
      <c r="AS26" s="769"/>
      <c r="AT26" s="770"/>
      <c r="AU26" s="768" t="s">
        <v>386</v>
      </c>
      <c r="AV26" s="769"/>
      <c r="AW26" s="769"/>
      <c r="AX26" s="769"/>
      <c r="AY26" s="770"/>
      <c r="AZ26" s="768" t="s">
        <v>387</v>
      </c>
      <c r="BA26" s="769"/>
      <c r="BB26" s="769"/>
      <c r="BC26" s="769"/>
      <c r="BD26" s="770"/>
      <c r="BE26" s="768" t="s">
        <v>364</v>
      </c>
      <c r="BF26" s="769"/>
      <c r="BG26" s="769"/>
      <c r="BH26" s="769"/>
      <c r="BI26" s="775"/>
      <c r="BJ26" s="214"/>
      <c r="BK26" s="214"/>
      <c r="BL26" s="214"/>
      <c r="BM26" s="214"/>
      <c r="BN26" s="214"/>
      <c r="BO26" s="224"/>
      <c r="BP26" s="224"/>
      <c r="BQ26" s="221">
        <v>20</v>
      </c>
      <c r="BR26" s="222"/>
      <c r="BS26" s="809"/>
      <c r="BT26" s="810"/>
      <c r="BU26" s="810"/>
      <c r="BV26" s="810"/>
      <c r="BW26" s="810"/>
      <c r="BX26" s="810"/>
      <c r="BY26" s="810"/>
      <c r="BZ26" s="810"/>
      <c r="CA26" s="810"/>
      <c r="CB26" s="810"/>
      <c r="CC26" s="810"/>
      <c r="CD26" s="810"/>
      <c r="CE26" s="810"/>
      <c r="CF26" s="810"/>
      <c r="CG26" s="811"/>
      <c r="CH26" s="812"/>
      <c r="CI26" s="813"/>
      <c r="CJ26" s="813"/>
      <c r="CK26" s="813"/>
      <c r="CL26" s="814"/>
      <c r="CM26" s="812"/>
      <c r="CN26" s="813"/>
      <c r="CO26" s="813"/>
      <c r="CP26" s="813"/>
      <c r="CQ26" s="814"/>
      <c r="CR26" s="812"/>
      <c r="CS26" s="813"/>
      <c r="CT26" s="813"/>
      <c r="CU26" s="813"/>
      <c r="CV26" s="814"/>
      <c r="CW26" s="812"/>
      <c r="CX26" s="813"/>
      <c r="CY26" s="813"/>
      <c r="CZ26" s="813"/>
      <c r="DA26" s="814"/>
      <c r="DB26" s="812"/>
      <c r="DC26" s="813"/>
      <c r="DD26" s="813"/>
      <c r="DE26" s="813"/>
      <c r="DF26" s="814"/>
      <c r="DG26" s="812"/>
      <c r="DH26" s="813"/>
      <c r="DI26" s="813"/>
      <c r="DJ26" s="813"/>
      <c r="DK26" s="814"/>
      <c r="DL26" s="812"/>
      <c r="DM26" s="813"/>
      <c r="DN26" s="813"/>
      <c r="DO26" s="813"/>
      <c r="DP26" s="814"/>
      <c r="DQ26" s="812"/>
      <c r="DR26" s="813"/>
      <c r="DS26" s="813"/>
      <c r="DT26" s="813"/>
      <c r="DU26" s="814"/>
      <c r="DV26" s="809"/>
      <c r="DW26" s="810"/>
      <c r="DX26" s="810"/>
      <c r="DY26" s="810"/>
      <c r="DZ26" s="816"/>
      <c r="EA26" s="212"/>
    </row>
    <row r="27" spans="1:131" ht="26.25" customHeight="1" thickBot="1" x14ac:dyDescent="0.25">
      <c r="A27" s="765"/>
      <c r="B27" s="766"/>
      <c r="C27" s="766"/>
      <c r="D27" s="766"/>
      <c r="E27" s="766"/>
      <c r="F27" s="766"/>
      <c r="G27" s="766"/>
      <c r="H27" s="766"/>
      <c r="I27" s="766"/>
      <c r="J27" s="766"/>
      <c r="K27" s="766"/>
      <c r="L27" s="766"/>
      <c r="M27" s="766"/>
      <c r="N27" s="766"/>
      <c r="O27" s="766"/>
      <c r="P27" s="767"/>
      <c r="Q27" s="771"/>
      <c r="R27" s="772"/>
      <c r="S27" s="772"/>
      <c r="T27" s="772"/>
      <c r="U27" s="773"/>
      <c r="V27" s="771"/>
      <c r="W27" s="772"/>
      <c r="X27" s="772"/>
      <c r="Y27" s="772"/>
      <c r="Z27" s="773"/>
      <c r="AA27" s="771"/>
      <c r="AB27" s="772"/>
      <c r="AC27" s="772"/>
      <c r="AD27" s="772"/>
      <c r="AE27" s="772"/>
      <c r="AF27" s="854"/>
      <c r="AG27" s="855"/>
      <c r="AH27" s="855"/>
      <c r="AI27" s="855"/>
      <c r="AJ27" s="856"/>
      <c r="AK27" s="772"/>
      <c r="AL27" s="772"/>
      <c r="AM27" s="772"/>
      <c r="AN27" s="772"/>
      <c r="AO27" s="773"/>
      <c r="AP27" s="771"/>
      <c r="AQ27" s="772"/>
      <c r="AR27" s="772"/>
      <c r="AS27" s="772"/>
      <c r="AT27" s="773"/>
      <c r="AU27" s="771"/>
      <c r="AV27" s="772"/>
      <c r="AW27" s="772"/>
      <c r="AX27" s="772"/>
      <c r="AY27" s="773"/>
      <c r="AZ27" s="771"/>
      <c r="BA27" s="772"/>
      <c r="BB27" s="772"/>
      <c r="BC27" s="772"/>
      <c r="BD27" s="773"/>
      <c r="BE27" s="771"/>
      <c r="BF27" s="772"/>
      <c r="BG27" s="772"/>
      <c r="BH27" s="772"/>
      <c r="BI27" s="777"/>
      <c r="BJ27" s="214"/>
      <c r="BK27" s="214"/>
      <c r="BL27" s="214"/>
      <c r="BM27" s="214"/>
      <c r="BN27" s="214"/>
      <c r="BO27" s="224"/>
      <c r="BP27" s="224"/>
      <c r="BQ27" s="221">
        <v>21</v>
      </c>
      <c r="BR27" s="222"/>
      <c r="BS27" s="809"/>
      <c r="BT27" s="810"/>
      <c r="BU27" s="810"/>
      <c r="BV27" s="810"/>
      <c r="BW27" s="810"/>
      <c r="BX27" s="810"/>
      <c r="BY27" s="810"/>
      <c r="BZ27" s="810"/>
      <c r="CA27" s="810"/>
      <c r="CB27" s="810"/>
      <c r="CC27" s="810"/>
      <c r="CD27" s="810"/>
      <c r="CE27" s="810"/>
      <c r="CF27" s="810"/>
      <c r="CG27" s="811"/>
      <c r="CH27" s="812"/>
      <c r="CI27" s="813"/>
      <c r="CJ27" s="813"/>
      <c r="CK27" s="813"/>
      <c r="CL27" s="814"/>
      <c r="CM27" s="812"/>
      <c r="CN27" s="813"/>
      <c r="CO27" s="813"/>
      <c r="CP27" s="813"/>
      <c r="CQ27" s="814"/>
      <c r="CR27" s="812"/>
      <c r="CS27" s="813"/>
      <c r="CT27" s="813"/>
      <c r="CU27" s="813"/>
      <c r="CV27" s="814"/>
      <c r="CW27" s="812"/>
      <c r="CX27" s="813"/>
      <c r="CY27" s="813"/>
      <c r="CZ27" s="813"/>
      <c r="DA27" s="814"/>
      <c r="DB27" s="812"/>
      <c r="DC27" s="813"/>
      <c r="DD27" s="813"/>
      <c r="DE27" s="813"/>
      <c r="DF27" s="814"/>
      <c r="DG27" s="812"/>
      <c r="DH27" s="813"/>
      <c r="DI27" s="813"/>
      <c r="DJ27" s="813"/>
      <c r="DK27" s="814"/>
      <c r="DL27" s="812"/>
      <c r="DM27" s="813"/>
      <c r="DN27" s="813"/>
      <c r="DO27" s="813"/>
      <c r="DP27" s="814"/>
      <c r="DQ27" s="812"/>
      <c r="DR27" s="813"/>
      <c r="DS27" s="813"/>
      <c r="DT27" s="813"/>
      <c r="DU27" s="814"/>
      <c r="DV27" s="809"/>
      <c r="DW27" s="810"/>
      <c r="DX27" s="810"/>
      <c r="DY27" s="810"/>
      <c r="DZ27" s="816"/>
      <c r="EA27" s="212"/>
    </row>
    <row r="28" spans="1:131" ht="26.25" customHeight="1" thickTop="1" x14ac:dyDescent="0.2">
      <c r="A28" s="225">
        <v>1</v>
      </c>
      <c r="B28" s="785" t="s">
        <v>388</v>
      </c>
      <c r="C28" s="786"/>
      <c r="D28" s="786"/>
      <c r="E28" s="786"/>
      <c r="F28" s="786"/>
      <c r="G28" s="786"/>
      <c r="H28" s="786"/>
      <c r="I28" s="786"/>
      <c r="J28" s="786"/>
      <c r="K28" s="786"/>
      <c r="L28" s="786"/>
      <c r="M28" s="786"/>
      <c r="N28" s="786"/>
      <c r="O28" s="786"/>
      <c r="P28" s="787"/>
      <c r="Q28" s="859">
        <v>14319</v>
      </c>
      <c r="R28" s="860"/>
      <c r="S28" s="860"/>
      <c r="T28" s="860"/>
      <c r="U28" s="860"/>
      <c r="V28" s="860">
        <v>14098</v>
      </c>
      <c r="W28" s="860"/>
      <c r="X28" s="860"/>
      <c r="Y28" s="860"/>
      <c r="Z28" s="860"/>
      <c r="AA28" s="860">
        <v>221</v>
      </c>
      <c r="AB28" s="860"/>
      <c r="AC28" s="860"/>
      <c r="AD28" s="860"/>
      <c r="AE28" s="861"/>
      <c r="AF28" s="862">
        <v>221</v>
      </c>
      <c r="AG28" s="860"/>
      <c r="AH28" s="860"/>
      <c r="AI28" s="860"/>
      <c r="AJ28" s="863"/>
      <c r="AK28" s="864">
        <v>1591</v>
      </c>
      <c r="AL28" s="865"/>
      <c r="AM28" s="865"/>
      <c r="AN28" s="865"/>
      <c r="AO28" s="865"/>
      <c r="AP28" s="865" t="s">
        <v>565</v>
      </c>
      <c r="AQ28" s="865"/>
      <c r="AR28" s="865"/>
      <c r="AS28" s="865"/>
      <c r="AT28" s="865"/>
      <c r="AU28" s="865" t="s">
        <v>565</v>
      </c>
      <c r="AV28" s="865"/>
      <c r="AW28" s="865"/>
      <c r="AX28" s="865"/>
      <c r="AY28" s="865"/>
      <c r="AZ28" s="866" t="s">
        <v>565</v>
      </c>
      <c r="BA28" s="866"/>
      <c r="BB28" s="866"/>
      <c r="BC28" s="866"/>
      <c r="BD28" s="866"/>
      <c r="BE28" s="857"/>
      <c r="BF28" s="857"/>
      <c r="BG28" s="857"/>
      <c r="BH28" s="857"/>
      <c r="BI28" s="858"/>
      <c r="BJ28" s="214"/>
      <c r="BK28" s="214"/>
      <c r="BL28" s="214"/>
      <c r="BM28" s="214"/>
      <c r="BN28" s="214"/>
      <c r="BO28" s="224"/>
      <c r="BP28" s="224"/>
      <c r="BQ28" s="221">
        <v>22</v>
      </c>
      <c r="BR28" s="222"/>
      <c r="BS28" s="809"/>
      <c r="BT28" s="810"/>
      <c r="BU28" s="810"/>
      <c r="BV28" s="810"/>
      <c r="BW28" s="810"/>
      <c r="BX28" s="810"/>
      <c r="BY28" s="810"/>
      <c r="BZ28" s="810"/>
      <c r="CA28" s="810"/>
      <c r="CB28" s="810"/>
      <c r="CC28" s="810"/>
      <c r="CD28" s="810"/>
      <c r="CE28" s="810"/>
      <c r="CF28" s="810"/>
      <c r="CG28" s="811"/>
      <c r="CH28" s="812"/>
      <c r="CI28" s="813"/>
      <c r="CJ28" s="813"/>
      <c r="CK28" s="813"/>
      <c r="CL28" s="814"/>
      <c r="CM28" s="812"/>
      <c r="CN28" s="813"/>
      <c r="CO28" s="813"/>
      <c r="CP28" s="813"/>
      <c r="CQ28" s="814"/>
      <c r="CR28" s="812"/>
      <c r="CS28" s="813"/>
      <c r="CT28" s="813"/>
      <c r="CU28" s="813"/>
      <c r="CV28" s="814"/>
      <c r="CW28" s="812"/>
      <c r="CX28" s="813"/>
      <c r="CY28" s="813"/>
      <c r="CZ28" s="813"/>
      <c r="DA28" s="814"/>
      <c r="DB28" s="812"/>
      <c r="DC28" s="813"/>
      <c r="DD28" s="813"/>
      <c r="DE28" s="813"/>
      <c r="DF28" s="814"/>
      <c r="DG28" s="812"/>
      <c r="DH28" s="813"/>
      <c r="DI28" s="813"/>
      <c r="DJ28" s="813"/>
      <c r="DK28" s="814"/>
      <c r="DL28" s="812"/>
      <c r="DM28" s="813"/>
      <c r="DN28" s="813"/>
      <c r="DO28" s="813"/>
      <c r="DP28" s="814"/>
      <c r="DQ28" s="812"/>
      <c r="DR28" s="813"/>
      <c r="DS28" s="813"/>
      <c r="DT28" s="813"/>
      <c r="DU28" s="814"/>
      <c r="DV28" s="809"/>
      <c r="DW28" s="810"/>
      <c r="DX28" s="810"/>
      <c r="DY28" s="810"/>
      <c r="DZ28" s="816"/>
      <c r="EA28" s="212"/>
    </row>
    <row r="29" spans="1:131" ht="26.25" customHeight="1" x14ac:dyDescent="0.2">
      <c r="A29" s="225">
        <v>2</v>
      </c>
      <c r="B29" s="817" t="s">
        <v>389</v>
      </c>
      <c r="C29" s="818"/>
      <c r="D29" s="818"/>
      <c r="E29" s="818"/>
      <c r="F29" s="818"/>
      <c r="G29" s="818"/>
      <c r="H29" s="818"/>
      <c r="I29" s="818"/>
      <c r="J29" s="818"/>
      <c r="K29" s="818"/>
      <c r="L29" s="818"/>
      <c r="M29" s="818"/>
      <c r="N29" s="818"/>
      <c r="O29" s="818"/>
      <c r="P29" s="819"/>
      <c r="Q29" s="820">
        <v>74</v>
      </c>
      <c r="R29" s="821"/>
      <c r="S29" s="821"/>
      <c r="T29" s="821"/>
      <c r="U29" s="821"/>
      <c r="V29" s="821">
        <v>74</v>
      </c>
      <c r="W29" s="821"/>
      <c r="X29" s="821"/>
      <c r="Y29" s="821"/>
      <c r="Z29" s="821"/>
      <c r="AA29" s="821" t="s">
        <v>564</v>
      </c>
      <c r="AB29" s="821"/>
      <c r="AC29" s="821"/>
      <c r="AD29" s="821"/>
      <c r="AE29" s="822"/>
      <c r="AF29" s="823" t="s">
        <v>122</v>
      </c>
      <c r="AG29" s="824"/>
      <c r="AH29" s="824"/>
      <c r="AI29" s="824"/>
      <c r="AJ29" s="825"/>
      <c r="AK29" s="871">
        <v>54</v>
      </c>
      <c r="AL29" s="867"/>
      <c r="AM29" s="867"/>
      <c r="AN29" s="867"/>
      <c r="AO29" s="867"/>
      <c r="AP29" s="867">
        <v>36</v>
      </c>
      <c r="AQ29" s="867"/>
      <c r="AR29" s="867"/>
      <c r="AS29" s="867"/>
      <c r="AT29" s="867"/>
      <c r="AU29" s="867">
        <v>24</v>
      </c>
      <c r="AV29" s="867"/>
      <c r="AW29" s="867"/>
      <c r="AX29" s="867"/>
      <c r="AY29" s="867"/>
      <c r="AZ29" s="868" t="s">
        <v>565</v>
      </c>
      <c r="BA29" s="868"/>
      <c r="BB29" s="868"/>
      <c r="BC29" s="868"/>
      <c r="BD29" s="868"/>
      <c r="BE29" s="869"/>
      <c r="BF29" s="869"/>
      <c r="BG29" s="869"/>
      <c r="BH29" s="869"/>
      <c r="BI29" s="870"/>
      <c r="BJ29" s="214"/>
      <c r="BK29" s="214"/>
      <c r="BL29" s="214"/>
      <c r="BM29" s="214"/>
      <c r="BN29" s="214"/>
      <c r="BO29" s="224"/>
      <c r="BP29" s="224"/>
      <c r="BQ29" s="221">
        <v>23</v>
      </c>
      <c r="BR29" s="222"/>
      <c r="BS29" s="809"/>
      <c r="BT29" s="810"/>
      <c r="BU29" s="810"/>
      <c r="BV29" s="810"/>
      <c r="BW29" s="810"/>
      <c r="BX29" s="810"/>
      <c r="BY29" s="810"/>
      <c r="BZ29" s="810"/>
      <c r="CA29" s="810"/>
      <c r="CB29" s="810"/>
      <c r="CC29" s="810"/>
      <c r="CD29" s="810"/>
      <c r="CE29" s="810"/>
      <c r="CF29" s="810"/>
      <c r="CG29" s="811"/>
      <c r="CH29" s="812"/>
      <c r="CI29" s="813"/>
      <c r="CJ29" s="813"/>
      <c r="CK29" s="813"/>
      <c r="CL29" s="814"/>
      <c r="CM29" s="812"/>
      <c r="CN29" s="813"/>
      <c r="CO29" s="813"/>
      <c r="CP29" s="813"/>
      <c r="CQ29" s="814"/>
      <c r="CR29" s="812"/>
      <c r="CS29" s="813"/>
      <c r="CT29" s="813"/>
      <c r="CU29" s="813"/>
      <c r="CV29" s="814"/>
      <c r="CW29" s="812"/>
      <c r="CX29" s="813"/>
      <c r="CY29" s="813"/>
      <c r="CZ29" s="813"/>
      <c r="DA29" s="814"/>
      <c r="DB29" s="812"/>
      <c r="DC29" s="813"/>
      <c r="DD29" s="813"/>
      <c r="DE29" s="813"/>
      <c r="DF29" s="814"/>
      <c r="DG29" s="812"/>
      <c r="DH29" s="813"/>
      <c r="DI29" s="813"/>
      <c r="DJ29" s="813"/>
      <c r="DK29" s="814"/>
      <c r="DL29" s="812"/>
      <c r="DM29" s="813"/>
      <c r="DN29" s="813"/>
      <c r="DO29" s="813"/>
      <c r="DP29" s="814"/>
      <c r="DQ29" s="812"/>
      <c r="DR29" s="813"/>
      <c r="DS29" s="813"/>
      <c r="DT29" s="813"/>
      <c r="DU29" s="814"/>
      <c r="DV29" s="809"/>
      <c r="DW29" s="810"/>
      <c r="DX29" s="810"/>
      <c r="DY29" s="810"/>
      <c r="DZ29" s="816"/>
      <c r="EA29" s="212"/>
    </row>
    <row r="30" spans="1:131" ht="26.25" customHeight="1" x14ac:dyDescent="0.2">
      <c r="A30" s="225">
        <v>3</v>
      </c>
      <c r="B30" s="817" t="s">
        <v>390</v>
      </c>
      <c r="C30" s="818"/>
      <c r="D30" s="818"/>
      <c r="E30" s="818"/>
      <c r="F30" s="818"/>
      <c r="G30" s="818"/>
      <c r="H30" s="818"/>
      <c r="I30" s="818"/>
      <c r="J30" s="818"/>
      <c r="K30" s="818"/>
      <c r="L30" s="818"/>
      <c r="M30" s="818"/>
      <c r="N30" s="818"/>
      <c r="O30" s="818"/>
      <c r="P30" s="819"/>
      <c r="Q30" s="820">
        <v>3192</v>
      </c>
      <c r="R30" s="821"/>
      <c r="S30" s="821"/>
      <c r="T30" s="821"/>
      <c r="U30" s="821"/>
      <c r="V30" s="821">
        <v>3100</v>
      </c>
      <c r="W30" s="821"/>
      <c r="X30" s="821"/>
      <c r="Y30" s="821"/>
      <c r="Z30" s="821"/>
      <c r="AA30" s="821">
        <v>92</v>
      </c>
      <c r="AB30" s="821"/>
      <c r="AC30" s="821"/>
      <c r="AD30" s="821"/>
      <c r="AE30" s="822"/>
      <c r="AF30" s="823">
        <v>92</v>
      </c>
      <c r="AG30" s="824"/>
      <c r="AH30" s="824"/>
      <c r="AI30" s="824"/>
      <c r="AJ30" s="825"/>
      <c r="AK30" s="871">
        <v>725</v>
      </c>
      <c r="AL30" s="867"/>
      <c r="AM30" s="867"/>
      <c r="AN30" s="867"/>
      <c r="AO30" s="867"/>
      <c r="AP30" s="867" t="s">
        <v>565</v>
      </c>
      <c r="AQ30" s="867"/>
      <c r="AR30" s="867"/>
      <c r="AS30" s="867"/>
      <c r="AT30" s="867"/>
      <c r="AU30" s="867" t="s">
        <v>565</v>
      </c>
      <c r="AV30" s="867"/>
      <c r="AW30" s="867"/>
      <c r="AX30" s="867"/>
      <c r="AY30" s="867"/>
      <c r="AZ30" s="868" t="s">
        <v>565</v>
      </c>
      <c r="BA30" s="868"/>
      <c r="BB30" s="868"/>
      <c r="BC30" s="868"/>
      <c r="BD30" s="868"/>
      <c r="BE30" s="869"/>
      <c r="BF30" s="869"/>
      <c r="BG30" s="869"/>
      <c r="BH30" s="869"/>
      <c r="BI30" s="870"/>
      <c r="BJ30" s="214"/>
      <c r="BK30" s="214"/>
      <c r="BL30" s="214"/>
      <c r="BM30" s="214"/>
      <c r="BN30" s="214"/>
      <c r="BO30" s="224"/>
      <c r="BP30" s="224"/>
      <c r="BQ30" s="221">
        <v>24</v>
      </c>
      <c r="BR30" s="222"/>
      <c r="BS30" s="809"/>
      <c r="BT30" s="810"/>
      <c r="BU30" s="810"/>
      <c r="BV30" s="810"/>
      <c r="BW30" s="810"/>
      <c r="BX30" s="810"/>
      <c r="BY30" s="810"/>
      <c r="BZ30" s="810"/>
      <c r="CA30" s="810"/>
      <c r="CB30" s="810"/>
      <c r="CC30" s="810"/>
      <c r="CD30" s="810"/>
      <c r="CE30" s="810"/>
      <c r="CF30" s="810"/>
      <c r="CG30" s="811"/>
      <c r="CH30" s="812"/>
      <c r="CI30" s="813"/>
      <c r="CJ30" s="813"/>
      <c r="CK30" s="813"/>
      <c r="CL30" s="814"/>
      <c r="CM30" s="812"/>
      <c r="CN30" s="813"/>
      <c r="CO30" s="813"/>
      <c r="CP30" s="813"/>
      <c r="CQ30" s="814"/>
      <c r="CR30" s="812"/>
      <c r="CS30" s="813"/>
      <c r="CT30" s="813"/>
      <c r="CU30" s="813"/>
      <c r="CV30" s="814"/>
      <c r="CW30" s="812"/>
      <c r="CX30" s="813"/>
      <c r="CY30" s="813"/>
      <c r="CZ30" s="813"/>
      <c r="DA30" s="814"/>
      <c r="DB30" s="812"/>
      <c r="DC30" s="813"/>
      <c r="DD30" s="813"/>
      <c r="DE30" s="813"/>
      <c r="DF30" s="814"/>
      <c r="DG30" s="812"/>
      <c r="DH30" s="813"/>
      <c r="DI30" s="813"/>
      <c r="DJ30" s="813"/>
      <c r="DK30" s="814"/>
      <c r="DL30" s="812"/>
      <c r="DM30" s="813"/>
      <c r="DN30" s="813"/>
      <c r="DO30" s="813"/>
      <c r="DP30" s="814"/>
      <c r="DQ30" s="812"/>
      <c r="DR30" s="813"/>
      <c r="DS30" s="813"/>
      <c r="DT30" s="813"/>
      <c r="DU30" s="814"/>
      <c r="DV30" s="809"/>
      <c r="DW30" s="810"/>
      <c r="DX30" s="810"/>
      <c r="DY30" s="810"/>
      <c r="DZ30" s="816"/>
      <c r="EA30" s="212"/>
    </row>
    <row r="31" spans="1:131" ht="26.25" customHeight="1" x14ac:dyDescent="0.2">
      <c r="A31" s="225">
        <v>4</v>
      </c>
      <c r="B31" s="817" t="s">
        <v>391</v>
      </c>
      <c r="C31" s="818"/>
      <c r="D31" s="818"/>
      <c r="E31" s="818"/>
      <c r="F31" s="818"/>
      <c r="G31" s="818"/>
      <c r="H31" s="818"/>
      <c r="I31" s="818"/>
      <c r="J31" s="818"/>
      <c r="K31" s="818"/>
      <c r="L31" s="818"/>
      <c r="M31" s="818"/>
      <c r="N31" s="818"/>
      <c r="O31" s="818"/>
      <c r="P31" s="819"/>
      <c r="Q31" s="820">
        <v>13186</v>
      </c>
      <c r="R31" s="821"/>
      <c r="S31" s="821"/>
      <c r="T31" s="821"/>
      <c r="U31" s="821"/>
      <c r="V31" s="821">
        <v>12766</v>
      </c>
      <c r="W31" s="821"/>
      <c r="X31" s="821"/>
      <c r="Y31" s="821"/>
      <c r="Z31" s="821"/>
      <c r="AA31" s="821">
        <v>420</v>
      </c>
      <c r="AB31" s="821"/>
      <c r="AC31" s="821"/>
      <c r="AD31" s="821"/>
      <c r="AE31" s="822"/>
      <c r="AF31" s="823">
        <v>420</v>
      </c>
      <c r="AG31" s="824"/>
      <c r="AH31" s="824"/>
      <c r="AI31" s="824"/>
      <c r="AJ31" s="825"/>
      <c r="AK31" s="871">
        <v>1991</v>
      </c>
      <c r="AL31" s="867"/>
      <c r="AM31" s="867"/>
      <c r="AN31" s="867"/>
      <c r="AO31" s="867"/>
      <c r="AP31" s="867">
        <v>1</v>
      </c>
      <c r="AQ31" s="867"/>
      <c r="AR31" s="867"/>
      <c r="AS31" s="867"/>
      <c r="AT31" s="867"/>
      <c r="AU31" s="867">
        <v>1</v>
      </c>
      <c r="AV31" s="867"/>
      <c r="AW31" s="867"/>
      <c r="AX31" s="867"/>
      <c r="AY31" s="867"/>
      <c r="AZ31" s="868" t="s">
        <v>565</v>
      </c>
      <c r="BA31" s="868"/>
      <c r="BB31" s="868"/>
      <c r="BC31" s="868"/>
      <c r="BD31" s="868"/>
      <c r="BE31" s="869"/>
      <c r="BF31" s="869"/>
      <c r="BG31" s="869"/>
      <c r="BH31" s="869"/>
      <c r="BI31" s="870"/>
      <c r="BJ31" s="214"/>
      <c r="BK31" s="214"/>
      <c r="BL31" s="214"/>
      <c r="BM31" s="214"/>
      <c r="BN31" s="214"/>
      <c r="BO31" s="224"/>
      <c r="BP31" s="224"/>
      <c r="BQ31" s="221">
        <v>25</v>
      </c>
      <c r="BR31" s="222"/>
      <c r="BS31" s="809"/>
      <c r="BT31" s="810"/>
      <c r="BU31" s="810"/>
      <c r="BV31" s="810"/>
      <c r="BW31" s="810"/>
      <c r="BX31" s="810"/>
      <c r="BY31" s="810"/>
      <c r="BZ31" s="810"/>
      <c r="CA31" s="810"/>
      <c r="CB31" s="810"/>
      <c r="CC31" s="810"/>
      <c r="CD31" s="810"/>
      <c r="CE31" s="810"/>
      <c r="CF31" s="810"/>
      <c r="CG31" s="811"/>
      <c r="CH31" s="812"/>
      <c r="CI31" s="813"/>
      <c r="CJ31" s="813"/>
      <c r="CK31" s="813"/>
      <c r="CL31" s="814"/>
      <c r="CM31" s="812"/>
      <c r="CN31" s="813"/>
      <c r="CO31" s="813"/>
      <c r="CP31" s="813"/>
      <c r="CQ31" s="814"/>
      <c r="CR31" s="812"/>
      <c r="CS31" s="813"/>
      <c r="CT31" s="813"/>
      <c r="CU31" s="813"/>
      <c r="CV31" s="814"/>
      <c r="CW31" s="812"/>
      <c r="CX31" s="813"/>
      <c r="CY31" s="813"/>
      <c r="CZ31" s="813"/>
      <c r="DA31" s="814"/>
      <c r="DB31" s="812"/>
      <c r="DC31" s="813"/>
      <c r="DD31" s="813"/>
      <c r="DE31" s="813"/>
      <c r="DF31" s="814"/>
      <c r="DG31" s="812"/>
      <c r="DH31" s="813"/>
      <c r="DI31" s="813"/>
      <c r="DJ31" s="813"/>
      <c r="DK31" s="814"/>
      <c r="DL31" s="812"/>
      <c r="DM31" s="813"/>
      <c r="DN31" s="813"/>
      <c r="DO31" s="813"/>
      <c r="DP31" s="814"/>
      <c r="DQ31" s="812"/>
      <c r="DR31" s="813"/>
      <c r="DS31" s="813"/>
      <c r="DT31" s="813"/>
      <c r="DU31" s="814"/>
      <c r="DV31" s="809"/>
      <c r="DW31" s="810"/>
      <c r="DX31" s="810"/>
      <c r="DY31" s="810"/>
      <c r="DZ31" s="816"/>
      <c r="EA31" s="212"/>
    </row>
    <row r="32" spans="1:131" ht="26.25" customHeight="1" x14ac:dyDescent="0.2">
      <c r="A32" s="225">
        <v>5</v>
      </c>
      <c r="B32" s="817" t="s">
        <v>392</v>
      </c>
      <c r="C32" s="818"/>
      <c r="D32" s="818"/>
      <c r="E32" s="818"/>
      <c r="F32" s="818"/>
      <c r="G32" s="818"/>
      <c r="H32" s="818"/>
      <c r="I32" s="818"/>
      <c r="J32" s="818"/>
      <c r="K32" s="818"/>
      <c r="L32" s="818"/>
      <c r="M32" s="818"/>
      <c r="N32" s="818"/>
      <c r="O32" s="818"/>
      <c r="P32" s="819"/>
      <c r="Q32" s="820">
        <v>73</v>
      </c>
      <c r="R32" s="821"/>
      <c r="S32" s="821"/>
      <c r="T32" s="821"/>
      <c r="U32" s="821"/>
      <c r="V32" s="821">
        <v>46</v>
      </c>
      <c r="W32" s="821"/>
      <c r="X32" s="821"/>
      <c r="Y32" s="821"/>
      <c r="Z32" s="821"/>
      <c r="AA32" s="821">
        <v>27</v>
      </c>
      <c r="AB32" s="821"/>
      <c r="AC32" s="821"/>
      <c r="AD32" s="821"/>
      <c r="AE32" s="822"/>
      <c r="AF32" s="823">
        <v>27</v>
      </c>
      <c r="AG32" s="824"/>
      <c r="AH32" s="824"/>
      <c r="AI32" s="824"/>
      <c r="AJ32" s="825"/>
      <c r="AK32" s="871" t="s">
        <v>565</v>
      </c>
      <c r="AL32" s="867"/>
      <c r="AM32" s="867"/>
      <c r="AN32" s="867"/>
      <c r="AO32" s="867"/>
      <c r="AP32" s="867">
        <v>7</v>
      </c>
      <c r="AQ32" s="867"/>
      <c r="AR32" s="867"/>
      <c r="AS32" s="867"/>
      <c r="AT32" s="867"/>
      <c r="AU32" s="867" t="s">
        <v>565</v>
      </c>
      <c r="AV32" s="867"/>
      <c r="AW32" s="867"/>
      <c r="AX32" s="867"/>
      <c r="AY32" s="867"/>
      <c r="AZ32" s="868" t="s">
        <v>565</v>
      </c>
      <c r="BA32" s="868"/>
      <c r="BB32" s="868"/>
      <c r="BC32" s="868"/>
      <c r="BD32" s="868"/>
      <c r="BE32" s="869"/>
      <c r="BF32" s="869"/>
      <c r="BG32" s="869"/>
      <c r="BH32" s="869"/>
      <c r="BI32" s="870"/>
      <c r="BJ32" s="214"/>
      <c r="BK32" s="214"/>
      <c r="BL32" s="214"/>
      <c r="BM32" s="214"/>
      <c r="BN32" s="214"/>
      <c r="BO32" s="224"/>
      <c r="BP32" s="224"/>
      <c r="BQ32" s="221">
        <v>26</v>
      </c>
      <c r="BR32" s="222"/>
      <c r="BS32" s="809"/>
      <c r="BT32" s="810"/>
      <c r="BU32" s="810"/>
      <c r="BV32" s="810"/>
      <c r="BW32" s="810"/>
      <c r="BX32" s="810"/>
      <c r="BY32" s="810"/>
      <c r="BZ32" s="810"/>
      <c r="CA32" s="810"/>
      <c r="CB32" s="810"/>
      <c r="CC32" s="810"/>
      <c r="CD32" s="810"/>
      <c r="CE32" s="810"/>
      <c r="CF32" s="810"/>
      <c r="CG32" s="811"/>
      <c r="CH32" s="812"/>
      <c r="CI32" s="813"/>
      <c r="CJ32" s="813"/>
      <c r="CK32" s="813"/>
      <c r="CL32" s="814"/>
      <c r="CM32" s="812"/>
      <c r="CN32" s="813"/>
      <c r="CO32" s="813"/>
      <c r="CP32" s="813"/>
      <c r="CQ32" s="814"/>
      <c r="CR32" s="812"/>
      <c r="CS32" s="813"/>
      <c r="CT32" s="813"/>
      <c r="CU32" s="813"/>
      <c r="CV32" s="814"/>
      <c r="CW32" s="812"/>
      <c r="CX32" s="813"/>
      <c r="CY32" s="813"/>
      <c r="CZ32" s="813"/>
      <c r="DA32" s="814"/>
      <c r="DB32" s="812"/>
      <c r="DC32" s="813"/>
      <c r="DD32" s="813"/>
      <c r="DE32" s="813"/>
      <c r="DF32" s="814"/>
      <c r="DG32" s="812"/>
      <c r="DH32" s="813"/>
      <c r="DI32" s="813"/>
      <c r="DJ32" s="813"/>
      <c r="DK32" s="814"/>
      <c r="DL32" s="812"/>
      <c r="DM32" s="813"/>
      <c r="DN32" s="813"/>
      <c r="DO32" s="813"/>
      <c r="DP32" s="814"/>
      <c r="DQ32" s="812"/>
      <c r="DR32" s="813"/>
      <c r="DS32" s="813"/>
      <c r="DT32" s="813"/>
      <c r="DU32" s="814"/>
      <c r="DV32" s="809"/>
      <c r="DW32" s="810"/>
      <c r="DX32" s="810"/>
      <c r="DY32" s="810"/>
      <c r="DZ32" s="816"/>
      <c r="EA32" s="212"/>
    </row>
    <row r="33" spans="1:131" ht="26.25" customHeight="1" x14ac:dyDescent="0.2">
      <c r="A33" s="225">
        <v>6</v>
      </c>
      <c r="B33" s="817" t="s">
        <v>393</v>
      </c>
      <c r="C33" s="818"/>
      <c r="D33" s="818"/>
      <c r="E33" s="818"/>
      <c r="F33" s="818"/>
      <c r="G33" s="818"/>
      <c r="H33" s="818"/>
      <c r="I33" s="818"/>
      <c r="J33" s="818"/>
      <c r="K33" s="818"/>
      <c r="L33" s="818"/>
      <c r="M33" s="818"/>
      <c r="N33" s="818"/>
      <c r="O33" s="818"/>
      <c r="P33" s="819"/>
      <c r="Q33" s="820">
        <v>3250</v>
      </c>
      <c r="R33" s="821"/>
      <c r="S33" s="821"/>
      <c r="T33" s="821"/>
      <c r="U33" s="821"/>
      <c r="V33" s="821">
        <v>3028</v>
      </c>
      <c r="W33" s="821"/>
      <c r="X33" s="821"/>
      <c r="Y33" s="821"/>
      <c r="Z33" s="821"/>
      <c r="AA33" s="821">
        <v>222</v>
      </c>
      <c r="AB33" s="821"/>
      <c r="AC33" s="821"/>
      <c r="AD33" s="821"/>
      <c r="AE33" s="822"/>
      <c r="AF33" s="823">
        <v>3255</v>
      </c>
      <c r="AG33" s="824"/>
      <c r="AH33" s="824"/>
      <c r="AI33" s="824"/>
      <c r="AJ33" s="825"/>
      <c r="AK33" s="871">
        <v>530</v>
      </c>
      <c r="AL33" s="867"/>
      <c r="AM33" s="867"/>
      <c r="AN33" s="867"/>
      <c r="AO33" s="867"/>
      <c r="AP33" s="867">
        <v>9642</v>
      </c>
      <c r="AQ33" s="867"/>
      <c r="AR33" s="867"/>
      <c r="AS33" s="867"/>
      <c r="AT33" s="867"/>
      <c r="AU33" s="867">
        <v>2285</v>
      </c>
      <c r="AV33" s="867"/>
      <c r="AW33" s="867"/>
      <c r="AX33" s="867"/>
      <c r="AY33" s="867"/>
      <c r="AZ33" s="868" t="s">
        <v>565</v>
      </c>
      <c r="BA33" s="868"/>
      <c r="BB33" s="868"/>
      <c r="BC33" s="868"/>
      <c r="BD33" s="868"/>
      <c r="BE33" s="869" t="s">
        <v>394</v>
      </c>
      <c r="BF33" s="869"/>
      <c r="BG33" s="869"/>
      <c r="BH33" s="869"/>
      <c r="BI33" s="870"/>
      <c r="BJ33" s="214"/>
      <c r="BK33" s="214"/>
      <c r="BL33" s="214"/>
      <c r="BM33" s="214"/>
      <c r="BN33" s="214"/>
      <c r="BO33" s="224"/>
      <c r="BP33" s="224"/>
      <c r="BQ33" s="221">
        <v>27</v>
      </c>
      <c r="BR33" s="222"/>
      <c r="BS33" s="809"/>
      <c r="BT33" s="810"/>
      <c r="BU33" s="810"/>
      <c r="BV33" s="810"/>
      <c r="BW33" s="810"/>
      <c r="BX33" s="810"/>
      <c r="BY33" s="810"/>
      <c r="BZ33" s="810"/>
      <c r="CA33" s="810"/>
      <c r="CB33" s="810"/>
      <c r="CC33" s="810"/>
      <c r="CD33" s="810"/>
      <c r="CE33" s="810"/>
      <c r="CF33" s="810"/>
      <c r="CG33" s="811"/>
      <c r="CH33" s="812"/>
      <c r="CI33" s="813"/>
      <c r="CJ33" s="813"/>
      <c r="CK33" s="813"/>
      <c r="CL33" s="814"/>
      <c r="CM33" s="812"/>
      <c r="CN33" s="813"/>
      <c r="CO33" s="813"/>
      <c r="CP33" s="813"/>
      <c r="CQ33" s="814"/>
      <c r="CR33" s="812"/>
      <c r="CS33" s="813"/>
      <c r="CT33" s="813"/>
      <c r="CU33" s="813"/>
      <c r="CV33" s="814"/>
      <c r="CW33" s="812"/>
      <c r="CX33" s="813"/>
      <c r="CY33" s="813"/>
      <c r="CZ33" s="813"/>
      <c r="DA33" s="814"/>
      <c r="DB33" s="812"/>
      <c r="DC33" s="813"/>
      <c r="DD33" s="813"/>
      <c r="DE33" s="813"/>
      <c r="DF33" s="814"/>
      <c r="DG33" s="812"/>
      <c r="DH33" s="813"/>
      <c r="DI33" s="813"/>
      <c r="DJ33" s="813"/>
      <c r="DK33" s="814"/>
      <c r="DL33" s="812"/>
      <c r="DM33" s="813"/>
      <c r="DN33" s="813"/>
      <c r="DO33" s="813"/>
      <c r="DP33" s="814"/>
      <c r="DQ33" s="812"/>
      <c r="DR33" s="813"/>
      <c r="DS33" s="813"/>
      <c r="DT33" s="813"/>
      <c r="DU33" s="814"/>
      <c r="DV33" s="809"/>
      <c r="DW33" s="810"/>
      <c r="DX33" s="810"/>
      <c r="DY33" s="810"/>
      <c r="DZ33" s="816"/>
      <c r="EA33" s="212"/>
    </row>
    <row r="34" spans="1:131" ht="26.25" customHeight="1" x14ac:dyDescent="0.2">
      <c r="A34" s="225">
        <v>7</v>
      </c>
      <c r="B34" s="817" t="s">
        <v>395</v>
      </c>
      <c r="C34" s="818"/>
      <c r="D34" s="818"/>
      <c r="E34" s="818"/>
      <c r="F34" s="818"/>
      <c r="G34" s="818"/>
      <c r="H34" s="818"/>
      <c r="I34" s="818"/>
      <c r="J34" s="818"/>
      <c r="K34" s="818"/>
      <c r="L34" s="818"/>
      <c r="M34" s="818"/>
      <c r="N34" s="818"/>
      <c r="O34" s="818"/>
      <c r="P34" s="819"/>
      <c r="Q34" s="820">
        <v>4956</v>
      </c>
      <c r="R34" s="821"/>
      <c r="S34" s="821"/>
      <c r="T34" s="821"/>
      <c r="U34" s="821"/>
      <c r="V34" s="821">
        <v>4805</v>
      </c>
      <c r="W34" s="821"/>
      <c r="X34" s="821"/>
      <c r="Y34" s="821"/>
      <c r="Z34" s="821"/>
      <c r="AA34" s="821">
        <v>151</v>
      </c>
      <c r="AB34" s="821"/>
      <c r="AC34" s="821"/>
      <c r="AD34" s="821"/>
      <c r="AE34" s="822"/>
      <c r="AF34" s="823">
        <v>2456</v>
      </c>
      <c r="AG34" s="824"/>
      <c r="AH34" s="824"/>
      <c r="AI34" s="824"/>
      <c r="AJ34" s="825"/>
      <c r="AK34" s="871">
        <v>1881</v>
      </c>
      <c r="AL34" s="867"/>
      <c r="AM34" s="867"/>
      <c r="AN34" s="867"/>
      <c r="AO34" s="867"/>
      <c r="AP34" s="867">
        <v>16094</v>
      </c>
      <c r="AQ34" s="867"/>
      <c r="AR34" s="867"/>
      <c r="AS34" s="867"/>
      <c r="AT34" s="867"/>
      <c r="AU34" s="867">
        <v>11363</v>
      </c>
      <c r="AV34" s="867"/>
      <c r="AW34" s="867"/>
      <c r="AX34" s="867"/>
      <c r="AY34" s="867"/>
      <c r="AZ34" s="868" t="s">
        <v>565</v>
      </c>
      <c r="BA34" s="868"/>
      <c r="BB34" s="868"/>
      <c r="BC34" s="868"/>
      <c r="BD34" s="868"/>
      <c r="BE34" s="869" t="s">
        <v>394</v>
      </c>
      <c r="BF34" s="869"/>
      <c r="BG34" s="869"/>
      <c r="BH34" s="869"/>
      <c r="BI34" s="870"/>
      <c r="BJ34" s="214"/>
      <c r="BK34" s="214"/>
      <c r="BL34" s="214"/>
      <c r="BM34" s="214"/>
      <c r="BN34" s="214"/>
      <c r="BO34" s="224"/>
      <c r="BP34" s="224"/>
      <c r="BQ34" s="221">
        <v>28</v>
      </c>
      <c r="BR34" s="222"/>
      <c r="BS34" s="809"/>
      <c r="BT34" s="810"/>
      <c r="BU34" s="810"/>
      <c r="BV34" s="810"/>
      <c r="BW34" s="810"/>
      <c r="BX34" s="810"/>
      <c r="BY34" s="810"/>
      <c r="BZ34" s="810"/>
      <c r="CA34" s="810"/>
      <c r="CB34" s="810"/>
      <c r="CC34" s="810"/>
      <c r="CD34" s="810"/>
      <c r="CE34" s="810"/>
      <c r="CF34" s="810"/>
      <c r="CG34" s="811"/>
      <c r="CH34" s="812"/>
      <c r="CI34" s="813"/>
      <c r="CJ34" s="813"/>
      <c r="CK34" s="813"/>
      <c r="CL34" s="814"/>
      <c r="CM34" s="812"/>
      <c r="CN34" s="813"/>
      <c r="CO34" s="813"/>
      <c r="CP34" s="813"/>
      <c r="CQ34" s="814"/>
      <c r="CR34" s="812"/>
      <c r="CS34" s="813"/>
      <c r="CT34" s="813"/>
      <c r="CU34" s="813"/>
      <c r="CV34" s="814"/>
      <c r="CW34" s="812"/>
      <c r="CX34" s="813"/>
      <c r="CY34" s="813"/>
      <c r="CZ34" s="813"/>
      <c r="DA34" s="814"/>
      <c r="DB34" s="812"/>
      <c r="DC34" s="813"/>
      <c r="DD34" s="813"/>
      <c r="DE34" s="813"/>
      <c r="DF34" s="814"/>
      <c r="DG34" s="812"/>
      <c r="DH34" s="813"/>
      <c r="DI34" s="813"/>
      <c r="DJ34" s="813"/>
      <c r="DK34" s="814"/>
      <c r="DL34" s="812"/>
      <c r="DM34" s="813"/>
      <c r="DN34" s="813"/>
      <c r="DO34" s="813"/>
      <c r="DP34" s="814"/>
      <c r="DQ34" s="812"/>
      <c r="DR34" s="813"/>
      <c r="DS34" s="813"/>
      <c r="DT34" s="813"/>
      <c r="DU34" s="814"/>
      <c r="DV34" s="809"/>
      <c r="DW34" s="810"/>
      <c r="DX34" s="810"/>
      <c r="DY34" s="810"/>
      <c r="DZ34" s="816"/>
      <c r="EA34" s="212"/>
    </row>
    <row r="35" spans="1:131" ht="26.25" customHeight="1" x14ac:dyDescent="0.2">
      <c r="A35" s="225">
        <v>8</v>
      </c>
      <c r="B35" s="817" t="s">
        <v>396</v>
      </c>
      <c r="C35" s="818"/>
      <c r="D35" s="818"/>
      <c r="E35" s="818"/>
      <c r="F35" s="818"/>
      <c r="G35" s="818"/>
      <c r="H35" s="818"/>
      <c r="I35" s="818"/>
      <c r="J35" s="818"/>
      <c r="K35" s="818"/>
      <c r="L35" s="818"/>
      <c r="M35" s="818"/>
      <c r="N35" s="818"/>
      <c r="O35" s="818"/>
      <c r="P35" s="819"/>
      <c r="Q35" s="820">
        <v>3116</v>
      </c>
      <c r="R35" s="821"/>
      <c r="S35" s="821"/>
      <c r="T35" s="821"/>
      <c r="U35" s="821"/>
      <c r="V35" s="821">
        <v>3478</v>
      </c>
      <c r="W35" s="821"/>
      <c r="X35" s="821"/>
      <c r="Y35" s="821"/>
      <c r="Z35" s="821"/>
      <c r="AA35" s="821">
        <v>-362</v>
      </c>
      <c r="AB35" s="821"/>
      <c r="AC35" s="821"/>
      <c r="AD35" s="821"/>
      <c r="AE35" s="822"/>
      <c r="AF35" s="823">
        <v>1412</v>
      </c>
      <c r="AG35" s="824"/>
      <c r="AH35" s="824"/>
      <c r="AI35" s="824"/>
      <c r="AJ35" s="825"/>
      <c r="AK35" s="871">
        <v>450</v>
      </c>
      <c r="AL35" s="867"/>
      <c r="AM35" s="867"/>
      <c r="AN35" s="867"/>
      <c r="AO35" s="867"/>
      <c r="AP35" s="867">
        <v>2265</v>
      </c>
      <c r="AQ35" s="867"/>
      <c r="AR35" s="867"/>
      <c r="AS35" s="867"/>
      <c r="AT35" s="867"/>
      <c r="AU35" s="867">
        <v>1491</v>
      </c>
      <c r="AV35" s="867"/>
      <c r="AW35" s="867"/>
      <c r="AX35" s="867"/>
      <c r="AY35" s="867"/>
      <c r="AZ35" s="868" t="s">
        <v>565</v>
      </c>
      <c r="BA35" s="868"/>
      <c r="BB35" s="868"/>
      <c r="BC35" s="868"/>
      <c r="BD35" s="868"/>
      <c r="BE35" s="869" t="s">
        <v>394</v>
      </c>
      <c r="BF35" s="869"/>
      <c r="BG35" s="869"/>
      <c r="BH35" s="869"/>
      <c r="BI35" s="870"/>
      <c r="BJ35" s="214"/>
      <c r="BK35" s="214"/>
      <c r="BL35" s="214"/>
      <c r="BM35" s="214"/>
      <c r="BN35" s="214"/>
      <c r="BO35" s="224"/>
      <c r="BP35" s="224"/>
      <c r="BQ35" s="221">
        <v>29</v>
      </c>
      <c r="BR35" s="222"/>
      <c r="BS35" s="809"/>
      <c r="BT35" s="810"/>
      <c r="BU35" s="810"/>
      <c r="BV35" s="810"/>
      <c r="BW35" s="810"/>
      <c r="BX35" s="810"/>
      <c r="BY35" s="810"/>
      <c r="BZ35" s="810"/>
      <c r="CA35" s="810"/>
      <c r="CB35" s="810"/>
      <c r="CC35" s="810"/>
      <c r="CD35" s="810"/>
      <c r="CE35" s="810"/>
      <c r="CF35" s="810"/>
      <c r="CG35" s="811"/>
      <c r="CH35" s="812"/>
      <c r="CI35" s="813"/>
      <c r="CJ35" s="813"/>
      <c r="CK35" s="813"/>
      <c r="CL35" s="814"/>
      <c r="CM35" s="812"/>
      <c r="CN35" s="813"/>
      <c r="CO35" s="813"/>
      <c r="CP35" s="813"/>
      <c r="CQ35" s="814"/>
      <c r="CR35" s="812"/>
      <c r="CS35" s="813"/>
      <c r="CT35" s="813"/>
      <c r="CU35" s="813"/>
      <c r="CV35" s="814"/>
      <c r="CW35" s="812"/>
      <c r="CX35" s="813"/>
      <c r="CY35" s="813"/>
      <c r="CZ35" s="813"/>
      <c r="DA35" s="814"/>
      <c r="DB35" s="812"/>
      <c r="DC35" s="813"/>
      <c r="DD35" s="813"/>
      <c r="DE35" s="813"/>
      <c r="DF35" s="814"/>
      <c r="DG35" s="812"/>
      <c r="DH35" s="813"/>
      <c r="DI35" s="813"/>
      <c r="DJ35" s="813"/>
      <c r="DK35" s="814"/>
      <c r="DL35" s="812"/>
      <c r="DM35" s="813"/>
      <c r="DN35" s="813"/>
      <c r="DO35" s="813"/>
      <c r="DP35" s="814"/>
      <c r="DQ35" s="812"/>
      <c r="DR35" s="813"/>
      <c r="DS35" s="813"/>
      <c r="DT35" s="813"/>
      <c r="DU35" s="814"/>
      <c r="DV35" s="809"/>
      <c r="DW35" s="810"/>
      <c r="DX35" s="810"/>
      <c r="DY35" s="810"/>
      <c r="DZ35" s="816"/>
      <c r="EA35" s="212"/>
    </row>
    <row r="36" spans="1:131" ht="26.25" customHeight="1" x14ac:dyDescent="0.2">
      <c r="A36" s="225">
        <v>9</v>
      </c>
      <c r="B36" s="817" t="s">
        <v>397</v>
      </c>
      <c r="C36" s="818"/>
      <c r="D36" s="818"/>
      <c r="E36" s="818"/>
      <c r="F36" s="818"/>
      <c r="G36" s="818"/>
      <c r="H36" s="818"/>
      <c r="I36" s="818"/>
      <c r="J36" s="818"/>
      <c r="K36" s="818"/>
      <c r="L36" s="818"/>
      <c r="M36" s="818"/>
      <c r="N36" s="818"/>
      <c r="O36" s="818"/>
      <c r="P36" s="819"/>
      <c r="Q36" s="820">
        <v>323</v>
      </c>
      <c r="R36" s="821"/>
      <c r="S36" s="821"/>
      <c r="T36" s="821"/>
      <c r="U36" s="821"/>
      <c r="V36" s="821">
        <v>331</v>
      </c>
      <c r="W36" s="821"/>
      <c r="X36" s="821"/>
      <c r="Y36" s="821"/>
      <c r="Z36" s="821"/>
      <c r="AA36" s="821">
        <v>-8</v>
      </c>
      <c r="AB36" s="821"/>
      <c r="AC36" s="821"/>
      <c r="AD36" s="821"/>
      <c r="AE36" s="822"/>
      <c r="AF36" s="823">
        <v>20</v>
      </c>
      <c r="AG36" s="824"/>
      <c r="AH36" s="824"/>
      <c r="AI36" s="824"/>
      <c r="AJ36" s="825"/>
      <c r="AK36" s="871">
        <v>35</v>
      </c>
      <c r="AL36" s="867"/>
      <c r="AM36" s="867"/>
      <c r="AN36" s="867"/>
      <c r="AO36" s="867"/>
      <c r="AP36" s="867">
        <v>484</v>
      </c>
      <c r="AQ36" s="867"/>
      <c r="AR36" s="867"/>
      <c r="AS36" s="867"/>
      <c r="AT36" s="867"/>
      <c r="AU36" s="867">
        <v>231</v>
      </c>
      <c r="AV36" s="867"/>
      <c r="AW36" s="867"/>
      <c r="AX36" s="867"/>
      <c r="AY36" s="867"/>
      <c r="AZ36" s="868" t="s">
        <v>565</v>
      </c>
      <c r="BA36" s="868"/>
      <c r="BB36" s="868"/>
      <c r="BC36" s="868"/>
      <c r="BD36" s="868"/>
      <c r="BE36" s="869" t="s">
        <v>394</v>
      </c>
      <c r="BF36" s="869"/>
      <c r="BG36" s="869"/>
      <c r="BH36" s="869"/>
      <c r="BI36" s="870"/>
      <c r="BJ36" s="214"/>
      <c r="BK36" s="214"/>
      <c r="BL36" s="214"/>
      <c r="BM36" s="214"/>
      <c r="BN36" s="214"/>
      <c r="BO36" s="224"/>
      <c r="BP36" s="224"/>
      <c r="BQ36" s="221">
        <v>30</v>
      </c>
      <c r="BR36" s="222"/>
      <c r="BS36" s="809"/>
      <c r="BT36" s="810"/>
      <c r="BU36" s="810"/>
      <c r="BV36" s="810"/>
      <c r="BW36" s="810"/>
      <c r="BX36" s="810"/>
      <c r="BY36" s="810"/>
      <c r="BZ36" s="810"/>
      <c r="CA36" s="810"/>
      <c r="CB36" s="810"/>
      <c r="CC36" s="810"/>
      <c r="CD36" s="810"/>
      <c r="CE36" s="810"/>
      <c r="CF36" s="810"/>
      <c r="CG36" s="811"/>
      <c r="CH36" s="812"/>
      <c r="CI36" s="813"/>
      <c r="CJ36" s="813"/>
      <c r="CK36" s="813"/>
      <c r="CL36" s="814"/>
      <c r="CM36" s="812"/>
      <c r="CN36" s="813"/>
      <c r="CO36" s="813"/>
      <c r="CP36" s="813"/>
      <c r="CQ36" s="814"/>
      <c r="CR36" s="812"/>
      <c r="CS36" s="813"/>
      <c r="CT36" s="813"/>
      <c r="CU36" s="813"/>
      <c r="CV36" s="814"/>
      <c r="CW36" s="812"/>
      <c r="CX36" s="813"/>
      <c r="CY36" s="813"/>
      <c r="CZ36" s="813"/>
      <c r="DA36" s="814"/>
      <c r="DB36" s="812"/>
      <c r="DC36" s="813"/>
      <c r="DD36" s="813"/>
      <c r="DE36" s="813"/>
      <c r="DF36" s="814"/>
      <c r="DG36" s="812"/>
      <c r="DH36" s="813"/>
      <c r="DI36" s="813"/>
      <c r="DJ36" s="813"/>
      <c r="DK36" s="814"/>
      <c r="DL36" s="812"/>
      <c r="DM36" s="813"/>
      <c r="DN36" s="813"/>
      <c r="DO36" s="813"/>
      <c r="DP36" s="814"/>
      <c r="DQ36" s="812"/>
      <c r="DR36" s="813"/>
      <c r="DS36" s="813"/>
      <c r="DT36" s="813"/>
      <c r="DU36" s="814"/>
      <c r="DV36" s="809"/>
      <c r="DW36" s="810"/>
      <c r="DX36" s="810"/>
      <c r="DY36" s="810"/>
      <c r="DZ36" s="816"/>
      <c r="EA36" s="212"/>
    </row>
    <row r="37" spans="1:131" ht="26.25" customHeight="1" x14ac:dyDescent="0.2">
      <c r="A37" s="225">
        <v>10</v>
      </c>
      <c r="B37" s="817" t="s">
        <v>398</v>
      </c>
      <c r="C37" s="818"/>
      <c r="D37" s="818"/>
      <c r="E37" s="818"/>
      <c r="F37" s="818"/>
      <c r="G37" s="818"/>
      <c r="H37" s="818"/>
      <c r="I37" s="818"/>
      <c r="J37" s="818"/>
      <c r="K37" s="818"/>
      <c r="L37" s="818"/>
      <c r="M37" s="818"/>
      <c r="N37" s="818"/>
      <c r="O37" s="818"/>
      <c r="P37" s="819"/>
      <c r="Q37" s="820">
        <v>87701</v>
      </c>
      <c r="R37" s="821"/>
      <c r="S37" s="821"/>
      <c r="T37" s="821"/>
      <c r="U37" s="821"/>
      <c r="V37" s="821">
        <v>81607</v>
      </c>
      <c r="W37" s="821"/>
      <c r="X37" s="821"/>
      <c r="Y37" s="821"/>
      <c r="Z37" s="821"/>
      <c r="AA37" s="821">
        <v>6094</v>
      </c>
      <c r="AB37" s="821"/>
      <c r="AC37" s="821"/>
      <c r="AD37" s="821"/>
      <c r="AE37" s="822"/>
      <c r="AF37" s="823">
        <v>22418</v>
      </c>
      <c r="AG37" s="824"/>
      <c r="AH37" s="824"/>
      <c r="AI37" s="824"/>
      <c r="AJ37" s="825"/>
      <c r="AK37" s="871" t="s">
        <v>565</v>
      </c>
      <c r="AL37" s="867"/>
      <c r="AM37" s="867"/>
      <c r="AN37" s="867"/>
      <c r="AO37" s="867"/>
      <c r="AP37" s="867" t="s">
        <v>565</v>
      </c>
      <c r="AQ37" s="867"/>
      <c r="AR37" s="867"/>
      <c r="AS37" s="867"/>
      <c r="AT37" s="867"/>
      <c r="AU37" s="867" t="s">
        <v>565</v>
      </c>
      <c r="AV37" s="867"/>
      <c r="AW37" s="867"/>
      <c r="AX37" s="867"/>
      <c r="AY37" s="867"/>
      <c r="AZ37" s="868" t="s">
        <v>565</v>
      </c>
      <c r="BA37" s="868"/>
      <c r="BB37" s="868"/>
      <c r="BC37" s="868"/>
      <c r="BD37" s="868"/>
      <c r="BE37" s="869" t="s">
        <v>394</v>
      </c>
      <c r="BF37" s="869"/>
      <c r="BG37" s="869"/>
      <c r="BH37" s="869"/>
      <c r="BI37" s="870"/>
      <c r="BJ37" s="214"/>
      <c r="BK37" s="214"/>
      <c r="BL37" s="214"/>
      <c r="BM37" s="214"/>
      <c r="BN37" s="214"/>
      <c r="BO37" s="224"/>
      <c r="BP37" s="224"/>
      <c r="BQ37" s="221">
        <v>31</v>
      </c>
      <c r="BR37" s="222"/>
      <c r="BS37" s="809"/>
      <c r="BT37" s="810"/>
      <c r="BU37" s="810"/>
      <c r="BV37" s="810"/>
      <c r="BW37" s="810"/>
      <c r="BX37" s="810"/>
      <c r="BY37" s="810"/>
      <c r="BZ37" s="810"/>
      <c r="CA37" s="810"/>
      <c r="CB37" s="810"/>
      <c r="CC37" s="810"/>
      <c r="CD37" s="810"/>
      <c r="CE37" s="810"/>
      <c r="CF37" s="810"/>
      <c r="CG37" s="811"/>
      <c r="CH37" s="812"/>
      <c r="CI37" s="813"/>
      <c r="CJ37" s="813"/>
      <c r="CK37" s="813"/>
      <c r="CL37" s="814"/>
      <c r="CM37" s="812"/>
      <c r="CN37" s="813"/>
      <c r="CO37" s="813"/>
      <c r="CP37" s="813"/>
      <c r="CQ37" s="814"/>
      <c r="CR37" s="812"/>
      <c r="CS37" s="813"/>
      <c r="CT37" s="813"/>
      <c r="CU37" s="813"/>
      <c r="CV37" s="814"/>
      <c r="CW37" s="812"/>
      <c r="CX37" s="813"/>
      <c r="CY37" s="813"/>
      <c r="CZ37" s="813"/>
      <c r="DA37" s="814"/>
      <c r="DB37" s="812"/>
      <c r="DC37" s="813"/>
      <c r="DD37" s="813"/>
      <c r="DE37" s="813"/>
      <c r="DF37" s="814"/>
      <c r="DG37" s="812"/>
      <c r="DH37" s="813"/>
      <c r="DI37" s="813"/>
      <c r="DJ37" s="813"/>
      <c r="DK37" s="814"/>
      <c r="DL37" s="812"/>
      <c r="DM37" s="813"/>
      <c r="DN37" s="813"/>
      <c r="DO37" s="813"/>
      <c r="DP37" s="814"/>
      <c r="DQ37" s="812"/>
      <c r="DR37" s="813"/>
      <c r="DS37" s="813"/>
      <c r="DT37" s="813"/>
      <c r="DU37" s="814"/>
      <c r="DV37" s="809"/>
      <c r="DW37" s="810"/>
      <c r="DX37" s="810"/>
      <c r="DY37" s="810"/>
      <c r="DZ37" s="816"/>
      <c r="EA37" s="212"/>
    </row>
    <row r="38" spans="1:131" ht="26.25" customHeight="1" x14ac:dyDescent="0.2">
      <c r="A38" s="225">
        <v>11</v>
      </c>
      <c r="B38" s="817" t="s">
        <v>399</v>
      </c>
      <c r="C38" s="818"/>
      <c r="D38" s="818"/>
      <c r="E38" s="818"/>
      <c r="F38" s="818"/>
      <c r="G38" s="818"/>
      <c r="H38" s="818"/>
      <c r="I38" s="818"/>
      <c r="J38" s="818"/>
      <c r="K38" s="818"/>
      <c r="L38" s="818"/>
      <c r="M38" s="818"/>
      <c r="N38" s="818"/>
      <c r="O38" s="818"/>
      <c r="P38" s="819"/>
      <c r="Q38" s="820">
        <v>176</v>
      </c>
      <c r="R38" s="821"/>
      <c r="S38" s="821"/>
      <c r="T38" s="821"/>
      <c r="U38" s="821"/>
      <c r="V38" s="821">
        <v>176</v>
      </c>
      <c r="W38" s="821"/>
      <c r="X38" s="821"/>
      <c r="Y38" s="821"/>
      <c r="Z38" s="821"/>
      <c r="AA38" s="821" t="s">
        <v>564</v>
      </c>
      <c r="AB38" s="821"/>
      <c r="AC38" s="821"/>
      <c r="AD38" s="821"/>
      <c r="AE38" s="822"/>
      <c r="AF38" s="823" t="s">
        <v>122</v>
      </c>
      <c r="AG38" s="824"/>
      <c r="AH38" s="824"/>
      <c r="AI38" s="824"/>
      <c r="AJ38" s="825"/>
      <c r="AK38" s="871">
        <v>65</v>
      </c>
      <c r="AL38" s="867"/>
      <c r="AM38" s="867"/>
      <c r="AN38" s="867"/>
      <c r="AO38" s="867"/>
      <c r="AP38" s="867">
        <v>110</v>
      </c>
      <c r="AQ38" s="867"/>
      <c r="AR38" s="867"/>
      <c r="AS38" s="867"/>
      <c r="AT38" s="867"/>
      <c r="AU38" s="867">
        <v>75</v>
      </c>
      <c r="AV38" s="867"/>
      <c r="AW38" s="867"/>
      <c r="AX38" s="867"/>
      <c r="AY38" s="867"/>
      <c r="AZ38" s="868" t="s">
        <v>565</v>
      </c>
      <c r="BA38" s="868"/>
      <c r="BB38" s="868"/>
      <c r="BC38" s="868"/>
      <c r="BD38" s="868"/>
      <c r="BE38" s="869" t="s">
        <v>400</v>
      </c>
      <c r="BF38" s="869"/>
      <c r="BG38" s="869"/>
      <c r="BH38" s="869"/>
      <c r="BI38" s="870"/>
      <c r="BJ38" s="214"/>
      <c r="BK38" s="214"/>
      <c r="BL38" s="214"/>
      <c r="BM38" s="214"/>
      <c r="BN38" s="214"/>
      <c r="BO38" s="224"/>
      <c r="BP38" s="224"/>
      <c r="BQ38" s="221">
        <v>32</v>
      </c>
      <c r="BR38" s="222"/>
      <c r="BS38" s="809"/>
      <c r="BT38" s="810"/>
      <c r="BU38" s="810"/>
      <c r="BV38" s="810"/>
      <c r="BW38" s="810"/>
      <c r="BX38" s="810"/>
      <c r="BY38" s="810"/>
      <c r="BZ38" s="810"/>
      <c r="CA38" s="810"/>
      <c r="CB38" s="810"/>
      <c r="CC38" s="810"/>
      <c r="CD38" s="810"/>
      <c r="CE38" s="810"/>
      <c r="CF38" s="810"/>
      <c r="CG38" s="811"/>
      <c r="CH38" s="812"/>
      <c r="CI38" s="813"/>
      <c r="CJ38" s="813"/>
      <c r="CK38" s="813"/>
      <c r="CL38" s="814"/>
      <c r="CM38" s="812"/>
      <c r="CN38" s="813"/>
      <c r="CO38" s="813"/>
      <c r="CP38" s="813"/>
      <c r="CQ38" s="814"/>
      <c r="CR38" s="812"/>
      <c r="CS38" s="813"/>
      <c r="CT38" s="813"/>
      <c r="CU38" s="813"/>
      <c r="CV38" s="814"/>
      <c r="CW38" s="812"/>
      <c r="CX38" s="813"/>
      <c r="CY38" s="813"/>
      <c r="CZ38" s="813"/>
      <c r="DA38" s="814"/>
      <c r="DB38" s="812"/>
      <c r="DC38" s="813"/>
      <c r="DD38" s="813"/>
      <c r="DE38" s="813"/>
      <c r="DF38" s="814"/>
      <c r="DG38" s="812"/>
      <c r="DH38" s="813"/>
      <c r="DI38" s="813"/>
      <c r="DJ38" s="813"/>
      <c r="DK38" s="814"/>
      <c r="DL38" s="812"/>
      <c r="DM38" s="813"/>
      <c r="DN38" s="813"/>
      <c r="DO38" s="813"/>
      <c r="DP38" s="814"/>
      <c r="DQ38" s="812"/>
      <c r="DR38" s="813"/>
      <c r="DS38" s="813"/>
      <c r="DT38" s="813"/>
      <c r="DU38" s="814"/>
      <c r="DV38" s="809"/>
      <c r="DW38" s="810"/>
      <c r="DX38" s="810"/>
      <c r="DY38" s="810"/>
      <c r="DZ38" s="816"/>
      <c r="EA38" s="212"/>
    </row>
    <row r="39" spans="1:131" ht="26.25" customHeight="1" x14ac:dyDescent="0.2">
      <c r="A39" s="225">
        <v>12</v>
      </c>
      <c r="B39" s="817"/>
      <c r="C39" s="818"/>
      <c r="D39" s="818"/>
      <c r="E39" s="818"/>
      <c r="F39" s="818"/>
      <c r="G39" s="818"/>
      <c r="H39" s="818"/>
      <c r="I39" s="818"/>
      <c r="J39" s="818"/>
      <c r="K39" s="818"/>
      <c r="L39" s="818"/>
      <c r="M39" s="818"/>
      <c r="N39" s="818"/>
      <c r="O39" s="818"/>
      <c r="P39" s="819"/>
      <c r="Q39" s="820"/>
      <c r="R39" s="821"/>
      <c r="S39" s="821"/>
      <c r="T39" s="821"/>
      <c r="U39" s="821"/>
      <c r="V39" s="821"/>
      <c r="W39" s="821"/>
      <c r="X39" s="821"/>
      <c r="Y39" s="821"/>
      <c r="Z39" s="821"/>
      <c r="AA39" s="821"/>
      <c r="AB39" s="821"/>
      <c r="AC39" s="821"/>
      <c r="AD39" s="821"/>
      <c r="AE39" s="822"/>
      <c r="AF39" s="823"/>
      <c r="AG39" s="824"/>
      <c r="AH39" s="824"/>
      <c r="AI39" s="824"/>
      <c r="AJ39" s="825"/>
      <c r="AK39" s="871"/>
      <c r="AL39" s="867"/>
      <c r="AM39" s="867"/>
      <c r="AN39" s="867"/>
      <c r="AO39" s="867"/>
      <c r="AP39" s="867"/>
      <c r="AQ39" s="867"/>
      <c r="AR39" s="867"/>
      <c r="AS39" s="867"/>
      <c r="AT39" s="867"/>
      <c r="AU39" s="867"/>
      <c r="AV39" s="867"/>
      <c r="AW39" s="867"/>
      <c r="AX39" s="867"/>
      <c r="AY39" s="867"/>
      <c r="AZ39" s="868"/>
      <c r="BA39" s="868"/>
      <c r="BB39" s="868"/>
      <c r="BC39" s="868"/>
      <c r="BD39" s="868"/>
      <c r="BE39" s="869"/>
      <c r="BF39" s="869"/>
      <c r="BG39" s="869"/>
      <c r="BH39" s="869"/>
      <c r="BI39" s="870"/>
      <c r="BJ39" s="214"/>
      <c r="BK39" s="214"/>
      <c r="BL39" s="214"/>
      <c r="BM39" s="214"/>
      <c r="BN39" s="214"/>
      <c r="BO39" s="224"/>
      <c r="BP39" s="224"/>
      <c r="BQ39" s="221">
        <v>33</v>
      </c>
      <c r="BR39" s="222"/>
      <c r="BS39" s="809"/>
      <c r="BT39" s="810"/>
      <c r="BU39" s="810"/>
      <c r="BV39" s="810"/>
      <c r="BW39" s="810"/>
      <c r="BX39" s="810"/>
      <c r="BY39" s="810"/>
      <c r="BZ39" s="810"/>
      <c r="CA39" s="810"/>
      <c r="CB39" s="810"/>
      <c r="CC39" s="810"/>
      <c r="CD39" s="810"/>
      <c r="CE39" s="810"/>
      <c r="CF39" s="810"/>
      <c r="CG39" s="811"/>
      <c r="CH39" s="812"/>
      <c r="CI39" s="813"/>
      <c r="CJ39" s="813"/>
      <c r="CK39" s="813"/>
      <c r="CL39" s="814"/>
      <c r="CM39" s="812"/>
      <c r="CN39" s="813"/>
      <c r="CO39" s="813"/>
      <c r="CP39" s="813"/>
      <c r="CQ39" s="814"/>
      <c r="CR39" s="812"/>
      <c r="CS39" s="813"/>
      <c r="CT39" s="813"/>
      <c r="CU39" s="813"/>
      <c r="CV39" s="814"/>
      <c r="CW39" s="812"/>
      <c r="CX39" s="813"/>
      <c r="CY39" s="813"/>
      <c r="CZ39" s="813"/>
      <c r="DA39" s="814"/>
      <c r="DB39" s="812"/>
      <c r="DC39" s="813"/>
      <c r="DD39" s="813"/>
      <c r="DE39" s="813"/>
      <c r="DF39" s="814"/>
      <c r="DG39" s="812"/>
      <c r="DH39" s="813"/>
      <c r="DI39" s="813"/>
      <c r="DJ39" s="813"/>
      <c r="DK39" s="814"/>
      <c r="DL39" s="812"/>
      <c r="DM39" s="813"/>
      <c r="DN39" s="813"/>
      <c r="DO39" s="813"/>
      <c r="DP39" s="814"/>
      <c r="DQ39" s="812"/>
      <c r="DR39" s="813"/>
      <c r="DS39" s="813"/>
      <c r="DT39" s="813"/>
      <c r="DU39" s="814"/>
      <c r="DV39" s="809"/>
      <c r="DW39" s="810"/>
      <c r="DX39" s="810"/>
      <c r="DY39" s="810"/>
      <c r="DZ39" s="816"/>
      <c r="EA39" s="212"/>
    </row>
    <row r="40" spans="1:131" ht="26.25" customHeight="1" x14ac:dyDescent="0.2">
      <c r="A40" s="221">
        <v>13</v>
      </c>
      <c r="B40" s="817"/>
      <c r="C40" s="818"/>
      <c r="D40" s="818"/>
      <c r="E40" s="818"/>
      <c r="F40" s="818"/>
      <c r="G40" s="818"/>
      <c r="H40" s="818"/>
      <c r="I40" s="818"/>
      <c r="J40" s="818"/>
      <c r="K40" s="818"/>
      <c r="L40" s="818"/>
      <c r="M40" s="818"/>
      <c r="N40" s="818"/>
      <c r="O40" s="818"/>
      <c r="P40" s="819"/>
      <c r="Q40" s="820"/>
      <c r="R40" s="821"/>
      <c r="S40" s="821"/>
      <c r="T40" s="821"/>
      <c r="U40" s="821"/>
      <c r="V40" s="821"/>
      <c r="W40" s="821"/>
      <c r="X40" s="821"/>
      <c r="Y40" s="821"/>
      <c r="Z40" s="821"/>
      <c r="AA40" s="821"/>
      <c r="AB40" s="821"/>
      <c r="AC40" s="821"/>
      <c r="AD40" s="821"/>
      <c r="AE40" s="822"/>
      <c r="AF40" s="823"/>
      <c r="AG40" s="824"/>
      <c r="AH40" s="824"/>
      <c r="AI40" s="824"/>
      <c r="AJ40" s="825"/>
      <c r="AK40" s="871"/>
      <c r="AL40" s="867"/>
      <c r="AM40" s="867"/>
      <c r="AN40" s="867"/>
      <c r="AO40" s="867"/>
      <c r="AP40" s="867"/>
      <c r="AQ40" s="867"/>
      <c r="AR40" s="867"/>
      <c r="AS40" s="867"/>
      <c r="AT40" s="867"/>
      <c r="AU40" s="867"/>
      <c r="AV40" s="867"/>
      <c r="AW40" s="867"/>
      <c r="AX40" s="867"/>
      <c r="AY40" s="867"/>
      <c r="AZ40" s="868"/>
      <c r="BA40" s="868"/>
      <c r="BB40" s="868"/>
      <c r="BC40" s="868"/>
      <c r="BD40" s="868"/>
      <c r="BE40" s="869"/>
      <c r="BF40" s="869"/>
      <c r="BG40" s="869"/>
      <c r="BH40" s="869"/>
      <c r="BI40" s="870"/>
      <c r="BJ40" s="214"/>
      <c r="BK40" s="214"/>
      <c r="BL40" s="214"/>
      <c r="BM40" s="214"/>
      <c r="BN40" s="214"/>
      <c r="BO40" s="224"/>
      <c r="BP40" s="224"/>
      <c r="BQ40" s="221">
        <v>34</v>
      </c>
      <c r="BR40" s="222"/>
      <c r="BS40" s="809"/>
      <c r="BT40" s="810"/>
      <c r="BU40" s="810"/>
      <c r="BV40" s="810"/>
      <c r="BW40" s="810"/>
      <c r="BX40" s="810"/>
      <c r="BY40" s="810"/>
      <c r="BZ40" s="810"/>
      <c r="CA40" s="810"/>
      <c r="CB40" s="810"/>
      <c r="CC40" s="810"/>
      <c r="CD40" s="810"/>
      <c r="CE40" s="810"/>
      <c r="CF40" s="810"/>
      <c r="CG40" s="811"/>
      <c r="CH40" s="812"/>
      <c r="CI40" s="813"/>
      <c r="CJ40" s="813"/>
      <c r="CK40" s="813"/>
      <c r="CL40" s="814"/>
      <c r="CM40" s="812"/>
      <c r="CN40" s="813"/>
      <c r="CO40" s="813"/>
      <c r="CP40" s="813"/>
      <c r="CQ40" s="814"/>
      <c r="CR40" s="812"/>
      <c r="CS40" s="813"/>
      <c r="CT40" s="813"/>
      <c r="CU40" s="813"/>
      <c r="CV40" s="814"/>
      <c r="CW40" s="812"/>
      <c r="CX40" s="813"/>
      <c r="CY40" s="813"/>
      <c r="CZ40" s="813"/>
      <c r="DA40" s="814"/>
      <c r="DB40" s="812"/>
      <c r="DC40" s="813"/>
      <c r="DD40" s="813"/>
      <c r="DE40" s="813"/>
      <c r="DF40" s="814"/>
      <c r="DG40" s="812"/>
      <c r="DH40" s="813"/>
      <c r="DI40" s="813"/>
      <c r="DJ40" s="813"/>
      <c r="DK40" s="814"/>
      <c r="DL40" s="812"/>
      <c r="DM40" s="813"/>
      <c r="DN40" s="813"/>
      <c r="DO40" s="813"/>
      <c r="DP40" s="814"/>
      <c r="DQ40" s="812"/>
      <c r="DR40" s="813"/>
      <c r="DS40" s="813"/>
      <c r="DT40" s="813"/>
      <c r="DU40" s="814"/>
      <c r="DV40" s="809"/>
      <c r="DW40" s="810"/>
      <c r="DX40" s="810"/>
      <c r="DY40" s="810"/>
      <c r="DZ40" s="816"/>
      <c r="EA40" s="212"/>
    </row>
    <row r="41" spans="1:131" ht="26.25" customHeight="1" x14ac:dyDescent="0.2">
      <c r="A41" s="221">
        <v>14</v>
      </c>
      <c r="B41" s="817"/>
      <c r="C41" s="818"/>
      <c r="D41" s="818"/>
      <c r="E41" s="818"/>
      <c r="F41" s="818"/>
      <c r="G41" s="818"/>
      <c r="H41" s="818"/>
      <c r="I41" s="818"/>
      <c r="J41" s="818"/>
      <c r="K41" s="818"/>
      <c r="L41" s="818"/>
      <c r="M41" s="818"/>
      <c r="N41" s="818"/>
      <c r="O41" s="818"/>
      <c r="P41" s="819"/>
      <c r="Q41" s="820"/>
      <c r="R41" s="821"/>
      <c r="S41" s="821"/>
      <c r="T41" s="821"/>
      <c r="U41" s="821"/>
      <c r="V41" s="821"/>
      <c r="W41" s="821"/>
      <c r="X41" s="821"/>
      <c r="Y41" s="821"/>
      <c r="Z41" s="821"/>
      <c r="AA41" s="821"/>
      <c r="AB41" s="821"/>
      <c r="AC41" s="821"/>
      <c r="AD41" s="821"/>
      <c r="AE41" s="822"/>
      <c r="AF41" s="823"/>
      <c r="AG41" s="824"/>
      <c r="AH41" s="824"/>
      <c r="AI41" s="824"/>
      <c r="AJ41" s="825"/>
      <c r="AK41" s="871"/>
      <c r="AL41" s="867"/>
      <c r="AM41" s="867"/>
      <c r="AN41" s="867"/>
      <c r="AO41" s="867"/>
      <c r="AP41" s="867"/>
      <c r="AQ41" s="867"/>
      <c r="AR41" s="867"/>
      <c r="AS41" s="867"/>
      <c r="AT41" s="867"/>
      <c r="AU41" s="867"/>
      <c r="AV41" s="867"/>
      <c r="AW41" s="867"/>
      <c r="AX41" s="867"/>
      <c r="AY41" s="867"/>
      <c r="AZ41" s="868"/>
      <c r="BA41" s="868"/>
      <c r="BB41" s="868"/>
      <c r="BC41" s="868"/>
      <c r="BD41" s="868"/>
      <c r="BE41" s="869"/>
      <c r="BF41" s="869"/>
      <c r="BG41" s="869"/>
      <c r="BH41" s="869"/>
      <c r="BI41" s="870"/>
      <c r="BJ41" s="214"/>
      <c r="BK41" s="214"/>
      <c r="BL41" s="214"/>
      <c r="BM41" s="214"/>
      <c r="BN41" s="214"/>
      <c r="BO41" s="224"/>
      <c r="BP41" s="224"/>
      <c r="BQ41" s="221">
        <v>35</v>
      </c>
      <c r="BR41" s="222"/>
      <c r="BS41" s="809"/>
      <c r="BT41" s="810"/>
      <c r="BU41" s="810"/>
      <c r="BV41" s="810"/>
      <c r="BW41" s="810"/>
      <c r="BX41" s="810"/>
      <c r="BY41" s="810"/>
      <c r="BZ41" s="810"/>
      <c r="CA41" s="810"/>
      <c r="CB41" s="810"/>
      <c r="CC41" s="810"/>
      <c r="CD41" s="810"/>
      <c r="CE41" s="810"/>
      <c r="CF41" s="810"/>
      <c r="CG41" s="811"/>
      <c r="CH41" s="812"/>
      <c r="CI41" s="813"/>
      <c r="CJ41" s="813"/>
      <c r="CK41" s="813"/>
      <c r="CL41" s="814"/>
      <c r="CM41" s="812"/>
      <c r="CN41" s="813"/>
      <c r="CO41" s="813"/>
      <c r="CP41" s="813"/>
      <c r="CQ41" s="814"/>
      <c r="CR41" s="812"/>
      <c r="CS41" s="813"/>
      <c r="CT41" s="813"/>
      <c r="CU41" s="813"/>
      <c r="CV41" s="814"/>
      <c r="CW41" s="812"/>
      <c r="CX41" s="813"/>
      <c r="CY41" s="813"/>
      <c r="CZ41" s="813"/>
      <c r="DA41" s="814"/>
      <c r="DB41" s="812"/>
      <c r="DC41" s="813"/>
      <c r="DD41" s="813"/>
      <c r="DE41" s="813"/>
      <c r="DF41" s="814"/>
      <c r="DG41" s="812"/>
      <c r="DH41" s="813"/>
      <c r="DI41" s="813"/>
      <c r="DJ41" s="813"/>
      <c r="DK41" s="814"/>
      <c r="DL41" s="812"/>
      <c r="DM41" s="813"/>
      <c r="DN41" s="813"/>
      <c r="DO41" s="813"/>
      <c r="DP41" s="814"/>
      <c r="DQ41" s="812"/>
      <c r="DR41" s="813"/>
      <c r="DS41" s="813"/>
      <c r="DT41" s="813"/>
      <c r="DU41" s="814"/>
      <c r="DV41" s="809"/>
      <c r="DW41" s="810"/>
      <c r="DX41" s="810"/>
      <c r="DY41" s="810"/>
      <c r="DZ41" s="816"/>
      <c r="EA41" s="212"/>
    </row>
    <row r="42" spans="1:131" ht="26.25" customHeight="1" x14ac:dyDescent="0.2">
      <c r="A42" s="221">
        <v>15</v>
      </c>
      <c r="B42" s="817"/>
      <c r="C42" s="818"/>
      <c r="D42" s="818"/>
      <c r="E42" s="818"/>
      <c r="F42" s="818"/>
      <c r="G42" s="818"/>
      <c r="H42" s="818"/>
      <c r="I42" s="818"/>
      <c r="J42" s="818"/>
      <c r="K42" s="818"/>
      <c r="L42" s="818"/>
      <c r="M42" s="818"/>
      <c r="N42" s="818"/>
      <c r="O42" s="818"/>
      <c r="P42" s="819"/>
      <c r="Q42" s="820"/>
      <c r="R42" s="821"/>
      <c r="S42" s="821"/>
      <c r="T42" s="821"/>
      <c r="U42" s="821"/>
      <c r="V42" s="821"/>
      <c r="W42" s="821"/>
      <c r="X42" s="821"/>
      <c r="Y42" s="821"/>
      <c r="Z42" s="821"/>
      <c r="AA42" s="821"/>
      <c r="AB42" s="821"/>
      <c r="AC42" s="821"/>
      <c r="AD42" s="821"/>
      <c r="AE42" s="822"/>
      <c r="AF42" s="823"/>
      <c r="AG42" s="824"/>
      <c r="AH42" s="824"/>
      <c r="AI42" s="824"/>
      <c r="AJ42" s="825"/>
      <c r="AK42" s="871"/>
      <c r="AL42" s="867"/>
      <c r="AM42" s="867"/>
      <c r="AN42" s="867"/>
      <c r="AO42" s="867"/>
      <c r="AP42" s="867"/>
      <c r="AQ42" s="867"/>
      <c r="AR42" s="867"/>
      <c r="AS42" s="867"/>
      <c r="AT42" s="867"/>
      <c r="AU42" s="867"/>
      <c r="AV42" s="867"/>
      <c r="AW42" s="867"/>
      <c r="AX42" s="867"/>
      <c r="AY42" s="867"/>
      <c r="AZ42" s="868"/>
      <c r="BA42" s="868"/>
      <c r="BB42" s="868"/>
      <c r="BC42" s="868"/>
      <c r="BD42" s="868"/>
      <c r="BE42" s="869"/>
      <c r="BF42" s="869"/>
      <c r="BG42" s="869"/>
      <c r="BH42" s="869"/>
      <c r="BI42" s="870"/>
      <c r="BJ42" s="214"/>
      <c r="BK42" s="214"/>
      <c r="BL42" s="214"/>
      <c r="BM42" s="214"/>
      <c r="BN42" s="214"/>
      <c r="BO42" s="224"/>
      <c r="BP42" s="224"/>
      <c r="BQ42" s="221">
        <v>36</v>
      </c>
      <c r="BR42" s="222"/>
      <c r="BS42" s="809"/>
      <c r="BT42" s="810"/>
      <c r="BU42" s="810"/>
      <c r="BV42" s="810"/>
      <c r="BW42" s="810"/>
      <c r="BX42" s="810"/>
      <c r="BY42" s="810"/>
      <c r="BZ42" s="810"/>
      <c r="CA42" s="810"/>
      <c r="CB42" s="810"/>
      <c r="CC42" s="810"/>
      <c r="CD42" s="810"/>
      <c r="CE42" s="810"/>
      <c r="CF42" s="810"/>
      <c r="CG42" s="811"/>
      <c r="CH42" s="812"/>
      <c r="CI42" s="813"/>
      <c r="CJ42" s="813"/>
      <c r="CK42" s="813"/>
      <c r="CL42" s="814"/>
      <c r="CM42" s="812"/>
      <c r="CN42" s="813"/>
      <c r="CO42" s="813"/>
      <c r="CP42" s="813"/>
      <c r="CQ42" s="814"/>
      <c r="CR42" s="812"/>
      <c r="CS42" s="813"/>
      <c r="CT42" s="813"/>
      <c r="CU42" s="813"/>
      <c r="CV42" s="814"/>
      <c r="CW42" s="812"/>
      <c r="CX42" s="813"/>
      <c r="CY42" s="813"/>
      <c r="CZ42" s="813"/>
      <c r="DA42" s="814"/>
      <c r="DB42" s="812"/>
      <c r="DC42" s="813"/>
      <c r="DD42" s="813"/>
      <c r="DE42" s="813"/>
      <c r="DF42" s="814"/>
      <c r="DG42" s="812"/>
      <c r="DH42" s="813"/>
      <c r="DI42" s="813"/>
      <c r="DJ42" s="813"/>
      <c r="DK42" s="814"/>
      <c r="DL42" s="812"/>
      <c r="DM42" s="813"/>
      <c r="DN42" s="813"/>
      <c r="DO42" s="813"/>
      <c r="DP42" s="814"/>
      <c r="DQ42" s="812"/>
      <c r="DR42" s="813"/>
      <c r="DS42" s="813"/>
      <c r="DT42" s="813"/>
      <c r="DU42" s="814"/>
      <c r="DV42" s="809"/>
      <c r="DW42" s="810"/>
      <c r="DX42" s="810"/>
      <c r="DY42" s="810"/>
      <c r="DZ42" s="816"/>
      <c r="EA42" s="212"/>
    </row>
    <row r="43" spans="1:131" ht="26.25" customHeight="1" x14ac:dyDescent="0.2">
      <c r="A43" s="221">
        <v>16</v>
      </c>
      <c r="B43" s="817"/>
      <c r="C43" s="818"/>
      <c r="D43" s="818"/>
      <c r="E43" s="818"/>
      <c r="F43" s="818"/>
      <c r="G43" s="818"/>
      <c r="H43" s="818"/>
      <c r="I43" s="818"/>
      <c r="J43" s="818"/>
      <c r="K43" s="818"/>
      <c r="L43" s="818"/>
      <c r="M43" s="818"/>
      <c r="N43" s="818"/>
      <c r="O43" s="818"/>
      <c r="P43" s="819"/>
      <c r="Q43" s="820"/>
      <c r="R43" s="821"/>
      <c r="S43" s="821"/>
      <c r="T43" s="821"/>
      <c r="U43" s="821"/>
      <c r="V43" s="821"/>
      <c r="W43" s="821"/>
      <c r="X43" s="821"/>
      <c r="Y43" s="821"/>
      <c r="Z43" s="821"/>
      <c r="AA43" s="821"/>
      <c r="AB43" s="821"/>
      <c r="AC43" s="821"/>
      <c r="AD43" s="821"/>
      <c r="AE43" s="822"/>
      <c r="AF43" s="823"/>
      <c r="AG43" s="824"/>
      <c r="AH43" s="824"/>
      <c r="AI43" s="824"/>
      <c r="AJ43" s="825"/>
      <c r="AK43" s="871"/>
      <c r="AL43" s="867"/>
      <c r="AM43" s="867"/>
      <c r="AN43" s="867"/>
      <c r="AO43" s="867"/>
      <c r="AP43" s="867"/>
      <c r="AQ43" s="867"/>
      <c r="AR43" s="867"/>
      <c r="AS43" s="867"/>
      <c r="AT43" s="867"/>
      <c r="AU43" s="867"/>
      <c r="AV43" s="867"/>
      <c r="AW43" s="867"/>
      <c r="AX43" s="867"/>
      <c r="AY43" s="867"/>
      <c r="AZ43" s="868"/>
      <c r="BA43" s="868"/>
      <c r="BB43" s="868"/>
      <c r="BC43" s="868"/>
      <c r="BD43" s="868"/>
      <c r="BE43" s="869"/>
      <c r="BF43" s="869"/>
      <c r="BG43" s="869"/>
      <c r="BH43" s="869"/>
      <c r="BI43" s="870"/>
      <c r="BJ43" s="214"/>
      <c r="BK43" s="214"/>
      <c r="BL43" s="214"/>
      <c r="BM43" s="214"/>
      <c r="BN43" s="214"/>
      <c r="BO43" s="224"/>
      <c r="BP43" s="224"/>
      <c r="BQ43" s="221">
        <v>37</v>
      </c>
      <c r="BR43" s="222"/>
      <c r="BS43" s="809"/>
      <c r="BT43" s="810"/>
      <c r="BU43" s="810"/>
      <c r="BV43" s="810"/>
      <c r="BW43" s="810"/>
      <c r="BX43" s="810"/>
      <c r="BY43" s="810"/>
      <c r="BZ43" s="810"/>
      <c r="CA43" s="810"/>
      <c r="CB43" s="810"/>
      <c r="CC43" s="810"/>
      <c r="CD43" s="810"/>
      <c r="CE43" s="810"/>
      <c r="CF43" s="810"/>
      <c r="CG43" s="811"/>
      <c r="CH43" s="812"/>
      <c r="CI43" s="813"/>
      <c r="CJ43" s="813"/>
      <c r="CK43" s="813"/>
      <c r="CL43" s="814"/>
      <c r="CM43" s="812"/>
      <c r="CN43" s="813"/>
      <c r="CO43" s="813"/>
      <c r="CP43" s="813"/>
      <c r="CQ43" s="814"/>
      <c r="CR43" s="812"/>
      <c r="CS43" s="813"/>
      <c r="CT43" s="813"/>
      <c r="CU43" s="813"/>
      <c r="CV43" s="814"/>
      <c r="CW43" s="812"/>
      <c r="CX43" s="813"/>
      <c r="CY43" s="813"/>
      <c r="CZ43" s="813"/>
      <c r="DA43" s="814"/>
      <c r="DB43" s="812"/>
      <c r="DC43" s="813"/>
      <c r="DD43" s="813"/>
      <c r="DE43" s="813"/>
      <c r="DF43" s="814"/>
      <c r="DG43" s="812"/>
      <c r="DH43" s="813"/>
      <c r="DI43" s="813"/>
      <c r="DJ43" s="813"/>
      <c r="DK43" s="814"/>
      <c r="DL43" s="812"/>
      <c r="DM43" s="813"/>
      <c r="DN43" s="813"/>
      <c r="DO43" s="813"/>
      <c r="DP43" s="814"/>
      <c r="DQ43" s="812"/>
      <c r="DR43" s="813"/>
      <c r="DS43" s="813"/>
      <c r="DT43" s="813"/>
      <c r="DU43" s="814"/>
      <c r="DV43" s="809"/>
      <c r="DW43" s="810"/>
      <c r="DX43" s="810"/>
      <c r="DY43" s="810"/>
      <c r="DZ43" s="816"/>
      <c r="EA43" s="212"/>
    </row>
    <row r="44" spans="1:131" ht="26.25" customHeight="1" x14ac:dyDescent="0.2">
      <c r="A44" s="221">
        <v>17</v>
      </c>
      <c r="B44" s="817"/>
      <c r="C44" s="818"/>
      <c r="D44" s="818"/>
      <c r="E44" s="818"/>
      <c r="F44" s="818"/>
      <c r="G44" s="818"/>
      <c r="H44" s="818"/>
      <c r="I44" s="818"/>
      <c r="J44" s="818"/>
      <c r="K44" s="818"/>
      <c r="L44" s="818"/>
      <c r="M44" s="818"/>
      <c r="N44" s="818"/>
      <c r="O44" s="818"/>
      <c r="P44" s="819"/>
      <c r="Q44" s="820"/>
      <c r="R44" s="821"/>
      <c r="S44" s="821"/>
      <c r="T44" s="821"/>
      <c r="U44" s="821"/>
      <c r="V44" s="821"/>
      <c r="W44" s="821"/>
      <c r="X44" s="821"/>
      <c r="Y44" s="821"/>
      <c r="Z44" s="821"/>
      <c r="AA44" s="821"/>
      <c r="AB44" s="821"/>
      <c r="AC44" s="821"/>
      <c r="AD44" s="821"/>
      <c r="AE44" s="822"/>
      <c r="AF44" s="823"/>
      <c r="AG44" s="824"/>
      <c r="AH44" s="824"/>
      <c r="AI44" s="824"/>
      <c r="AJ44" s="825"/>
      <c r="AK44" s="871"/>
      <c r="AL44" s="867"/>
      <c r="AM44" s="867"/>
      <c r="AN44" s="867"/>
      <c r="AO44" s="867"/>
      <c r="AP44" s="867"/>
      <c r="AQ44" s="867"/>
      <c r="AR44" s="867"/>
      <c r="AS44" s="867"/>
      <c r="AT44" s="867"/>
      <c r="AU44" s="867"/>
      <c r="AV44" s="867"/>
      <c r="AW44" s="867"/>
      <c r="AX44" s="867"/>
      <c r="AY44" s="867"/>
      <c r="AZ44" s="868"/>
      <c r="BA44" s="868"/>
      <c r="BB44" s="868"/>
      <c r="BC44" s="868"/>
      <c r="BD44" s="868"/>
      <c r="BE44" s="869"/>
      <c r="BF44" s="869"/>
      <c r="BG44" s="869"/>
      <c r="BH44" s="869"/>
      <c r="BI44" s="870"/>
      <c r="BJ44" s="214"/>
      <c r="BK44" s="214"/>
      <c r="BL44" s="214"/>
      <c r="BM44" s="214"/>
      <c r="BN44" s="214"/>
      <c r="BO44" s="224"/>
      <c r="BP44" s="224"/>
      <c r="BQ44" s="221">
        <v>38</v>
      </c>
      <c r="BR44" s="222"/>
      <c r="BS44" s="809"/>
      <c r="BT44" s="810"/>
      <c r="BU44" s="810"/>
      <c r="BV44" s="810"/>
      <c r="BW44" s="810"/>
      <c r="BX44" s="810"/>
      <c r="BY44" s="810"/>
      <c r="BZ44" s="810"/>
      <c r="CA44" s="810"/>
      <c r="CB44" s="810"/>
      <c r="CC44" s="810"/>
      <c r="CD44" s="810"/>
      <c r="CE44" s="810"/>
      <c r="CF44" s="810"/>
      <c r="CG44" s="811"/>
      <c r="CH44" s="812"/>
      <c r="CI44" s="813"/>
      <c r="CJ44" s="813"/>
      <c r="CK44" s="813"/>
      <c r="CL44" s="814"/>
      <c r="CM44" s="812"/>
      <c r="CN44" s="813"/>
      <c r="CO44" s="813"/>
      <c r="CP44" s="813"/>
      <c r="CQ44" s="814"/>
      <c r="CR44" s="812"/>
      <c r="CS44" s="813"/>
      <c r="CT44" s="813"/>
      <c r="CU44" s="813"/>
      <c r="CV44" s="814"/>
      <c r="CW44" s="812"/>
      <c r="CX44" s="813"/>
      <c r="CY44" s="813"/>
      <c r="CZ44" s="813"/>
      <c r="DA44" s="814"/>
      <c r="DB44" s="812"/>
      <c r="DC44" s="813"/>
      <c r="DD44" s="813"/>
      <c r="DE44" s="813"/>
      <c r="DF44" s="814"/>
      <c r="DG44" s="812"/>
      <c r="DH44" s="813"/>
      <c r="DI44" s="813"/>
      <c r="DJ44" s="813"/>
      <c r="DK44" s="814"/>
      <c r="DL44" s="812"/>
      <c r="DM44" s="813"/>
      <c r="DN44" s="813"/>
      <c r="DO44" s="813"/>
      <c r="DP44" s="814"/>
      <c r="DQ44" s="812"/>
      <c r="DR44" s="813"/>
      <c r="DS44" s="813"/>
      <c r="DT44" s="813"/>
      <c r="DU44" s="814"/>
      <c r="DV44" s="809"/>
      <c r="DW44" s="810"/>
      <c r="DX44" s="810"/>
      <c r="DY44" s="810"/>
      <c r="DZ44" s="816"/>
      <c r="EA44" s="212"/>
    </row>
    <row r="45" spans="1:131" ht="26.25" customHeight="1" x14ac:dyDescent="0.2">
      <c r="A45" s="221">
        <v>18</v>
      </c>
      <c r="B45" s="817"/>
      <c r="C45" s="818"/>
      <c r="D45" s="818"/>
      <c r="E45" s="818"/>
      <c r="F45" s="818"/>
      <c r="G45" s="818"/>
      <c r="H45" s="818"/>
      <c r="I45" s="818"/>
      <c r="J45" s="818"/>
      <c r="K45" s="818"/>
      <c r="L45" s="818"/>
      <c r="M45" s="818"/>
      <c r="N45" s="818"/>
      <c r="O45" s="818"/>
      <c r="P45" s="819"/>
      <c r="Q45" s="820"/>
      <c r="R45" s="821"/>
      <c r="S45" s="821"/>
      <c r="T45" s="821"/>
      <c r="U45" s="821"/>
      <c r="V45" s="821"/>
      <c r="W45" s="821"/>
      <c r="X45" s="821"/>
      <c r="Y45" s="821"/>
      <c r="Z45" s="821"/>
      <c r="AA45" s="821"/>
      <c r="AB45" s="821"/>
      <c r="AC45" s="821"/>
      <c r="AD45" s="821"/>
      <c r="AE45" s="822"/>
      <c r="AF45" s="823"/>
      <c r="AG45" s="824"/>
      <c r="AH45" s="824"/>
      <c r="AI45" s="824"/>
      <c r="AJ45" s="825"/>
      <c r="AK45" s="871"/>
      <c r="AL45" s="867"/>
      <c r="AM45" s="867"/>
      <c r="AN45" s="867"/>
      <c r="AO45" s="867"/>
      <c r="AP45" s="867"/>
      <c r="AQ45" s="867"/>
      <c r="AR45" s="867"/>
      <c r="AS45" s="867"/>
      <c r="AT45" s="867"/>
      <c r="AU45" s="867"/>
      <c r="AV45" s="867"/>
      <c r="AW45" s="867"/>
      <c r="AX45" s="867"/>
      <c r="AY45" s="867"/>
      <c r="AZ45" s="868"/>
      <c r="BA45" s="868"/>
      <c r="BB45" s="868"/>
      <c r="BC45" s="868"/>
      <c r="BD45" s="868"/>
      <c r="BE45" s="869"/>
      <c r="BF45" s="869"/>
      <c r="BG45" s="869"/>
      <c r="BH45" s="869"/>
      <c r="BI45" s="870"/>
      <c r="BJ45" s="214"/>
      <c r="BK45" s="214"/>
      <c r="BL45" s="214"/>
      <c r="BM45" s="214"/>
      <c r="BN45" s="214"/>
      <c r="BO45" s="224"/>
      <c r="BP45" s="224"/>
      <c r="BQ45" s="221">
        <v>39</v>
      </c>
      <c r="BR45" s="222"/>
      <c r="BS45" s="809"/>
      <c r="BT45" s="810"/>
      <c r="BU45" s="810"/>
      <c r="BV45" s="810"/>
      <c r="BW45" s="810"/>
      <c r="BX45" s="810"/>
      <c r="BY45" s="810"/>
      <c r="BZ45" s="810"/>
      <c r="CA45" s="810"/>
      <c r="CB45" s="810"/>
      <c r="CC45" s="810"/>
      <c r="CD45" s="810"/>
      <c r="CE45" s="810"/>
      <c r="CF45" s="810"/>
      <c r="CG45" s="811"/>
      <c r="CH45" s="812"/>
      <c r="CI45" s="813"/>
      <c r="CJ45" s="813"/>
      <c r="CK45" s="813"/>
      <c r="CL45" s="814"/>
      <c r="CM45" s="812"/>
      <c r="CN45" s="813"/>
      <c r="CO45" s="813"/>
      <c r="CP45" s="813"/>
      <c r="CQ45" s="814"/>
      <c r="CR45" s="812"/>
      <c r="CS45" s="813"/>
      <c r="CT45" s="813"/>
      <c r="CU45" s="813"/>
      <c r="CV45" s="814"/>
      <c r="CW45" s="812"/>
      <c r="CX45" s="813"/>
      <c r="CY45" s="813"/>
      <c r="CZ45" s="813"/>
      <c r="DA45" s="814"/>
      <c r="DB45" s="812"/>
      <c r="DC45" s="813"/>
      <c r="DD45" s="813"/>
      <c r="DE45" s="813"/>
      <c r="DF45" s="814"/>
      <c r="DG45" s="812"/>
      <c r="DH45" s="813"/>
      <c r="DI45" s="813"/>
      <c r="DJ45" s="813"/>
      <c r="DK45" s="814"/>
      <c r="DL45" s="812"/>
      <c r="DM45" s="813"/>
      <c r="DN45" s="813"/>
      <c r="DO45" s="813"/>
      <c r="DP45" s="814"/>
      <c r="DQ45" s="812"/>
      <c r="DR45" s="813"/>
      <c r="DS45" s="813"/>
      <c r="DT45" s="813"/>
      <c r="DU45" s="814"/>
      <c r="DV45" s="809"/>
      <c r="DW45" s="810"/>
      <c r="DX45" s="810"/>
      <c r="DY45" s="810"/>
      <c r="DZ45" s="816"/>
      <c r="EA45" s="212"/>
    </row>
    <row r="46" spans="1:131" ht="26.25" customHeight="1" x14ac:dyDescent="0.2">
      <c r="A46" s="221">
        <v>19</v>
      </c>
      <c r="B46" s="817"/>
      <c r="C46" s="818"/>
      <c r="D46" s="818"/>
      <c r="E46" s="818"/>
      <c r="F46" s="818"/>
      <c r="G46" s="818"/>
      <c r="H46" s="818"/>
      <c r="I46" s="818"/>
      <c r="J46" s="818"/>
      <c r="K46" s="818"/>
      <c r="L46" s="818"/>
      <c r="M46" s="818"/>
      <c r="N46" s="818"/>
      <c r="O46" s="818"/>
      <c r="P46" s="819"/>
      <c r="Q46" s="820"/>
      <c r="R46" s="821"/>
      <c r="S46" s="821"/>
      <c r="T46" s="821"/>
      <c r="U46" s="821"/>
      <c r="V46" s="821"/>
      <c r="W46" s="821"/>
      <c r="X46" s="821"/>
      <c r="Y46" s="821"/>
      <c r="Z46" s="821"/>
      <c r="AA46" s="821"/>
      <c r="AB46" s="821"/>
      <c r="AC46" s="821"/>
      <c r="AD46" s="821"/>
      <c r="AE46" s="822"/>
      <c r="AF46" s="823"/>
      <c r="AG46" s="824"/>
      <c r="AH46" s="824"/>
      <c r="AI46" s="824"/>
      <c r="AJ46" s="825"/>
      <c r="AK46" s="871"/>
      <c r="AL46" s="867"/>
      <c r="AM46" s="867"/>
      <c r="AN46" s="867"/>
      <c r="AO46" s="867"/>
      <c r="AP46" s="867"/>
      <c r="AQ46" s="867"/>
      <c r="AR46" s="867"/>
      <c r="AS46" s="867"/>
      <c r="AT46" s="867"/>
      <c r="AU46" s="867"/>
      <c r="AV46" s="867"/>
      <c r="AW46" s="867"/>
      <c r="AX46" s="867"/>
      <c r="AY46" s="867"/>
      <c r="AZ46" s="868"/>
      <c r="BA46" s="868"/>
      <c r="BB46" s="868"/>
      <c r="BC46" s="868"/>
      <c r="BD46" s="868"/>
      <c r="BE46" s="869"/>
      <c r="BF46" s="869"/>
      <c r="BG46" s="869"/>
      <c r="BH46" s="869"/>
      <c r="BI46" s="870"/>
      <c r="BJ46" s="214"/>
      <c r="BK46" s="214"/>
      <c r="BL46" s="214"/>
      <c r="BM46" s="214"/>
      <c r="BN46" s="214"/>
      <c r="BO46" s="224"/>
      <c r="BP46" s="224"/>
      <c r="BQ46" s="221">
        <v>40</v>
      </c>
      <c r="BR46" s="222"/>
      <c r="BS46" s="809"/>
      <c r="BT46" s="810"/>
      <c r="BU46" s="810"/>
      <c r="BV46" s="810"/>
      <c r="BW46" s="810"/>
      <c r="BX46" s="810"/>
      <c r="BY46" s="810"/>
      <c r="BZ46" s="810"/>
      <c r="CA46" s="810"/>
      <c r="CB46" s="810"/>
      <c r="CC46" s="810"/>
      <c r="CD46" s="810"/>
      <c r="CE46" s="810"/>
      <c r="CF46" s="810"/>
      <c r="CG46" s="811"/>
      <c r="CH46" s="812"/>
      <c r="CI46" s="813"/>
      <c r="CJ46" s="813"/>
      <c r="CK46" s="813"/>
      <c r="CL46" s="814"/>
      <c r="CM46" s="812"/>
      <c r="CN46" s="813"/>
      <c r="CO46" s="813"/>
      <c r="CP46" s="813"/>
      <c r="CQ46" s="814"/>
      <c r="CR46" s="812"/>
      <c r="CS46" s="813"/>
      <c r="CT46" s="813"/>
      <c r="CU46" s="813"/>
      <c r="CV46" s="814"/>
      <c r="CW46" s="812"/>
      <c r="CX46" s="813"/>
      <c r="CY46" s="813"/>
      <c r="CZ46" s="813"/>
      <c r="DA46" s="814"/>
      <c r="DB46" s="812"/>
      <c r="DC46" s="813"/>
      <c r="DD46" s="813"/>
      <c r="DE46" s="813"/>
      <c r="DF46" s="814"/>
      <c r="DG46" s="812"/>
      <c r="DH46" s="813"/>
      <c r="DI46" s="813"/>
      <c r="DJ46" s="813"/>
      <c r="DK46" s="814"/>
      <c r="DL46" s="812"/>
      <c r="DM46" s="813"/>
      <c r="DN46" s="813"/>
      <c r="DO46" s="813"/>
      <c r="DP46" s="814"/>
      <c r="DQ46" s="812"/>
      <c r="DR46" s="813"/>
      <c r="DS46" s="813"/>
      <c r="DT46" s="813"/>
      <c r="DU46" s="814"/>
      <c r="DV46" s="809"/>
      <c r="DW46" s="810"/>
      <c r="DX46" s="810"/>
      <c r="DY46" s="810"/>
      <c r="DZ46" s="816"/>
      <c r="EA46" s="212"/>
    </row>
    <row r="47" spans="1:131" ht="26.25" customHeight="1" x14ac:dyDescent="0.2">
      <c r="A47" s="221">
        <v>20</v>
      </c>
      <c r="B47" s="817"/>
      <c r="C47" s="818"/>
      <c r="D47" s="818"/>
      <c r="E47" s="818"/>
      <c r="F47" s="818"/>
      <c r="G47" s="818"/>
      <c r="H47" s="818"/>
      <c r="I47" s="818"/>
      <c r="J47" s="818"/>
      <c r="K47" s="818"/>
      <c r="L47" s="818"/>
      <c r="M47" s="818"/>
      <c r="N47" s="818"/>
      <c r="O47" s="818"/>
      <c r="P47" s="819"/>
      <c r="Q47" s="820"/>
      <c r="R47" s="821"/>
      <c r="S47" s="821"/>
      <c r="T47" s="821"/>
      <c r="U47" s="821"/>
      <c r="V47" s="821"/>
      <c r="W47" s="821"/>
      <c r="X47" s="821"/>
      <c r="Y47" s="821"/>
      <c r="Z47" s="821"/>
      <c r="AA47" s="821"/>
      <c r="AB47" s="821"/>
      <c r="AC47" s="821"/>
      <c r="AD47" s="821"/>
      <c r="AE47" s="822"/>
      <c r="AF47" s="823"/>
      <c r="AG47" s="824"/>
      <c r="AH47" s="824"/>
      <c r="AI47" s="824"/>
      <c r="AJ47" s="825"/>
      <c r="AK47" s="871"/>
      <c r="AL47" s="867"/>
      <c r="AM47" s="867"/>
      <c r="AN47" s="867"/>
      <c r="AO47" s="867"/>
      <c r="AP47" s="867"/>
      <c r="AQ47" s="867"/>
      <c r="AR47" s="867"/>
      <c r="AS47" s="867"/>
      <c r="AT47" s="867"/>
      <c r="AU47" s="867"/>
      <c r="AV47" s="867"/>
      <c r="AW47" s="867"/>
      <c r="AX47" s="867"/>
      <c r="AY47" s="867"/>
      <c r="AZ47" s="868"/>
      <c r="BA47" s="868"/>
      <c r="BB47" s="868"/>
      <c r="BC47" s="868"/>
      <c r="BD47" s="868"/>
      <c r="BE47" s="869"/>
      <c r="BF47" s="869"/>
      <c r="BG47" s="869"/>
      <c r="BH47" s="869"/>
      <c r="BI47" s="870"/>
      <c r="BJ47" s="214"/>
      <c r="BK47" s="214"/>
      <c r="BL47" s="214"/>
      <c r="BM47" s="214"/>
      <c r="BN47" s="214"/>
      <c r="BO47" s="224"/>
      <c r="BP47" s="224"/>
      <c r="BQ47" s="221">
        <v>41</v>
      </c>
      <c r="BR47" s="222"/>
      <c r="BS47" s="809"/>
      <c r="BT47" s="810"/>
      <c r="BU47" s="810"/>
      <c r="BV47" s="810"/>
      <c r="BW47" s="810"/>
      <c r="BX47" s="810"/>
      <c r="BY47" s="810"/>
      <c r="BZ47" s="810"/>
      <c r="CA47" s="810"/>
      <c r="CB47" s="810"/>
      <c r="CC47" s="810"/>
      <c r="CD47" s="810"/>
      <c r="CE47" s="810"/>
      <c r="CF47" s="810"/>
      <c r="CG47" s="811"/>
      <c r="CH47" s="812"/>
      <c r="CI47" s="813"/>
      <c r="CJ47" s="813"/>
      <c r="CK47" s="813"/>
      <c r="CL47" s="814"/>
      <c r="CM47" s="812"/>
      <c r="CN47" s="813"/>
      <c r="CO47" s="813"/>
      <c r="CP47" s="813"/>
      <c r="CQ47" s="814"/>
      <c r="CR47" s="812"/>
      <c r="CS47" s="813"/>
      <c r="CT47" s="813"/>
      <c r="CU47" s="813"/>
      <c r="CV47" s="814"/>
      <c r="CW47" s="812"/>
      <c r="CX47" s="813"/>
      <c r="CY47" s="813"/>
      <c r="CZ47" s="813"/>
      <c r="DA47" s="814"/>
      <c r="DB47" s="812"/>
      <c r="DC47" s="813"/>
      <c r="DD47" s="813"/>
      <c r="DE47" s="813"/>
      <c r="DF47" s="814"/>
      <c r="DG47" s="812"/>
      <c r="DH47" s="813"/>
      <c r="DI47" s="813"/>
      <c r="DJ47" s="813"/>
      <c r="DK47" s="814"/>
      <c r="DL47" s="812"/>
      <c r="DM47" s="813"/>
      <c r="DN47" s="813"/>
      <c r="DO47" s="813"/>
      <c r="DP47" s="814"/>
      <c r="DQ47" s="812"/>
      <c r="DR47" s="813"/>
      <c r="DS47" s="813"/>
      <c r="DT47" s="813"/>
      <c r="DU47" s="814"/>
      <c r="DV47" s="809"/>
      <c r="DW47" s="810"/>
      <c r="DX47" s="810"/>
      <c r="DY47" s="810"/>
      <c r="DZ47" s="816"/>
      <c r="EA47" s="212"/>
    </row>
    <row r="48" spans="1:131" ht="26.25" customHeight="1" x14ac:dyDescent="0.2">
      <c r="A48" s="221">
        <v>21</v>
      </c>
      <c r="B48" s="817"/>
      <c r="C48" s="818"/>
      <c r="D48" s="818"/>
      <c r="E48" s="818"/>
      <c r="F48" s="818"/>
      <c r="G48" s="818"/>
      <c r="H48" s="818"/>
      <c r="I48" s="818"/>
      <c r="J48" s="818"/>
      <c r="K48" s="818"/>
      <c r="L48" s="818"/>
      <c r="M48" s="818"/>
      <c r="N48" s="818"/>
      <c r="O48" s="818"/>
      <c r="P48" s="819"/>
      <c r="Q48" s="820"/>
      <c r="R48" s="821"/>
      <c r="S48" s="821"/>
      <c r="T48" s="821"/>
      <c r="U48" s="821"/>
      <c r="V48" s="821"/>
      <c r="W48" s="821"/>
      <c r="X48" s="821"/>
      <c r="Y48" s="821"/>
      <c r="Z48" s="821"/>
      <c r="AA48" s="821"/>
      <c r="AB48" s="821"/>
      <c r="AC48" s="821"/>
      <c r="AD48" s="821"/>
      <c r="AE48" s="822"/>
      <c r="AF48" s="823"/>
      <c r="AG48" s="824"/>
      <c r="AH48" s="824"/>
      <c r="AI48" s="824"/>
      <c r="AJ48" s="825"/>
      <c r="AK48" s="871"/>
      <c r="AL48" s="867"/>
      <c r="AM48" s="867"/>
      <c r="AN48" s="867"/>
      <c r="AO48" s="867"/>
      <c r="AP48" s="867"/>
      <c r="AQ48" s="867"/>
      <c r="AR48" s="867"/>
      <c r="AS48" s="867"/>
      <c r="AT48" s="867"/>
      <c r="AU48" s="867"/>
      <c r="AV48" s="867"/>
      <c r="AW48" s="867"/>
      <c r="AX48" s="867"/>
      <c r="AY48" s="867"/>
      <c r="AZ48" s="868"/>
      <c r="BA48" s="868"/>
      <c r="BB48" s="868"/>
      <c r="BC48" s="868"/>
      <c r="BD48" s="868"/>
      <c r="BE48" s="869"/>
      <c r="BF48" s="869"/>
      <c r="BG48" s="869"/>
      <c r="BH48" s="869"/>
      <c r="BI48" s="870"/>
      <c r="BJ48" s="214"/>
      <c r="BK48" s="214"/>
      <c r="BL48" s="214"/>
      <c r="BM48" s="214"/>
      <c r="BN48" s="214"/>
      <c r="BO48" s="224"/>
      <c r="BP48" s="224"/>
      <c r="BQ48" s="221">
        <v>42</v>
      </c>
      <c r="BR48" s="222"/>
      <c r="BS48" s="809"/>
      <c r="BT48" s="810"/>
      <c r="BU48" s="810"/>
      <c r="BV48" s="810"/>
      <c r="BW48" s="810"/>
      <c r="BX48" s="810"/>
      <c r="BY48" s="810"/>
      <c r="BZ48" s="810"/>
      <c r="CA48" s="810"/>
      <c r="CB48" s="810"/>
      <c r="CC48" s="810"/>
      <c r="CD48" s="810"/>
      <c r="CE48" s="810"/>
      <c r="CF48" s="810"/>
      <c r="CG48" s="811"/>
      <c r="CH48" s="812"/>
      <c r="CI48" s="813"/>
      <c r="CJ48" s="813"/>
      <c r="CK48" s="813"/>
      <c r="CL48" s="814"/>
      <c r="CM48" s="812"/>
      <c r="CN48" s="813"/>
      <c r="CO48" s="813"/>
      <c r="CP48" s="813"/>
      <c r="CQ48" s="814"/>
      <c r="CR48" s="812"/>
      <c r="CS48" s="813"/>
      <c r="CT48" s="813"/>
      <c r="CU48" s="813"/>
      <c r="CV48" s="814"/>
      <c r="CW48" s="812"/>
      <c r="CX48" s="813"/>
      <c r="CY48" s="813"/>
      <c r="CZ48" s="813"/>
      <c r="DA48" s="814"/>
      <c r="DB48" s="812"/>
      <c r="DC48" s="813"/>
      <c r="DD48" s="813"/>
      <c r="DE48" s="813"/>
      <c r="DF48" s="814"/>
      <c r="DG48" s="812"/>
      <c r="DH48" s="813"/>
      <c r="DI48" s="813"/>
      <c r="DJ48" s="813"/>
      <c r="DK48" s="814"/>
      <c r="DL48" s="812"/>
      <c r="DM48" s="813"/>
      <c r="DN48" s="813"/>
      <c r="DO48" s="813"/>
      <c r="DP48" s="814"/>
      <c r="DQ48" s="812"/>
      <c r="DR48" s="813"/>
      <c r="DS48" s="813"/>
      <c r="DT48" s="813"/>
      <c r="DU48" s="814"/>
      <c r="DV48" s="809"/>
      <c r="DW48" s="810"/>
      <c r="DX48" s="810"/>
      <c r="DY48" s="810"/>
      <c r="DZ48" s="816"/>
      <c r="EA48" s="212"/>
    </row>
    <row r="49" spans="1:131" ht="26.25" customHeight="1" x14ac:dyDescent="0.2">
      <c r="A49" s="221">
        <v>22</v>
      </c>
      <c r="B49" s="817"/>
      <c r="C49" s="818"/>
      <c r="D49" s="818"/>
      <c r="E49" s="818"/>
      <c r="F49" s="818"/>
      <c r="G49" s="818"/>
      <c r="H49" s="818"/>
      <c r="I49" s="818"/>
      <c r="J49" s="818"/>
      <c r="K49" s="818"/>
      <c r="L49" s="818"/>
      <c r="M49" s="818"/>
      <c r="N49" s="818"/>
      <c r="O49" s="818"/>
      <c r="P49" s="819"/>
      <c r="Q49" s="820"/>
      <c r="R49" s="821"/>
      <c r="S49" s="821"/>
      <c r="T49" s="821"/>
      <c r="U49" s="821"/>
      <c r="V49" s="821"/>
      <c r="W49" s="821"/>
      <c r="X49" s="821"/>
      <c r="Y49" s="821"/>
      <c r="Z49" s="821"/>
      <c r="AA49" s="821"/>
      <c r="AB49" s="821"/>
      <c r="AC49" s="821"/>
      <c r="AD49" s="821"/>
      <c r="AE49" s="822"/>
      <c r="AF49" s="823"/>
      <c r="AG49" s="824"/>
      <c r="AH49" s="824"/>
      <c r="AI49" s="824"/>
      <c r="AJ49" s="825"/>
      <c r="AK49" s="871"/>
      <c r="AL49" s="867"/>
      <c r="AM49" s="867"/>
      <c r="AN49" s="867"/>
      <c r="AO49" s="867"/>
      <c r="AP49" s="867"/>
      <c r="AQ49" s="867"/>
      <c r="AR49" s="867"/>
      <c r="AS49" s="867"/>
      <c r="AT49" s="867"/>
      <c r="AU49" s="867"/>
      <c r="AV49" s="867"/>
      <c r="AW49" s="867"/>
      <c r="AX49" s="867"/>
      <c r="AY49" s="867"/>
      <c r="AZ49" s="868"/>
      <c r="BA49" s="868"/>
      <c r="BB49" s="868"/>
      <c r="BC49" s="868"/>
      <c r="BD49" s="868"/>
      <c r="BE49" s="869"/>
      <c r="BF49" s="869"/>
      <c r="BG49" s="869"/>
      <c r="BH49" s="869"/>
      <c r="BI49" s="870"/>
      <c r="BJ49" s="214"/>
      <c r="BK49" s="214"/>
      <c r="BL49" s="214"/>
      <c r="BM49" s="214"/>
      <c r="BN49" s="214"/>
      <c r="BO49" s="224"/>
      <c r="BP49" s="224"/>
      <c r="BQ49" s="221">
        <v>43</v>
      </c>
      <c r="BR49" s="222"/>
      <c r="BS49" s="809"/>
      <c r="BT49" s="810"/>
      <c r="BU49" s="810"/>
      <c r="BV49" s="810"/>
      <c r="BW49" s="810"/>
      <c r="BX49" s="810"/>
      <c r="BY49" s="810"/>
      <c r="BZ49" s="810"/>
      <c r="CA49" s="810"/>
      <c r="CB49" s="810"/>
      <c r="CC49" s="810"/>
      <c r="CD49" s="810"/>
      <c r="CE49" s="810"/>
      <c r="CF49" s="810"/>
      <c r="CG49" s="811"/>
      <c r="CH49" s="812"/>
      <c r="CI49" s="813"/>
      <c r="CJ49" s="813"/>
      <c r="CK49" s="813"/>
      <c r="CL49" s="814"/>
      <c r="CM49" s="812"/>
      <c r="CN49" s="813"/>
      <c r="CO49" s="813"/>
      <c r="CP49" s="813"/>
      <c r="CQ49" s="814"/>
      <c r="CR49" s="812"/>
      <c r="CS49" s="813"/>
      <c r="CT49" s="813"/>
      <c r="CU49" s="813"/>
      <c r="CV49" s="814"/>
      <c r="CW49" s="812"/>
      <c r="CX49" s="813"/>
      <c r="CY49" s="813"/>
      <c r="CZ49" s="813"/>
      <c r="DA49" s="814"/>
      <c r="DB49" s="812"/>
      <c r="DC49" s="813"/>
      <c r="DD49" s="813"/>
      <c r="DE49" s="813"/>
      <c r="DF49" s="814"/>
      <c r="DG49" s="812"/>
      <c r="DH49" s="813"/>
      <c r="DI49" s="813"/>
      <c r="DJ49" s="813"/>
      <c r="DK49" s="814"/>
      <c r="DL49" s="812"/>
      <c r="DM49" s="813"/>
      <c r="DN49" s="813"/>
      <c r="DO49" s="813"/>
      <c r="DP49" s="814"/>
      <c r="DQ49" s="812"/>
      <c r="DR49" s="813"/>
      <c r="DS49" s="813"/>
      <c r="DT49" s="813"/>
      <c r="DU49" s="814"/>
      <c r="DV49" s="809"/>
      <c r="DW49" s="810"/>
      <c r="DX49" s="810"/>
      <c r="DY49" s="810"/>
      <c r="DZ49" s="816"/>
      <c r="EA49" s="212"/>
    </row>
    <row r="50" spans="1:131" ht="26.25" customHeight="1" x14ac:dyDescent="0.2">
      <c r="A50" s="221">
        <v>23</v>
      </c>
      <c r="B50" s="817"/>
      <c r="C50" s="818"/>
      <c r="D50" s="818"/>
      <c r="E50" s="818"/>
      <c r="F50" s="818"/>
      <c r="G50" s="818"/>
      <c r="H50" s="818"/>
      <c r="I50" s="818"/>
      <c r="J50" s="818"/>
      <c r="K50" s="818"/>
      <c r="L50" s="818"/>
      <c r="M50" s="818"/>
      <c r="N50" s="818"/>
      <c r="O50" s="818"/>
      <c r="P50" s="819"/>
      <c r="Q50" s="872"/>
      <c r="R50" s="873"/>
      <c r="S50" s="873"/>
      <c r="T50" s="873"/>
      <c r="U50" s="873"/>
      <c r="V50" s="873"/>
      <c r="W50" s="873"/>
      <c r="X50" s="873"/>
      <c r="Y50" s="873"/>
      <c r="Z50" s="873"/>
      <c r="AA50" s="873"/>
      <c r="AB50" s="873"/>
      <c r="AC50" s="873"/>
      <c r="AD50" s="873"/>
      <c r="AE50" s="874"/>
      <c r="AF50" s="823"/>
      <c r="AG50" s="824"/>
      <c r="AH50" s="824"/>
      <c r="AI50" s="824"/>
      <c r="AJ50" s="825"/>
      <c r="AK50" s="876"/>
      <c r="AL50" s="873"/>
      <c r="AM50" s="873"/>
      <c r="AN50" s="873"/>
      <c r="AO50" s="873"/>
      <c r="AP50" s="873"/>
      <c r="AQ50" s="873"/>
      <c r="AR50" s="873"/>
      <c r="AS50" s="873"/>
      <c r="AT50" s="873"/>
      <c r="AU50" s="873"/>
      <c r="AV50" s="873"/>
      <c r="AW50" s="873"/>
      <c r="AX50" s="873"/>
      <c r="AY50" s="873"/>
      <c r="AZ50" s="875"/>
      <c r="BA50" s="875"/>
      <c r="BB50" s="875"/>
      <c r="BC50" s="875"/>
      <c r="BD50" s="875"/>
      <c r="BE50" s="869"/>
      <c r="BF50" s="869"/>
      <c r="BG50" s="869"/>
      <c r="BH50" s="869"/>
      <c r="BI50" s="870"/>
      <c r="BJ50" s="214"/>
      <c r="BK50" s="214"/>
      <c r="BL50" s="214"/>
      <c r="BM50" s="214"/>
      <c r="BN50" s="214"/>
      <c r="BO50" s="224"/>
      <c r="BP50" s="224"/>
      <c r="BQ50" s="221">
        <v>44</v>
      </c>
      <c r="BR50" s="222"/>
      <c r="BS50" s="809"/>
      <c r="BT50" s="810"/>
      <c r="BU50" s="810"/>
      <c r="BV50" s="810"/>
      <c r="BW50" s="810"/>
      <c r="BX50" s="810"/>
      <c r="BY50" s="810"/>
      <c r="BZ50" s="810"/>
      <c r="CA50" s="810"/>
      <c r="CB50" s="810"/>
      <c r="CC50" s="810"/>
      <c r="CD50" s="810"/>
      <c r="CE50" s="810"/>
      <c r="CF50" s="810"/>
      <c r="CG50" s="811"/>
      <c r="CH50" s="812"/>
      <c r="CI50" s="813"/>
      <c r="CJ50" s="813"/>
      <c r="CK50" s="813"/>
      <c r="CL50" s="814"/>
      <c r="CM50" s="812"/>
      <c r="CN50" s="813"/>
      <c r="CO50" s="813"/>
      <c r="CP50" s="813"/>
      <c r="CQ50" s="814"/>
      <c r="CR50" s="812"/>
      <c r="CS50" s="813"/>
      <c r="CT50" s="813"/>
      <c r="CU50" s="813"/>
      <c r="CV50" s="814"/>
      <c r="CW50" s="812"/>
      <c r="CX50" s="813"/>
      <c r="CY50" s="813"/>
      <c r="CZ50" s="813"/>
      <c r="DA50" s="814"/>
      <c r="DB50" s="812"/>
      <c r="DC50" s="813"/>
      <c r="DD50" s="813"/>
      <c r="DE50" s="813"/>
      <c r="DF50" s="814"/>
      <c r="DG50" s="812"/>
      <c r="DH50" s="813"/>
      <c r="DI50" s="813"/>
      <c r="DJ50" s="813"/>
      <c r="DK50" s="814"/>
      <c r="DL50" s="812"/>
      <c r="DM50" s="813"/>
      <c r="DN50" s="813"/>
      <c r="DO50" s="813"/>
      <c r="DP50" s="814"/>
      <c r="DQ50" s="812"/>
      <c r="DR50" s="813"/>
      <c r="DS50" s="813"/>
      <c r="DT50" s="813"/>
      <c r="DU50" s="814"/>
      <c r="DV50" s="809"/>
      <c r="DW50" s="810"/>
      <c r="DX50" s="810"/>
      <c r="DY50" s="810"/>
      <c r="DZ50" s="816"/>
      <c r="EA50" s="212"/>
    </row>
    <row r="51" spans="1:131" ht="26.25" customHeight="1" x14ac:dyDescent="0.2">
      <c r="A51" s="221">
        <v>24</v>
      </c>
      <c r="B51" s="817"/>
      <c r="C51" s="818"/>
      <c r="D51" s="818"/>
      <c r="E51" s="818"/>
      <c r="F51" s="818"/>
      <c r="G51" s="818"/>
      <c r="H51" s="818"/>
      <c r="I51" s="818"/>
      <c r="J51" s="818"/>
      <c r="K51" s="818"/>
      <c r="L51" s="818"/>
      <c r="M51" s="818"/>
      <c r="N51" s="818"/>
      <c r="O51" s="818"/>
      <c r="P51" s="819"/>
      <c r="Q51" s="872"/>
      <c r="R51" s="873"/>
      <c r="S51" s="873"/>
      <c r="T51" s="873"/>
      <c r="U51" s="873"/>
      <c r="V51" s="873"/>
      <c r="W51" s="873"/>
      <c r="X51" s="873"/>
      <c r="Y51" s="873"/>
      <c r="Z51" s="873"/>
      <c r="AA51" s="873"/>
      <c r="AB51" s="873"/>
      <c r="AC51" s="873"/>
      <c r="AD51" s="873"/>
      <c r="AE51" s="874"/>
      <c r="AF51" s="823"/>
      <c r="AG51" s="824"/>
      <c r="AH51" s="824"/>
      <c r="AI51" s="824"/>
      <c r="AJ51" s="825"/>
      <c r="AK51" s="876"/>
      <c r="AL51" s="873"/>
      <c r="AM51" s="873"/>
      <c r="AN51" s="873"/>
      <c r="AO51" s="873"/>
      <c r="AP51" s="873"/>
      <c r="AQ51" s="873"/>
      <c r="AR51" s="873"/>
      <c r="AS51" s="873"/>
      <c r="AT51" s="873"/>
      <c r="AU51" s="873"/>
      <c r="AV51" s="873"/>
      <c r="AW51" s="873"/>
      <c r="AX51" s="873"/>
      <c r="AY51" s="873"/>
      <c r="AZ51" s="875"/>
      <c r="BA51" s="875"/>
      <c r="BB51" s="875"/>
      <c r="BC51" s="875"/>
      <c r="BD51" s="875"/>
      <c r="BE51" s="869"/>
      <c r="BF51" s="869"/>
      <c r="BG51" s="869"/>
      <c r="BH51" s="869"/>
      <c r="BI51" s="870"/>
      <c r="BJ51" s="214"/>
      <c r="BK51" s="214"/>
      <c r="BL51" s="214"/>
      <c r="BM51" s="214"/>
      <c r="BN51" s="214"/>
      <c r="BO51" s="224"/>
      <c r="BP51" s="224"/>
      <c r="BQ51" s="221">
        <v>45</v>
      </c>
      <c r="BR51" s="222"/>
      <c r="BS51" s="809"/>
      <c r="BT51" s="810"/>
      <c r="BU51" s="810"/>
      <c r="BV51" s="810"/>
      <c r="BW51" s="810"/>
      <c r="BX51" s="810"/>
      <c r="BY51" s="810"/>
      <c r="BZ51" s="810"/>
      <c r="CA51" s="810"/>
      <c r="CB51" s="810"/>
      <c r="CC51" s="810"/>
      <c r="CD51" s="810"/>
      <c r="CE51" s="810"/>
      <c r="CF51" s="810"/>
      <c r="CG51" s="811"/>
      <c r="CH51" s="812"/>
      <c r="CI51" s="813"/>
      <c r="CJ51" s="813"/>
      <c r="CK51" s="813"/>
      <c r="CL51" s="814"/>
      <c r="CM51" s="812"/>
      <c r="CN51" s="813"/>
      <c r="CO51" s="813"/>
      <c r="CP51" s="813"/>
      <c r="CQ51" s="814"/>
      <c r="CR51" s="812"/>
      <c r="CS51" s="813"/>
      <c r="CT51" s="813"/>
      <c r="CU51" s="813"/>
      <c r="CV51" s="814"/>
      <c r="CW51" s="812"/>
      <c r="CX51" s="813"/>
      <c r="CY51" s="813"/>
      <c r="CZ51" s="813"/>
      <c r="DA51" s="814"/>
      <c r="DB51" s="812"/>
      <c r="DC51" s="813"/>
      <c r="DD51" s="813"/>
      <c r="DE51" s="813"/>
      <c r="DF51" s="814"/>
      <c r="DG51" s="812"/>
      <c r="DH51" s="813"/>
      <c r="DI51" s="813"/>
      <c r="DJ51" s="813"/>
      <c r="DK51" s="814"/>
      <c r="DL51" s="812"/>
      <c r="DM51" s="813"/>
      <c r="DN51" s="813"/>
      <c r="DO51" s="813"/>
      <c r="DP51" s="814"/>
      <c r="DQ51" s="812"/>
      <c r="DR51" s="813"/>
      <c r="DS51" s="813"/>
      <c r="DT51" s="813"/>
      <c r="DU51" s="814"/>
      <c r="DV51" s="809"/>
      <c r="DW51" s="810"/>
      <c r="DX51" s="810"/>
      <c r="DY51" s="810"/>
      <c r="DZ51" s="816"/>
      <c r="EA51" s="212"/>
    </row>
    <row r="52" spans="1:131" ht="26.25" customHeight="1" x14ac:dyDescent="0.2">
      <c r="A52" s="221">
        <v>25</v>
      </c>
      <c r="B52" s="817"/>
      <c r="C52" s="818"/>
      <c r="D52" s="818"/>
      <c r="E52" s="818"/>
      <c r="F52" s="818"/>
      <c r="G52" s="818"/>
      <c r="H52" s="818"/>
      <c r="I52" s="818"/>
      <c r="J52" s="818"/>
      <c r="K52" s="818"/>
      <c r="L52" s="818"/>
      <c r="M52" s="818"/>
      <c r="N52" s="818"/>
      <c r="O52" s="818"/>
      <c r="P52" s="819"/>
      <c r="Q52" s="872"/>
      <c r="R52" s="873"/>
      <c r="S52" s="873"/>
      <c r="T52" s="873"/>
      <c r="U52" s="873"/>
      <c r="V52" s="873"/>
      <c r="W52" s="873"/>
      <c r="X52" s="873"/>
      <c r="Y52" s="873"/>
      <c r="Z52" s="873"/>
      <c r="AA52" s="873"/>
      <c r="AB52" s="873"/>
      <c r="AC52" s="873"/>
      <c r="AD52" s="873"/>
      <c r="AE52" s="874"/>
      <c r="AF52" s="823"/>
      <c r="AG52" s="824"/>
      <c r="AH52" s="824"/>
      <c r="AI52" s="824"/>
      <c r="AJ52" s="825"/>
      <c r="AK52" s="876"/>
      <c r="AL52" s="873"/>
      <c r="AM52" s="873"/>
      <c r="AN52" s="873"/>
      <c r="AO52" s="873"/>
      <c r="AP52" s="873"/>
      <c r="AQ52" s="873"/>
      <c r="AR52" s="873"/>
      <c r="AS52" s="873"/>
      <c r="AT52" s="873"/>
      <c r="AU52" s="873"/>
      <c r="AV52" s="873"/>
      <c r="AW52" s="873"/>
      <c r="AX52" s="873"/>
      <c r="AY52" s="873"/>
      <c r="AZ52" s="875"/>
      <c r="BA52" s="875"/>
      <c r="BB52" s="875"/>
      <c r="BC52" s="875"/>
      <c r="BD52" s="875"/>
      <c r="BE52" s="869"/>
      <c r="BF52" s="869"/>
      <c r="BG52" s="869"/>
      <c r="BH52" s="869"/>
      <c r="BI52" s="870"/>
      <c r="BJ52" s="214"/>
      <c r="BK52" s="214"/>
      <c r="BL52" s="214"/>
      <c r="BM52" s="214"/>
      <c r="BN52" s="214"/>
      <c r="BO52" s="224"/>
      <c r="BP52" s="224"/>
      <c r="BQ52" s="221">
        <v>46</v>
      </c>
      <c r="BR52" s="222"/>
      <c r="BS52" s="809"/>
      <c r="BT52" s="810"/>
      <c r="BU52" s="810"/>
      <c r="BV52" s="810"/>
      <c r="BW52" s="810"/>
      <c r="BX52" s="810"/>
      <c r="BY52" s="810"/>
      <c r="BZ52" s="810"/>
      <c r="CA52" s="810"/>
      <c r="CB52" s="810"/>
      <c r="CC52" s="810"/>
      <c r="CD52" s="810"/>
      <c r="CE52" s="810"/>
      <c r="CF52" s="810"/>
      <c r="CG52" s="811"/>
      <c r="CH52" s="812"/>
      <c r="CI52" s="813"/>
      <c r="CJ52" s="813"/>
      <c r="CK52" s="813"/>
      <c r="CL52" s="814"/>
      <c r="CM52" s="812"/>
      <c r="CN52" s="813"/>
      <c r="CO52" s="813"/>
      <c r="CP52" s="813"/>
      <c r="CQ52" s="814"/>
      <c r="CR52" s="812"/>
      <c r="CS52" s="813"/>
      <c r="CT52" s="813"/>
      <c r="CU52" s="813"/>
      <c r="CV52" s="814"/>
      <c r="CW52" s="812"/>
      <c r="CX52" s="813"/>
      <c r="CY52" s="813"/>
      <c r="CZ52" s="813"/>
      <c r="DA52" s="814"/>
      <c r="DB52" s="812"/>
      <c r="DC52" s="813"/>
      <c r="DD52" s="813"/>
      <c r="DE52" s="813"/>
      <c r="DF52" s="814"/>
      <c r="DG52" s="812"/>
      <c r="DH52" s="813"/>
      <c r="DI52" s="813"/>
      <c r="DJ52" s="813"/>
      <c r="DK52" s="814"/>
      <c r="DL52" s="812"/>
      <c r="DM52" s="813"/>
      <c r="DN52" s="813"/>
      <c r="DO52" s="813"/>
      <c r="DP52" s="814"/>
      <c r="DQ52" s="812"/>
      <c r="DR52" s="813"/>
      <c r="DS52" s="813"/>
      <c r="DT52" s="813"/>
      <c r="DU52" s="814"/>
      <c r="DV52" s="809"/>
      <c r="DW52" s="810"/>
      <c r="DX52" s="810"/>
      <c r="DY52" s="810"/>
      <c r="DZ52" s="816"/>
      <c r="EA52" s="212"/>
    </row>
    <row r="53" spans="1:131" ht="26.25" customHeight="1" x14ac:dyDescent="0.2">
      <c r="A53" s="221">
        <v>26</v>
      </c>
      <c r="B53" s="817"/>
      <c r="C53" s="818"/>
      <c r="D53" s="818"/>
      <c r="E53" s="818"/>
      <c r="F53" s="818"/>
      <c r="G53" s="818"/>
      <c r="H53" s="818"/>
      <c r="I53" s="818"/>
      <c r="J53" s="818"/>
      <c r="K53" s="818"/>
      <c r="L53" s="818"/>
      <c r="M53" s="818"/>
      <c r="N53" s="818"/>
      <c r="O53" s="818"/>
      <c r="P53" s="819"/>
      <c r="Q53" s="872"/>
      <c r="R53" s="873"/>
      <c r="S53" s="873"/>
      <c r="T53" s="873"/>
      <c r="U53" s="873"/>
      <c r="V53" s="873"/>
      <c r="W53" s="873"/>
      <c r="X53" s="873"/>
      <c r="Y53" s="873"/>
      <c r="Z53" s="873"/>
      <c r="AA53" s="873"/>
      <c r="AB53" s="873"/>
      <c r="AC53" s="873"/>
      <c r="AD53" s="873"/>
      <c r="AE53" s="874"/>
      <c r="AF53" s="823"/>
      <c r="AG53" s="824"/>
      <c r="AH53" s="824"/>
      <c r="AI53" s="824"/>
      <c r="AJ53" s="825"/>
      <c r="AK53" s="876"/>
      <c r="AL53" s="873"/>
      <c r="AM53" s="873"/>
      <c r="AN53" s="873"/>
      <c r="AO53" s="873"/>
      <c r="AP53" s="873"/>
      <c r="AQ53" s="873"/>
      <c r="AR53" s="873"/>
      <c r="AS53" s="873"/>
      <c r="AT53" s="873"/>
      <c r="AU53" s="873"/>
      <c r="AV53" s="873"/>
      <c r="AW53" s="873"/>
      <c r="AX53" s="873"/>
      <c r="AY53" s="873"/>
      <c r="AZ53" s="875"/>
      <c r="BA53" s="875"/>
      <c r="BB53" s="875"/>
      <c r="BC53" s="875"/>
      <c r="BD53" s="875"/>
      <c r="BE53" s="869"/>
      <c r="BF53" s="869"/>
      <c r="BG53" s="869"/>
      <c r="BH53" s="869"/>
      <c r="BI53" s="870"/>
      <c r="BJ53" s="214"/>
      <c r="BK53" s="214"/>
      <c r="BL53" s="214"/>
      <c r="BM53" s="214"/>
      <c r="BN53" s="214"/>
      <c r="BO53" s="224"/>
      <c r="BP53" s="224"/>
      <c r="BQ53" s="221">
        <v>47</v>
      </c>
      <c r="BR53" s="222"/>
      <c r="BS53" s="809"/>
      <c r="BT53" s="810"/>
      <c r="BU53" s="810"/>
      <c r="BV53" s="810"/>
      <c r="BW53" s="810"/>
      <c r="BX53" s="810"/>
      <c r="BY53" s="810"/>
      <c r="BZ53" s="810"/>
      <c r="CA53" s="810"/>
      <c r="CB53" s="810"/>
      <c r="CC53" s="810"/>
      <c r="CD53" s="810"/>
      <c r="CE53" s="810"/>
      <c r="CF53" s="810"/>
      <c r="CG53" s="811"/>
      <c r="CH53" s="812"/>
      <c r="CI53" s="813"/>
      <c r="CJ53" s="813"/>
      <c r="CK53" s="813"/>
      <c r="CL53" s="814"/>
      <c r="CM53" s="812"/>
      <c r="CN53" s="813"/>
      <c r="CO53" s="813"/>
      <c r="CP53" s="813"/>
      <c r="CQ53" s="814"/>
      <c r="CR53" s="812"/>
      <c r="CS53" s="813"/>
      <c r="CT53" s="813"/>
      <c r="CU53" s="813"/>
      <c r="CV53" s="814"/>
      <c r="CW53" s="812"/>
      <c r="CX53" s="813"/>
      <c r="CY53" s="813"/>
      <c r="CZ53" s="813"/>
      <c r="DA53" s="814"/>
      <c r="DB53" s="812"/>
      <c r="DC53" s="813"/>
      <c r="DD53" s="813"/>
      <c r="DE53" s="813"/>
      <c r="DF53" s="814"/>
      <c r="DG53" s="812"/>
      <c r="DH53" s="813"/>
      <c r="DI53" s="813"/>
      <c r="DJ53" s="813"/>
      <c r="DK53" s="814"/>
      <c r="DL53" s="812"/>
      <c r="DM53" s="813"/>
      <c r="DN53" s="813"/>
      <c r="DO53" s="813"/>
      <c r="DP53" s="814"/>
      <c r="DQ53" s="812"/>
      <c r="DR53" s="813"/>
      <c r="DS53" s="813"/>
      <c r="DT53" s="813"/>
      <c r="DU53" s="814"/>
      <c r="DV53" s="809"/>
      <c r="DW53" s="810"/>
      <c r="DX53" s="810"/>
      <c r="DY53" s="810"/>
      <c r="DZ53" s="816"/>
      <c r="EA53" s="212"/>
    </row>
    <row r="54" spans="1:131" ht="26.25" customHeight="1" x14ac:dyDescent="0.2">
      <c r="A54" s="221">
        <v>27</v>
      </c>
      <c r="B54" s="817"/>
      <c r="C54" s="818"/>
      <c r="D54" s="818"/>
      <c r="E54" s="818"/>
      <c r="F54" s="818"/>
      <c r="G54" s="818"/>
      <c r="H54" s="818"/>
      <c r="I54" s="818"/>
      <c r="J54" s="818"/>
      <c r="K54" s="818"/>
      <c r="L54" s="818"/>
      <c r="M54" s="818"/>
      <c r="N54" s="818"/>
      <c r="O54" s="818"/>
      <c r="P54" s="819"/>
      <c r="Q54" s="872"/>
      <c r="R54" s="873"/>
      <c r="S54" s="873"/>
      <c r="T54" s="873"/>
      <c r="U54" s="873"/>
      <c r="V54" s="873"/>
      <c r="W54" s="873"/>
      <c r="X54" s="873"/>
      <c r="Y54" s="873"/>
      <c r="Z54" s="873"/>
      <c r="AA54" s="873"/>
      <c r="AB54" s="873"/>
      <c r="AC54" s="873"/>
      <c r="AD54" s="873"/>
      <c r="AE54" s="874"/>
      <c r="AF54" s="823"/>
      <c r="AG54" s="824"/>
      <c r="AH54" s="824"/>
      <c r="AI54" s="824"/>
      <c r="AJ54" s="825"/>
      <c r="AK54" s="876"/>
      <c r="AL54" s="873"/>
      <c r="AM54" s="873"/>
      <c r="AN54" s="873"/>
      <c r="AO54" s="873"/>
      <c r="AP54" s="873"/>
      <c r="AQ54" s="873"/>
      <c r="AR54" s="873"/>
      <c r="AS54" s="873"/>
      <c r="AT54" s="873"/>
      <c r="AU54" s="873"/>
      <c r="AV54" s="873"/>
      <c r="AW54" s="873"/>
      <c r="AX54" s="873"/>
      <c r="AY54" s="873"/>
      <c r="AZ54" s="875"/>
      <c r="BA54" s="875"/>
      <c r="BB54" s="875"/>
      <c r="BC54" s="875"/>
      <c r="BD54" s="875"/>
      <c r="BE54" s="869"/>
      <c r="BF54" s="869"/>
      <c r="BG54" s="869"/>
      <c r="BH54" s="869"/>
      <c r="BI54" s="870"/>
      <c r="BJ54" s="214"/>
      <c r="BK54" s="214"/>
      <c r="BL54" s="214"/>
      <c r="BM54" s="214"/>
      <c r="BN54" s="214"/>
      <c r="BO54" s="224"/>
      <c r="BP54" s="224"/>
      <c r="BQ54" s="221">
        <v>48</v>
      </c>
      <c r="BR54" s="222"/>
      <c r="BS54" s="809"/>
      <c r="BT54" s="810"/>
      <c r="BU54" s="810"/>
      <c r="BV54" s="810"/>
      <c r="BW54" s="810"/>
      <c r="BX54" s="810"/>
      <c r="BY54" s="810"/>
      <c r="BZ54" s="810"/>
      <c r="CA54" s="810"/>
      <c r="CB54" s="810"/>
      <c r="CC54" s="810"/>
      <c r="CD54" s="810"/>
      <c r="CE54" s="810"/>
      <c r="CF54" s="810"/>
      <c r="CG54" s="811"/>
      <c r="CH54" s="812"/>
      <c r="CI54" s="813"/>
      <c r="CJ54" s="813"/>
      <c r="CK54" s="813"/>
      <c r="CL54" s="814"/>
      <c r="CM54" s="812"/>
      <c r="CN54" s="813"/>
      <c r="CO54" s="813"/>
      <c r="CP54" s="813"/>
      <c r="CQ54" s="814"/>
      <c r="CR54" s="812"/>
      <c r="CS54" s="813"/>
      <c r="CT54" s="813"/>
      <c r="CU54" s="813"/>
      <c r="CV54" s="814"/>
      <c r="CW54" s="812"/>
      <c r="CX54" s="813"/>
      <c r="CY54" s="813"/>
      <c r="CZ54" s="813"/>
      <c r="DA54" s="814"/>
      <c r="DB54" s="812"/>
      <c r="DC54" s="813"/>
      <c r="DD54" s="813"/>
      <c r="DE54" s="813"/>
      <c r="DF54" s="814"/>
      <c r="DG54" s="812"/>
      <c r="DH54" s="813"/>
      <c r="DI54" s="813"/>
      <c r="DJ54" s="813"/>
      <c r="DK54" s="814"/>
      <c r="DL54" s="812"/>
      <c r="DM54" s="813"/>
      <c r="DN54" s="813"/>
      <c r="DO54" s="813"/>
      <c r="DP54" s="814"/>
      <c r="DQ54" s="812"/>
      <c r="DR54" s="813"/>
      <c r="DS54" s="813"/>
      <c r="DT54" s="813"/>
      <c r="DU54" s="814"/>
      <c r="DV54" s="809"/>
      <c r="DW54" s="810"/>
      <c r="DX54" s="810"/>
      <c r="DY54" s="810"/>
      <c r="DZ54" s="816"/>
      <c r="EA54" s="212"/>
    </row>
    <row r="55" spans="1:131" ht="26.25" customHeight="1" x14ac:dyDescent="0.2">
      <c r="A55" s="221">
        <v>28</v>
      </c>
      <c r="B55" s="817"/>
      <c r="C55" s="818"/>
      <c r="D55" s="818"/>
      <c r="E55" s="818"/>
      <c r="F55" s="818"/>
      <c r="G55" s="818"/>
      <c r="H55" s="818"/>
      <c r="I55" s="818"/>
      <c r="J55" s="818"/>
      <c r="K55" s="818"/>
      <c r="L55" s="818"/>
      <c r="M55" s="818"/>
      <c r="N55" s="818"/>
      <c r="O55" s="818"/>
      <c r="P55" s="819"/>
      <c r="Q55" s="872"/>
      <c r="R55" s="873"/>
      <c r="S55" s="873"/>
      <c r="T55" s="873"/>
      <c r="U55" s="873"/>
      <c r="V55" s="873"/>
      <c r="W55" s="873"/>
      <c r="X55" s="873"/>
      <c r="Y55" s="873"/>
      <c r="Z55" s="873"/>
      <c r="AA55" s="873"/>
      <c r="AB55" s="873"/>
      <c r="AC55" s="873"/>
      <c r="AD55" s="873"/>
      <c r="AE55" s="874"/>
      <c r="AF55" s="823"/>
      <c r="AG55" s="824"/>
      <c r="AH55" s="824"/>
      <c r="AI55" s="824"/>
      <c r="AJ55" s="825"/>
      <c r="AK55" s="876"/>
      <c r="AL55" s="873"/>
      <c r="AM55" s="873"/>
      <c r="AN55" s="873"/>
      <c r="AO55" s="873"/>
      <c r="AP55" s="873"/>
      <c r="AQ55" s="873"/>
      <c r="AR55" s="873"/>
      <c r="AS55" s="873"/>
      <c r="AT55" s="873"/>
      <c r="AU55" s="873"/>
      <c r="AV55" s="873"/>
      <c r="AW55" s="873"/>
      <c r="AX55" s="873"/>
      <c r="AY55" s="873"/>
      <c r="AZ55" s="875"/>
      <c r="BA55" s="875"/>
      <c r="BB55" s="875"/>
      <c r="BC55" s="875"/>
      <c r="BD55" s="875"/>
      <c r="BE55" s="869"/>
      <c r="BF55" s="869"/>
      <c r="BG55" s="869"/>
      <c r="BH55" s="869"/>
      <c r="BI55" s="870"/>
      <c r="BJ55" s="214"/>
      <c r="BK55" s="214"/>
      <c r="BL55" s="214"/>
      <c r="BM55" s="214"/>
      <c r="BN55" s="214"/>
      <c r="BO55" s="224"/>
      <c r="BP55" s="224"/>
      <c r="BQ55" s="221">
        <v>49</v>
      </c>
      <c r="BR55" s="222"/>
      <c r="BS55" s="809"/>
      <c r="BT55" s="810"/>
      <c r="BU55" s="810"/>
      <c r="BV55" s="810"/>
      <c r="BW55" s="810"/>
      <c r="BX55" s="810"/>
      <c r="BY55" s="810"/>
      <c r="BZ55" s="810"/>
      <c r="CA55" s="810"/>
      <c r="CB55" s="810"/>
      <c r="CC55" s="810"/>
      <c r="CD55" s="810"/>
      <c r="CE55" s="810"/>
      <c r="CF55" s="810"/>
      <c r="CG55" s="811"/>
      <c r="CH55" s="812"/>
      <c r="CI55" s="813"/>
      <c r="CJ55" s="813"/>
      <c r="CK55" s="813"/>
      <c r="CL55" s="814"/>
      <c r="CM55" s="812"/>
      <c r="CN55" s="813"/>
      <c r="CO55" s="813"/>
      <c r="CP55" s="813"/>
      <c r="CQ55" s="814"/>
      <c r="CR55" s="812"/>
      <c r="CS55" s="813"/>
      <c r="CT55" s="813"/>
      <c r="CU55" s="813"/>
      <c r="CV55" s="814"/>
      <c r="CW55" s="812"/>
      <c r="CX55" s="813"/>
      <c r="CY55" s="813"/>
      <c r="CZ55" s="813"/>
      <c r="DA55" s="814"/>
      <c r="DB55" s="812"/>
      <c r="DC55" s="813"/>
      <c r="DD55" s="813"/>
      <c r="DE55" s="813"/>
      <c r="DF55" s="814"/>
      <c r="DG55" s="812"/>
      <c r="DH55" s="813"/>
      <c r="DI55" s="813"/>
      <c r="DJ55" s="813"/>
      <c r="DK55" s="814"/>
      <c r="DL55" s="812"/>
      <c r="DM55" s="813"/>
      <c r="DN55" s="813"/>
      <c r="DO55" s="813"/>
      <c r="DP55" s="814"/>
      <c r="DQ55" s="812"/>
      <c r="DR55" s="813"/>
      <c r="DS55" s="813"/>
      <c r="DT55" s="813"/>
      <c r="DU55" s="814"/>
      <c r="DV55" s="809"/>
      <c r="DW55" s="810"/>
      <c r="DX55" s="810"/>
      <c r="DY55" s="810"/>
      <c r="DZ55" s="816"/>
      <c r="EA55" s="212"/>
    </row>
    <row r="56" spans="1:131" ht="26.25" customHeight="1" x14ac:dyDescent="0.2">
      <c r="A56" s="221">
        <v>29</v>
      </c>
      <c r="B56" s="817"/>
      <c r="C56" s="818"/>
      <c r="D56" s="818"/>
      <c r="E56" s="818"/>
      <c r="F56" s="818"/>
      <c r="G56" s="818"/>
      <c r="H56" s="818"/>
      <c r="I56" s="818"/>
      <c r="J56" s="818"/>
      <c r="K56" s="818"/>
      <c r="L56" s="818"/>
      <c r="M56" s="818"/>
      <c r="N56" s="818"/>
      <c r="O56" s="818"/>
      <c r="P56" s="819"/>
      <c r="Q56" s="872"/>
      <c r="R56" s="873"/>
      <c r="S56" s="873"/>
      <c r="T56" s="873"/>
      <c r="U56" s="873"/>
      <c r="V56" s="873"/>
      <c r="W56" s="873"/>
      <c r="X56" s="873"/>
      <c r="Y56" s="873"/>
      <c r="Z56" s="873"/>
      <c r="AA56" s="873"/>
      <c r="AB56" s="873"/>
      <c r="AC56" s="873"/>
      <c r="AD56" s="873"/>
      <c r="AE56" s="874"/>
      <c r="AF56" s="823"/>
      <c r="AG56" s="824"/>
      <c r="AH56" s="824"/>
      <c r="AI56" s="824"/>
      <c r="AJ56" s="825"/>
      <c r="AK56" s="876"/>
      <c r="AL56" s="873"/>
      <c r="AM56" s="873"/>
      <c r="AN56" s="873"/>
      <c r="AO56" s="873"/>
      <c r="AP56" s="873"/>
      <c r="AQ56" s="873"/>
      <c r="AR56" s="873"/>
      <c r="AS56" s="873"/>
      <c r="AT56" s="873"/>
      <c r="AU56" s="873"/>
      <c r="AV56" s="873"/>
      <c r="AW56" s="873"/>
      <c r="AX56" s="873"/>
      <c r="AY56" s="873"/>
      <c r="AZ56" s="875"/>
      <c r="BA56" s="875"/>
      <c r="BB56" s="875"/>
      <c r="BC56" s="875"/>
      <c r="BD56" s="875"/>
      <c r="BE56" s="869"/>
      <c r="BF56" s="869"/>
      <c r="BG56" s="869"/>
      <c r="BH56" s="869"/>
      <c r="BI56" s="870"/>
      <c r="BJ56" s="214"/>
      <c r="BK56" s="214"/>
      <c r="BL56" s="214"/>
      <c r="BM56" s="214"/>
      <c r="BN56" s="214"/>
      <c r="BO56" s="224"/>
      <c r="BP56" s="224"/>
      <c r="BQ56" s="221">
        <v>50</v>
      </c>
      <c r="BR56" s="222"/>
      <c r="BS56" s="809"/>
      <c r="BT56" s="810"/>
      <c r="BU56" s="810"/>
      <c r="BV56" s="810"/>
      <c r="BW56" s="810"/>
      <c r="BX56" s="810"/>
      <c r="BY56" s="810"/>
      <c r="BZ56" s="810"/>
      <c r="CA56" s="810"/>
      <c r="CB56" s="810"/>
      <c r="CC56" s="810"/>
      <c r="CD56" s="810"/>
      <c r="CE56" s="810"/>
      <c r="CF56" s="810"/>
      <c r="CG56" s="811"/>
      <c r="CH56" s="812"/>
      <c r="CI56" s="813"/>
      <c r="CJ56" s="813"/>
      <c r="CK56" s="813"/>
      <c r="CL56" s="814"/>
      <c r="CM56" s="812"/>
      <c r="CN56" s="813"/>
      <c r="CO56" s="813"/>
      <c r="CP56" s="813"/>
      <c r="CQ56" s="814"/>
      <c r="CR56" s="812"/>
      <c r="CS56" s="813"/>
      <c r="CT56" s="813"/>
      <c r="CU56" s="813"/>
      <c r="CV56" s="814"/>
      <c r="CW56" s="812"/>
      <c r="CX56" s="813"/>
      <c r="CY56" s="813"/>
      <c r="CZ56" s="813"/>
      <c r="DA56" s="814"/>
      <c r="DB56" s="812"/>
      <c r="DC56" s="813"/>
      <c r="DD56" s="813"/>
      <c r="DE56" s="813"/>
      <c r="DF56" s="814"/>
      <c r="DG56" s="812"/>
      <c r="DH56" s="813"/>
      <c r="DI56" s="813"/>
      <c r="DJ56" s="813"/>
      <c r="DK56" s="814"/>
      <c r="DL56" s="812"/>
      <c r="DM56" s="813"/>
      <c r="DN56" s="813"/>
      <c r="DO56" s="813"/>
      <c r="DP56" s="814"/>
      <c r="DQ56" s="812"/>
      <c r="DR56" s="813"/>
      <c r="DS56" s="813"/>
      <c r="DT56" s="813"/>
      <c r="DU56" s="814"/>
      <c r="DV56" s="809"/>
      <c r="DW56" s="810"/>
      <c r="DX56" s="810"/>
      <c r="DY56" s="810"/>
      <c r="DZ56" s="816"/>
      <c r="EA56" s="212"/>
    </row>
    <row r="57" spans="1:131" ht="26.25" customHeight="1" x14ac:dyDescent="0.2">
      <c r="A57" s="221">
        <v>30</v>
      </c>
      <c r="B57" s="817"/>
      <c r="C57" s="818"/>
      <c r="D57" s="818"/>
      <c r="E57" s="818"/>
      <c r="F57" s="818"/>
      <c r="G57" s="818"/>
      <c r="H57" s="818"/>
      <c r="I57" s="818"/>
      <c r="J57" s="818"/>
      <c r="K57" s="818"/>
      <c r="L57" s="818"/>
      <c r="M57" s="818"/>
      <c r="N57" s="818"/>
      <c r="O57" s="818"/>
      <c r="P57" s="819"/>
      <c r="Q57" s="872"/>
      <c r="R57" s="873"/>
      <c r="S57" s="873"/>
      <c r="T57" s="873"/>
      <c r="U57" s="873"/>
      <c r="V57" s="873"/>
      <c r="W57" s="873"/>
      <c r="X57" s="873"/>
      <c r="Y57" s="873"/>
      <c r="Z57" s="873"/>
      <c r="AA57" s="873"/>
      <c r="AB57" s="873"/>
      <c r="AC57" s="873"/>
      <c r="AD57" s="873"/>
      <c r="AE57" s="874"/>
      <c r="AF57" s="823"/>
      <c r="AG57" s="824"/>
      <c r="AH57" s="824"/>
      <c r="AI57" s="824"/>
      <c r="AJ57" s="825"/>
      <c r="AK57" s="876"/>
      <c r="AL57" s="873"/>
      <c r="AM57" s="873"/>
      <c r="AN57" s="873"/>
      <c r="AO57" s="873"/>
      <c r="AP57" s="873"/>
      <c r="AQ57" s="873"/>
      <c r="AR57" s="873"/>
      <c r="AS57" s="873"/>
      <c r="AT57" s="873"/>
      <c r="AU57" s="873"/>
      <c r="AV57" s="873"/>
      <c r="AW57" s="873"/>
      <c r="AX57" s="873"/>
      <c r="AY57" s="873"/>
      <c r="AZ57" s="875"/>
      <c r="BA57" s="875"/>
      <c r="BB57" s="875"/>
      <c r="BC57" s="875"/>
      <c r="BD57" s="875"/>
      <c r="BE57" s="869"/>
      <c r="BF57" s="869"/>
      <c r="BG57" s="869"/>
      <c r="BH57" s="869"/>
      <c r="BI57" s="870"/>
      <c r="BJ57" s="214"/>
      <c r="BK57" s="214"/>
      <c r="BL57" s="214"/>
      <c r="BM57" s="214"/>
      <c r="BN57" s="214"/>
      <c r="BO57" s="224"/>
      <c r="BP57" s="224"/>
      <c r="BQ57" s="221">
        <v>51</v>
      </c>
      <c r="BR57" s="222"/>
      <c r="BS57" s="809"/>
      <c r="BT57" s="810"/>
      <c r="BU57" s="810"/>
      <c r="BV57" s="810"/>
      <c r="BW57" s="810"/>
      <c r="BX57" s="810"/>
      <c r="BY57" s="810"/>
      <c r="BZ57" s="810"/>
      <c r="CA57" s="810"/>
      <c r="CB57" s="810"/>
      <c r="CC57" s="810"/>
      <c r="CD57" s="810"/>
      <c r="CE57" s="810"/>
      <c r="CF57" s="810"/>
      <c r="CG57" s="811"/>
      <c r="CH57" s="812"/>
      <c r="CI57" s="813"/>
      <c r="CJ57" s="813"/>
      <c r="CK57" s="813"/>
      <c r="CL57" s="814"/>
      <c r="CM57" s="812"/>
      <c r="CN57" s="813"/>
      <c r="CO57" s="813"/>
      <c r="CP57" s="813"/>
      <c r="CQ57" s="814"/>
      <c r="CR57" s="812"/>
      <c r="CS57" s="813"/>
      <c r="CT57" s="813"/>
      <c r="CU57" s="813"/>
      <c r="CV57" s="814"/>
      <c r="CW57" s="812"/>
      <c r="CX57" s="813"/>
      <c r="CY57" s="813"/>
      <c r="CZ57" s="813"/>
      <c r="DA57" s="814"/>
      <c r="DB57" s="812"/>
      <c r="DC57" s="813"/>
      <c r="DD57" s="813"/>
      <c r="DE57" s="813"/>
      <c r="DF57" s="814"/>
      <c r="DG57" s="812"/>
      <c r="DH57" s="813"/>
      <c r="DI57" s="813"/>
      <c r="DJ57" s="813"/>
      <c r="DK57" s="814"/>
      <c r="DL57" s="812"/>
      <c r="DM57" s="813"/>
      <c r="DN57" s="813"/>
      <c r="DO57" s="813"/>
      <c r="DP57" s="814"/>
      <c r="DQ57" s="812"/>
      <c r="DR57" s="813"/>
      <c r="DS57" s="813"/>
      <c r="DT57" s="813"/>
      <c r="DU57" s="814"/>
      <c r="DV57" s="809"/>
      <c r="DW57" s="810"/>
      <c r="DX57" s="810"/>
      <c r="DY57" s="810"/>
      <c r="DZ57" s="816"/>
      <c r="EA57" s="212"/>
    </row>
    <row r="58" spans="1:131" ht="26.25" customHeight="1" x14ac:dyDescent="0.2">
      <c r="A58" s="221">
        <v>31</v>
      </c>
      <c r="B58" s="817"/>
      <c r="C58" s="818"/>
      <c r="D58" s="818"/>
      <c r="E58" s="818"/>
      <c r="F58" s="818"/>
      <c r="G58" s="818"/>
      <c r="H58" s="818"/>
      <c r="I58" s="818"/>
      <c r="J58" s="818"/>
      <c r="K58" s="818"/>
      <c r="L58" s="818"/>
      <c r="M58" s="818"/>
      <c r="N58" s="818"/>
      <c r="O58" s="818"/>
      <c r="P58" s="819"/>
      <c r="Q58" s="872"/>
      <c r="R58" s="873"/>
      <c r="S58" s="873"/>
      <c r="T58" s="873"/>
      <c r="U58" s="873"/>
      <c r="V58" s="873"/>
      <c r="W58" s="873"/>
      <c r="X58" s="873"/>
      <c r="Y58" s="873"/>
      <c r="Z58" s="873"/>
      <c r="AA58" s="873"/>
      <c r="AB58" s="873"/>
      <c r="AC58" s="873"/>
      <c r="AD58" s="873"/>
      <c r="AE58" s="874"/>
      <c r="AF58" s="823"/>
      <c r="AG58" s="824"/>
      <c r="AH58" s="824"/>
      <c r="AI58" s="824"/>
      <c r="AJ58" s="825"/>
      <c r="AK58" s="876"/>
      <c r="AL58" s="873"/>
      <c r="AM58" s="873"/>
      <c r="AN58" s="873"/>
      <c r="AO58" s="873"/>
      <c r="AP58" s="873"/>
      <c r="AQ58" s="873"/>
      <c r="AR58" s="873"/>
      <c r="AS58" s="873"/>
      <c r="AT58" s="873"/>
      <c r="AU58" s="873"/>
      <c r="AV58" s="873"/>
      <c r="AW58" s="873"/>
      <c r="AX58" s="873"/>
      <c r="AY58" s="873"/>
      <c r="AZ58" s="875"/>
      <c r="BA58" s="875"/>
      <c r="BB58" s="875"/>
      <c r="BC58" s="875"/>
      <c r="BD58" s="875"/>
      <c r="BE58" s="869"/>
      <c r="BF58" s="869"/>
      <c r="BG58" s="869"/>
      <c r="BH58" s="869"/>
      <c r="BI58" s="870"/>
      <c r="BJ58" s="214"/>
      <c r="BK58" s="214"/>
      <c r="BL58" s="214"/>
      <c r="BM58" s="214"/>
      <c r="BN58" s="214"/>
      <c r="BO58" s="224"/>
      <c r="BP58" s="224"/>
      <c r="BQ58" s="221">
        <v>52</v>
      </c>
      <c r="BR58" s="222"/>
      <c r="BS58" s="809"/>
      <c r="BT58" s="810"/>
      <c r="BU58" s="810"/>
      <c r="BV58" s="810"/>
      <c r="BW58" s="810"/>
      <c r="BX58" s="810"/>
      <c r="BY58" s="810"/>
      <c r="BZ58" s="810"/>
      <c r="CA58" s="810"/>
      <c r="CB58" s="810"/>
      <c r="CC58" s="810"/>
      <c r="CD58" s="810"/>
      <c r="CE58" s="810"/>
      <c r="CF58" s="810"/>
      <c r="CG58" s="811"/>
      <c r="CH58" s="812"/>
      <c r="CI58" s="813"/>
      <c r="CJ58" s="813"/>
      <c r="CK58" s="813"/>
      <c r="CL58" s="814"/>
      <c r="CM58" s="812"/>
      <c r="CN58" s="813"/>
      <c r="CO58" s="813"/>
      <c r="CP58" s="813"/>
      <c r="CQ58" s="814"/>
      <c r="CR58" s="812"/>
      <c r="CS58" s="813"/>
      <c r="CT58" s="813"/>
      <c r="CU58" s="813"/>
      <c r="CV58" s="814"/>
      <c r="CW58" s="812"/>
      <c r="CX58" s="813"/>
      <c r="CY58" s="813"/>
      <c r="CZ58" s="813"/>
      <c r="DA58" s="814"/>
      <c r="DB58" s="812"/>
      <c r="DC58" s="813"/>
      <c r="DD58" s="813"/>
      <c r="DE58" s="813"/>
      <c r="DF58" s="814"/>
      <c r="DG58" s="812"/>
      <c r="DH58" s="813"/>
      <c r="DI58" s="813"/>
      <c r="DJ58" s="813"/>
      <c r="DK58" s="814"/>
      <c r="DL58" s="812"/>
      <c r="DM58" s="813"/>
      <c r="DN58" s="813"/>
      <c r="DO58" s="813"/>
      <c r="DP58" s="814"/>
      <c r="DQ58" s="812"/>
      <c r="DR58" s="813"/>
      <c r="DS58" s="813"/>
      <c r="DT58" s="813"/>
      <c r="DU58" s="814"/>
      <c r="DV58" s="809"/>
      <c r="DW58" s="810"/>
      <c r="DX58" s="810"/>
      <c r="DY58" s="810"/>
      <c r="DZ58" s="816"/>
      <c r="EA58" s="212"/>
    </row>
    <row r="59" spans="1:131" ht="26.25" customHeight="1" x14ac:dyDescent="0.2">
      <c r="A59" s="221">
        <v>32</v>
      </c>
      <c r="B59" s="817"/>
      <c r="C59" s="818"/>
      <c r="D59" s="818"/>
      <c r="E59" s="818"/>
      <c r="F59" s="818"/>
      <c r="G59" s="818"/>
      <c r="H59" s="818"/>
      <c r="I59" s="818"/>
      <c r="J59" s="818"/>
      <c r="K59" s="818"/>
      <c r="L59" s="818"/>
      <c r="M59" s="818"/>
      <c r="N59" s="818"/>
      <c r="O59" s="818"/>
      <c r="P59" s="819"/>
      <c r="Q59" s="872"/>
      <c r="R59" s="873"/>
      <c r="S59" s="873"/>
      <c r="T59" s="873"/>
      <c r="U59" s="873"/>
      <c r="V59" s="873"/>
      <c r="W59" s="873"/>
      <c r="X59" s="873"/>
      <c r="Y59" s="873"/>
      <c r="Z59" s="873"/>
      <c r="AA59" s="873"/>
      <c r="AB59" s="873"/>
      <c r="AC59" s="873"/>
      <c r="AD59" s="873"/>
      <c r="AE59" s="874"/>
      <c r="AF59" s="823"/>
      <c r="AG59" s="824"/>
      <c r="AH59" s="824"/>
      <c r="AI59" s="824"/>
      <c r="AJ59" s="825"/>
      <c r="AK59" s="876"/>
      <c r="AL59" s="873"/>
      <c r="AM59" s="873"/>
      <c r="AN59" s="873"/>
      <c r="AO59" s="873"/>
      <c r="AP59" s="873"/>
      <c r="AQ59" s="873"/>
      <c r="AR59" s="873"/>
      <c r="AS59" s="873"/>
      <c r="AT59" s="873"/>
      <c r="AU59" s="873"/>
      <c r="AV59" s="873"/>
      <c r="AW59" s="873"/>
      <c r="AX59" s="873"/>
      <c r="AY59" s="873"/>
      <c r="AZ59" s="875"/>
      <c r="BA59" s="875"/>
      <c r="BB59" s="875"/>
      <c r="BC59" s="875"/>
      <c r="BD59" s="875"/>
      <c r="BE59" s="869"/>
      <c r="BF59" s="869"/>
      <c r="BG59" s="869"/>
      <c r="BH59" s="869"/>
      <c r="BI59" s="870"/>
      <c r="BJ59" s="214"/>
      <c r="BK59" s="214"/>
      <c r="BL59" s="214"/>
      <c r="BM59" s="214"/>
      <c r="BN59" s="214"/>
      <c r="BO59" s="224"/>
      <c r="BP59" s="224"/>
      <c r="BQ59" s="221">
        <v>53</v>
      </c>
      <c r="BR59" s="222"/>
      <c r="BS59" s="809"/>
      <c r="BT59" s="810"/>
      <c r="BU59" s="810"/>
      <c r="BV59" s="810"/>
      <c r="BW59" s="810"/>
      <c r="BX59" s="810"/>
      <c r="BY59" s="810"/>
      <c r="BZ59" s="810"/>
      <c r="CA59" s="810"/>
      <c r="CB59" s="810"/>
      <c r="CC59" s="810"/>
      <c r="CD59" s="810"/>
      <c r="CE59" s="810"/>
      <c r="CF59" s="810"/>
      <c r="CG59" s="811"/>
      <c r="CH59" s="812"/>
      <c r="CI59" s="813"/>
      <c r="CJ59" s="813"/>
      <c r="CK59" s="813"/>
      <c r="CL59" s="814"/>
      <c r="CM59" s="812"/>
      <c r="CN59" s="813"/>
      <c r="CO59" s="813"/>
      <c r="CP59" s="813"/>
      <c r="CQ59" s="814"/>
      <c r="CR59" s="812"/>
      <c r="CS59" s="813"/>
      <c r="CT59" s="813"/>
      <c r="CU59" s="813"/>
      <c r="CV59" s="814"/>
      <c r="CW59" s="812"/>
      <c r="CX59" s="813"/>
      <c r="CY59" s="813"/>
      <c r="CZ59" s="813"/>
      <c r="DA59" s="814"/>
      <c r="DB59" s="812"/>
      <c r="DC59" s="813"/>
      <c r="DD59" s="813"/>
      <c r="DE59" s="813"/>
      <c r="DF59" s="814"/>
      <c r="DG59" s="812"/>
      <c r="DH59" s="813"/>
      <c r="DI59" s="813"/>
      <c r="DJ59" s="813"/>
      <c r="DK59" s="814"/>
      <c r="DL59" s="812"/>
      <c r="DM59" s="813"/>
      <c r="DN59" s="813"/>
      <c r="DO59" s="813"/>
      <c r="DP59" s="814"/>
      <c r="DQ59" s="812"/>
      <c r="DR59" s="813"/>
      <c r="DS59" s="813"/>
      <c r="DT59" s="813"/>
      <c r="DU59" s="814"/>
      <c r="DV59" s="809"/>
      <c r="DW59" s="810"/>
      <c r="DX59" s="810"/>
      <c r="DY59" s="810"/>
      <c r="DZ59" s="816"/>
      <c r="EA59" s="212"/>
    </row>
    <row r="60" spans="1:131" ht="26.25" customHeight="1" x14ac:dyDescent="0.2">
      <c r="A60" s="221">
        <v>33</v>
      </c>
      <c r="B60" s="817"/>
      <c r="C60" s="818"/>
      <c r="D60" s="818"/>
      <c r="E60" s="818"/>
      <c r="F60" s="818"/>
      <c r="G60" s="818"/>
      <c r="H60" s="818"/>
      <c r="I60" s="818"/>
      <c r="J60" s="818"/>
      <c r="K60" s="818"/>
      <c r="L60" s="818"/>
      <c r="M60" s="818"/>
      <c r="N60" s="818"/>
      <c r="O60" s="818"/>
      <c r="P60" s="819"/>
      <c r="Q60" s="872"/>
      <c r="R60" s="873"/>
      <c r="S60" s="873"/>
      <c r="T60" s="873"/>
      <c r="U60" s="873"/>
      <c r="V60" s="873"/>
      <c r="W60" s="873"/>
      <c r="X60" s="873"/>
      <c r="Y60" s="873"/>
      <c r="Z60" s="873"/>
      <c r="AA60" s="873"/>
      <c r="AB60" s="873"/>
      <c r="AC60" s="873"/>
      <c r="AD60" s="873"/>
      <c r="AE60" s="874"/>
      <c r="AF60" s="823"/>
      <c r="AG60" s="824"/>
      <c r="AH60" s="824"/>
      <c r="AI60" s="824"/>
      <c r="AJ60" s="825"/>
      <c r="AK60" s="876"/>
      <c r="AL60" s="873"/>
      <c r="AM60" s="873"/>
      <c r="AN60" s="873"/>
      <c r="AO60" s="873"/>
      <c r="AP60" s="873"/>
      <c r="AQ60" s="873"/>
      <c r="AR60" s="873"/>
      <c r="AS60" s="873"/>
      <c r="AT60" s="873"/>
      <c r="AU60" s="873"/>
      <c r="AV60" s="873"/>
      <c r="AW60" s="873"/>
      <c r="AX60" s="873"/>
      <c r="AY60" s="873"/>
      <c r="AZ60" s="875"/>
      <c r="BA60" s="875"/>
      <c r="BB60" s="875"/>
      <c r="BC60" s="875"/>
      <c r="BD60" s="875"/>
      <c r="BE60" s="869"/>
      <c r="BF60" s="869"/>
      <c r="BG60" s="869"/>
      <c r="BH60" s="869"/>
      <c r="BI60" s="870"/>
      <c r="BJ60" s="214"/>
      <c r="BK60" s="214"/>
      <c r="BL60" s="214"/>
      <c r="BM60" s="214"/>
      <c r="BN60" s="214"/>
      <c r="BO60" s="224"/>
      <c r="BP60" s="224"/>
      <c r="BQ60" s="221">
        <v>54</v>
      </c>
      <c r="BR60" s="222"/>
      <c r="BS60" s="809"/>
      <c r="BT60" s="810"/>
      <c r="BU60" s="810"/>
      <c r="BV60" s="810"/>
      <c r="BW60" s="810"/>
      <c r="BX60" s="810"/>
      <c r="BY60" s="810"/>
      <c r="BZ60" s="810"/>
      <c r="CA60" s="810"/>
      <c r="CB60" s="810"/>
      <c r="CC60" s="810"/>
      <c r="CD60" s="810"/>
      <c r="CE60" s="810"/>
      <c r="CF60" s="810"/>
      <c r="CG60" s="811"/>
      <c r="CH60" s="812"/>
      <c r="CI60" s="813"/>
      <c r="CJ60" s="813"/>
      <c r="CK60" s="813"/>
      <c r="CL60" s="814"/>
      <c r="CM60" s="812"/>
      <c r="CN60" s="813"/>
      <c r="CO60" s="813"/>
      <c r="CP60" s="813"/>
      <c r="CQ60" s="814"/>
      <c r="CR60" s="812"/>
      <c r="CS60" s="813"/>
      <c r="CT60" s="813"/>
      <c r="CU60" s="813"/>
      <c r="CV60" s="814"/>
      <c r="CW60" s="812"/>
      <c r="CX60" s="813"/>
      <c r="CY60" s="813"/>
      <c r="CZ60" s="813"/>
      <c r="DA60" s="814"/>
      <c r="DB60" s="812"/>
      <c r="DC60" s="813"/>
      <c r="DD60" s="813"/>
      <c r="DE60" s="813"/>
      <c r="DF60" s="814"/>
      <c r="DG60" s="812"/>
      <c r="DH60" s="813"/>
      <c r="DI60" s="813"/>
      <c r="DJ60" s="813"/>
      <c r="DK60" s="814"/>
      <c r="DL60" s="812"/>
      <c r="DM60" s="813"/>
      <c r="DN60" s="813"/>
      <c r="DO60" s="813"/>
      <c r="DP60" s="814"/>
      <c r="DQ60" s="812"/>
      <c r="DR60" s="813"/>
      <c r="DS60" s="813"/>
      <c r="DT60" s="813"/>
      <c r="DU60" s="814"/>
      <c r="DV60" s="809"/>
      <c r="DW60" s="810"/>
      <c r="DX60" s="810"/>
      <c r="DY60" s="810"/>
      <c r="DZ60" s="816"/>
      <c r="EA60" s="212"/>
    </row>
    <row r="61" spans="1:131" ht="26.25" customHeight="1" thickBot="1" x14ac:dyDescent="0.25">
      <c r="A61" s="221">
        <v>34</v>
      </c>
      <c r="B61" s="817"/>
      <c r="C61" s="818"/>
      <c r="D61" s="818"/>
      <c r="E61" s="818"/>
      <c r="F61" s="818"/>
      <c r="G61" s="818"/>
      <c r="H61" s="818"/>
      <c r="I61" s="818"/>
      <c r="J61" s="818"/>
      <c r="K61" s="818"/>
      <c r="L61" s="818"/>
      <c r="M61" s="818"/>
      <c r="N61" s="818"/>
      <c r="O61" s="818"/>
      <c r="P61" s="819"/>
      <c r="Q61" s="872"/>
      <c r="R61" s="873"/>
      <c r="S61" s="873"/>
      <c r="T61" s="873"/>
      <c r="U61" s="873"/>
      <c r="V61" s="873"/>
      <c r="W61" s="873"/>
      <c r="X61" s="873"/>
      <c r="Y61" s="873"/>
      <c r="Z61" s="873"/>
      <c r="AA61" s="873"/>
      <c r="AB61" s="873"/>
      <c r="AC61" s="873"/>
      <c r="AD61" s="873"/>
      <c r="AE61" s="874"/>
      <c r="AF61" s="823"/>
      <c r="AG61" s="824"/>
      <c r="AH61" s="824"/>
      <c r="AI61" s="824"/>
      <c r="AJ61" s="825"/>
      <c r="AK61" s="876"/>
      <c r="AL61" s="873"/>
      <c r="AM61" s="873"/>
      <c r="AN61" s="873"/>
      <c r="AO61" s="873"/>
      <c r="AP61" s="873"/>
      <c r="AQ61" s="873"/>
      <c r="AR61" s="873"/>
      <c r="AS61" s="873"/>
      <c r="AT61" s="873"/>
      <c r="AU61" s="873"/>
      <c r="AV61" s="873"/>
      <c r="AW61" s="873"/>
      <c r="AX61" s="873"/>
      <c r="AY61" s="873"/>
      <c r="AZ61" s="875"/>
      <c r="BA61" s="875"/>
      <c r="BB61" s="875"/>
      <c r="BC61" s="875"/>
      <c r="BD61" s="875"/>
      <c r="BE61" s="869"/>
      <c r="BF61" s="869"/>
      <c r="BG61" s="869"/>
      <c r="BH61" s="869"/>
      <c r="BI61" s="870"/>
      <c r="BJ61" s="214"/>
      <c r="BK61" s="214"/>
      <c r="BL61" s="214"/>
      <c r="BM61" s="214"/>
      <c r="BN61" s="214"/>
      <c r="BO61" s="224"/>
      <c r="BP61" s="224"/>
      <c r="BQ61" s="221">
        <v>55</v>
      </c>
      <c r="BR61" s="222"/>
      <c r="BS61" s="809"/>
      <c r="BT61" s="810"/>
      <c r="BU61" s="810"/>
      <c r="BV61" s="810"/>
      <c r="BW61" s="810"/>
      <c r="BX61" s="810"/>
      <c r="BY61" s="810"/>
      <c r="BZ61" s="810"/>
      <c r="CA61" s="810"/>
      <c r="CB61" s="810"/>
      <c r="CC61" s="810"/>
      <c r="CD61" s="810"/>
      <c r="CE61" s="810"/>
      <c r="CF61" s="810"/>
      <c r="CG61" s="811"/>
      <c r="CH61" s="812"/>
      <c r="CI61" s="813"/>
      <c r="CJ61" s="813"/>
      <c r="CK61" s="813"/>
      <c r="CL61" s="814"/>
      <c r="CM61" s="812"/>
      <c r="CN61" s="813"/>
      <c r="CO61" s="813"/>
      <c r="CP61" s="813"/>
      <c r="CQ61" s="814"/>
      <c r="CR61" s="812"/>
      <c r="CS61" s="813"/>
      <c r="CT61" s="813"/>
      <c r="CU61" s="813"/>
      <c r="CV61" s="814"/>
      <c r="CW61" s="812"/>
      <c r="CX61" s="813"/>
      <c r="CY61" s="813"/>
      <c r="CZ61" s="813"/>
      <c r="DA61" s="814"/>
      <c r="DB61" s="812"/>
      <c r="DC61" s="813"/>
      <c r="DD61" s="813"/>
      <c r="DE61" s="813"/>
      <c r="DF61" s="814"/>
      <c r="DG61" s="812"/>
      <c r="DH61" s="813"/>
      <c r="DI61" s="813"/>
      <c r="DJ61" s="813"/>
      <c r="DK61" s="814"/>
      <c r="DL61" s="812"/>
      <c r="DM61" s="813"/>
      <c r="DN61" s="813"/>
      <c r="DO61" s="813"/>
      <c r="DP61" s="814"/>
      <c r="DQ61" s="812"/>
      <c r="DR61" s="813"/>
      <c r="DS61" s="813"/>
      <c r="DT61" s="813"/>
      <c r="DU61" s="814"/>
      <c r="DV61" s="809"/>
      <c r="DW61" s="810"/>
      <c r="DX61" s="810"/>
      <c r="DY61" s="810"/>
      <c r="DZ61" s="816"/>
      <c r="EA61" s="212"/>
    </row>
    <row r="62" spans="1:131" ht="26.25" customHeight="1" x14ac:dyDescent="0.2">
      <c r="A62" s="221">
        <v>35</v>
      </c>
      <c r="B62" s="817"/>
      <c r="C62" s="818"/>
      <c r="D62" s="818"/>
      <c r="E62" s="818"/>
      <c r="F62" s="818"/>
      <c r="G62" s="818"/>
      <c r="H62" s="818"/>
      <c r="I62" s="818"/>
      <c r="J62" s="818"/>
      <c r="K62" s="818"/>
      <c r="L62" s="818"/>
      <c r="M62" s="818"/>
      <c r="N62" s="818"/>
      <c r="O62" s="818"/>
      <c r="P62" s="819"/>
      <c r="Q62" s="872"/>
      <c r="R62" s="873"/>
      <c r="S62" s="873"/>
      <c r="T62" s="873"/>
      <c r="U62" s="873"/>
      <c r="V62" s="873"/>
      <c r="W62" s="873"/>
      <c r="X62" s="873"/>
      <c r="Y62" s="873"/>
      <c r="Z62" s="873"/>
      <c r="AA62" s="873"/>
      <c r="AB62" s="873"/>
      <c r="AC62" s="873"/>
      <c r="AD62" s="873"/>
      <c r="AE62" s="874"/>
      <c r="AF62" s="823"/>
      <c r="AG62" s="824"/>
      <c r="AH62" s="824"/>
      <c r="AI62" s="824"/>
      <c r="AJ62" s="825"/>
      <c r="AK62" s="876"/>
      <c r="AL62" s="873"/>
      <c r="AM62" s="873"/>
      <c r="AN62" s="873"/>
      <c r="AO62" s="873"/>
      <c r="AP62" s="873"/>
      <c r="AQ62" s="873"/>
      <c r="AR62" s="873"/>
      <c r="AS62" s="873"/>
      <c r="AT62" s="873"/>
      <c r="AU62" s="873"/>
      <c r="AV62" s="873"/>
      <c r="AW62" s="873"/>
      <c r="AX62" s="873"/>
      <c r="AY62" s="873"/>
      <c r="AZ62" s="875"/>
      <c r="BA62" s="875"/>
      <c r="BB62" s="875"/>
      <c r="BC62" s="875"/>
      <c r="BD62" s="875"/>
      <c r="BE62" s="869"/>
      <c r="BF62" s="869"/>
      <c r="BG62" s="869"/>
      <c r="BH62" s="869"/>
      <c r="BI62" s="870"/>
      <c r="BJ62" s="884" t="s">
        <v>401</v>
      </c>
      <c r="BK62" s="843"/>
      <c r="BL62" s="843"/>
      <c r="BM62" s="843"/>
      <c r="BN62" s="844"/>
      <c r="BO62" s="224"/>
      <c r="BP62" s="224"/>
      <c r="BQ62" s="221">
        <v>56</v>
      </c>
      <c r="BR62" s="222"/>
      <c r="BS62" s="809"/>
      <c r="BT62" s="810"/>
      <c r="BU62" s="810"/>
      <c r="BV62" s="810"/>
      <c r="BW62" s="810"/>
      <c r="BX62" s="810"/>
      <c r="BY62" s="810"/>
      <c r="BZ62" s="810"/>
      <c r="CA62" s="810"/>
      <c r="CB62" s="810"/>
      <c r="CC62" s="810"/>
      <c r="CD62" s="810"/>
      <c r="CE62" s="810"/>
      <c r="CF62" s="810"/>
      <c r="CG62" s="811"/>
      <c r="CH62" s="812"/>
      <c r="CI62" s="813"/>
      <c r="CJ62" s="813"/>
      <c r="CK62" s="813"/>
      <c r="CL62" s="814"/>
      <c r="CM62" s="812"/>
      <c r="CN62" s="813"/>
      <c r="CO62" s="813"/>
      <c r="CP62" s="813"/>
      <c r="CQ62" s="814"/>
      <c r="CR62" s="812"/>
      <c r="CS62" s="813"/>
      <c r="CT62" s="813"/>
      <c r="CU62" s="813"/>
      <c r="CV62" s="814"/>
      <c r="CW62" s="812"/>
      <c r="CX62" s="813"/>
      <c r="CY62" s="813"/>
      <c r="CZ62" s="813"/>
      <c r="DA62" s="814"/>
      <c r="DB62" s="812"/>
      <c r="DC62" s="813"/>
      <c r="DD62" s="813"/>
      <c r="DE62" s="813"/>
      <c r="DF62" s="814"/>
      <c r="DG62" s="812"/>
      <c r="DH62" s="813"/>
      <c r="DI62" s="813"/>
      <c r="DJ62" s="813"/>
      <c r="DK62" s="814"/>
      <c r="DL62" s="812"/>
      <c r="DM62" s="813"/>
      <c r="DN62" s="813"/>
      <c r="DO62" s="813"/>
      <c r="DP62" s="814"/>
      <c r="DQ62" s="812"/>
      <c r="DR62" s="813"/>
      <c r="DS62" s="813"/>
      <c r="DT62" s="813"/>
      <c r="DU62" s="814"/>
      <c r="DV62" s="809"/>
      <c r="DW62" s="810"/>
      <c r="DX62" s="810"/>
      <c r="DY62" s="810"/>
      <c r="DZ62" s="816"/>
      <c r="EA62" s="212"/>
    </row>
    <row r="63" spans="1:131" ht="26.25" customHeight="1" thickBot="1" x14ac:dyDescent="0.25">
      <c r="A63" s="223" t="s">
        <v>376</v>
      </c>
      <c r="B63" s="826" t="s">
        <v>402</v>
      </c>
      <c r="C63" s="827"/>
      <c r="D63" s="827"/>
      <c r="E63" s="827"/>
      <c r="F63" s="827"/>
      <c r="G63" s="827"/>
      <c r="H63" s="827"/>
      <c r="I63" s="827"/>
      <c r="J63" s="827"/>
      <c r="K63" s="827"/>
      <c r="L63" s="827"/>
      <c r="M63" s="827"/>
      <c r="N63" s="827"/>
      <c r="O63" s="827"/>
      <c r="P63" s="828"/>
      <c r="Q63" s="877"/>
      <c r="R63" s="878"/>
      <c r="S63" s="878"/>
      <c r="T63" s="878"/>
      <c r="U63" s="878"/>
      <c r="V63" s="878"/>
      <c r="W63" s="878"/>
      <c r="X63" s="878"/>
      <c r="Y63" s="878"/>
      <c r="Z63" s="878"/>
      <c r="AA63" s="878"/>
      <c r="AB63" s="878"/>
      <c r="AC63" s="878"/>
      <c r="AD63" s="878"/>
      <c r="AE63" s="879"/>
      <c r="AF63" s="880">
        <v>30321</v>
      </c>
      <c r="AG63" s="881"/>
      <c r="AH63" s="881"/>
      <c r="AI63" s="881"/>
      <c r="AJ63" s="882"/>
      <c r="AK63" s="883"/>
      <c r="AL63" s="878"/>
      <c r="AM63" s="878"/>
      <c r="AN63" s="878"/>
      <c r="AO63" s="878"/>
      <c r="AP63" s="881">
        <v>28639</v>
      </c>
      <c r="AQ63" s="881"/>
      <c r="AR63" s="881"/>
      <c r="AS63" s="881"/>
      <c r="AT63" s="881"/>
      <c r="AU63" s="881">
        <v>15470</v>
      </c>
      <c r="AV63" s="881"/>
      <c r="AW63" s="881"/>
      <c r="AX63" s="881"/>
      <c r="AY63" s="881"/>
      <c r="AZ63" s="885"/>
      <c r="BA63" s="885"/>
      <c r="BB63" s="885"/>
      <c r="BC63" s="885"/>
      <c r="BD63" s="885"/>
      <c r="BE63" s="886"/>
      <c r="BF63" s="886"/>
      <c r="BG63" s="886"/>
      <c r="BH63" s="886"/>
      <c r="BI63" s="887"/>
      <c r="BJ63" s="888" t="s">
        <v>122</v>
      </c>
      <c r="BK63" s="889"/>
      <c r="BL63" s="889"/>
      <c r="BM63" s="889"/>
      <c r="BN63" s="890"/>
      <c r="BO63" s="224"/>
      <c r="BP63" s="224"/>
      <c r="BQ63" s="221">
        <v>57</v>
      </c>
      <c r="BR63" s="222"/>
      <c r="BS63" s="809"/>
      <c r="BT63" s="810"/>
      <c r="BU63" s="810"/>
      <c r="BV63" s="810"/>
      <c r="BW63" s="810"/>
      <c r="BX63" s="810"/>
      <c r="BY63" s="810"/>
      <c r="BZ63" s="810"/>
      <c r="CA63" s="810"/>
      <c r="CB63" s="810"/>
      <c r="CC63" s="810"/>
      <c r="CD63" s="810"/>
      <c r="CE63" s="810"/>
      <c r="CF63" s="810"/>
      <c r="CG63" s="811"/>
      <c r="CH63" s="812"/>
      <c r="CI63" s="813"/>
      <c r="CJ63" s="813"/>
      <c r="CK63" s="813"/>
      <c r="CL63" s="814"/>
      <c r="CM63" s="812"/>
      <c r="CN63" s="813"/>
      <c r="CO63" s="813"/>
      <c r="CP63" s="813"/>
      <c r="CQ63" s="814"/>
      <c r="CR63" s="812"/>
      <c r="CS63" s="813"/>
      <c r="CT63" s="813"/>
      <c r="CU63" s="813"/>
      <c r="CV63" s="814"/>
      <c r="CW63" s="812"/>
      <c r="CX63" s="813"/>
      <c r="CY63" s="813"/>
      <c r="CZ63" s="813"/>
      <c r="DA63" s="814"/>
      <c r="DB63" s="812"/>
      <c r="DC63" s="813"/>
      <c r="DD63" s="813"/>
      <c r="DE63" s="813"/>
      <c r="DF63" s="814"/>
      <c r="DG63" s="812"/>
      <c r="DH63" s="813"/>
      <c r="DI63" s="813"/>
      <c r="DJ63" s="813"/>
      <c r="DK63" s="814"/>
      <c r="DL63" s="812"/>
      <c r="DM63" s="813"/>
      <c r="DN63" s="813"/>
      <c r="DO63" s="813"/>
      <c r="DP63" s="814"/>
      <c r="DQ63" s="812"/>
      <c r="DR63" s="813"/>
      <c r="DS63" s="813"/>
      <c r="DT63" s="813"/>
      <c r="DU63" s="814"/>
      <c r="DV63" s="809"/>
      <c r="DW63" s="810"/>
      <c r="DX63" s="810"/>
      <c r="DY63" s="810"/>
      <c r="DZ63" s="816"/>
      <c r="EA63" s="212"/>
    </row>
    <row r="64" spans="1:131" ht="26.25" customHeight="1" x14ac:dyDescent="0.2">
      <c r="A64" s="224"/>
      <c r="B64" s="224"/>
      <c r="C64" s="224"/>
      <c r="D64" s="224"/>
      <c r="E64" s="224"/>
      <c r="F64" s="224"/>
      <c r="G64" s="224"/>
      <c r="H64" s="224"/>
      <c r="I64" s="224"/>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c r="AH64" s="224"/>
      <c r="AI64" s="224"/>
      <c r="AJ64" s="224"/>
      <c r="AK64" s="224"/>
      <c r="AL64" s="224"/>
      <c r="AM64" s="224"/>
      <c r="AN64" s="224"/>
      <c r="AO64" s="224"/>
      <c r="AP64" s="224"/>
      <c r="AQ64" s="224"/>
      <c r="AR64" s="224"/>
      <c r="AS64" s="224"/>
      <c r="AT64" s="224"/>
      <c r="AU64" s="224"/>
      <c r="AV64" s="224"/>
      <c r="AW64" s="224"/>
      <c r="AX64" s="224"/>
      <c r="AY64" s="224"/>
      <c r="AZ64" s="224"/>
      <c r="BA64" s="224"/>
      <c r="BB64" s="224"/>
      <c r="BC64" s="224"/>
      <c r="BD64" s="224"/>
      <c r="BE64" s="224"/>
      <c r="BF64" s="224"/>
      <c r="BG64" s="224"/>
      <c r="BH64" s="224"/>
      <c r="BI64" s="224"/>
      <c r="BJ64" s="224"/>
      <c r="BK64" s="224"/>
      <c r="BL64" s="224"/>
      <c r="BM64" s="224"/>
      <c r="BN64" s="224"/>
      <c r="BO64" s="224"/>
      <c r="BP64" s="224"/>
      <c r="BQ64" s="221">
        <v>58</v>
      </c>
      <c r="BR64" s="222"/>
      <c r="BS64" s="809"/>
      <c r="BT64" s="810"/>
      <c r="BU64" s="810"/>
      <c r="BV64" s="810"/>
      <c r="BW64" s="810"/>
      <c r="BX64" s="810"/>
      <c r="BY64" s="810"/>
      <c r="BZ64" s="810"/>
      <c r="CA64" s="810"/>
      <c r="CB64" s="810"/>
      <c r="CC64" s="810"/>
      <c r="CD64" s="810"/>
      <c r="CE64" s="810"/>
      <c r="CF64" s="810"/>
      <c r="CG64" s="811"/>
      <c r="CH64" s="812"/>
      <c r="CI64" s="813"/>
      <c r="CJ64" s="813"/>
      <c r="CK64" s="813"/>
      <c r="CL64" s="814"/>
      <c r="CM64" s="812"/>
      <c r="CN64" s="813"/>
      <c r="CO64" s="813"/>
      <c r="CP64" s="813"/>
      <c r="CQ64" s="814"/>
      <c r="CR64" s="812"/>
      <c r="CS64" s="813"/>
      <c r="CT64" s="813"/>
      <c r="CU64" s="813"/>
      <c r="CV64" s="814"/>
      <c r="CW64" s="812"/>
      <c r="CX64" s="813"/>
      <c r="CY64" s="813"/>
      <c r="CZ64" s="813"/>
      <c r="DA64" s="814"/>
      <c r="DB64" s="812"/>
      <c r="DC64" s="813"/>
      <c r="DD64" s="813"/>
      <c r="DE64" s="813"/>
      <c r="DF64" s="814"/>
      <c r="DG64" s="812"/>
      <c r="DH64" s="813"/>
      <c r="DI64" s="813"/>
      <c r="DJ64" s="813"/>
      <c r="DK64" s="814"/>
      <c r="DL64" s="812"/>
      <c r="DM64" s="813"/>
      <c r="DN64" s="813"/>
      <c r="DO64" s="813"/>
      <c r="DP64" s="814"/>
      <c r="DQ64" s="812"/>
      <c r="DR64" s="813"/>
      <c r="DS64" s="813"/>
      <c r="DT64" s="813"/>
      <c r="DU64" s="814"/>
      <c r="DV64" s="809"/>
      <c r="DW64" s="810"/>
      <c r="DX64" s="810"/>
      <c r="DY64" s="810"/>
      <c r="DZ64" s="816"/>
      <c r="EA64" s="212"/>
    </row>
    <row r="65" spans="1:131" ht="26.25" customHeight="1" thickBot="1" x14ac:dyDescent="0.25">
      <c r="A65" s="214" t="s">
        <v>403</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4"/>
      <c r="BF65" s="224"/>
      <c r="BG65" s="224"/>
      <c r="BH65" s="224"/>
      <c r="BI65" s="224"/>
      <c r="BJ65" s="224"/>
      <c r="BK65" s="224"/>
      <c r="BL65" s="224"/>
      <c r="BM65" s="224"/>
      <c r="BN65" s="224"/>
      <c r="BO65" s="224"/>
      <c r="BP65" s="224"/>
      <c r="BQ65" s="221">
        <v>59</v>
      </c>
      <c r="BR65" s="222"/>
      <c r="BS65" s="809"/>
      <c r="BT65" s="810"/>
      <c r="BU65" s="810"/>
      <c r="BV65" s="810"/>
      <c r="BW65" s="810"/>
      <c r="BX65" s="810"/>
      <c r="BY65" s="810"/>
      <c r="BZ65" s="810"/>
      <c r="CA65" s="810"/>
      <c r="CB65" s="810"/>
      <c r="CC65" s="810"/>
      <c r="CD65" s="810"/>
      <c r="CE65" s="810"/>
      <c r="CF65" s="810"/>
      <c r="CG65" s="811"/>
      <c r="CH65" s="812"/>
      <c r="CI65" s="813"/>
      <c r="CJ65" s="813"/>
      <c r="CK65" s="813"/>
      <c r="CL65" s="814"/>
      <c r="CM65" s="812"/>
      <c r="CN65" s="813"/>
      <c r="CO65" s="813"/>
      <c r="CP65" s="813"/>
      <c r="CQ65" s="814"/>
      <c r="CR65" s="812"/>
      <c r="CS65" s="813"/>
      <c r="CT65" s="813"/>
      <c r="CU65" s="813"/>
      <c r="CV65" s="814"/>
      <c r="CW65" s="812"/>
      <c r="CX65" s="813"/>
      <c r="CY65" s="813"/>
      <c r="CZ65" s="813"/>
      <c r="DA65" s="814"/>
      <c r="DB65" s="812"/>
      <c r="DC65" s="813"/>
      <c r="DD65" s="813"/>
      <c r="DE65" s="813"/>
      <c r="DF65" s="814"/>
      <c r="DG65" s="812"/>
      <c r="DH65" s="813"/>
      <c r="DI65" s="813"/>
      <c r="DJ65" s="813"/>
      <c r="DK65" s="814"/>
      <c r="DL65" s="812"/>
      <c r="DM65" s="813"/>
      <c r="DN65" s="813"/>
      <c r="DO65" s="813"/>
      <c r="DP65" s="814"/>
      <c r="DQ65" s="812"/>
      <c r="DR65" s="813"/>
      <c r="DS65" s="813"/>
      <c r="DT65" s="813"/>
      <c r="DU65" s="814"/>
      <c r="DV65" s="809"/>
      <c r="DW65" s="810"/>
      <c r="DX65" s="810"/>
      <c r="DY65" s="810"/>
      <c r="DZ65" s="816"/>
      <c r="EA65" s="212"/>
    </row>
    <row r="66" spans="1:131" ht="26.25" customHeight="1" x14ac:dyDescent="0.2">
      <c r="A66" s="762" t="s">
        <v>404</v>
      </c>
      <c r="B66" s="763"/>
      <c r="C66" s="763"/>
      <c r="D66" s="763"/>
      <c r="E66" s="763"/>
      <c r="F66" s="763"/>
      <c r="G66" s="763"/>
      <c r="H66" s="763"/>
      <c r="I66" s="763"/>
      <c r="J66" s="763"/>
      <c r="K66" s="763"/>
      <c r="L66" s="763"/>
      <c r="M66" s="763"/>
      <c r="N66" s="763"/>
      <c r="O66" s="763"/>
      <c r="P66" s="764"/>
      <c r="Q66" s="768" t="s">
        <v>380</v>
      </c>
      <c r="R66" s="769"/>
      <c r="S66" s="769"/>
      <c r="T66" s="769"/>
      <c r="U66" s="770"/>
      <c r="V66" s="768" t="s">
        <v>381</v>
      </c>
      <c r="W66" s="769"/>
      <c r="X66" s="769"/>
      <c r="Y66" s="769"/>
      <c r="Z66" s="770"/>
      <c r="AA66" s="768" t="s">
        <v>382</v>
      </c>
      <c r="AB66" s="769"/>
      <c r="AC66" s="769"/>
      <c r="AD66" s="769"/>
      <c r="AE66" s="770"/>
      <c r="AF66" s="891" t="s">
        <v>383</v>
      </c>
      <c r="AG66" s="852"/>
      <c r="AH66" s="852"/>
      <c r="AI66" s="852"/>
      <c r="AJ66" s="892"/>
      <c r="AK66" s="768" t="s">
        <v>384</v>
      </c>
      <c r="AL66" s="763"/>
      <c r="AM66" s="763"/>
      <c r="AN66" s="763"/>
      <c r="AO66" s="764"/>
      <c r="AP66" s="768" t="s">
        <v>385</v>
      </c>
      <c r="AQ66" s="769"/>
      <c r="AR66" s="769"/>
      <c r="AS66" s="769"/>
      <c r="AT66" s="770"/>
      <c r="AU66" s="768" t="s">
        <v>405</v>
      </c>
      <c r="AV66" s="769"/>
      <c r="AW66" s="769"/>
      <c r="AX66" s="769"/>
      <c r="AY66" s="770"/>
      <c r="AZ66" s="768" t="s">
        <v>364</v>
      </c>
      <c r="BA66" s="769"/>
      <c r="BB66" s="769"/>
      <c r="BC66" s="769"/>
      <c r="BD66" s="775"/>
      <c r="BE66" s="224"/>
      <c r="BF66" s="224"/>
      <c r="BG66" s="224"/>
      <c r="BH66" s="224"/>
      <c r="BI66" s="224"/>
      <c r="BJ66" s="224"/>
      <c r="BK66" s="224"/>
      <c r="BL66" s="224"/>
      <c r="BM66" s="224"/>
      <c r="BN66" s="224"/>
      <c r="BO66" s="224"/>
      <c r="BP66" s="224"/>
      <c r="BQ66" s="221">
        <v>60</v>
      </c>
      <c r="BR66" s="226"/>
      <c r="BS66" s="896"/>
      <c r="BT66" s="897"/>
      <c r="BU66" s="897"/>
      <c r="BV66" s="897"/>
      <c r="BW66" s="897"/>
      <c r="BX66" s="897"/>
      <c r="BY66" s="897"/>
      <c r="BZ66" s="897"/>
      <c r="CA66" s="897"/>
      <c r="CB66" s="897"/>
      <c r="CC66" s="897"/>
      <c r="CD66" s="897"/>
      <c r="CE66" s="897"/>
      <c r="CF66" s="897"/>
      <c r="CG66" s="902"/>
      <c r="CH66" s="899"/>
      <c r="CI66" s="900"/>
      <c r="CJ66" s="900"/>
      <c r="CK66" s="900"/>
      <c r="CL66" s="901"/>
      <c r="CM66" s="899"/>
      <c r="CN66" s="900"/>
      <c r="CO66" s="900"/>
      <c r="CP66" s="900"/>
      <c r="CQ66" s="901"/>
      <c r="CR66" s="899"/>
      <c r="CS66" s="900"/>
      <c r="CT66" s="900"/>
      <c r="CU66" s="900"/>
      <c r="CV66" s="901"/>
      <c r="CW66" s="899"/>
      <c r="CX66" s="900"/>
      <c r="CY66" s="900"/>
      <c r="CZ66" s="900"/>
      <c r="DA66" s="901"/>
      <c r="DB66" s="899"/>
      <c r="DC66" s="900"/>
      <c r="DD66" s="900"/>
      <c r="DE66" s="900"/>
      <c r="DF66" s="901"/>
      <c r="DG66" s="899"/>
      <c r="DH66" s="900"/>
      <c r="DI66" s="900"/>
      <c r="DJ66" s="900"/>
      <c r="DK66" s="901"/>
      <c r="DL66" s="899"/>
      <c r="DM66" s="900"/>
      <c r="DN66" s="900"/>
      <c r="DO66" s="900"/>
      <c r="DP66" s="901"/>
      <c r="DQ66" s="899"/>
      <c r="DR66" s="900"/>
      <c r="DS66" s="900"/>
      <c r="DT66" s="900"/>
      <c r="DU66" s="901"/>
      <c r="DV66" s="896"/>
      <c r="DW66" s="897"/>
      <c r="DX66" s="897"/>
      <c r="DY66" s="897"/>
      <c r="DZ66" s="898"/>
      <c r="EA66" s="212"/>
    </row>
    <row r="67" spans="1:131" ht="26.25" customHeight="1" thickBot="1" x14ac:dyDescent="0.25">
      <c r="A67" s="765"/>
      <c r="B67" s="766"/>
      <c r="C67" s="766"/>
      <c r="D67" s="766"/>
      <c r="E67" s="766"/>
      <c r="F67" s="766"/>
      <c r="G67" s="766"/>
      <c r="H67" s="766"/>
      <c r="I67" s="766"/>
      <c r="J67" s="766"/>
      <c r="K67" s="766"/>
      <c r="L67" s="766"/>
      <c r="M67" s="766"/>
      <c r="N67" s="766"/>
      <c r="O67" s="766"/>
      <c r="P67" s="767"/>
      <c r="Q67" s="771"/>
      <c r="R67" s="772"/>
      <c r="S67" s="772"/>
      <c r="T67" s="772"/>
      <c r="U67" s="773"/>
      <c r="V67" s="771"/>
      <c r="W67" s="772"/>
      <c r="X67" s="772"/>
      <c r="Y67" s="772"/>
      <c r="Z67" s="773"/>
      <c r="AA67" s="771"/>
      <c r="AB67" s="772"/>
      <c r="AC67" s="772"/>
      <c r="AD67" s="772"/>
      <c r="AE67" s="773"/>
      <c r="AF67" s="893"/>
      <c r="AG67" s="855"/>
      <c r="AH67" s="855"/>
      <c r="AI67" s="855"/>
      <c r="AJ67" s="894"/>
      <c r="AK67" s="895"/>
      <c r="AL67" s="766"/>
      <c r="AM67" s="766"/>
      <c r="AN67" s="766"/>
      <c r="AO67" s="767"/>
      <c r="AP67" s="771"/>
      <c r="AQ67" s="772"/>
      <c r="AR67" s="772"/>
      <c r="AS67" s="772"/>
      <c r="AT67" s="773"/>
      <c r="AU67" s="771"/>
      <c r="AV67" s="772"/>
      <c r="AW67" s="772"/>
      <c r="AX67" s="772"/>
      <c r="AY67" s="773"/>
      <c r="AZ67" s="771"/>
      <c r="BA67" s="772"/>
      <c r="BB67" s="772"/>
      <c r="BC67" s="772"/>
      <c r="BD67" s="777"/>
      <c r="BE67" s="224"/>
      <c r="BF67" s="224"/>
      <c r="BG67" s="224"/>
      <c r="BH67" s="224"/>
      <c r="BI67" s="224"/>
      <c r="BJ67" s="224"/>
      <c r="BK67" s="224"/>
      <c r="BL67" s="224"/>
      <c r="BM67" s="224"/>
      <c r="BN67" s="224"/>
      <c r="BO67" s="224"/>
      <c r="BP67" s="224"/>
      <c r="BQ67" s="221">
        <v>61</v>
      </c>
      <c r="BR67" s="226"/>
      <c r="BS67" s="896"/>
      <c r="BT67" s="897"/>
      <c r="BU67" s="897"/>
      <c r="BV67" s="897"/>
      <c r="BW67" s="897"/>
      <c r="BX67" s="897"/>
      <c r="BY67" s="897"/>
      <c r="BZ67" s="897"/>
      <c r="CA67" s="897"/>
      <c r="CB67" s="897"/>
      <c r="CC67" s="897"/>
      <c r="CD67" s="897"/>
      <c r="CE67" s="897"/>
      <c r="CF67" s="897"/>
      <c r="CG67" s="902"/>
      <c r="CH67" s="899"/>
      <c r="CI67" s="900"/>
      <c r="CJ67" s="900"/>
      <c r="CK67" s="900"/>
      <c r="CL67" s="901"/>
      <c r="CM67" s="899"/>
      <c r="CN67" s="900"/>
      <c r="CO67" s="900"/>
      <c r="CP67" s="900"/>
      <c r="CQ67" s="901"/>
      <c r="CR67" s="899"/>
      <c r="CS67" s="900"/>
      <c r="CT67" s="900"/>
      <c r="CU67" s="900"/>
      <c r="CV67" s="901"/>
      <c r="CW67" s="899"/>
      <c r="CX67" s="900"/>
      <c r="CY67" s="900"/>
      <c r="CZ67" s="900"/>
      <c r="DA67" s="901"/>
      <c r="DB67" s="899"/>
      <c r="DC67" s="900"/>
      <c r="DD67" s="900"/>
      <c r="DE67" s="900"/>
      <c r="DF67" s="901"/>
      <c r="DG67" s="899"/>
      <c r="DH67" s="900"/>
      <c r="DI67" s="900"/>
      <c r="DJ67" s="900"/>
      <c r="DK67" s="901"/>
      <c r="DL67" s="899"/>
      <c r="DM67" s="900"/>
      <c r="DN67" s="900"/>
      <c r="DO67" s="900"/>
      <c r="DP67" s="901"/>
      <c r="DQ67" s="899"/>
      <c r="DR67" s="900"/>
      <c r="DS67" s="900"/>
      <c r="DT67" s="900"/>
      <c r="DU67" s="901"/>
      <c r="DV67" s="896"/>
      <c r="DW67" s="897"/>
      <c r="DX67" s="897"/>
      <c r="DY67" s="897"/>
      <c r="DZ67" s="898"/>
      <c r="EA67" s="212"/>
    </row>
    <row r="68" spans="1:131" ht="26.25" customHeight="1" thickTop="1" x14ac:dyDescent="0.2">
      <c r="A68" s="219">
        <v>1</v>
      </c>
      <c r="B68" s="906" t="s">
        <v>568</v>
      </c>
      <c r="C68" s="907"/>
      <c r="D68" s="907"/>
      <c r="E68" s="907"/>
      <c r="F68" s="907"/>
      <c r="G68" s="907"/>
      <c r="H68" s="907"/>
      <c r="I68" s="907"/>
      <c r="J68" s="907"/>
      <c r="K68" s="907"/>
      <c r="L68" s="907"/>
      <c r="M68" s="907"/>
      <c r="N68" s="907"/>
      <c r="O68" s="907"/>
      <c r="P68" s="908"/>
      <c r="Q68" s="909">
        <v>536</v>
      </c>
      <c r="R68" s="903"/>
      <c r="S68" s="903"/>
      <c r="T68" s="903"/>
      <c r="U68" s="903"/>
      <c r="V68" s="903">
        <v>520</v>
      </c>
      <c r="W68" s="903"/>
      <c r="X68" s="903"/>
      <c r="Y68" s="903"/>
      <c r="Z68" s="903"/>
      <c r="AA68" s="903">
        <v>17</v>
      </c>
      <c r="AB68" s="903"/>
      <c r="AC68" s="903"/>
      <c r="AD68" s="903"/>
      <c r="AE68" s="903"/>
      <c r="AF68" s="903">
        <v>17</v>
      </c>
      <c r="AG68" s="903"/>
      <c r="AH68" s="903"/>
      <c r="AI68" s="903"/>
      <c r="AJ68" s="903"/>
      <c r="AK68" s="903">
        <v>23</v>
      </c>
      <c r="AL68" s="903"/>
      <c r="AM68" s="903"/>
      <c r="AN68" s="903"/>
      <c r="AO68" s="903"/>
      <c r="AP68" s="903">
        <v>1101</v>
      </c>
      <c r="AQ68" s="903"/>
      <c r="AR68" s="903"/>
      <c r="AS68" s="903"/>
      <c r="AT68" s="903"/>
      <c r="AU68" s="903">
        <v>783</v>
      </c>
      <c r="AV68" s="903"/>
      <c r="AW68" s="903"/>
      <c r="AX68" s="903"/>
      <c r="AY68" s="903"/>
      <c r="AZ68" s="904"/>
      <c r="BA68" s="904"/>
      <c r="BB68" s="904"/>
      <c r="BC68" s="904"/>
      <c r="BD68" s="905"/>
      <c r="BE68" s="224"/>
      <c r="BF68" s="224"/>
      <c r="BG68" s="224"/>
      <c r="BH68" s="224"/>
      <c r="BI68" s="224"/>
      <c r="BJ68" s="224"/>
      <c r="BK68" s="224"/>
      <c r="BL68" s="224"/>
      <c r="BM68" s="224"/>
      <c r="BN68" s="224"/>
      <c r="BO68" s="224"/>
      <c r="BP68" s="224"/>
      <c r="BQ68" s="221">
        <v>62</v>
      </c>
      <c r="BR68" s="226"/>
      <c r="BS68" s="896"/>
      <c r="BT68" s="897"/>
      <c r="BU68" s="897"/>
      <c r="BV68" s="897"/>
      <c r="BW68" s="897"/>
      <c r="BX68" s="897"/>
      <c r="BY68" s="897"/>
      <c r="BZ68" s="897"/>
      <c r="CA68" s="897"/>
      <c r="CB68" s="897"/>
      <c r="CC68" s="897"/>
      <c r="CD68" s="897"/>
      <c r="CE68" s="897"/>
      <c r="CF68" s="897"/>
      <c r="CG68" s="902"/>
      <c r="CH68" s="899"/>
      <c r="CI68" s="900"/>
      <c r="CJ68" s="900"/>
      <c r="CK68" s="900"/>
      <c r="CL68" s="901"/>
      <c r="CM68" s="899"/>
      <c r="CN68" s="900"/>
      <c r="CO68" s="900"/>
      <c r="CP68" s="900"/>
      <c r="CQ68" s="901"/>
      <c r="CR68" s="899"/>
      <c r="CS68" s="900"/>
      <c r="CT68" s="900"/>
      <c r="CU68" s="900"/>
      <c r="CV68" s="901"/>
      <c r="CW68" s="899"/>
      <c r="CX68" s="900"/>
      <c r="CY68" s="900"/>
      <c r="CZ68" s="900"/>
      <c r="DA68" s="901"/>
      <c r="DB68" s="899"/>
      <c r="DC68" s="900"/>
      <c r="DD68" s="900"/>
      <c r="DE68" s="900"/>
      <c r="DF68" s="901"/>
      <c r="DG68" s="899"/>
      <c r="DH68" s="900"/>
      <c r="DI68" s="900"/>
      <c r="DJ68" s="900"/>
      <c r="DK68" s="901"/>
      <c r="DL68" s="899"/>
      <c r="DM68" s="900"/>
      <c r="DN68" s="900"/>
      <c r="DO68" s="900"/>
      <c r="DP68" s="901"/>
      <c r="DQ68" s="899"/>
      <c r="DR68" s="900"/>
      <c r="DS68" s="900"/>
      <c r="DT68" s="900"/>
      <c r="DU68" s="901"/>
      <c r="DV68" s="896"/>
      <c r="DW68" s="897"/>
      <c r="DX68" s="897"/>
      <c r="DY68" s="897"/>
      <c r="DZ68" s="898"/>
      <c r="EA68" s="212"/>
    </row>
    <row r="69" spans="1:131" ht="26.25" customHeight="1" x14ac:dyDescent="0.2">
      <c r="A69" s="221">
        <v>2</v>
      </c>
      <c r="B69" s="910" t="s">
        <v>569</v>
      </c>
      <c r="C69" s="911"/>
      <c r="D69" s="911"/>
      <c r="E69" s="911"/>
      <c r="F69" s="911"/>
      <c r="G69" s="911"/>
      <c r="H69" s="911"/>
      <c r="I69" s="911"/>
      <c r="J69" s="911"/>
      <c r="K69" s="911"/>
      <c r="L69" s="911"/>
      <c r="M69" s="911"/>
      <c r="N69" s="911"/>
      <c r="O69" s="911"/>
      <c r="P69" s="912"/>
      <c r="Q69" s="913">
        <v>5483</v>
      </c>
      <c r="R69" s="867"/>
      <c r="S69" s="867"/>
      <c r="T69" s="867"/>
      <c r="U69" s="867"/>
      <c r="V69" s="867">
        <v>4994</v>
      </c>
      <c r="W69" s="867"/>
      <c r="X69" s="867"/>
      <c r="Y69" s="867"/>
      <c r="Z69" s="867"/>
      <c r="AA69" s="867">
        <v>489</v>
      </c>
      <c r="AB69" s="867"/>
      <c r="AC69" s="867"/>
      <c r="AD69" s="867"/>
      <c r="AE69" s="867"/>
      <c r="AF69" s="867">
        <v>365</v>
      </c>
      <c r="AG69" s="867"/>
      <c r="AH69" s="867"/>
      <c r="AI69" s="867"/>
      <c r="AJ69" s="867"/>
      <c r="AK69" s="867">
        <v>798</v>
      </c>
      <c r="AL69" s="867"/>
      <c r="AM69" s="867"/>
      <c r="AN69" s="867"/>
      <c r="AO69" s="867"/>
      <c r="AP69" s="867">
        <v>3868</v>
      </c>
      <c r="AQ69" s="867"/>
      <c r="AR69" s="867"/>
      <c r="AS69" s="867"/>
      <c r="AT69" s="867"/>
      <c r="AU69" s="867">
        <v>2187</v>
      </c>
      <c r="AV69" s="867"/>
      <c r="AW69" s="867"/>
      <c r="AX69" s="867"/>
      <c r="AY69" s="867"/>
      <c r="AZ69" s="869"/>
      <c r="BA69" s="869"/>
      <c r="BB69" s="869"/>
      <c r="BC69" s="869"/>
      <c r="BD69" s="870"/>
      <c r="BE69" s="224"/>
      <c r="BF69" s="224"/>
      <c r="BG69" s="224"/>
      <c r="BH69" s="224"/>
      <c r="BI69" s="224"/>
      <c r="BJ69" s="224"/>
      <c r="BK69" s="224"/>
      <c r="BL69" s="224"/>
      <c r="BM69" s="224"/>
      <c r="BN69" s="224"/>
      <c r="BO69" s="224"/>
      <c r="BP69" s="224"/>
      <c r="BQ69" s="221">
        <v>63</v>
      </c>
      <c r="BR69" s="226"/>
      <c r="BS69" s="896"/>
      <c r="BT69" s="897"/>
      <c r="BU69" s="897"/>
      <c r="BV69" s="897"/>
      <c r="BW69" s="897"/>
      <c r="BX69" s="897"/>
      <c r="BY69" s="897"/>
      <c r="BZ69" s="897"/>
      <c r="CA69" s="897"/>
      <c r="CB69" s="897"/>
      <c r="CC69" s="897"/>
      <c r="CD69" s="897"/>
      <c r="CE69" s="897"/>
      <c r="CF69" s="897"/>
      <c r="CG69" s="902"/>
      <c r="CH69" s="899"/>
      <c r="CI69" s="900"/>
      <c r="CJ69" s="900"/>
      <c r="CK69" s="900"/>
      <c r="CL69" s="901"/>
      <c r="CM69" s="899"/>
      <c r="CN69" s="900"/>
      <c r="CO69" s="900"/>
      <c r="CP69" s="900"/>
      <c r="CQ69" s="901"/>
      <c r="CR69" s="899"/>
      <c r="CS69" s="900"/>
      <c r="CT69" s="900"/>
      <c r="CU69" s="900"/>
      <c r="CV69" s="901"/>
      <c r="CW69" s="899"/>
      <c r="CX69" s="900"/>
      <c r="CY69" s="900"/>
      <c r="CZ69" s="900"/>
      <c r="DA69" s="901"/>
      <c r="DB69" s="899"/>
      <c r="DC69" s="900"/>
      <c r="DD69" s="900"/>
      <c r="DE69" s="900"/>
      <c r="DF69" s="901"/>
      <c r="DG69" s="899"/>
      <c r="DH69" s="900"/>
      <c r="DI69" s="900"/>
      <c r="DJ69" s="900"/>
      <c r="DK69" s="901"/>
      <c r="DL69" s="899"/>
      <c r="DM69" s="900"/>
      <c r="DN69" s="900"/>
      <c r="DO69" s="900"/>
      <c r="DP69" s="901"/>
      <c r="DQ69" s="899"/>
      <c r="DR69" s="900"/>
      <c r="DS69" s="900"/>
      <c r="DT69" s="900"/>
      <c r="DU69" s="901"/>
      <c r="DV69" s="896"/>
      <c r="DW69" s="897"/>
      <c r="DX69" s="897"/>
      <c r="DY69" s="897"/>
      <c r="DZ69" s="898"/>
      <c r="EA69" s="212"/>
    </row>
    <row r="70" spans="1:131" ht="26.25" customHeight="1" x14ac:dyDescent="0.2">
      <c r="A70" s="221">
        <v>3</v>
      </c>
      <c r="B70" s="910" t="s">
        <v>570</v>
      </c>
      <c r="C70" s="911"/>
      <c r="D70" s="911"/>
      <c r="E70" s="911"/>
      <c r="F70" s="911"/>
      <c r="G70" s="911"/>
      <c r="H70" s="911"/>
      <c r="I70" s="911"/>
      <c r="J70" s="911"/>
      <c r="K70" s="911"/>
      <c r="L70" s="911"/>
      <c r="M70" s="911"/>
      <c r="N70" s="911"/>
      <c r="O70" s="911"/>
      <c r="P70" s="912"/>
      <c r="Q70" s="913">
        <v>1919</v>
      </c>
      <c r="R70" s="867"/>
      <c r="S70" s="867"/>
      <c r="T70" s="867"/>
      <c r="U70" s="867"/>
      <c r="V70" s="867">
        <v>1882</v>
      </c>
      <c r="W70" s="867"/>
      <c r="X70" s="867"/>
      <c r="Y70" s="867"/>
      <c r="Z70" s="867"/>
      <c r="AA70" s="867">
        <v>38</v>
      </c>
      <c r="AB70" s="867"/>
      <c r="AC70" s="867"/>
      <c r="AD70" s="867"/>
      <c r="AE70" s="867"/>
      <c r="AF70" s="867">
        <v>38</v>
      </c>
      <c r="AG70" s="867"/>
      <c r="AH70" s="867"/>
      <c r="AI70" s="867"/>
      <c r="AJ70" s="867"/>
      <c r="AK70" s="867">
        <v>68</v>
      </c>
      <c r="AL70" s="867"/>
      <c r="AM70" s="867"/>
      <c r="AN70" s="867"/>
      <c r="AO70" s="867"/>
      <c r="AP70" s="867">
        <v>856</v>
      </c>
      <c r="AQ70" s="867"/>
      <c r="AR70" s="867"/>
      <c r="AS70" s="867"/>
      <c r="AT70" s="867"/>
      <c r="AU70" s="867">
        <v>175</v>
      </c>
      <c r="AV70" s="867"/>
      <c r="AW70" s="867"/>
      <c r="AX70" s="867"/>
      <c r="AY70" s="867"/>
      <c r="AZ70" s="869"/>
      <c r="BA70" s="869"/>
      <c r="BB70" s="869"/>
      <c r="BC70" s="869"/>
      <c r="BD70" s="870"/>
      <c r="BE70" s="224"/>
      <c r="BF70" s="224"/>
      <c r="BG70" s="224"/>
      <c r="BH70" s="224"/>
      <c r="BI70" s="224"/>
      <c r="BJ70" s="224"/>
      <c r="BK70" s="224"/>
      <c r="BL70" s="224"/>
      <c r="BM70" s="224"/>
      <c r="BN70" s="224"/>
      <c r="BO70" s="224"/>
      <c r="BP70" s="224"/>
      <c r="BQ70" s="221">
        <v>64</v>
      </c>
      <c r="BR70" s="226"/>
      <c r="BS70" s="896"/>
      <c r="BT70" s="897"/>
      <c r="BU70" s="897"/>
      <c r="BV70" s="897"/>
      <c r="BW70" s="897"/>
      <c r="BX70" s="897"/>
      <c r="BY70" s="897"/>
      <c r="BZ70" s="897"/>
      <c r="CA70" s="897"/>
      <c r="CB70" s="897"/>
      <c r="CC70" s="897"/>
      <c r="CD70" s="897"/>
      <c r="CE70" s="897"/>
      <c r="CF70" s="897"/>
      <c r="CG70" s="902"/>
      <c r="CH70" s="899"/>
      <c r="CI70" s="900"/>
      <c r="CJ70" s="900"/>
      <c r="CK70" s="900"/>
      <c r="CL70" s="901"/>
      <c r="CM70" s="899"/>
      <c r="CN70" s="900"/>
      <c r="CO70" s="900"/>
      <c r="CP70" s="900"/>
      <c r="CQ70" s="901"/>
      <c r="CR70" s="899"/>
      <c r="CS70" s="900"/>
      <c r="CT70" s="900"/>
      <c r="CU70" s="900"/>
      <c r="CV70" s="901"/>
      <c r="CW70" s="899"/>
      <c r="CX70" s="900"/>
      <c r="CY70" s="900"/>
      <c r="CZ70" s="900"/>
      <c r="DA70" s="901"/>
      <c r="DB70" s="899"/>
      <c r="DC70" s="900"/>
      <c r="DD70" s="900"/>
      <c r="DE70" s="900"/>
      <c r="DF70" s="901"/>
      <c r="DG70" s="899"/>
      <c r="DH70" s="900"/>
      <c r="DI70" s="900"/>
      <c r="DJ70" s="900"/>
      <c r="DK70" s="901"/>
      <c r="DL70" s="899"/>
      <c r="DM70" s="900"/>
      <c r="DN70" s="900"/>
      <c r="DO70" s="900"/>
      <c r="DP70" s="901"/>
      <c r="DQ70" s="899"/>
      <c r="DR70" s="900"/>
      <c r="DS70" s="900"/>
      <c r="DT70" s="900"/>
      <c r="DU70" s="901"/>
      <c r="DV70" s="896"/>
      <c r="DW70" s="897"/>
      <c r="DX70" s="897"/>
      <c r="DY70" s="897"/>
      <c r="DZ70" s="898"/>
      <c r="EA70" s="212"/>
    </row>
    <row r="71" spans="1:131" ht="26.25" customHeight="1" x14ac:dyDescent="0.2">
      <c r="A71" s="221">
        <v>4</v>
      </c>
      <c r="B71" s="910" t="s">
        <v>571</v>
      </c>
      <c r="C71" s="911"/>
      <c r="D71" s="911"/>
      <c r="E71" s="911"/>
      <c r="F71" s="911"/>
      <c r="G71" s="911"/>
      <c r="H71" s="911"/>
      <c r="I71" s="911"/>
      <c r="J71" s="911"/>
      <c r="K71" s="911"/>
      <c r="L71" s="911"/>
      <c r="M71" s="911"/>
      <c r="N71" s="911"/>
      <c r="O71" s="911"/>
      <c r="P71" s="912"/>
      <c r="Q71" s="913">
        <v>416</v>
      </c>
      <c r="R71" s="867"/>
      <c r="S71" s="867"/>
      <c r="T71" s="867"/>
      <c r="U71" s="867"/>
      <c r="V71" s="867">
        <v>411</v>
      </c>
      <c r="W71" s="867"/>
      <c r="X71" s="867"/>
      <c r="Y71" s="867"/>
      <c r="Z71" s="867"/>
      <c r="AA71" s="867">
        <v>5</v>
      </c>
      <c r="AB71" s="867"/>
      <c r="AC71" s="867"/>
      <c r="AD71" s="867"/>
      <c r="AE71" s="867"/>
      <c r="AF71" s="867">
        <v>5</v>
      </c>
      <c r="AG71" s="867"/>
      <c r="AH71" s="867"/>
      <c r="AI71" s="867"/>
      <c r="AJ71" s="867"/>
      <c r="AK71" s="867">
        <v>305</v>
      </c>
      <c r="AL71" s="867"/>
      <c r="AM71" s="867"/>
      <c r="AN71" s="867"/>
      <c r="AO71" s="867"/>
      <c r="AP71" s="867" t="s">
        <v>580</v>
      </c>
      <c r="AQ71" s="867"/>
      <c r="AR71" s="867"/>
      <c r="AS71" s="867"/>
      <c r="AT71" s="867"/>
      <c r="AU71" s="867" t="s">
        <v>580</v>
      </c>
      <c r="AV71" s="867"/>
      <c r="AW71" s="867"/>
      <c r="AX71" s="867"/>
      <c r="AY71" s="867"/>
      <c r="AZ71" s="869"/>
      <c r="BA71" s="869"/>
      <c r="BB71" s="869"/>
      <c r="BC71" s="869"/>
      <c r="BD71" s="870"/>
      <c r="BE71" s="224"/>
      <c r="BF71" s="224"/>
      <c r="BG71" s="224"/>
      <c r="BH71" s="224"/>
      <c r="BI71" s="224"/>
      <c r="BJ71" s="224"/>
      <c r="BK71" s="224"/>
      <c r="BL71" s="224"/>
      <c r="BM71" s="224"/>
      <c r="BN71" s="224"/>
      <c r="BO71" s="224"/>
      <c r="BP71" s="224"/>
      <c r="BQ71" s="221">
        <v>65</v>
      </c>
      <c r="BR71" s="226"/>
      <c r="BS71" s="896"/>
      <c r="BT71" s="897"/>
      <c r="BU71" s="897"/>
      <c r="BV71" s="897"/>
      <c r="BW71" s="897"/>
      <c r="BX71" s="897"/>
      <c r="BY71" s="897"/>
      <c r="BZ71" s="897"/>
      <c r="CA71" s="897"/>
      <c r="CB71" s="897"/>
      <c r="CC71" s="897"/>
      <c r="CD71" s="897"/>
      <c r="CE71" s="897"/>
      <c r="CF71" s="897"/>
      <c r="CG71" s="902"/>
      <c r="CH71" s="899"/>
      <c r="CI71" s="900"/>
      <c r="CJ71" s="900"/>
      <c r="CK71" s="900"/>
      <c r="CL71" s="901"/>
      <c r="CM71" s="899"/>
      <c r="CN71" s="900"/>
      <c r="CO71" s="900"/>
      <c r="CP71" s="900"/>
      <c r="CQ71" s="901"/>
      <c r="CR71" s="899"/>
      <c r="CS71" s="900"/>
      <c r="CT71" s="900"/>
      <c r="CU71" s="900"/>
      <c r="CV71" s="901"/>
      <c r="CW71" s="899"/>
      <c r="CX71" s="900"/>
      <c r="CY71" s="900"/>
      <c r="CZ71" s="900"/>
      <c r="DA71" s="901"/>
      <c r="DB71" s="899"/>
      <c r="DC71" s="900"/>
      <c r="DD71" s="900"/>
      <c r="DE71" s="900"/>
      <c r="DF71" s="901"/>
      <c r="DG71" s="899"/>
      <c r="DH71" s="900"/>
      <c r="DI71" s="900"/>
      <c r="DJ71" s="900"/>
      <c r="DK71" s="901"/>
      <c r="DL71" s="899"/>
      <c r="DM71" s="900"/>
      <c r="DN71" s="900"/>
      <c r="DO71" s="900"/>
      <c r="DP71" s="901"/>
      <c r="DQ71" s="899"/>
      <c r="DR71" s="900"/>
      <c r="DS71" s="900"/>
      <c r="DT71" s="900"/>
      <c r="DU71" s="901"/>
      <c r="DV71" s="896"/>
      <c r="DW71" s="897"/>
      <c r="DX71" s="897"/>
      <c r="DY71" s="897"/>
      <c r="DZ71" s="898"/>
      <c r="EA71" s="212"/>
    </row>
    <row r="72" spans="1:131" ht="26.25" customHeight="1" x14ac:dyDescent="0.2">
      <c r="A72" s="221">
        <v>5</v>
      </c>
      <c r="B72" s="910" t="s">
        <v>572</v>
      </c>
      <c r="C72" s="911"/>
      <c r="D72" s="911"/>
      <c r="E72" s="911"/>
      <c r="F72" s="911"/>
      <c r="G72" s="911"/>
      <c r="H72" s="911"/>
      <c r="I72" s="911"/>
      <c r="J72" s="911"/>
      <c r="K72" s="911"/>
      <c r="L72" s="911"/>
      <c r="M72" s="911"/>
      <c r="N72" s="911"/>
      <c r="O72" s="911"/>
      <c r="P72" s="912"/>
      <c r="Q72" s="913">
        <v>793</v>
      </c>
      <c r="R72" s="867"/>
      <c r="S72" s="867"/>
      <c r="T72" s="867"/>
      <c r="U72" s="867"/>
      <c r="V72" s="867">
        <v>785</v>
      </c>
      <c r="W72" s="867"/>
      <c r="X72" s="867"/>
      <c r="Y72" s="867"/>
      <c r="Z72" s="867"/>
      <c r="AA72" s="867">
        <v>8</v>
      </c>
      <c r="AB72" s="867"/>
      <c r="AC72" s="867"/>
      <c r="AD72" s="867"/>
      <c r="AE72" s="867"/>
      <c r="AF72" s="867">
        <v>8</v>
      </c>
      <c r="AG72" s="867"/>
      <c r="AH72" s="867"/>
      <c r="AI72" s="867"/>
      <c r="AJ72" s="867"/>
      <c r="AK72" s="867">
        <v>6</v>
      </c>
      <c r="AL72" s="867"/>
      <c r="AM72" s="867"/>
      <c r="AN72" s="867"/>
      <c r="AO72" s="867"/>
      <c r="AP72" s="867" t="s">
        <v>580</v>
      </c>
      <c r="AQ72" s="867"/>
      <c r="AR72" s="867"/>
      <c r="AS72" s="867"/>
      <c r="AT72" s="867"/>
      <c r="AU72" s="867" t="s">
        <v>580</v>
      </c>
      <c r="AV72" s="867"/>
      <c r="AW72" s="867"/>
      <c r="AX72" s="867"/>
      <c r="AY72" s="867"/>
      <c r="AZ72" s="869"/>
      <c r="BA72" s="869"/>
      <c r="BB72" s="869"/>
      <c r="BC72" s="869"/>
      <c r="BD72" s="870"/>
      <c r="BE72" s="224"/>
      <c r="BF72" s="224"/>
      <c r="BG72" s="224"/>
      <c r="BH72" s="224"/>
      <c r="BI72" s="224"/>
      <c r="BJ72" s="224"/>
      <c r="BK72" s="224"/>
      <c r="BL72" s="224"/>
      <c r="BM72" s="224"/>
      <c r="BN72" s="224"/>
      <c r="BO72" s="224"/>
      <c r="BP72" s="224"/>
      <c r="BQ72" s="221">
        <v>66</v>
      </c>
      <c r="BR72" s="226"/>
      <c r="BS72" s="896"/>
      <c r="BT72" s="897"/>
      <c r="BU72" s="897"/>
      <c r="BV72" s="897"/>
      <c r="BW72" s="897"/>
      <c r="BX72" s="897"/>
      <c r="BY72" s="897"/>
      <c r="BZ72" s="897"/>
      <c r="CA72" s="897"/>
      <c r="CB72" s="897"/>
      <c r="CC72" s="897"/>
      <c r="CD72" s="897"/>
      <c r="CE72" s="897"/>
      <c r="CF72" s="897"/>
      <c r="CG72" s="902"/>
      <c r="CH72" s="899"/>
      <c r="CI72" s="900"/>
      <c r="CJ72" s="900"/>
      <c r="CK72" s="900"/>
      <c r="CL72" s="901"/>
      <c r="CM72" s="899"/>
      <c r="CN72" s="900"/>
      <c r="CO72" s="900"/>
      <c r="CP72" s="900"/>
      <c r="CQ72" s="901"/>
      <c r="CR72" s="899"/>
      <c r="CS72" s="900"/>
      <c r="CT72" s="900"/>
      <c r="CU72" s="900"/>
      <c r="CV72" s="901"/>
      <c r="CW72" s="899"/>
      <c r="CX72" s="900"/>
      <c r="CY72" s="900"/>
      <c r="CZ72" s="900"/>
      <c r="DA72" s="901"/>
      <c r="DB72" s="899"/>
      <c r="DC72" s="900"/>
      <c r="DD72" s="900"/>
      <c r="DE72" s="900"/>
      <c r="DF72" s="901"/>
      <c r="DG72" s="899"/>
      <c r="DH72" s="900"/>
      <c r="DI72" s="900"/>
      <c r="DJ72" s="900"/>
      <c r="DK72" s="901"/>
      <c r="DL72" s="899"/>
      <c r="DM72" s="900"/>
      <c r="DN72" s="900"/>
      <c r="DO72" s="900"/>
      <c r="DP72" s="901"/>
      <c r="DQ72" s="899"/>
      <c r="DR72" s="900"/>
      <c r="DS72" s="900"/>
      <c r="DT72" s="900"/>
      <c r="DU72" s="901"/>
      <c r="DV72" s="896"/>
      <c r="DW72" s="897"/>
      <c r="DX72" s="897"/>
      <c r="DY72" s="897"/>
      <c r="DZ72" s="898"/>
      <c r="EA72" s="212"/>
    </row>
    <row r="73" spans="1:131" ht="26.25" customHeight="1" x14ac:dyDescent="0.2">
      <c r="A73" s="221">
        <v>6</v>
      </c>
      <c r="B73" s="910" t="s">
        <v>573</v>
      </c>
      <c r="C73" s="911"/>
      <c r="D73" s="911"/>
      <c r="E73" s="911"/>
      <c r="F73" s="911"/>
      <c r="G73" s="911"/>
      <c r="H73" s="911"/>
      <c r="I73" s="911"/>
      <c r="J73" s="911"/>
      <c r="K73" s="911"/>
      <c r="L73" s="911"/>
      <c r="M73" s="911"/>
      <c r="N73" s="911"/>
      <c r="O73" s="911"/>
      <c r="P73" s="912"/>
      <c r="Q73" s="913">
        <v>201</v>
      </c>
      <c r="R73" s="867"/>
      <c r="S73" s="867"/>
      <c r="T73" s="867"/>
      <c r="U73" s="867"/>
      <c r="V73" s="867">
        <v>197</v>
      </c>
      <c r="W73" s="867"/>
      <c r="X73" s="867"/>
      <c r="Y73" s="867"/>
      <c r="Z73" s="867"/>
      <c r="AA73" s="867">
        <v>4</v>
      </c>
      <c r="AB73" s="867"/>
      <c r="AC73" s="867"/>
      <c r="AD73" s="867"/>
      <c r="AE73" s="867"/>
      <c r="AF73" s="867">
        <v>4</v>
      </c>
      <c r="AG73" s="867"/>
      <c r="AH73" s="867"/>
      <c r="AI73" s="867"/>
      <c r="AJ73" s="867"/>
      <c r="AK73" s="867" t="s">
        <v>580</v>
      </c>
      <c r="AL73" s="867"/>
      <c r="AM73" s="867"/>
      <c r="AN73" s="867"/>
      <c r="AO73" s="867"/>
      <c r="AP73" s="867" t="s">
        <v>580</v>
      </c>
      <c r="AQ73" s="867"/>
      <c r="AR73" s="867"/>
      <c r="AS73" s="867"/>
      <c r="AT73" s="867"/>
      <c r="AU73" s="867" t="s">
        <v>580</v>
      </c>
      <c r="AV73" s="867"/>
      <c r="AW73" s="867"/>
      <c r="AX73" s="867"/>
      <c r="AY73" s="867"/>
      <c r="AZ73" s="869"/>
      <c r="BA73" s="869"/>
      <c r="BB73" s="869"/>
      <c r="BC73" s="869"/>
      <c r="BD73" s="870"/>
      <c r="BE73" s="224"/>
      <c r="BF73" s="224"/>
      <c r="BG73" s="224"/>
      <c r="BH73" s="224"/>
      <c r="BI73" s="224"/>
      <c r="BJ73" s="224"/>
      <c r="BK73" s="224"/>
      <c r="BL73" s="224"/>
      <c r="BM73" s="224"/>
      <c r="BN73" s="224"/>
      <c r="BO73" s="224"/>
      <c r="BP73" s="224"/>
      <c r="BQ73" s="221">
        <v>67</v>
      </c>
      <c r="BR73" s="226"/>
      <c r="BS73" s="896"/>
      <c r="BT73" s="897"/>
      <c r="BU73" s="897"/>
      <c r="BV73" s="897"/>
      <c r="BW73" s="897"/>
      <c r="BX73" s="897"/>
      <c r="BY73" s="897"/>
      <c r="BZ73" s="897"/>
      <c r="CA73" s="897"/>
      <c r="CB73" s="897"/>
      <c r="CC73" s="897"/>
      <c r="CD73" s="897"/>
      <c r="CE73" s="897"/>
      <c r="CF73" s="897"/>
      <c r="CG73" s="902"/>
      <c r="CH73" s="899"/>
      <c r="CI73" s="900"/>
      <c r="CJ73" s="900"/>
      <c r="CK73" s="900"/>
      <c r="CL73" s="901"/>
      <c r="CM73" s="899"/>
      <c r="CN73" s="900"/>
      <c r="CO73" s="900"/>
      <c r="CP73" s="900"/>
      <c r="CQ73" s="901"/>
      <c r="CR73" s="899"/>
      <c r="CS73" s="900"/>
      <c r="CT73" s="900"/>
      <c r="CU73" s="900"/>
      <c r="CV73" s="901"/>
      <c r="CW73" s="899"/>
      <c r="CX73" s="900"/>
      <c r="CY73" s="900"/>
      <c r="CZ73" s="900"/>
      <c r="DA73" s="901"/>
      <c r="DB73" s="899"/>
      <c r="DC73" s="900"/>
      <c r="DD73" s="900"/>
      <c r="DE73" s="900"/>
      <c r="DF73" s="901"/>
      <c r="DG73" s="899"/>
      <c r="DH73" s="900"/>
      <c r="DI73" s="900"/>
      <c r="DJ73" s="900"/>
      <c r="DK73" s="901"/>
      <c r="DL73" s="899"/>
      <c r="DM73" s="900"/>
      <c r="DN73" s="900"/>
      <c r="DO73" s="900"/>
      <c r="DP73" s="901"/>
      <c r="DQ73" s="899"/>
      <c r="DR73" s="900"/>
      <c r="DS73" s="900"/>
      <c r="DT73" s="900"/>
      <c r="DU73" s="901"/>
      <c r="DV73" s="896"/>
      <c r="DW73" s="897"/>
      <c r="DX73" s="897"/>
      <c r="DY73" s="897"/>
      <c r="DZ73" s="898"/>
      <c r="EA73" s="212"/>
    </row>
    <row r="74" spans="1:131" ht="26.25" customHeight="1" x14ac:dyDescent="0.2">
      <c r="A74" s="221">
        <v>7</v>
      </c>
      <c r="B74" s="910" t="s">
        <v>574</v>
      </c>
      <c r="C74" s="911"/>
      <c r="D74" s="911"/>
      <c r="E74" s="911"/>
      <c r="F74" s="911"/>
      <c r="G74" s="911"/>
      <c r="H74" s="911"/>
      <c r="I74" s="911"/>
      <c r="J74" s="911"/>
      <c r="K74" s="911"/>
      <c r="L74" s="911"/>
      <c r="M74" s="911"/>
      <c r="N74" s="911"/>
      <c r="O74" s="911"/>
      <c r="P74" s="912"/>
      <c r="Q74" s="913">
        <v>26</v>
      </c>
      <c r="R74" s="867"/>
      <c r="S74" s="867"/>
      <c r="T74" s="867"/>
      <c r="U74" s="867"/>
      <c r="V74" s="867">
        <v>26</v>
      </c>
      <c r="W74" s="867"/>
      <c r="X74" s="867"/>
      <c r="Y74" s="867"/>
      <c r="Z74" s="867"/>
      <c r="AA74" s="867">
        <v>0</v>
      </c>
      <c r="AB74" s="867"/>
      <c r="AC74" s="867"/>
      <c r="AD74" s="867"/>
      <c r="AE74" s="867"/>
      <c r="AF74" s="867">
        <v>0</v>
      </c>
      <c r="AG74" s="867"/>
      <c r="AH74" s="867"/>
      <c r="AI74" s="867"/>
      <c r="AJ74" s="867"/>
      <c r="AK74" s="867">
        <v>11</v>
      </c>
      <c r="AL74" s="867"/>
      <c r="AM74" s="867"/>
      <c r="AN74" s="867"/>
      <c r="AO74" s="867"/>
      <c r="AP74" s="867" t="s">
        <v>580</v>
      </c>
      <c r="AQ74" s="867"/>
      <c r="AR74" s="867"/>
      <c r="AS74" s="867"/>
      <c r="AT74" s="867"/>
      <c r="AU74" s="867" t="s">
        <v>580</v>
      </c>
      <c r="AV74" s="867"/>
      <c r="AW74" s="867"/>
      <c r="AX74" s="867"/>
      <c r="AY74" s="867"/>
      <c r="AZ74" s="869"/>
      <c r="BA74" s="869"/>
      <c r="BB74" s="869"/>
      <c r="BC74" s="869"/>
      <c r="BD74" s="870"/>
      <c r="BE74" s="224"/>
      <c r="BF74" s="224"/>
      <c r="BG74" s="224"/>
      <c r="BH74" s="224"/>
      <c r="BI74" s="224"/>
      <c r="BJ74" s="224"/>
      <c r="BK74" s="224"/>
      <c r="BL74" s="224"/>
      <c r="BM74" s="224"/>
      <c r="BN74" s="224"/>
      <c r="BO74" s="224"/>
      <c r="BP74" s="224"/>
      <c r="BQ74" s="221">
        <v>68</v>
      </c>
      <c r="BR74" s="226"/>
      <c r="BS74" s="896"/>
      <c r="BT74" s="897"/>
      <c r="BU74" s="897"/>
      <c r="BV74" s="897"/>
      <c r="BW74" s="897"/>
      <c r="BX74" s="897"/>
      <c r="BY74" s="897"/>
      <c r="BZ74" s="897"/>
      <c r="CA74" s="897"/>
      <c r="CB74" s="897"/>
      <c r="CC74" s="897"/>
      <c r="CD74" s="897"/>
      <c r="CE74" s="897"/>
      <c r="CF74" s="897"/>
      <c r="CG74" s="902"/>
      <c r="CH74" s="899"/>
      <c r="CI74" s="900"/>
      <c r="CJ74" s="900"/>
      <c r="CK74" s="900"/>
      <c r="CL74" s="901"/>
      <c r="CM74" s="899"/>
      <c r="CN74" s="900"/>
      <c r="CO74" s="900"/>
      <c r="CP74" s="900"/>
      <c r="CQ74" s="901"/>
      <c r="CR74" s="899"/>
      <c r="CS74" s="900"/>
      <c r="CT74" s="900"/>
      <c r="CU74" s="900"/>
      <c r="CV74" s="901"/>
      <c r="CW74" s="899"/>
      <c r="CX74" s="900"/>
      <c r="CY74" s="900"/>
      <c r="CZ74" s="900"/>
      <c r="DA74" s="901"/>
      <c r="DB74" s="899"/>
      <c r="DC74" s="900"/>
      <c r="DD74" s="900"/>
      <c r="DE74" s="900"/>
      <c r="DF74" s="901"/>
      <c r="DG74" s="899"/>
      <c r="DH74" s="900"/>
      <c r="DI74" s="900"/>
      <c r="DJ74" s="900"/>
      <c r="DK74" s="901"/>
      <c r="DL74" s="899"/>
      <c r="DM74" s="900"/>
      <c r="DN74" s="900"/>
      <c r="DO74" s="900"/>
      <c r="DP74" s="901"/>
      <c r="DQ74" s="899"/>
      <c r="DR74" s="900"/>
      <c r="DS74" s="900"/>
      <c r="DT74" s="900"/>
      <c r="DU74" s="901"/>
      <c r="DV74" s="896"/>
      <c r="DW74" s="897"/>
      <c r="DX74" s="897"/>
      <c r="DY74" s="897"/>
      <c r="DZ74" s="898"/>
      <c r="EA74" s="212"/>
    </row>
    <row r="75" spans="1:131" ht="26.25" customHeight="1" x14ac:dyDescent="0.2">
      <c r="A75" s="221">
        <v>8</v>
      </c>
      <c r="B75" s="910" t="s">
        <v>575</v>
      </c>
      <c r="C75" s="911"/>
      <c r="D75" s="911"/>
      <c r="E75" s="911"/>
      <c r="F75" s="911"/>
      <c r="G75" s="911"/>
      <c r="H75" s="911"/>
      <c r="I75" s="911"/>
      <c r="J75" s="911"/>
      <c r="K75" s="911"/>
      <c r="L75" s="911"/>
      <c r="M75" s="911"/>
      <c r="N75" s="911"/>
      <c r="O75" s="911"/>
      <c r="P75" s="912"/>
      <c r="Q75" s="914">
        <v>23</v>
      </c>
      <c r="R75" s="915"/>
      <c r="S75" s="915"/>
      <c r="T75" s="915"/>
      <c r="U75" s="871"/>
      <c r="V75" s="916">
        <v>13</v>
      </c>
      <c r="W75" s="915"/>
      <c r="X75" s="915"/>
      <c r="Y75" s="915"/>
      <c r="Z75" s="871"/>
      <c r="AA75" s="916">
        <v>10</v>
      </c>
      <c r="AB75" s="915"/>
      <c r="AC75" s="915"/>
      <c r="AD75" s="915"/>
      <c r="AE75" s="871"/>
      <c r="AF75" s="916">
        <v>10</v>
      </c>
      <c r="AG75" s="915"/>
      <c r="AH75" s="915"/>
      <c r="AI75" s="915"/>
      <c r="AJ75" s="871"/>
      <c r="AK75" s="916" t="s">
        <v>580</v>
      </c>
      <c r="AL75" s="915"/>
      <c r="AM75" s="915"/>
      <c r="AN75" s="915"/>
      <c r="AO75" s="871"/>
      <c r="AP75" s="916" t="s">
        <v>580</v>
      </c>
      <c r="AQ75" s="915"/>
      <c r="AR75" s="915"/>
      <c r="AS75" s="915"/>
      <c r="AT75" s="871"/>
      <c r="AU75" s="916" t="s">
        <v>580</v>
      </c>
      <c r="AV75" s="915"/>
      <c r="AW75" s="915"/>
      <c r="AX75" s="915"/>
      <c r="AY75" s="871"/>
      <c r="AZ75" s="869"/>
      <c r="BA75" s="869"/>
      <c r="BB75" s="869"/>
      <c r="BC75" s="869"/>
      <c r="BD75" s="870"/>
      <c r="BE75" s="224"/>
      <c r="BF75" s="224"/>
      <c r="BG75" s="224"/>
      <c r="BH75" s="224"/>
      <c r="BI75" s="224"/>
      <c r="BJ75" s="224"/>
      <c r="BK75" s="224"/>
      <c r="BL75" s="224"/>
      <c r="BM75" s="224"/>
      <c r="BN75" s="224"/>
      <c r="BO75" s="224"/>
      <c r="BP75" s="224"/>
      <c r="BQ75" s="221">
        <v>69</v>
      </c>
      <c r="BR75" s="226"/>
      <c r="BS75" s="896"/>
      <c r="BT75" s="897"/>
      <c r="BU75" s="897"/>
      <c r="BV75" s="897"/>
      <c r="BW75" s="897"/>
      <c r="BX75" s="897"/>
      <c r="BY75" s="897"/>
      <c r="BZ75" s="897"/>
      <c r="CA75" s="897"/>
      <c r="CB75" s="897"/>
      <c r="CC75" s="897"/>
      <c r="CD75" s="897"/>
      <c r="CE75" s="897"/>
      <c r="CF75" s="897"/>
      <c r="CG75" s="902"/>
      <c r="CH75" s="899"/>
      <c r="CI75" s="900"/>
      <c r="CJ75" s="900"/>
      <c r="CK75" s="900"/>
      <c r="CL75" s="901"/>
      <c r="CM75" s="899"/>
      <c r="CN75" s="900"/>
      <c r="CO75" s="900"/>
      <c r="CP75" s="900"/>
      <c r="CQ75" s="901"/>
      <c r="CR75" s="899"/>
      <c r="CS75" s="900"/>
      <c r="CT75" s="900"/>
      <c r="CU75" s="900"/>
      <c r="CV75" s="901"/>
      <c r="CW75" s="899"/>
      <c r="CX75" s="900"/>
      <c r="CY75" s="900"/>
      <c r="CZ75" s="900"/>
      <c r="DA75" s="901"/>
      <c r="DB75" s="899"/>
      <c r="DC75" s="900"/>
      <c r="DD75" s="900"/>
      <c r="DE75" s="900"/>
      <c r="DF75" s="901"/>
      <c r="DG75" s="899"/>
      <c r="DH75" s="900"/>
      <c r="DI75" s="900"/>
      <c r="DJ75" s="900"/>
      <c r="DK75" s="901"/>
      <c r="DL75" s="899"/>
      <c r="DM75" s="900"/>
      <c r="DN75" s="900"/>
      <c r="DO75" s="900"/>
      <c r="DP75" s="901"/>
      <c r="DQ75" s="899"/>
      <c r="DR75" s="900"/>
      <c r="DS75" s="900"/>
      <c r="DT75" s="900"/>
      <c r="DU75" s="901"/>
      <c r="DV75" s="896"/>
      <c r="DW75" s="897"/>
      <c r="DX75" s="897"/>
      <c r="DY75" s="897"/>
      <c r="DZ75" s="898"/>
      <c r="EA75" s="212"/>
    </row>
    <row r="76" spans="1:131" ht="26.25" customHeight="1" x14ac:dyDescent="0.2">
      <c r="A76" s="221">
        <v>9</v>
      </c>
      <c r="B76" s="910" t="s">
        <v>576</v>
      </c>
      <c r="C76" s="911"/>
      <c r="D76" s="911"/>
      <c r="E76" s="911"/>
      <c r="F76" s="911"/>
      <c r="G76" s="911"/>
      <c r="H76" s="911"/>
      <c r="I76" s="911"/>
      <c r="J76" s="911"/>
      <c r="K76" s="911"/>
      <c r="L76" s="911"/>
      <c r="M76" s="911"/>
      <c r="N76" s="911"/>
      <c r="O76" s="911"/>
      <c r="P76" s="912"/>
      <c r="Q76" s="914">
        <v>24</v>
      </c>
      <c r="R76" s="915"/>
      <c r="S76" s="915"/>
      <c r="T76" s="915"/>
      <c r="U76" s="871"/>
      <c r="V76" s="916">
        <v>24</v>
      </c>
      <c r="W76" s="915"/>
      <c r="X76" s="915"/>
      <c r="Y76" s="915"/>
      <c r="Z76" s="871"/>
      <c r="AA76" s="916">
        <v>0</v>
      </c>
      <c r="AB76" s="915"/>
      <c r="AC76" s="915"/>
      <c r="AD76" s="915"/>
      <c r="AE76" s="871"/>
      <c r="AF76" s="916">
        <v>0</v>
      </c>
      <c r="AG76" s="915"/>
      <c r="AH76" s="915"/>
      <c r="AI76" s="915"/>
      <c r="AJ76" s="871"/>
      <c r="AK76" s="916">
        <v>4</v>
      </c>
      <c r="AL76" s="915"/>
      <c r="AM76" s="915"/>
      <c r="AN76" s="915"/>
      <c r="AO76" s="871"/>
      <c r="AP76" s="916" t="s">
        <v>580</v>
      </c>
      <c r="AQ76" s="915"/>
      <c r="AR76" s="915"/>
      <c r="AS76" s="915"/>
      <c r="AT76" s="871"/>
      <c r="AU76" s="916" t="s">
        <v>580</v>
      </c>
      <c r="AV76" s="915"/>
      <c r="AW76" s="915"/>
      <c r="AX76" s="915"/>
      <c r="AY76" s="871"/>
      <c r="AZ76" s="869"/>
      <c r="BA76" s="869"/>
      <c r="BB76" s="869"/>
      <c r="BC76" s="869"/>
      <c r="BD76" s="870"/>
      <c r="BE76" s="224"/>
      <c r="BF76" s="224"/>
      <c r="BG76" s="224"/>
      <c r="BH76" s="224"/>
      <c r="BI76" s="224"/>
      <c r="BJ76" s="224"/>
      <c r="BK76" s="224"/>
      <c r="BL76" s="224"/>
      <c r="BM76" s="224"/>
      <c r="BN76" s="224"/>
      <c r="BO76" s="224"/>
      <c r="BP76" s="224"/>
      <c r="BQ76" s="221">
        <v>70</v>
      </c>
      <c r="BR76" s="226"/>
      <c r="BS76" s="896"/>
      <c r="BT76" s="897"/>
      <c r="BU76" s="897"/>
      <c r="BV76" s="897"/>
      <c r="BW76" s="897"/>
      <c r="BX76" s="897"/>
      <c r="BY76" s="897"/>
      <c r="BZ76" s="897"/>
      <c r="CA76" s="897"/>
      <c r="CB76" s="897"/>
      <c r="CC76" s="897"/>
      <c r="CD76" s="897"/>
      <c r="CE76" s="897"/>
      <c r="CF76" s="897"/>
      <c r="CG76" s="902"/>
      <c r="CH76" s="899"/>
      <c r="CI76" s="900"/>
      <c r="CJ76" s="900"/>
      <c r="CK76" s="900"/>
      <c r="CL76" s="901"/>
      <c r="CM76" s="899"/>
      <c r="CN76" s="900"/>
      <c r="CO76" s="900"/>
      <c r="CP76" s="900"/>
      <c r="CQ76" s="901"/>
      <c r="CR76" s="899"/>
      <c r="CS76" s="900"/>
      <c r="CT76" s="900"/>
      <c r="CU76" s="900"/>
      <c r="CV76" s="901"/>
      <c r="CW76" s="899"/>
      <c r="CX76" s="900"/>
      <c r="CY76" s="900"/>
      <c r="CZ76" s="900"/>
      <c r="DA76" s="901"/>
      <c r="DB76" s="899"/>
      <c r="DC76" s="900"/>
      <c r="DD76" s="900"/>
      <c r="DE76" s="900"/>
      <c r="DF76" s="901"/>
      <c r="DG76" s="899"/>
      <c r="DH76" s="900"/>
      <c r="DI76" s="900"/>
      <c r="DJ76" s="900"/>
      <c r="DK76" s="901"/>
      <c r="DL76" s="899"/>
      <c r="DM76" s="900"/>
      <c r="DN76" s="900"/>
      <c r="DO76" s="900"/>
      <c r="DP76" s="901"/>
      <c r="DQ76" s="899"/>
      <c r="DR76" s="900"/>
      <c r="DS76" s="900"/>
      <c r="DT76" s="900"/>
      <c r="DU76" s="901"/>
      <c r="DV76" s="896"/>
      <c r="DW76" s="897"/>
      <c r="DX76" s="897"/>
      <c r="DY76" s="897"/>
      <c r="DZ76" s="898"/>
      <c r="EA76" s="212"/>
    </row>
    <row r="77" spans="1:131" ht="26.25" customHeight="1" x14ac:dyDescent="0.2">
      <c r="A77" s="221">
        <v>10</v>
      </c>
      <c r="B77" s="910" t="s">
        <v>577</v>
      </c>
      <c r="C77" s="911"/>
      <c r="D77" s="911"/>
      <c r="E77" s="911"/>
      <c r="F77" s="911"/>
      <c r="G77" s="911"/>
      <c r="H77" s="911"/>
      <c r="I77" s="911"/>
      <c r="J77" s="911"/>
      <c r="K77" s="911"/>
      <c r="L77" s="911"/>
      <c r="M77" s="911"/>
      <c r="N77" s="911"/>
      <c r="O77" s="911"/>
      <c r="P77" s="912"/>
      <c r="Q77" s="914">
        <v>422</v>
      </c>
      <c r="R77" s="915"/>
      <c r="S77" s="915"/>
      <c r="T77" s="915"/>
      <c r="U77" s="871"/>
      <c r="V77" s="916">
        <v>422</v>
      </c>
      <c r="W77" s="915"/>
      <c r="X77" s="915"/>
      <c r="Y77" s="915"/>
      <c r="Z77" s="871"/>
      <c r="AA77" s="916" t="s">
        <v>580</v>
      </c>
      <c r="AB77" s="915"/>
      <c r="AC77" s="915"/>
      <c r="AD77" s="915"/>
      <c r="AE77" s="871"/>
      <c r="AF77" s="916" t="s">
        <v>580</v>
      </c>
      <c r="AG77" s="915"/>
      <c r="AH77" s="915"/>
      <c r="AI77" s="915"/>
      <c r="AJ77" s="871"/>
      <c r="AK77" s="916">
        <v>16</v>
      </c>
      <c r="AL77" s="915"/>
      <c r="AM77" s="915"/>
      <c r="AN77" s="915"/>
      <c r="AO77" s="871"/>
      <c r="AP77" s="916" t="s">
        <v>580</v>
      </c>
      <c r="AQ77" s="915"/>
      <c r="AR77" s="915"/>
      <c r="AS77" s="915"/>
      <c r="AT77" s="871"/>
      <c r="AU77" s="916" t="s">
        <v>580</v>
      </c>
      <c r="AV77" s="915"/>
      <c r="AW77" s="915"/>
      <c r="AX77" s="915"/>
      <c r="AY77" s="871"/>
      <c r="AZ77" s="869"/>
      <c r="BA77" s="869"/>
      <c r="BB77" s="869"/>
      <c r="BC77" s="869"/>
      <c r="BD77" s="870"/>
      <c r="BE77" s="224"/>
      <c r="BF77" s="224"/>
      <c r="BG77" s="224"/>
      <c r="BH77" s="224"/>
      <c r="BI77" s="224"/>
      <c r="BJ77" s="224"/>
      <c r="BK77" s="224"/>
      <c r="BL77" s="224"/>
      <c r="BM77" s="224"/>
      <c r="BN77" s="224"/>
      <c r="BO77" s="224"/>
      <c r="BP77" s="224"/>
      <c r="BQ77" s="221">
        <v>71</v>
      </c>
      <c r="BR77" s="226"/>
      <c r="BS77" s="896"/>
      <c r="BT77" s="897"/>
      <c r="BU77" s="897"/>
      <c r="BV77" s="897"/>
      <c r="BW77" s="897"/>
      <c r="BX77" s="897"/>
      <c r="BY77" s="897"/>
      <c r="BZ77" s="897"/>
      <c r="CA77" s="897"/>
      <c r="CB77" s="897"/>
      <c r="CC77" s="897"/>
      <c r="CD77" s="897"/>
      <c r="CE77" s="897"/>
      <c r="CF77" s="897"/>
      <c r="CG77" s="902"/>
      <c r="CH77" s="899"/>
      <c r="CI77" s="900"/>
      <c r="CJ77" s="900"/>
      <c r="CK77" s="900"/>
      <c r="CL77" s="901"/>
      <c r="CM77" s="899"/>
      <c r="CN77" s="900"/>
      <c r="CO77" s="900"/>
      <c r="CP77" s="900"/>
      <c r="CQ77" s="901"/>
      <c r="CR77" s="899"/>
      <c r="CS77" s="900"/>
      <c r="CT77" s="900"/>
      <c r="CU77" s="900"/>
      <c r="CV77" s="901"/>
      <c r="CW77" s="899"/>
      <c r="CX77" s="900"/>
      <c r="CY77" s="900"/>
      <c r="CZ77" s="900"/>
      <c r="DA77" s="901"/>
      <c r="DB77" s="899"/>
      <c r="DC77" s="900"/>
      <c r="DD77" s="900"/>
      <c r="DE77" s="900"/>
      <c r="DF77" s="901"/>
      <c r="DG77" s="899"/>
      <c r="DH77" s="900"/>
      <c r="DI77" s="900"/>
      <c r="DJ77" s="900"/>
      <c r="DK77" s="901"/>
      <c r="DL77" s="899"/>
      <c r="DM77" s="900"/>
      <c r="DN77" s="900"/>
      <c r="DO77" s="900"/>
      <c r="DP77" s="901"/>
      <c r="DQ77" s="899"/>
      <c r="DR77" s="900"/>
      <c r="DS77" s="900"/>
      <c r="DT77" s="900"/>
      <c r="DU77" s="901"/>
      <c r="DV77" s="896"/>
      <c r="DW77" s="897"/>
      <c r="DX77" s="897"/>
      <c r="DY77" s="897"/>
      <c r="DZ77" s="898"/>
      <c r="EA77" s="212"/>
    </row>
    <row r="78" spans="1:131" ht="26.25" customHeight="1" x14ac:dyDescent="0.2">
      <c r="A78" s="221">
        <v>11</v>
      </c>
      <c r="B78" s="910" t="s">
        <v>578</v>
      </c>
      <c r="C78" s="911"/>
      <c r="D78" s="911"/>
      <c r="E78" s="911"/>
      <c r="F78" s="911"/>
      <c r="G78" s="911"/>
      <c r="H78" s="911"/>
      <c r="I78" s="911"/>
      <c r="J78" s="911"/>
      <c r="K78" s="911"/>
      <c r="L78" s="911"/>
      <c r="M78" s="911"/>
      <c r="N78" s="911"/>
      <c r="O78" s="911"/>
      <c r="P78" s="912"/>
      <c r="Q78" s="913">
        <v>73</v>
      </c>
      <c r="R78" s="867"/>
      <c r="S78" s="867"/>
      <c r="T78" s="867"/>
      <c r="U78" s="867"/>
      <c r="V78" s="867">
        <v>67</v>
      </c>
      <c r="W78" s="867"/>
      <c r="X78" s="867"/>
      <c r="Y78" s="867"/>
      <c r="Z78" s="867"/>
      <c r="AA78" s="867">
        <v>6</v>
      </c>
      <c r="AB78" s="867"/>
      <c r="AC78" s="867"/>
      <c r="AD78" s="867"/>
      <c r="AE78" s="867"/>
      <c r="AF78" s="867">
        <v>6</v>
      </c>
      <c r="AG78" s="867"/>
      <c r="AH78" s="867"/>
      <c r="AI78" s="867"/>
      <c r="AJ78" s="867"/>
      <c r="AK78" s="867">
        <v>0</v>
      </c>
      <c r="AL78" s="867"/>
      <c r="AM78" s="867"/>
      <c r="AN78" s="867"/>
      <c r="AO78" s="867"/>
      <c r="AP78" s="867" t="s">
        <v>580</v>
      </c>
      <c r="AQ78" s="867"/>
      <c r="AR78" s="867"/>
      <c r="AS78" s="867"/>
      <c r="AT78" s="867"/>
      <c r="AU78" s="867" t="s">
        <v>580</v>
      </c>
      <c r="AV78" s="867"/>
      <c r="AW78" s="867"/>
      <c r="AX78" s="867"/>
      <c r="AY78" s="867"/>
      <c r="AZ78" s="869"/>
      <c r="BA78" s="869"/>
      <c r="BB78" s="869"/>
      <c r="BC78" s="869"/>
      <c r="BD78" s="870"/>
      <c r="BE78" s="224"/>
      <c r="BF78" s="224"/>
      <c r="BG78" s="224"/>
      <c r="BH78" s="224"/>
      <c r="BI78" s="224"/>
      <c r="BJ78" s="212"/>
      <c r="BK78" s="212"/>
      <c r="BL78" s="212"/>
      <c r="BM78" s="212"/>
      <c r="BN78" s="212"/>
      <c r="BO78" s="224"/>
      <c r="BP78" s="224"/>
      <c r="BQ78" s="221">
        <v>72</v>
      </c>
      <c r="BR78" s="226"/>
      <c r="BS78" s="896"/>
      <c r="BT78" s="897"/>
      <c r="BU78" s="897"/>
      <c r="BV78" s="897"/>
      <c r="BW78" s="897"/>
      <c r="BX78" s="897"/>
      <c r="BY78" s="897"/>
      <c r="BZ78" s="897"/>
      <c r="CA78" s="897"/>
      <c r="CB78" s="897"/>
      <c r="CC78" s="897"/>
      <c r="CD78" s="897"/>
      <c r="CE78" s="897"/>
      <c r="CF78" s="897"/>
      <c r="CG78" s="902"/>
      <c r="CH78" s="899"/>
      <c r="CI78" s="900"/>
      <c r="CJ78" s="900"/>
      <c r="CK78" s="900"/>
      <c r="CL78" s="901"/>
      <c r="CM78" s="899"/>
      <c r="CN78" s="900"/>
      <c r="CO78" s="900"/>
      <c r="CP78" s="900"/>
      <c r="CQ78" s="901"/>
      <c r="CR78" s="899"/>
      <c r="CS78" s="900"/>
      <c r="CT78" s="900"/>
      <c r="CU78" s="900"/>
      <c r="CV78" s="901"/>
      <c r="CW78" s="899"/>
      <c r="CX78" s="900"/>
      <c r="CY78" s="900"/>
      <c r="CZ78" s="900"/>
      <c r="DA78" s="901"/>
      <c r="DB78" s="899"/>
      <c r="DC78" s="900"/>
      <c r="DD78" s="900"/>
      <c r="DE78" s="900"/>
      <c r="DF78" s="901"/>
      <c r="DG78" s="899"/>
      <c r="DH78" s="900"/>
      <c r="DI78" s="900"/>
      <c r="DJ78" s="900"/>
      <c r="DK78" s="901"/>
      <c r="DL78" s="899"/>
      <c r="DM78" s="900"/>
      <c r="DN78" s="900"/>
      <c r="DO78" s="900"/>
      <c r="DP78" s="901"/>
      <c r="DQ78" s="899"/>
      <c r="DR78" s="900"/>
      <c r="DS78" s="900"/>
      <c r="DT78" s="900"/>
      <c r="DU78" s="901"/>
      <c r="DV78" s="896"/>
      <c r="DW78" s="897"/>
      <c r="DX78" s="897"/>
      <c r="DY78" s="897"/>
      <c r="DZ78" s="898"/>
      <c r="EA78" s="212"/>
    </row>
    <row r="79" spans="1:131" ht="26.25" customHeight="1" x14ac:dyDescent="0.2">
      <c r="A79" s="221">
        <v>12</v>
      </c>
      <c r="B79" s="910" t="s">
        <v>579</v>
      </c>
      <c r="C79" s="911"/>
      <c r="D79" s="911"/>
      <c r="E79" s="911"/>
      <c r="F79" s="911"/>
      <c r="G79" s="911"/>
      <c r="H79" s="911"/>
      <c r="I79" s="911"/>
      <c r="J79" s="911"/>
      <c r="K79" s="911"/>
      <c r="L79" s="911"/>
      <c r="M79" s="911"/>
      <c r="N79" s="911"/>
      <c r="O79" s="911"/>
      <c r="P79" s="912"/>
      <c r="Q79" s="913">
        <v>259767</v>
      </c>
      <c r="R79" s="867"/>
      <c r="S79" s="867"/>
      <c r="T79" s="867"/>
      <c r="U79" s="867"/>
      <c r="V79" s="867">
        <v>257517</v>
      </c>
      <c r="W79" s="867"/>
      <c r="X79" s="867"/>
      <c r="Y79" s="867"/>
      <c r="Z79" s="867"/>
      <c r="AA79" s="867">
        <v>2250</v>
      </c>
      <c r="AB79" s="867"/>
      <c r="AC79" s="867"/>
      <c r="AD79" s="867"/>
      <c r="AE79" s="867"/>
      <c r="AF79" s="867">
        <v>2250</v>
      </c>
      <c r="AG79" s="867"/>
      <c r="AH79" s="867"/>
      <c r="AI79" s="867"/>
      <c r="AJ79" s="867"/>
      <c r="AK79" s="867" t="s">
        <v>580</v>
      </c>
      <c r="AL79" s="867"/>
      <c r="AM79" s="867"/>
      <c r="AN79" s="867"/>
      <c r="AO79" s="867"/>
      <c r="AP79" s="867" t="s">
        <v>580</v>
      </c>
      <c r="AQ79" s="867"/>
      <c r="AR79" s="867"/>
      <c r="AS79" s="867"/>
      <c r="AT79" s="867"/>
      <c r="AU79" s="867" t="s">
        <v>580</v>
      </c>
      <c r="AV79" s="867"/>
      <c r="AW79" s="867"/>
      <c r="AX79" s="867"/>
      <c r="AY79" s="867"/>
      <c r="AZ79" s="869"/>
      <c r="BA79" s="869"/>
      <c r="BB79" s="869"/>
      <c r="BC79" s="869"/>
      <c r="BD79" s="870"/>
      <c r="BE79" s="224"/>
      <c r="BF79" s="224"/>
      <c r="BG79" s="224"/>
      <c r="BH79" s="224"/>
      <c r="BI79" s="224"/>
      <c r="BJ79" s="212"/>
      <c r="BK79" s="212"/>
      <c r="BL79" s="212"/>
      <c r="BM79" s="212"/>
      <c r="BN79" s="212"/>
      <c r="BO79" s="224"/>
      <c r="BP79" s="224"/>
      <c r="BQ79" s="221">
        <v>73</v>
      </c>
      <c r="BR79" s="226"/>
      <c r="BS79" s="896"/>
      <c r="BT79" s="897"/>
      <c r="BU79" s="897"/>
      <c r="BV79" s="897"/>
      <c r="BW79" s="897"/>
      <c r="BX79" s="897"/>
      <c r="BY79" s="897"/>
      <c r="BZ79" s="897"/>
      <c r="CA79" s="897"/>
      <c r="CB79" s="897"/>
      <c r="CC79" s="897"/>
      <c r="CD79" s="897"/>
      <c r="CE79" s="897"/>
      <c r="CF79" s="897"/>
      <c r="CG79" s="902"/>
      <c r="CH79" s="899"/>
      <c r="CI79" s="900"/>
      <c r="CJ79" s="900"/>
      <c r="CK79" s="900"/>
      <c r="CL79" s="901"/>
      <c r="CM79" s="899"/>
      <c r="CN79" s="900"/>
      <c r="CO79" s="900"/>
      <c r="CP79" s="900"/>
      <c r="CQ79" s="901"/>
      <c r="CR79" s="899"/>
      <c r="CS79" s="900"/>
      <c r="CT79" s="900"/>
      <c r="CU79" s="900"/>
      <c r="CV79" s="901"/>
      <c r="CW79" s="899"/>
      <c r="CX79" s="900"/>
      <c r="CY79" s="900"/>
      <c r="CZ79" s="900"/>
      <c r="DA79" s="901"/>
      <c r="DB79" s="899"/>
      <c r="DC79" s="900"/>
      <c r="DD79" s="900"/>
      <c r="DE79" s="900"/>
      <c r="DF79" s="901"/>
      <c r="DG79" s="899"/>
      <c r="DH79" s="900"/>
      <c r="DI79" s="900"/>
      <c r="DJ79" s="900"/>
      <c r="DK79" s="901"/>
      <c r="DL79" s="899"/>
      <c r="DM79" s="900"/>
      <c r="DN79" s="900"/>
      <c r="DO79" s="900"/>
      <c r="DP79" s="901"/>
      <c r="DQ79" s="899"/>
      <c r="DR79" s="900"/>
      <c r="DS79" s="900"/>
      <c r="DT79" s="900"/>
      <c r="DU79" s="901"/>
      <c r="DV79" s="896"/>
      <c r="DW79" s="897"/>
      <c r="DX79" s="897"/>
      <c r="DY79" s="897"/>
      <c r="DZ79" s="898"/>
      <c r="EA79" s="212"/>
    </row>
    <row r="80" spans="1:131" ht="26.25" customHeight="1" x14ac:dyDescent="0.2">
      <c r="A80" s="221">
        <v>13</v>
      </c>
      <c r="B80" s="910"/>
      <c r="C80" s="911"/>
      <c r="D80" s="911"/>
      <c r="E80" s="911"/>
      <c r="F80" s="911"/>
      <c r="G80" s="911"/>
      <c r="H80" s="911"/>
      <c r="I80" s="911"/>
      <c r="J80" s="911"/>
      <c r="K80" s="911"/>
      <c r="L80" s="911"/>
      <c r="M80" s="911"/>
      <c r="N80" s="911"/>
      <c r="O80" s="911"/>
      <c r="P80" s="912"/>
      <c r="Q80" s="913"/>
      <c r="R80" s="867"/>
      <c r="S80" s="867"/>
      <c r="T80" s="867"/>
      <c r="U80" s="867"/>
      <c r="V80" s="867"/>
      <c r="W80" s="867"/>
      <c r="X80" s="867"/>
      <c r="Y80" s="867"/>
      <c r="Z80" s="867"/>
      <c r="AA80" s="867"/>
      <c r="AB80" s="867"/>
      <c r="AC80" s="867"/>
      <c r="AD80" s="867"/>
      <c r="AE80" s="867"/>
      <c r="AF80" s="867"/>
      <c r="AG80" s="867"/>
      <c r="AH80" s="867"/>
      <c r="AI80" s="867"/>
      <c r="AJ80" s="867"/>
      <c r="AK80" s="867"/>
      <c r="AL80" s="867"/>
      <c r="AM80" s="867"/>
      <c r="AN80" s="867"/>
      <c r="AO80" s="867"/>
      <c r="AP80" s="867"/>
      <c r="AQ80" s="867"/>
      <c r="AR80" s="867"/>
      <c r="AS80" s="867"/>
      <c r="AT80" s="867"/>
      <c r="AU80" s="867"/>
      <c r="AV80" s="867"/>
      <c r="AW80" s="867"/>
      <c r="AX80" s="867"/>
      <c r="AY80" s="867"/>
      <c r="AZ80" s="869"/>
      <c r="BA80" s="869"/>
      <c r="BB80" s="869"/>
      <c r="BC80" s="869"/>
      <c r="BD80" s="870"/>
      <c r="BE80" s="224"/>
      <c r="BF80" s="224"/>
      <c r="BG80" s="224"/>
      <c r="BH80" s="224"/>
      <c r="BI80" s="224"/>
      <c r="BJ80" s="224"/>
      <c r="BK80" s="224"/>
      <c r="BL80" s="224"/>
      <c r="BM80" s="224"/>
      <c r="BN80" s="224"/>
      <c r="BO80" s="224"/>
      <c r="BP80" s="224"/>
      <c r="BQ80" s="221">
        <v>74</v>
      </c>
      <c r="BR80" s="226"/>
      <c r="BS80" s="896"/>
      <c r="BT80" s="897"/>
      <c r="BU80" s="897"/>
      <c r="BV80" s="897"/>
      <c r="BW80" s="897"/>
      <c r="BX80" s="897"/>
      <c r="BY80" s="897"/>
      <c r="BZ80" s="897"/>
      <c r="CA80" s="897"/>
      <c r="CB80" s="897"/>
      <c r="CC80" s="897"/>
      <c r="CD80" s="897"/>
      <c r="CE80" s="897"/>
      <c r="CF80" s="897"/>
      <c r="CG80" s="902"/>
      <c r="CH80" s="899"/>
      <c r="CI80" s="900"/>
      <c r="CJ80" s="900"/>
      <c r="CK80" s="900"/>
      <c r="CL80" s="901"/>
      <c r="CM80" s="899"/>
      <c r="CN80" s="900"/>
      <c r="CO80" s="900"/>
      <c r="CP80" s="900"/>
      <c r="CQ80" s="901"/>
      <c r="CR80" s="899"/>
      <c r="CS80" s="900"/>
      <c r="CT80" s="900"/>
      <c r="CU80" s="900"/>
      <c r="CV80" s="901"/>
      <c r="CW80" s="899"/>
      <c r="CX80" s="900"/>
      <c r="CY80" s="900"/>
      <c r="CZ80" s="900"/>
      <c r="DA80" s="901"/>
      <c r="DB80" s="899"/>
      <c r="DC80" s="900"/>
      <c r="DD80" s="900"/>
      <c r="DE80" s="900"/>
      <c r="DF80" s="901"/>
      <c r="DG80" s="899"/>
      <c r="DH80" s="900"/>
      <c r="DI80" s="900"/>
      <c r="DJ80" s="900"/>
      <c r="DK80" s="901"/>
      <c r="DL80" s="899"/>
      <c r="DM80" s="900"/>
      <c r="DN80" s="900"/>
      <c r="DO80" s="900"/>
      <c r="DP80" s="901"/>
      <c r="DQ80" s="899"/>
      <c r="DR80" s="900"/>
      <c r="DS80" s="900"/>
      <c r="DT80" s="900"/>
      <c r="DU80" s="901"/>
      <c r="DV80" s="896"/>
      <c r="DW80" s="897"/>
      <c r="DX80" s="897"/>
      <c r="DY80" s="897"/>
      <c r="DZ80" s="898"/>
      <c r="EA80" s="212"/>
    </row>
    <row r="81" spans="1:131" ht="26.25" customHeight="1" x14ac:dyDescent="0.2">
      <c r="A81" s="221">
        <v>14</v>
      </c>
      <c r="B81" s="910"/>
      <c r="C81" s="911"/>
      <c r="D81" s="911"/>
      <c r="E81" s="911"/>
      <c r="F81" s="911"/>
      <c r="G81" s="911"/>
      <c r="H81" s="911"/>
      <c r="I81" s="911"/>
      <c r="J81" s="911"/>
      <c r="K81" s="911"/>
      <c r="L81" s="911"/>
      <c r="M81" s="911"/>
      <c r="N81" s="911"/>
      <c r="O81" s="911"/>
      <c r="P81" s="912"/>
      <c r="Q81" s="913"/>
      <c r="R81" s="867"/>
      <c r="S81" s="867"/>
      <c r="T81" s="867"/>
      <c r="U81" s="867"/>
      <c r="V81" s="867"/>
      <c r="W81" s="867"/>
      <c r="X81" s="867"/>
      <c r="Y81" s="867"/>
      <c r="Z81" s="867"/>
      <c r="AA81" s="867"/>
      <c r="AB81" s="867"/>
      <c r="AC81" s="867"/>
      <c r="AD81" s="867"/>
      <c r="AE81" s="867"/>
      <c r="AF81" s="867"/>
      <c r="AG81" s="867"/>
      <c r="AH81" s="867"/>
      <c r="AI81" s="867"/>
      <c r="AJ81" s="867"/>
      <c r="AK81" s="867"/>
      <c r="AL81" s="867"/>
      <c r="AM81" s="867"/>
      <c r="AN81" s="867"/>
      <c r="AO81" s="867"/>
      <c r="AP81" s="867"/>
      <c r="AQ81" s="867"/>
      <c r="AR81" s="867"/>
      <c r="AS81" s="867"/>
      <c r="AT81" s="867"/>
      <c r="AU81" s="867"/>
      <c r="AV81" s="867"/>
      <c r="AW81" s="867"/>
      <c r="AX81" s="867"/>
      <c r="AY81" s="867"/>
      <c r="AZ81" s="869"/>
      <c r="BA81" s="869"/>
      <c r="BB81" s="869"/>
      <c r="BC81" s="869"/>
      <c r="BD81" s="870"/>
      <c r="BE81" s="224"/>
      <c r="BF81" s="224"/>
      <c r="BG81" s="224"/>
      <c r="BH81" s="224"/>
      <c r="BI81" s="224"/>
      <c r="BJ81" s="224"/>
      <c r="BK81" s="224"/>
      <c r="BL81" s="224"/>
      <c r="BM81" s="224"/>
      <c r="BN81" s="224"/>
      <c r="BO81" s="224"/>
      <c r="BP81" s="224"/>
      <c r="BQ81" s="221">
        <v>75</v>
      </c>
      <c r="BR81" s="226"/>
      <c r="BS81" s="896"/>
      <c r="BT81" s="897"/>
      <c r="BU81" s="897"/>
      <c r="BV81" s="897"/>
      <c r="BW81" s="897"/>
      <c r="BX81" s="897"/>
      <c r="BY81" s="897"/>
      <c r="BZ81" s="897"/>
      <c r="CA81" s="897"/>
      <c r="CB81" s="897"/>
      <c r="CC81" s="897"/>
      <c r="CD81" s="897"/>
      <c r="CE81" s="897"/>
      <c r="CF81" s="897"/>
      <c r="CG81" s="902"/>
      <c r="CH81" s="899"/>
      <c r="CI81" s="900"/>
      <c r="CJ81" s="900"/>
      <c r="CK81" s="900"/>
      <c r="CL81" s="901"/>
      <c r="CM81" s="899"/>
      <c r="CN81" s="900"/>
      <c r="CO81" s="900"/>
      <c r="CP81" s="900"/>
      <c r="CQ81" s="901"/>
      <c r="CR81" s="899"/>
      <c r="CS81" s="900"/>
      <c r="CT81" s="900"/>
      <c r="CU81" s="900"/>
      <c r="CV81" s="901"/>
      <c r="CW81" s="899"/>
      <c r="CX81" s="900"/>
      <c r="CY81" s="900"/>
      <c r="CZ81" s="900"/>
      <c r="DA81" s="901"/>
      <c r="DB81" s="899"/>
      <c r="DC81" s="900"/>
      <c r="DD81" s="900"/>
      <c r="DE81" s="900"/>
      <c r="DF81" s="901"/>
      <c r="DG81" s="899"/>
      <c r="DH81" s="900"/>
      <c r="DI81" s="900"/>
      <c r="DJ81" s="900"/>
      <c r="DK81" s="901"/>
      <c r="DL81" s="899"/>
      <c r="DM81" s="900"/>
      <c r="DN81" s="900"/>
      <c r="DO81" s="900"/>
      <c r="DP81" s="901"/>
      <c r="DQ81" s="899"/>
      <c r="DR81" s="900"/>
      <c r="DS81" s="900"/>
      <c r="DT81" s="900"/>
      <c r="DU81" s="901"/>
      <c r="DV81" s="896"/>
      <c r="DW81" s="897"/>
      <c r="DX81" s="897"/>
      <c r="DY81" s="897"/>
      <c r="DZ81" s="898"/>
      <c r="EA81" s="212"/>
    </row>
    <row r="82" spans="1:131" ht="26.25" customHeight="1" x14ac:dyDescent="0.2">
      <c r="A82" s="221">
        <v>15</v>
      </c>
      <c r="B82" s="910"/>
      <c r="C82" s="911"/>
      <c r="D82" s="911"/>
      <c r="E82" s="911"/>
      <c r="F82" s="911"/>
      <c r="G82" s="911"/>
      <c r="H82" s="911"/>
      <c r="I82" s="911"/>
      <c r="J82" s="911"/>
      <c r="K82" s="911"/>
      <c r="L82" s="911"/>
      <c r="M82" s="911"/>
      <c r="N82" s="911"/>
      <c r="O82" s="911"/>
      <c r="P82" s="912"/>
      <c r="Q82" s="913"/>
      <c r="R82" s="867"/>
      <c r="S82" s="867"/>
      <c r="T82" s="867"/>
      <c r="U82" s="867"/>
      <c r="V82" s="867"/>
      <c r="W82" s="867"/>
      <c r="X82" s="867"/>
      <c r="Y82" s="867"/>
      <c r="Z82" s="867"/>
      <c r="AA82" s="867"/>
      <c r="AB82" s="867"/>
      <c r="AC82" s="867"/>
      <c r="AD82" s="867"/>
      <c r="AE82" s="867"/>
      <c r="AF82" s="867"/>
      <c r="AG82" s="867"/>
      <c r="AH82" s="867"/>
      <c r="AI82" s="867"/>
      <c r="AJ82" s="867"/>
      <c r="AK82" s="867"/>
      <c r="AL82" s="867"/>
      <c r="AM82" s="867"/>
      <c r="AN82" s="867"/>
      <c r="AO82" s="867"/>
      <c r="AP82" s="867"/>
      <c r="AQ82" s="867"/>
      <c r="AR82" s="867"/>
      <c r="AS82" s="867"/>
      <c r="AT82" s="867"/>
      <c r="AU82" s="867"/>
      <c r="AV82" s="867"/>
      <c r="AW82" s="867"/>
      <c r="AX82" s="867"/>
      <c r="AY82" s="867"/>
      <c r="AZ82" s="869"/>
      <c r="BA82" s="869"/>
      <c r="BB82" s="869"/>
      <c r="BC82" s="869"/>
      <c r="BD82" s="870"/>
      <c r="BE82" s="224"/>
      <c r="BF82" s="224"/>
      <c r="BG82" s="224"/>
      <c r="BH82" s="224"/>
      <c r="BI82" s="224"/>
      <c r="BJ82" s="224"/>
      <c r="BK82" s="224"/>
      <c r="BL82" s="224"/>
      <c r="BM82" s="224"/>
      <c r="BN82" s="224"/>
      <c r="BO82" s="224"/>
      <c r="BP82" s="224"/>
      <c r="BQ82" s="221">
        <v>76</v>
      </c>
      <c r="BR82" s="226"/>
      <c r="BS82" s="896"/>
      <c r="BT82" s="897"/>
      <c r="BU82" s="897"/>
      <c r="BV82" s="897"/>
      <c r="BW82" s="897"/>
      <c r="BX82" s="897"/>
      <c r="BY82" s="897"/>
      <c r="BZ82" s="897"/>
      <c r="CA82" s="897"/>
      <c r="CB82" s="897"/>
      <c r="CC82" s="897"/>
      <c r="CD82" s="897"/>
      <c r="CE82" s="897"/>
      <c r="CF82" s="897"/>
      <c r="CG82" s="902"/>
      <c r="CH82" s="899"/>
      <c r="CI82" s="900"/>
      <c r="CJ82" s="900"/>
      <c r="CK82" s="900"/>
      <c r="CL82" s="901"/>
      <c r="CM82" s="899"/>
      <c r="CN82" s="900"/>
      <c r="CO82" s="900"/>
      <c r="CP82" s="900"/>
      <c r="CQ82" s="901"/>
      <c r="CR82" s="899"/>
      <c r="CS82" s="900"/>
      <c r="CT82" s="900"/>
      <c r="CU82" s="900"/>
      <c r="CV82" s="901"/>
      <c r="CW82" s="899"/>
      <c r="CX82" s="900"/>
      <c r="CY82" s="900"/>
      <c r="CZ82" s="900"/>
      <c r="DA82" s="901"/>
      <c r="DB82" s="899"/>
      <c r="DC82" s="900"/>
      <c r="DD82" s="900"/>
      <c r="DE82" s="900"/>
      <c r="DF82" s="901"/>
      <c r="DG82" s="899"/>
      <c r="DH82" s="900"/>
      <c r="DI82" s="900"/>
      <c r="DJ82" s="900"/>
      <c r="DK82" s="901"/>
      <c r="DL82" s="899"/>
      <c r="DM82" s="900"/>
      <c r="DN82" s="900"/>
      <c r="DO82" s="900"/>
      <c r="DP82" s="901"/>
      <c r="DQ82" s="899"/>
      <c r="DR82" s="900"/>
      <c r="DS82" s="900"/>
      <c r="DT82" s="900"/>
      <c r="DU82" s="901"/>
      <c r="DV82" s="896"/>
      <c r="DW82" s="897"/>
      <c r="DX82" s="897"/>
      <c r="DY82" s="897"/>
      <c r="DZ82" s="898"/>
      <c r="EA82" s="212"/>
    </row>
    <row r="83" spans="1:131" ht="26.25" customHeight="1" x14ac:dyDescent="0.2">
      <c r="A83" s="221">
        <v>16</v>
      </c>
      <c r="B83" s="910"/>
      <c r="C83" s="911"/>
      <c r="D83" s="911"/>
      <c r="E83" s="911"/>
      <c r="F83" s="911"/>
      <c r="G83" s="911"/>
      <c r="H83" s="911"/>
      <c r="I83" s="911"/>
      <c r="J83" s="911"/>
      <c r="K83" s="911"/>
      <c r="L83" s="911"/>
      <c r="M83" s="911"/>
      <c r="N83" s="911"/>
      <c r="O83" s="911"/>
      <c r="P83" s="912"/>
      <c r="Q83" s="913"/>
      <c r="R83" s="867"/>
      <c r="S83" s="867"/>
      <c r="T83" s="867"/>
      <c r="U83" s="867"/>
      <c r="V83" s="867"/>
      <c r="W83" s="867"/>
      <c r="X83" s="867"/>
      <c r="Y83" s="867"/>
      <c r="Z83" s="867"/>
      <c r="AA83" s="867"/>
      <c r="AB83" s="867"/>
      <c r="AC83" s="867"/>
      <c r="AD83" s="867"/>
      <c r="AE83" s="867"/>
      <c r="AF83" s="867"/>
      <c r="AG83" s="867"/>
      <c r="AH83" s="867"/>
      <c r="AI83" s="867"/>
      <c r="AJ83" s="867"/>
      <c r="AK83" s="867"/>
      <c r="AL83" s="867"/>
      <c r="AM83" s="867"/>
      <c r="AN83" s="867"/>
      <c r="AO83" s="867"/>
      <c r="AP83" s="867"/>
      <c r="AQ83" s="867"/>
      <c r="AR83" s="867"/>
      <c r="AS83" s="867"/>
      <c r="AT83" s="867"/>
      <c r="AU83" s="867"/>
      <c r="AV83" s="867"/>
      <c r="AW83" s="867"/>
      <c r="AX83" s="867"/>
      <c r="AY83" s="867"/>
      <c r="AZ83" s="869"/>
      <c r="BA83" s="869"/>
      <c r="BB83" s="869"/>
      <c r="BC83" s="869"/>
      <c r="BD83" s="870"/>
      <c r="BE83" s="224"/>
      <c r="BF83" s="224"/>
      <c r="BG83" s="224"/>
      <c r="BH83" s="224"/>
      <c r="BI83" s="224"/>
      <c r="BJ83" s="224"/>
      <c r="BK83" s="224"/>
      <c r="BL83" s="224"/>
      <c r="BM83" s="224"/>
      <c r="BN83" s="224"/>
      <c r="BO83" s="224"/>
      <c r="BP83" s="224"/>
      <c r="BQ83" s="221">
        <v>77</v>
      </c>
      <c r="BR83" s="226"/>
      <c r="BS83" s="896"/>
      <c r="BT83" s="897"/>
      <c r="BU83" s="897"/>
      <c r="BV83" s="897"/>
      <c r="BW83" s="897"/>
      <c r="BX83" s="897"/>
      <c r="BY83" s="897"/>
      <c r="BZ83" s="897"/>
      <c r="CA83" s="897"/>
      <c r="CB83" s="897"/>
      <c r="CC83" s="897"/>
      <c r="CD83" s="897"/>
      <c r="CE83" s="897"/>
      <c r="CF83" s="897"/>
      <c r="CG83" s="902"/>
      <c r="CH83" s="899"/>
      <c r="CI83" s="900"/>
      <c r="CJ83" s="900"/>
      <c r="CK83" s="900"/>
      <c r="CL83" s="901"/>
      <c r="CM83" s="899"/>
      <c r="CN83" s="900"/>
      <c r="CO83" s="900"/>
      <c r="CP83" s="900"/>
      <c r="CQ83" s="901"/>
      <c r="CR83" s="899"/>
      <c r="CS83" s="900"/>
      <c r="CT83" s="900"/>
      <c r="CU83" s="900"/>
      <c r="CV83" s="901"/>
      <c r="CW83" s="899"/>
      <c r="CX83" s="900"/>
      <c r="CY83" s="900"/>
      <c r="CZ83" s="900"/>
      <c r="DA83" s="901"/>
      <c r="DB83" s="899"/>
      <c r="DC83" s="900"/>
      <c r="DD83" s="900"/>
      <c r="DE83" s="900"/>
      <c r="DF83" s="901"/>
      <c r="DG83" s="899"/>
      <c r="DH83" s="900"/>
      <c r="DI83" s="900"/>
      <c r="DJ83" s="900"/>
      <c r="DK83" s="901"/>
      <c r="DL83" s="899"/>
      <c r="DM83" s="900"/>
      <c r="DN83" s="900"/>
      <c r="DO83" s="900"/>
      <c r="DP83" s="901"/>
      <c r="DQ83" s="899"/>
      <c r="DR83" s="900"/>
      <c r="DS83" s="900"/>
      <c r="DT83" s="900"/>
      <c r="DU83" s="901"/>
      <c r="DV83" s="896"/>
      <c r="DW83" s="897"/>
      <c r="DX83" s="897"/>
      <c r="DY83" s="897"/>
      <c r="DZ83" s="898"/>
      <c r="EA83" s="212"/>
    </row>
    <row r="84" spans="1:131" ht="26.25" customHeight="1" x14ac:dyDescent="0.2">
      <c r="A84" s="221">
        <v>17</v>
      </c>
      <c r="B84" s="910"/>
      <c r="C84" s="911"/>
      <c r="D84" s="911"/>
      <c r="E84" s="911"/>
      <c r="F84" s="911"/>
      <c r="G84" s="911"/>
      <c r="H84" s="911"/>
      <c r="I84" s="911"/>
      <c r="J84" s="911"/>
      <c r="K84" s="911"/>
      <c r="L84" s="911"/>
      <c r="M84" s="911"/>
      <c r="N84" s="911"/>
      <c r="O84" s="911"/>
      <c r="P84" s="912"/>
      <c r="Q84" s="913"/>
      <c r="R84" s="867"/>
      <c r="S84" s="867"/>
      <c r="T84" s="867"/>
      <c r="U84" s="867"/>
      <c r="V84" s="867"/>
      <c r="W84" s="867"/>
      <c r="X84" s="867"/>
      <c r="Y84" s="867"/>
      <c r="Z84" s="867"/>
      <c r="AA84" s="867"/>
      <c r="AB84" s="867"/>
      <c r="AC84" s="867"/>
      <c r="AD84" s="867"/>
      <c r="AE84" s="867"/>
      <c r="AF84" s="867"/>
      <c r="AG84" s="867"/>
      <c r="AH84" s="867"/>
      <c r="AI84" s="867"/>
      <c r="AJ84" s="867"/>
      <c r="AK84" s="867"/>
      <c r="AL84" s="867"/>
      <c r="AM84" s="867"/>
      <c r="AN84" s="867"/>
      <c r="AO84" s="867"/>
      <c r="AP84" s="867"/>
      <c r="AQ84" s="867"/>
      <c r="AR84" s="867"/>
      <c r="AS84" s="867"/>
      <c r="AT84" s="867"/>
      <c r="AU84" s="867"/>
      <c r="AV84" s="867"/>
      <c r="AW84" s="867"/>
      <c r="AX84" s="867"/>
      <c r="AY84" s="867"/>
      <c r="AZ84" s="869"/>
      <c r="BA84" s="869"/>
      <c r="BB84" s="869"/>
      <c r="BC84" s="869"/>
      <c r="BD84" s="870"/>
      <c r="BE84" s="224"/>
      <c r="BF84" s="224"/>
      <c r="BG84" s="224"/>
      <c r="BH84" s="224"/>
      <c r="BI84" s="224"/>
      <c r="BJ84" s="224"/>
      <c r="BK84" s="224"/>
      <c r="BL84" s="224"/>
      <c r="BM84" s="224"/>
      <c r="BN84" s="224"/>
      <c r="BO84" s="224"/>
      <c r="BP84" s="224"/>
      <c r="BQ84" s="221">
        <v>78</v>
      </c>
      <c r="BR84" s="226"/>
      <c r="BS84" s="896"/>
      <c r="BT84" s="897"/>
      <c r="BU84" s="897"/>
      <c r="BV84" s="897"/>
      <c r="BW84" s="897"/>
      <c r="BX84" s="897"/>
      <c r="BY84" s="897"/>
      <c r="BZ84" s="897"/>
      <c r="CA84" s="897"/>
      <c r="CB84" s="897"/>
      <c r="CC84" s="897"/>
      <c r="CD84" s="897"/>
      <c r="CE84" s="897"/>
      <c r="CF84" s="897"/>
      <c r="CG84" s="902"/>
      <c r="CH84" s="899"/>
      <c r="CI84" s="900"/>
      <c r="CJ84" s="900"/>
      <c r="CK84" s="900"/>
      <c r="CL84" s="901"/>
      <c r="CM84" s="899"/>
      <c r="CN84" s="900"/>
      <c r="CO84" s="900"/>
      <c r="CP84" s="900"/>
      <c r="CQ84" s="901"/>
      <c r="CR84" s="899"/>
      <c r="CS84" s="900"/>
      <c r="CT84" s="900"/>
      <c r="CU84" s="900"/>
      <c r="CV84" s="901"/>
      <c r="CW84" s="899"/>
      <c r="CX84" s="900"/>
      <c r="CY84" s="900"/>
      <c r="CZ84" s="900"/>
      <c r="DA84" s="901"/>
      <c r="DB84" s="899"/>
      <c r="DC84" s="900"/>
      <c r="DD84" s="900"/>
      <c r="DE84" s="900"/>
      <c r="DF84" s="901"/>
      <c r="DG84" s="899"/>
      <c r="DH84" s="900"/>
      <c r="DI84" s="900"/>
      <c r="DJ84" s="900"/>
      <c r="DK84" s="901"/>
      <c r="DL84" s="899"/>
      <c r="DM84" s="900"/>
      <c r="DN84" s="900"/>
      <c r="DO84" s="900"/>
      <c r="DP84" s="901"/>
      <c r="DQ84" s="899"/>
      <c r="DR84" s="900"/>
      <c r="DS84" s="900"/>
      <c r="DT84" s="900"/>
      <c r="DU84" s="901"/>
      <c r="DV84" s="896"/>
      <c r="DW84" s="897"/>
      <c r="DX84" s="897"/>
      <c r="DY84" s="897"/>
      <c r="DZ84" s="898"/>
      <c r="EA84" s="212"/>
    </row>
    <row r="85" spans="1:131" ht="26.25" customHeight="1" x14ac:dyDescent="0.2">
      <c r="A85" s="221">
        <v>18</v>
      </c>
      <c r="B85" s="910"/>
      <c r="C85" s="911"/>
      <c r="D85" s="911"/>
      <c r="E85" s="911"/>
      <c r="F85" s="911"/>
      <c r="G85" s="911"/>
      <c r="H85" s="911"/>
      <c r="I85" s="911"/>
      <c r="J85" s="911"/>
      <c r="K85" s="911"/>
      <c r="L85" s="911"/>
      <c r="M85" s="911"/>
      <c r="N85" s="911"/>
      <c r="O85" s="911"/>
      <c r="P85" s="912"/>
      <c r="Q85" s="913"/>
      <c r="R85" s="867"/>
      <c r="S85" s="867"/>
      <c r="T85" s="867"/>
      <c r="U85" s="867"/>
      <c r="V85" s="867"/>
      <c r="W85" s="867"/>
      <c r="X85" s="867"/>
      <c r="Y85" s="867"/>
      <c r="Z85" s="867"/>
      <c r="AA85" s="867"/>
      <c r="AB85" s="867"/>
      <c r="AC85" s="867"/>
      <c r="AD85" s="867"/>
      <c r="AE85" s="867"/>
      <c r="AF85" s="867"/>
      <c r="AG85" s="867"/>
      <c r="AH85" s="867"/>
      <c r="AI85" s="867"/>
      <c r="AJ85" s="867"/>
      <c r="AK85" s="867"/>
      <c r="AL85" s="867"/>
      <c r="AM85" s="867"/>
      <c r="AN85" s="867"/>
      <c r="AO85" s="867"/>
      <c r="AP85" s="867"/>
      <c r="AQ85" s="867"/>
      <c r="AR85" s="867"/>
      <c r="AS85" s="867"/>
      <c r="AT85" s="867"/>
      <c r="AU85" s="867"/>
      <c r="AV85" s="867"/>
      <c r="AW85" s="867"/>
      <c r="AX85" s="867"/>
      <c r="AY85" s="867"/>
      <c r="AZ85" s="869"/>
      <c r="BA85" s="869"/>
      <c r="BB85" s="869"/>
      <c r="BC85" s="869"/>
      <c r="BD85" s="870"/>
      <c r="BE85" s="224"/>
      <c r="BF85" s="224"/>
      <c r="BG85" s="224"/>
      <c r="BH85" s="224"/>
      <c r="BI85" s="224"/>
      <c r="BJ85" s="224"/>
      <c r="BK85" s="224"/>
      <c r="BL85" s="224"/>
      <c r="BM85" s="224"/>
      <c r="BN85" s="224"/>
      <c r="BO85" s="224"/>
      <c r="BP85" s="224"/>
      <c r="BQ85" s="221">
        <v>79</v>
      </c>
      <c r="BR85" s="226"/>
      <c r="BS85" s="896"/>
      <c r="BT85" s="897"/>
      <c r="BU85" s="897"/>
      <c r="BV85" s="897"/>
      <c r="BW85" s="897"/>
      <c r="BX85" s="897"/>
      <c r="BY85" s="897"/>
      <c r="BZ85" s="897"/>
      <c r="CA85" s="897"/>
      <c r="CB85" s="897"/>
      <c r="CC85" s="897"/>
      <c r="CD85" s="897"/>
      <c r="CE85" s="897"/>
      <c r="CF85" s="897"/>
      <c r="CG85" s="902"/>
      <c r="CH85" s="899"/>
      <c r="CI85" s="900"/>
      <c r="CJ85" s="900"/>
      <c r="CK85" s="900"/>
      <c r="CL85" s="901"/>
      <c r="CM85" s="899"/>
      <c r="CN85" s="900"/>
      <c r="CO85" s="900"/>
      <c r="CP85" s="900"/>
      <c r="CQ85" s="901"/>
      <c r="CR85" s="899"/>
      <c r="CS85" s="900"/>
      <c r="CT85" s="900"/>
      <c r="CU85" s="900"/>
      <c r="CV85" s="901"/>
      <c r="CW85" s="899"/>
      <c r="CX85" s="900"/>
      <c r="CY85" s="900"/>
      <c r="CZ85" s="900"/>
      <c r="DA85" s="901"/>
      <c r="DB85" s="899"/>
      <c r="DC85" s="900"/>
      <c r="DD85" s="900"/>
      <c r="DE85" s="900"/>
      <c r="DF85" s="901"/>
      <c r="DG85" s="899"/>
      <c r="DH85" s="900"/>
      <c r="DI85" s="900"/>
      <c r="DJ85" s="900"/>
      <c r="DK85" s="901"/>
      <c r="DL85" s="899"/>
      <c r="DM85" s="900"/>
      <c r="DN85" s="900"/>
      <c r="DO85" s="900"/>
      <c r="DP85" s="901"/>
      <c r="DQ85" s="899"/>
      <c r="DR85" s="900"/>
      <c r="DS85" s="900"/>
      <c r="DT85" s="900"/>
      <c r="DU85" s="901"/>
      <c r="DV85" s="896"/>
      <c r="DW85" s="897"/>
      <c r="DX85" s="897"/>
      <c r="DY85" s="897"/>
      <c r="DZ85" s="898"/>
      <c r="EA85" s="212"/>
    </row>
    <row r="86" spans="1:131" ht="26.25" customHeight="1" x14ac:dyDescent="0.2">
      <c r="A86" s="221">
        <v>19</v>
      </c>
      <c r="B86" s="910"/>
      <c r="C86" s="911"/>
      <c r="D86" s="911"/>
      <c r="E86" s="911"/>
      <c r="F86" s="911"/>
      <c r="G86" s="911"/>
      <c r="H86" s="911"/>
      <c r="I86" s="911"/>
      <c r="J86" s="911"/>
      <c r="K86" s="911"/>
      <c r="L86" s="911"/>
      <c r="M86" s="911"/>
      <c r="N86" s="911"/>
      <c r="O86" s="911"/>
      <c r="P86" s="912"/>
      <c r="Q86" s="913"/>
      <c r="R86" s="867"/>
      <c r="S86" s="867"/>
      <c r="T86" s="867"/>
      <c r="U86" s="867"/>
      <c r="V86" s="867"/>
      <c r="W86" s="867"/>
      <c r="X86" s="867"/>
      <c r="Y86" s="867"/>
      <c r="Z86" s="867"/>
      <c r="AA86" s="867"/>
      <c r="AB86" s="867"/>
      <c r="AC86" s="867"/>
      <c r="AD86" s="867"/>
      <c r="AE86" s="867"/>
      <c r="AF86" s="867"/>
      <c r="AG86" s="867"/>
      <c r="AH86" s="867"/>
      <c r="AI86" s="867"/>
      <c r="AJ86" s="867"/>
      <c r="AK86" s="867"/>
      <c r="AL86" s="867"/>
      <c r="AM86" s="867"/>
      <c r="AN86" s="867"/>
      <c r="AO86" s="867"/>
      <c r="AP86" s="867"/>
      <c r="AQ86" s="867"/>
      <c r="AR86" s="867"/>
      <c r="AS86" s="867"/>
      <c r="AT86" s="867"/>
      <c r="AU86" s="867"/>
      <c r="AV86" s="867"/>
      <c r="AW86" s="867"/>
      <c r="AX86" s="867"/>
      <c r="AY86" s="867"/>
      <c r="AZ86" s="869"/>
      <c r="BA86" s="869"/>
      <c r="BB86" s="869"/>
      <c r="BC86" s="869"/>
      <c r="BD86" s="870"/>
      <c r="BE86" s="224"/>
      <c r="BF86" s="224"/>
      <c r="BG86" s="224"/>
      <c r="BH86" s="224"/>
      <c r="BI86" s="224"/>
      <c r="BJ86" s="224"/>
      <c r="BK86" s="224"/>
      <c r="BL86" s="224"/>
      <c r="BM86" s="224"/>
      <c r="BN86" s="224"/>
      <c r="BO86" s="224"/>
      <c r="BP86" s="224"/>
      <c r="BQ86" s="221">
        <v>80</v>
      </c>
      <c r="BR86" s="226"/>
      <c r="BS86" s="896"/>
      <c r="BT86" s="897"/>
      <c r="BU86" s="897"/>
      <c r="BV86" s="897"/>
      <c r="BW86" s="897"/>
      <c r="BX86" s="897"/>
      <c r="BY86" s="897"/>
      <c r="BZ86" s="897"/>
      <c r="CA86" s="897"/>
      <c r="CB86" s="897"/>
      <c r="CC86" s="897"/>
      <c r="CD86" s="897"/>
      <c r="CE86" s="897"/>
      <c r="CF86" s="897"/>
      <c r="CG86" s="902"/>
      <c r="CH86" s="899"/>
      <c r="CI86" s="900"/>
      <c r="CJ86" s="900"/>
      <c r="CK86" s="900"/>
      <c r="CL86" s="901"/>
      <c r="CM86" s="899"/>
      <c r="CN86" s="900"/>
      <c r="CO86" s="900"/>
      <c r="CP86" s="900"/>
      <c r="CQ86" s="901"/>
      <c r="CR86" s="899"/>
      <c r="CS86" s="900"/>
      <c r="CT86" s="900"/>
      <c r="CU86" s="900"/>
      <c r="CV86" s="901"/>
      <c r="CW86" s="899"/>
      <c r="CX86" s="900"/>
      <c r="CY86" s="900"/>
      <c r="CZ86" s="900"/>
      <c r="DA86" s="901"/>
      <c r="DB86" s="899"/>
      <c r="DC86" s="900"/>
      <c r="DD86" s="900"/>
      <c r="DE86" s="900"/>
      <c r="DF86" s="901"/>
      <c r="DG86" s="899"/>
      <c r="DH86" s="900"/>
      <c r="DI86" s="900"/>
      <c r="DJ86" s="900"/>
      <c r="DK86" s="901"/>
      <c r="DL86" s="899"/>
      <c r="DM86" s="900"/>
      <c r="DN86" s="900"/>
      <c r="DO86" s="900"/>
      <c r="DP86" s="901"/>
      <c r="DQ86" s="899"/>
      <c r="DR86" s="900"/>
      <c r="DS86" s="900"/>
      <c r="DT86" s="900"/>
      <c r="DU86" s="901"/>
      <c r="DV86" s="896"/>
      <c r="DW86" s="897"/>
      <c r="DX86" s="897"/>
      <c r="DY86" s="897"/>
      <c r="DZ86" s="898"/>
      <c r="EA86" s="212"/>
    </row>
    <row r="87" spans="1:131" ht="26.25" customHeight="1" x14ac:dyDescent="0.2">
      <c r="A87" s="227">
        <v>20</v>
      </c>
      <c r="B87" s="917"/>
      <c r="C87" s="918"/>
      <c r="D87" s="918"/>
      <c r="E87" s="918"/>
      <c r="F87" s="918"/>
      <c r="G87" s="918"/>
      <c r="H87" s="918"/>
      <c r="I87" s="918"/>
      <c r="J87" s="918"/>
      <c r="K87" s="918"/>
      <c r="L87" s="918"/>
      <c r="M87" s="918"/>
      <c r="N87" s="918"/>
      <c r="O87" s="918"/>
      <c r="P87" s="919"/>
      <c r="Q87" s="920"/>
      <c r="R87" s="921"/>
      <c r="S87" s="921"/>
      <c r="T87" s="921"/>
      <c r="U87" s="921"/>
      <c r="V87" s="921"/>
      <c r="W87" s="921"/>
      <c r="X87" s="921"/>
      <c r="Y87" s="921"/>
      <c r="Z87" s="921"/>
      <c r="AA87" s="921"/>
      <c r="AB87" s="921"/>
      <c r="AC87" s="921"/>
      <c r="AD87" s="921"/>
      <c r="AE87" s="921"/>
      <c r="AF87" s="921"/>
      <c r="AG87" s="921"/>
      <c r="AH87" s="921"/>
      <c r="AI87" s="921"/>
      <c r="AJ87" s="921"/>
      <c r="AK87" s="921"/>
      <c r="AL87" s="921"/>
      <c r="AM87" s="921"/>
      <c r="AN87" s="921"/>
      <c r="AO87" s="921"/>
      <c r="AP87" s="921"/>
      <c r="AQ87" s="921"/>
      <c r="AR87" s="921"/>
      <c r="AS87" s="921"/>
      <c r="AT87" s="921"/>
      <c r="AU87" s="921"/>
      <c r="AV87" s="921"/>
      <c r="AW87" s="921"/>
      <c r="AX87" s="921"/>
      <c r="AY87" s="921"/>
      <c r="AZ87" s="922"/>
      <c r="BA87" s="922"/>
      <c r="BB87" s="922"/>
      <c r="BC87" s="922"/>
      <c r="BD87" s="923"/>
      <c r="BE87" s="224"/>
      <c r="BF87" s="224"/>
      <c r="BG87" s="224"/>
      <c r="BH87" s="224"/>
      <c r="BI87" s="224"/>
      <c r="BJ87" s="224"/>
      <c r="BK87" s="224"/>
      <c r="BL87" s="224"/>
      <c r="BM87" s="224"/>
      <c r="BN87" s="224"/>
      <c r="BO87" s="224"/>
      <c r="BP87" s="224"/>
      <c r="BQ87" s="221">
        <v>81</v>
      </c>
      <c r="BR87" s="226"/>
      <c r="BS87" s="896"/>
      <c r="BT87" s="897"/>
      <c r="BU87" s="897"/>
      <c r="BV87" s="897"/>
      <c r="BW87" s="897"/>
      <c r="BX87" s="897"/>
      <c r="BY87" s="897"/>
      <c r="BZ87" s="897"/>
      <c r="CA87" s="897"/>
      <c r="CB87" s="897"/>
      <c r="CC87" s="897"/>
      <c r="CD87" s="897"/>
      <c r="CE87" s="897"/>
      <c r="CF87" s="897"/>
      <c r="CG87" s="902"/>
      <c r="CH87" s="899"/>
      <c r="CI87" s="900"/>
      <c r="CJ87" s="900"/>
      <c r="CK87" s="900"/>
      <c r="CL87" s="901"/>
      <c r="CM87" s="899"/>
      <c r="CN87" s="900"/>
      <c r="CO87" s="900"/>
      <c r="CP87" s="900"/>
      <c r="CQ87" s="901"/>
      <c r="CR87" s="899"/>
      <c r="CS87" s="900"/>
      <c r="CT87" s="900"/>
      <c r="CU87" s="900"/>
      <c r="CV87" s="901"/>
      <c r="CW87" s="899"/>
      <c r="CX87" s="900"/>
      <c r="CY87" s="900"/>
      <c r="CZ87" s="900"/>
      <c r="DA87" s="901"/>
      <c r="DB87" s="899"/>
      <c r="DC87" s="900"/>
      <c r="DD87" s="900"/>
      <c r="DE87" s="900"/>
      <c r="DF87" s="901"/>
      <c r="DG87" s="899"/>
      <c r="DH87" s="900"/>
      <c r="DI87" s="900"/>
      <c r="DJ87" s="900"/>
      <c r="DK87" s="901"/>
      <c r="DL87" s="899"/>
      <c r="DM87" s="900"/>
      <c r="DN87" s="900"/>
      <c r="DO87" s="900"/>
      <c r="DP87" s="901"/>
      <c r="DQ87" s="899"/>
      <c r="DR87" s="900"/>
      <c r="DS87" s="900"/>
      <c r="DT87" s="900"/>
      <c r="DU87" s="901"/>
      <c r="DV87" s="896"/>
      <c r="DW87" s="897"/>
      <c r="DX87" s="897"/>
      <c r="DY87" s="897"/>
      <c r="DZ87" s="898"/>
      <c r="EA87" s="212"/>
    </row>
    <row r="88" spans="1:131" ht="26.25" customHeight="1" thickBot="1" x14ac:dyDescent="0.25">
      <c r="A88" s="223" t="s">
        <v>376</v>
      </c>
      <c r="B88" s="826" t="s">
        <v>406</v>
      </c>
      <c r="C88" s="827"/>
      <c r="D88" s="827"/>
      <c r="E88" s="827"/>
      <c r="F88" s="827"/>
      <c r="G88" s="827"/>
      <c r="H88" s="827"/>
      <c r="I88" s="827"/>
      <c r="J88" s="827"/>
      <c r="K88" s="827"/>
      <c r="L88" s="827"/>
      <c r="M88" s="827"/>
      <c r="N88" s="827"/>
      <c r="O88" s="827"/>
      <c r="P88" s="828"/>
      <c r="Q88" s="877"/>
      <c r="R88" s="878"/>
      <c r="S88" s="878"/>
      <c r="T88" s="878"/>
      <c r="U88" s="878"/>
      <c r="V88" s="878"/>
      <c r="W88" s="878"/>
      <c r="X88" s="878"/>
      <c r="Y88" s="878"/>
      <c r="Z88" s="878"/>
      <c r="AA88" s="878"/>
      <c r="AB88" s="878"/>
      <c r="AC88" s="878"/>
      <c r="AD88" s="878"/>
      <c r="AE88" s="878"/>
      <c r="AF88" s="881">
        <v>2703</v>
      </c>
      <c r="AG88" s="881"/>
      <c r="AH88" s="881"/>
      <c r="AI88" s="881"/>
      <c r="AJ88" s="881"/>
      <c r="AK88" s="878"/>
      <c r="AL88" s="878"/>
      <c r="AM88" s="878"/>
      <c r="AN88" s="878"/>
      <c r="AO88" s="878"/>
      <c r="AP88" s="881">
        <v>5825</v>
      </c>
      <c r="AQ88" s="881"/>
      <c r="AR88" s="881"/>
      <c r="AS88" s="881"/>
      <c r="AT88" s="881"/>
      <c r="AU88" s="881">
        <v>3145</v>
      </c>
      <c r="AV88" s="881"/>
      <c r="AW88" s="881"/>
      <c r="AX88" s="881"/>
      <c r="AY88" s="881"/>
      <c r="AZ88" s="886"/>
      <c r="BA88" s="886"/>
      <c r="BB88" s="886"/>
      <c r="BC88" s="886"/>
      <c r="BD88" s="887"/>
      <c r="BE88" s="224"/>
      <c r="BF88" s="224"/>
      <c r="BG88" s="224"/>
      <c r="BH88" s="224"/>
      <c r="BI88" s="224"/>
      <c r="BJ88" s="224"/>
      <c r="BK88" s="224"/>
      <c r="BL88" s="224"/>
      <c r="BM88" s="224"/>
      <c r="BN88" s="224"/>
      <c r="BO88" s="224"/>
      <c r="BP88" s="224"/>
      <c r="BQ88" s="221">
        <v>82</v>
      </c>
      <c r="BR88" s="226"/>
      <c r="BS88" s="896"/>
      <c r="BT88" s="897"/>
      <c r="BU88" s="897"/>
      <c r="BV88" s="897"/>
      <c r="BW88" s="897"/>
      <c r="BX88" s="897"/>
      <c r="BY88" s="897"/>
      <c r="BZ88" s="897"/>
      <c r="CA88" s="897"/>
      <c r="CB88" s="897"/>
      <c r="CC88" s="897"/>
      <c r="CD88" s="897"/>
      <c r="CE88" s="897"/>
      <c r="CF88" s="897"/>
      <c r="CG88" s="902"/>
      <c r="CH88" s="899"/>
      <c r="CI88" s="900"/>
      <c r="CJ88" s="900"/>
      <c r="CK88" s="900"/>
      <c r="CL88" s="901"/>
      <c r="CM88" s="899"/>
      <c r="CN88" s="900"/>
      <c r="CO88" s="900"/>
      <c r="CP88" s="900"/>
      <c r="CQ88" s="901"/>
      <c r="CR88" s="899"/>
      <c r="CS88" s="900"/>
      <c r="CT88" s="900"/>
      <c r="CU88" s="900"/>
      <c r="CV88" s="901"/>
      <c r="CW88" s="899"/>
      <c r="CX88" s="900"/>
      <c r="CY88" s="900"/>
      <c r="CZ88" s="900"/>
      <c r="DA88" s="901"/>
      <c r="DB88" s="899"/>
      <c r="DC88" s="900"/>
      <c r="DD88" s="900"/>
      <c r="DE88" s="900"/>
      <c r="DF88" s="901"/>
      <c r="DG88" s="899"/>
      <c r="DH88" s="900"/>
      <c r="DI88" s="900"/>
      <c r="DJ88" s="900"/>
      <c r="DK88" s="901"/>
      <c r="DL88" s="899"/>
      <c r="DM88" s="900"/>
      <c r="DN88" s="900"/>
      <c r="DO88" s="900"/>
      <c r="DP88" s="901"/>
      <c r="DQ88" s="899"/>
      <c r="DR88" s="900"/>
      <c r="DS88" s="900"/>
      <c r="DT88" s="900"/>
      <c r="DU88" s="901"/>
      <c r="DV88" s="896"/>
      <c r="DW88" s="897"/>
      <c r="DX88" s="897"/>
      <c r="DY88" s="897"/>
      <c r="DZ88" s="898"/>
      <c r="EA88" s="212"/>
    </row>
    <row r="89" spans="1:131" ht="26.25" hidden="1" customHeight="1" x14ac:dyDescent="0.2">
      <c r="A89" s="228"/>
      <c r="B89" s="229"/>
      <c r="C89" s="229"/>
      <c r="D89" s="229"/>
      <c r="E89" s="229"/>
      <c r="F89" s="229"/>
      <c r="G89" s="229"/>
      <c r="H89" s="229"/>
      <c r="I89" s="229"/>
      <c r="J89" s="229"/>
      <c r="K89" s="229"/>
      <c r="L89" s="229"/>
      <c r="M89" s="229"/>
      <c r="N89" s="229"/>
      <c r="O89" s="229"/>
      <c r="P89" s="229"/>
      <c r="Q89" s="230"/>
      <c r="R89" s="230"/>
      <c r="S89" s="230"/>
      <c r="T89" s="230"/>
      <c r="U89" s="230"/>
      <c r="V89" s="230"/>
      <c r="W89" s="230"/>
      <c r="X89" s="230"/>
      <c r="Y89" s="230"/>
      <c r="Z89" s="230"/>
      <c r="AA89" s="230"/>
      <c r="AB89" s="230"/>
      <c r="AC89" s="230"/>
      <c r="AD89" s="230"/>
      <c r="AE89" s="230"/>
      <c r="AF89" s="230"/>
      <c r="AG89" s="230"/>
      <c r="AH89" s="230"/>
      <c r="AI89" s="230"/>
      <c r="AJ89" s="230"/>
      <c r="AK89" s="230"/>
      <c r="AL89" s="230"/>
      <c r="AM89" s="230"/>
      <c r="AN89" s="230"/>
      <c r="AO89" s="230"/>
      <c r="AP89" s="230"/>
      <c r="AQ89" s="230"/>
      <c r="AR89" s="230"/>
      <c r="AS89" s="230"/>
      <c r="AT89" s="230"/>
      <c r="AU89" s="230"/>
      <c r="AV89" s="230"/>
      <c r="AW89" s="230"/>
      <c r="AX89" s="230"/>
      <c r="AY89" s="230"/>
      <c r="AZ89" s="231"/>
      <c r="BA89" s="231"/>
      <c r="BB89" s="231"/>
      <c r="BC89" s="231"/>
      <c r="BD89" s="231"/>
      <c r="BE89" s="224"/>
      <c r="BF89" s="224"/>
      <c r="BG89" s="224"/>
      <c r="BH89" s="224"/>
      <c r="BI89" s="224"/>
      <c r="BJ89" s="224"/>
      <c r="BK89" s="224"/>
      <c r="BL89" s="224"/>
      <c r="BM89" s="224"/>
      <c r="BN89" s="224"/>
      <c r="BO89" s="224"/>
      <c r="BP89" s="224"/>
      <c r="BQ89" s="221">
        <v>83</v>
      </c>
      <c r="BR89" s="226"/>
      <c r="BS89" s="896"/>
      <c r="BT89" s="897"/>
      <c r="BU89" s="897"/>
      <c r="BV89" s="897"/>
      <c r="BW89" s="897"/>
      <c r="BX89" s="897"/>
      <c r="BY89" s="897"/>
      <c r="BZ89" s="897"/>
      <c r="CA89" s="897"/>
      <c r="CB89" s="897"/>
      <c r="CC89" s="897"/>
      <c r="CD89" s="897"/>
      <c r="CE89" s="897"/>
      <c r="CF89" s="897"/>
      <c r="CG89" s="902"/>
      <c r="CH89" s="899"/>
      <c r="CI89" s="900"/>
      <c r="CJ89" s="900"/>
      <c r="CK89" s="900"/>
      <c r="CL89" s="901"/>
      <c r="CM89" s="899"/>
      <c r="CN89" s="900"/>
      <c r="CO89" s="900"/>
      <c r="CP89" s="900"/>
      <c r="CQ89" s="901"/>
      <c r="CR89" s="899"/>
      <c r="CS89" s="900"/>
      <c r="CT89" s="900"/>
      <c r="CU89" s="900"/>
      <c r="CV89" s="901"/>
      <c r="CW89" s="899"/>
      <c r="CX89" s="900"/>
      <c r="CY89" s="900"/>
      <c r="CZ89" s="900"/>
      <c r="DA89" s="901"/>
      <c r="DB89" s="899"/>
      <c r="DC89" s="900"/>
      <c r="DD89" s="900"/>
      <c r="DE89" s="900"/>
      <c r="DF89" s="901"/>
      <c r="DG89" s="899"/>
      <c r="DH89" s="900"/>
      <c r="DI89" s="900"/>
      <c r="DJ89" s="900"/>
      <c r="DK89" s="901"/>
      <c r="DL89" s="899"/>
      <c r="DM89" s="900"/>
      <c r="DN89" s="900"/>
      <c r="DO89" s="900"/>
      <c r="DP89" s="901"/>
      <c r="DQ89" s="899"/>
      <c r="DR89" s="900"/>
      <c r="DS89" s="900"/>
      <c r="DT89" s="900"/>
      <c r="DU89" s="901"/>
      <c r="DV89" s="896"/>
      <c r="DW89" s="897"/>
      <c r="DX89" s="897"/>
      <c r="DY89" s="897"/>
      <c r="DZ89" s="898"/>
      <c r="EA89" s="212"/>
    </row>
    <row r="90" spans="1:131" ht="26.25" hidden="1" customHeight="1" x14ac:dyDescent="0.2">
      <c r="A90" s="228"/>
      <c r="B90" s="229"/>
      <c r="C90" s="229"/>
      <c r="D90" s="229"/>
      <c r="E90" s="229"/>
      <c r="F90" s="229"/>
      <c r="G90" s="229"/>
      <c r="H90" s="229"/>
      <c r="I90" s="229"/>
      <c r="J90" s="229"/>
      <c r="K90" s="229"/>
      <c r="L90" s="229"/>
      <c r="M90" s="229"/>
      <c r="N90" s="229"/>
      <c r="O90" s="229"/>
      <c r="P90" s="229"/>
      <c r="Q90" s="230"/>
      <c r="R90" s="230"/>
      <c r="S90" s="230"/>
      <c r="T90" s="230"/>
      <c r="U90" s="230"/>
      <c r="V90" s="230"/>
      <c r="W90" s="230"/>
      <c r="X90" s="230"/>
      <c r="Y90" s="230"/>
      <c r="Z90" s="230"/>
      <c r="AA90" s="230"/>
      <c r="AB90" s="230"/>
      <c r="AC90" s="230"/>
      <c r="AD90" s="230"/>
      <c r="AE90" s="230"/>
      <c r="AF90" s="230"/>
      <c r="AG90" s="230"/>
      <c r="AH90" s="230"/>
      <c r="AI90" s="230"/>
      <c r="AJ90" s="230"/>
      <c r="AK90" s="230"/>
      <c r="AL90" s="230"/>
      <c r="AM90" s="230"/>
      <c r="AN90" s="230"/>
      <c r="AO90" s="230"/>
      <c r="AP90" s="230"/>
      <c r="AQ90" s="230"/>
      <c r="AR90" s="230"/>
      <c r="AS90" s="230"/>
      <c r="AT90" s="230"/>
      <c r="AU90" s="230"/>
      <c r="AV90" s="230"/>
      <c r="AW90" s="230"/>
      <c r="AX90" s="230"/>
      <c r="AY90" s="230"/>
      <c r="AZ90" s="231"/>
      <c r="BA90" s="231"/>
      <c r="BB90" s="231"/>
      <c r="BC90" s="231"/>
      <c r="BD90" s="231"/>
      <c r="BE90" s="224"/>
      <c r="BF90" s="224"/>
      <c r="BG90" s="224"/>
      <c r="BH90" s="224"/>
      <c r="BI90" s="224"/>
      <c r="BJ90" s="224"/>
      <c r="BK90" s="224"/>
      <c r="BL90" s="224"/>
      <c r="BM90" s="224"/>
      <c r="BN90" s="224"/>
      <c r="BO90" s="224"/>
      <c r="BP90" s="224"/>
      <c r="BQ90" s="221">
        <v>84</v>
      </c>
      <c r="BR90" s="226"/>
      <c r="BS90" s="896"/>
      <c r="BT90" s="897"/>
      <c r="BU90" s="897"/>
      <c r="BV90" s="897"/>
      <c r="BW90" s="897"/>
      <c r="BX90" s="897"/>
      <c r="BY90" s="897"/>
      <c r="BZ90" s="897"/>
      <c r="CA90" s="897"/>
      <c r="CB90" s="897"/>
      <c r="CC90" s="897"/>
      <c r="CD90" s="897"/>
      <c r="CE90" s="897"/>
      <c r="CF90" s="897"/>
      <c r="CG90" s="902"/>
      <c r="CH90" s="899"/>
      <c r="CI90" s="900"/>
      <c r="CJ90" s="900"/>
      <c r="CK90" s="900"/>
      <c r="CL90" s="901"/>
      <c r="CM90" s="899"/>
      <c r="CN90" s="900"/>
      <c r="CO90" s="900"/>
      <c r="CP90" s="900"/>
      <c r="CQ90" s="901"/>
      <c r="CR90" s="899"/>
      <c r="CS90" s="900"/>
      <c r="CT90" s="900"/>
      <c r="CU90" s="900"/>
      <c r="CV90" s="901"/>
      <c r="CW90" s="899"/>
      <c r="CX90" s="900"/>
      <c r="CY90" s="900"/>
      <c r="CZ90" s="900"/>
      <c r="DA90" s="901"/>
      <c r="DB90" s="899"/>
      <c r="DC90" s="900"/>
      <c r="DD90" s="900"/>
      <c r="DE90" s="900"/>
      <c r="DF90" s="901"/>
      <c r="DG90" s="899"/>
      <c r="DH90" s="900"/>
      <c r="DI90" s="900"/>
      <c r="DJ90" s="900"/>
      <c r="DK90" s="901"/>
      <c r="DL90" s="899"/>
      <c r="DM90" s="900"/>
      <c r="DN90" s="900"/>
      <c r="DO90" s="900"/>
      <c r="DP90" s="901"/>
      <c r="DQ90" s="899"/>
      <c r="DR90" s="900"/>
      <c r="DS90" s="900"/>
      <c r="DT90" s="900"/>
      <c r="DU90" s="901"/>
      <c r="DV90" s="896"/>
      <c r="DW90" s="897"/>
      <c r="DX90" s="897"/>
      <c r="DY90" s="897"/>
      <c r="DZ90" s="898"/>
      <c r="EA90" s="212"/>
    </row>
    <row r="91" spans="1:131" ht="26.25" hidden="1" customHeight="1" x14ac:dyDescent="0.2">
      <c r="A91" s="228"/>
      <c r="B91" s="229"/>
      <c r="C91" s="229"/>
      <c r="D91" s="229"/>
      <c r="E91" s="229"/>
      <c r="F91" s="229"/>
      <c r="G91" s="229"/>
      <c r="H91" s="229"/>
      <c r="I91" s="229"/>
      <c r="J91" s="229"/>
      <c r="K91" s="229"/>
      <c r="L91" s="229"/>
      <c r="M91" s="229"/>
      <c r="N91" s="229"/>
      <c r="O91" s="229"/>
      <c r="P91" s="229"/>
      <c r="Q91" s="230"/>
      <c r="R91" s="230"/>
      <c r="S91" s="230"/>
      <c r="T91" s="230"/>
      <c r="U91" s="230"/>
      <c r="V91" s="230"/>
      <c r="W91" s="230"/>
      <c r="X91" s="230"/>
      <c r="Y91" s="230"/>
      <c r="Z91" s="230"/>
      <c r="AA91" s="230"/>
      <c r="AB91" s="230"/>
      <c r="AC91" s="230"/>
      <c r="AD91" s="230"/>
      <c r="AE91" s="230"/>
      <c r="AF91" s="230"/>
      <c r="AG91" s="230"/>
      <c r="AH91" s="230"/>
      <c r="AI91" s="230"/>
      <c r="AJ91" s="230"/>
      <c r="AK91" s="230"/>
      <c r="AL91" s="230"/>
      <c r="AM91" s="230"/>
      <c r="AN91" s="230"/>
      <c r="AO91" s="230"/>
      <c r="AP91" s="230"/>
      <c r="AQ91" s="230"/>
      <c r="AR91" s="230"/>
      <c r="AS91" s="230"/>
      <c r="AT91" s="230"/>
      <c r="AU91" s="230"/>
      <c r="AV91" s="230"/>
      <c r="AW91" s="230"/>
      <c r="AX91" s="230"/>
      <c r="AY91" s="230"/>
      <c r="AZ91" s="231"/>
      <c r="BA91" s="231"/>
      <c r="BB91" s="231"/>
      <c r="BC91" s="231"/>
      <c r="BD91" s="231"/>
      <c r="BE91" s="224"/>
      <c r="BF91" s="224"/>
      <c r="BG91" s="224"/>
      <c r="BH91" s="224"/>
      <c r="BI91" s="224"/>
      <c r="BJ91" s="224"/>
      <c r="BK91" s="224"/>
      <c r="BL91" s="224"/>
      <c r="BM91" s="224"/>
      <c r="BN91" s="224"/>
      <c r="BO91" s="224"/>
      <c r="BP91" s="224"/>
      <c r="BQ91" s="221">
        <v>85</v>
      </c>
      <c r="BR91" s="226"/>
      <c r="BS91" s="896"/>
      <c r="BT91" s="897"/>
      <c r="BU91" s="897"/>
      <c r="BV91" s="897"/>
      <c r="BW91" s="897"/>
      <c r="BX91" s="897"/>
      <c r="BY91" s="897"/>
      <c r="BZ91" s="897"/>
      <c r="CA91" s="897"/>
      <c r="CB91" s="897"/>
      <c r="CC91" s="897"/>
      <c r="CD91" s="897"/>
      <c r="CE91" s="897"/>
      <c r="CF91" s="897"/>
      <c r="CG91" s="902"/>
      <c r="CH91" s="899"/>
      <c r="CI91" s="900"/>
      <c r="CJ91" s="900"/>
      <c r="CK91" s="900"/>
      <c r="CL91" s="901"/>
      <c r="CM91" s="899"/>
      <c r="CN91" s="900"/>
      <c r="CO91" s="900"/>
      <c r="CP91" s="900"/>
      <c r="CQ91" s="901"/>
      <c r="CR91" s="899"/>
      <c r="CS91" s="900"/>
      <c r="CT91" s="900"/>
      <c r="CU91" s="900"/>
      <c r="CV91" s="901"/>
      <c r="CW91" s="899"/>
      <c r="CX91" s="900"/>
      <c r="CY91" s="900"/>
      <c r="CZ91" s="900"/>
      <c r="DA91" s="901"/>
      <c r="DB91" s="899"/>
      <c r="DC91" s="900"/>
      <c r="DD91" s="900"/>
      <c r="DE91" s="900"/>
      <c r="DF91" s="901"/>
      <c r="DG91" s="899"/>
      <c r="DH91" s="900"/>
      <c r="DI91" s="900"/>
      <c r="DJ91" s="900"/>
      <c r="DK91" s="901"/>
      <c r="DL91" s="899"/>
      <c r="DM91" s="900"/>
      <c r="DN91" s="900"/>
      <c r="DO91" s="900"/>
      <c r="DP91" s="901"/>
      <c r="DQ91" s="899"/>
      <c r="DR91" s="900"/>
      <c r="DS91" s="900"/>
      <c r="DT91" s="900"/>
      <c r="DU91" s="901"/>
      <c r="DV91" s="896"/>
      <c r="DW91" s="897"/>
      <c r="DX91" s="897"/>
      <c r="DY91" s="897"/>
      <c r="DZ91" s="898"/>
      <c r="EA91" s="212"/>
    </row>
    <row r="92" spans="1:131" ht="26.25" hidden="1" customHeight="1" x14ac:dyDescent="0.2">
      <c r="A92" s="228"/>
      <c r="B92" s="229"/>
      <c r="C92" s="229"/>
      <c r="D92" s="229"/>
      <c r="E92" s="229"/>
      <c r="F92" s="229"/>
      <c r="G92" s="229"/>
      <c r="H92" s="229"/>
      <c r="I92" s="229"/>
      <c r="J92" s="229"/>
      <c r="K92" s="229"/>
      <c r="L92" s="229"/>
      <c r="M92" s="229"/>
      <c r="N92" s="229"/>
      <c r="O92" s="229"/>
      <c r="P92" s="229"/>
      <c r="Q92" s="230"/>
      <c r="R92" s="230"/>
      <c r="S92" s="230"/>
      <c r="T92" s="230"/>
      <c r="U92" s="230"/>
      <c r="V92" s="230"/>
      <c r="W92" s="230"/>
      <c r="X92" s="230"/>
      <c r="Y92" s="230"/>
      <c r="Z92" s="230"/>
      <c r="AA92" s="230"/>
      <c r="AB92" s="230"/>
      <c r="AC92" s="230"/>
      <c r="AD92" s="230"/>
      <c r="AE92" s="230"/>
      <c r="AF92" s="230"/>
      <c r="AG92" s="230"/>
      <c r="AH92" s="230"/>
      <c r="AI92" s="230"/>
      <c r="AJ92" s="230"/>
      <c r="AK92" s="230"/>
      <c r="AL92" s="230"/>
      <c r="AM92" s="230"/>
      <c r="AN92" s="230"/>
      <c r="AO92" s="230"/>
      <c r="AP92" s="230"/>
      <c r="AQ92" s="230"/>
      <c r="AR92" s="230"/>
      <c r="AS92" s="230"/>
      <c r="AT92" s="230"/>
      <c r="AU92" s="230"/>
      <c r="AV92" s="230"/>
      <c r="AW92" s="230"/>
      <c r="AX92" s="230"/>
      <c r="AY92" s="230"/>
      <c r="AZ92" s="231"/>
      <c r="BA92" s="231"/>
      <c r="BB92" s="231"/>
      <c r="BC92" s="231"/>
      <c r="BD92" s="231"/>
      <c r="BE92" s="224"/>
      <c r="BF92" s="224"/>
      <c r="BG92" s="224"/>
      <c r="BH92" s="224"/>
      <c r="BI92" s="224"/>
      <c r="BJ92" s="224"/>
      <c r="BK92" s="224"/>
      <c r="BL92" s="224"/>
      <c r="BM92" s="224"/>
      <c r="BN92" s="224"/>
      <c r="BO92" s="224"/>
      <c r="BP92" s="224"/>
      <c r="BQ92" s="221">
        <v>86</v>
      </c>
      <c r="BR92" s="226"/>
      <c r="BS92" s="896"/>
      <c r="BT92" s="897"/>
      <c r="BU92" s="897"/>
      <c r="BV92" s="897"/>
      <c r="BW92" s="897"/>
      <c r="BX92" s="897"/>
      <c r="BY92" s="897"/>
      <c r="BZ92" s="897"/>
      <c r="CA92" s="897"/>
      <c r="CB92" s="897"/>
      <c r="CC92" s="897"/>
      <c r="CD92" s="897"/>
      <c r="CE92" s="897"/>
      <c r="CF92" s="897"/>
      <c r="CG92" s="902"/>
      <c r="CH92" s="899"/>
      <c r="CI92" s="900"/>
      <c r="CJ92" s="900"/>
      <c r="CK92" s="900"/>
      <c r="CL92" s="901"/>
      <c r="CM92" s="899"/>
      <c r="CN92" s="900"/>
      <c r="CO92" s="900"/>
      <c r="CP92" s="900"/>
      <c r="CQ92" s="901"/>
      <c r="CR92" s="899"/>
      <c r="CS92" s="900"/>
      <c r="CT92" s="900"/>
      <c r="CU92" s="900"/>
      <c r="CV92" s="901"/>
      <c r="CW92" s="899"/>
      <c r="CX92" s="900"/>
      <c r="CY92" s="900"/>
      <c r="CZ92" s="900"/>
      <c r="DA92" s="901"/>
      <c r="DB92" s="899"/>
      <c r="DC92" s="900"/>
      <c r="DD92" s="900"/>
      <c r="DE92" s="900"/>
      <c r="DF92" s="901"/>
      <c r="DG92" s="899"/>
      <c r="DH92" s="900"/>
      <c r="DI92" s="900"/>
      <c r="DJ92" s="900"/>
      <c r="DK92" s="901"/>
      <c r="DL92" s="899"/>
      <c r="DM92" s="900"/>
      <c r="DN92" s="900"/>
      <c r="DO92" s="900"/>
      <c r="DP92" s="901"/>
      <c r="DQ92" s="899"/>
      <c r="DR92" s="900"/>
      <c r="DS92" s="900"/>
      <c r="DT92" s="900"/>
      <c r="DU92" s="901"/>
      <c r="DV92" s="896"/>
      <c r="DW92" s="897"/>
      <c r="DX92" s="897"/>
      <c r="DY92" s="897"/>
      <c r="DZ92" s="898"/>
      <c r="EA92" s="212"/>
    </row>
    <row r="93" spans="1:131" ht="26.25" hidden="1" customHeight="1" x14ac:dyDescent="0.2">
      <c r="A93" s="228"/>
      <c r="B93" s="229"/>
      <c r="C93" s="229"/>
      <c r="D93" s="229"/>
      <c r="E93" s="229"/>
      <c r="F93" s="229"/>
      <c r="G93" s="229"/>
      <c r="H93" s="229"/>
      <c r="I93" s="229"/>
      <c r="J93" s="229"/>
      <c r="K93" s="229"/>
      <c r="L93" s="229"/>
      <c r="M93" s="229"/>
      <c r="N93" s="229"/>
      <c r="O93" s="229"/>
      <c r="P93" s="229"/>
      <c r="Q93" s="230"/>
      <c r="R93" s="230"/>
      <c r="S93" s="230"/>
      <c r="T93" s="230"/>
      <c r="U93" s="230"/>
      <c r="V93" s="230"/>
      <c r="W93" s="230"/>
      <c r="X93" s="230"/>
      <c r="Y93" s="230"/>
      <c r="Z93" s="230"/>
      <c r="AA93" s="230"/>
      <c r="AB93" s="230"/>
      <c r="AC93" s="230"/>
      <c r="AD93" s="230"/>
      <c r="AE93" s="230"/>
      <c r="AF93" s="230"/>
      <c r="AG93" s="230"/>
      <c r="AH93" s="230"/>
      <c r="AI93" s="230"/>
      <c r="AJ93" s="230"/>
      <c r="AK93" s="230"/>
      <c r="AL93" s="230"/>
      <c r="AM93" s="230"/>
      <c r="AN93" s="230"/>
      <c r="AO93" s="230"/>
      <c r="AP93" s="230"/>
      <c r="AQ93" s="230"/>
      <c r="AR93" s="230"/>
      <c r="AS93" s="230"/>
      <c r="AT93" s="230"/>
      <c r="AU93" s="230"/>
      <c r="AV93" s="230"/>
      <c r="AW93" s="230"/>
      <c r="AX93" s="230"/>
      <c r="AY93" s="230"/>
      <c r="AZ93" s="231"/>
      <c r="BA93" s="231"/>
      <c r="BB93" s="231"/>
      <c r="BC93" s="231"/>
      <c r="BD93" s="231"/>
      <c r="BE93" s="224"/>
      <c r="BF93" s="224"/>
      <c r="BG93" s="224"/>
      <c r="BH93" s="224"/>
      <c r="BI93" s="224"/>
      <c r="BJ93" s="224"/>
      <c r="BK93" s="224"/>
      <c r="BL93" s="224"/>
      <c r="BM93" s="224"/>
      <c r="BN93" s="224"/>
      <c r="BO93" s="224"/>
      <c r="BP93" s="224"/>
      <c r="BQ93" s="221">
        <v>87</v>
      </c>
      <c r="BR93" s="226"/>
      <c r="BS93" s="896"/>
      <c r="BT93" s="897"/>
      <c r="BU93" s="897"/>
      <c r="BV93" s="897"/>
      <c r="BW93" s="897"/>
      <c r="BX93" s="897"/>
      <c r="BY93" s="897"/>
      <c r="BZ93" s="897"/>
      <c r="CA93" s="897"/>
      <c r="CB93" s="897"/>
      <c r="CC93" s="897"/>
      <c r="CD93" s="897"/>
      <c r="CE93" s="897"/>
      <c r="CF93" s="897"/>
      <c r="CG93" s="902"/>
      <c r="CH93" s="899"/>
      <c r="CI93" s="900"/>
      <c r="CJ93" s="900"/>
      <c r="CK93" s="900"/>
      <c r="CL93" s="901"/>
      <c r="CM93" s="899"/>
      <c r="CN93" s="900"/>
      <c r="CO93" s="900"/>
      <c r="CP93" s="900"/>
      <c r="CQ93" s="901"/>
      <c r="CR93" s="899"/>
      <c r="CS93" s="900"/>
      <c r="CT93" s="900"/>
      <c r="CU93" s="900"/>
      <c r="CV93" s="901"/>
      <c r="CW93" s="899"/>
      <c r="CX93" s="900"/>
      <c r="CY93" s="900"/>
      <c r="CZ93" s="900"/>
      <c r="DA93" s="901"/>
      <c r="DB93" s="899"/>
      <c r="DC93" s="900"/>
      <c r="DD93" s="900"/>
      <c r="DE93" s="900"/>
      <c r="DF93" s="901"/>
      <c r="DG93" s="899"/>
      <c r="DH93" s="900"/>
      <c r="DI93" s="900"/>
      <c r="DJ93" s="900"/>
      <c r="DK93" s="901"/>
      <c r="DL93" s="899"/>
      <c r="DM93" s="900"/>
      <c r="DN93" s="900"/>
      <c r="DO93" s="900"/>
      <c r="DP93" s="901"/>
      <c r="DQ93" s="899"/>
      <c r="DR93" s="900"/>
      <c r="DS93" s="900"/>
      <c r="DT93" s="900"/>
      <c r="DU93" s="901"/>
      <c r="DV93" s="896"/>
      <c r="DW93" s="897"/>
      <c r="DX93" s="897"/>
      <c r="DY93" s="897"/>
      <c r="DZ93" s="898"/>
      <c r="EA93" s="212"/>
    </row>
    <row r="94" spans="1:131" ht="26.25" hidden="1" customHeight="1" x14ac:dyDescent="0.2">
      <c r="A94" s="228"/>
      <c r="B94" s="229"/>
      <c r="C94" s="229"/>
      <c r="D94" s="229"/>
      <c r="E94" s="229"/>
      <c r="F94" s="229"/>
      <c r="G94" s="229"/>
      <c r="H94" s="229"/>
      <c r="I94" s="229"/>
      <c r="J94" s="229"/>
      <c r="K94" s="229"/>
      <c r="L94" s="229"/>
      <c r="M94" s="229"/>
      <c r="N94" s="229"/>
      <c r="O94" s="229"/>
      <c r="P94" s="229"/>
      <c r="Q94" s="230"/>
      <c r="R94" s="230"/>
      <c r="S94" s="230"/>
      <c r="T94" s="230"/>
      <c r="U94" s="230"/>
      <c r="V94" s="230"/>
      <c r="W94" s="230"/>
      <c r="X94" s="230"/>
      <c r="Y94" s="230"/>
      <c r="Z94" s="230"/>
      <c r="AA94" s="230"/>
      <c r="AB94" s="230"/>
      <c r="AC94" s="230"/>
      <c r="AD94" s="230"/>
      <c r="AE94" s="230"/>
      <c r="AF94" s="230"/>
      <c r="AG94" s="230"/>
      <c r="AH94" s="230"/>
      <c r="AI94" s="230"/>
      <c r="AJ94" s="230"/>
      <c r="AK94" s="230"/>
      <c r="AL94" s="230"/>
      <c r="AM94" s="230"/>
      <c r="AN94" s="230"/>
      <c r="AO94" s="230"/>
      <c r="AP94" s="230"/>
      <c r="AQ94" s="230"/>
      <c r="AR94" s="230"/>
      <c r="AS94" s="230"/>
      <c r="AT94" s="230"/>
      <c r="AU94" s="230"/>
      <c r="AV94" s="230"/>
      <c r="AW94" s="230"/>
      <c r="AX94" s="230"/>
      <c r="AY94" s="230"/>
      <c r="AZ94" s="231"/>
      <c r="BA94" s="231"/>
      <c r="BB94" s="231"/>
      <c r="BC94" s="231"/>
      <c r="BD94" s="231"/>
      <c r="BE94" s="224"/>
      <c r="BF94" s="224"/>
      <c r="BG94" s="224"/>
      <c r="BH94" s="224"/>
      <c r="BI94" s="224"/>
      <c r="BJ94" s="224"/>
      <c r="BK94" s="224"/>
      <c r="BL94" s="224"/>
      <c r="BM94" s="224"/>
      <c r="BN94" s="224"/>
      <c r="BO94" s="224"/>
      <c r="BP94" s="224"/>
      <c r="BQ94" s="221">
        <v>88</v>
      </c>
      <c r="BR94" s="226"/>
      <c r="BS94" s="896"/>
      <c r="BT94" s="897"/>
      <c r="BU94" s="897"/>
      <c r="BV94" s="897"/>
      <c r="BW94" s="897"/>
      <c r="BX94" s="897"/>
      <c r="BY94" s="897"/>
      <c r="BZ94" s="897"/>
      <c r="CA94" s="897"/>
      <c r="CB94" s="897"/>
      <c r="CC94" s="897"/>
      <c r="CD94" s="897"/>
      <c r="CE94" s="897"/>
      <c r="CF94" s="897"/>
      <c r="CG94" s="902"/>
      <c r="CH94" s="899"/>
      <c r="CI94" s="900"/>
      <c r="CJ94" s="900"/>
      <c r="CK94" s="900"/>
      <c r="CL94" s="901"/>
      <c r="CM94" s="899"/>
      <c r="CN94" s="900"/>
      <c r="CO94" s="900"/>
      <c r="CP94" s="900"/>
      <c r="CQ94" s="901"/>
      <c r="CR94" s="899"/>
      <c r="CS94" s="900"/>
      <c r="CT94" s="900"/>
      <c r="CU94" s="900"/>
      <c r="CV94" s="901"/>
      <c r="CW94" s="899"/>
      <c r="CX94" s="900"/>
      <c r="CY94" s="900"/>
      <c r="CZ94" s="900"/>
      <c r="DA94" s="901"/>
      <c r="DB94" s="899"/>
      <c r="DC94" s="900"/>
      <c r="DD94" s="900"/>
      <c r="DE94" s="900"/>
      <c r="DF94" s="901"/>
      <c r="DG94" s="899"/>
      <c r="DH94" s="900"/>
      <c r="DI94" s="900"/>
      <c r="DJ94" s="900"/>
      <c r="DK94" s="901"/>
      <c r="DL94" s="899"/>
      <c r="DM94" s="900"/>
      <c r="DN94" s="900"/>
      <c r="DO94" s="900"/>
      <c r="DP94" s="901"/>
      <c r="DQ94" s="899"/>
      <c r="DR94" s="900"/>
      <c r="DS94" s="900"/>
      <c r="DT94" s="900"/>
      <c r="DU94" s="901"/>
      <c r="DV94" s="896"/>
      <c r="DW94" s="897"/>
      <c r="DX94" s="897"/>
      <c r="DY94" s="897"/>
      <c r="DZ94" s="898"/>
      <c r="EA94" s="212"/>
    </row>
    <row r="95" spans="1:131" ht="26.25" hidden="1" customHeight="1" x14ac:dyDescent="0.2">
      <c r="A95" s="228"/>
      <c r="B95" s="229"/>
      <c r="C95" s="229"/>
      <c r="D95" s="229"/>
      <c r="E95" s="229"/>
      <c r="F95" s="229"/>
      <c r="G95" s="229"/>
      <c r="H95" s="229"/>
      <c r="I95" s="229"/>
      <c r="J95" s="229"/>
      <c r="K95" s="229"/>
      <c r="L95" s="229"/>
      <c r="M95" s="229"/>
      <c r="N95" s="229"/>
      <c r="O95" s="229"/>
      <c r="P95" s="229"/>
      <c r="Q95" s="230"/>
      <c r="R95" s="230"/>
      <c r="S95" s="230"/>
      <c r="T95" s="230"/>
      <c r="U95" s="230"/>
      <c r="V95" s="230"/>
      <c r="W95" s="230"/>
      <c r="X95" s="230"/>
      <c r="Y95" s="230"/>
      <c r="Z95" s="230"/>
      <c r="AA95" s="230"/>
      <c r="AB95" s="230"/>
      <c r="AC95" s="230"/>
      <c r="AD95" s="230"/>
      <c r="AE95" s="230"/>
      <c r="AF95" s="230"/>
      <c r="AG95" s="230"/>
      <c r="AH95" s="230"/>
      <c r="AI95" s="230"/>
      <c r="AJ95" s="230"/>
      <c r="AK95" s="230"/>
      <c r="AL95" s="230"/>
      <c r="AM95" s="230"/>
      <c r="AN95" s="230"/>
      <c r="AO95" s="230"/>
      <c r="AP95" s="230"/>
      <c r="AQ95" s="230"/>
      <c r="AR95" s="230"/>
      <c r="AS95" s="230"/>
      <c r="AT95" s="230"/>
      <c r="AU95" s="230"/>
      <c r="AV95" s="230"/>
      <c r="AW95" s="230"/>
      <c r="AX95" s="230"/>
      <c r="AY95" s="230"/>
      <c r="AZ95" s="231"/>
      <c r="BA95" s="231"/>
      <c r="BB95" s="231"/>
      <c r="BC95" s="231"/>
      <c r="BD95" s="231"/>
      <c r="BE95" s="224"/>
      <c r="BF95" s="224"/>
      <c r="BG95" s="224"/>
      <c r="BH95" s="224"/>
      <c r="BI95" s="224"/>
      <c r="BJ95" s="224"/>
      <c r="BK95" s="224"/>
      <c r="BL95" s="224"/>
      <c r="BM95" s="224"/>
      <c r="BN95" s="224"/>
      <c r="BO95" s="224"/>
      <c r="BP95" s="224"/>
      <c r="BQ95" s="221">
        <v>89</v>
      </c>
      <c r="BR95" s="226"/>
      <c r="BS95" s="896"/>
      <c r="BT95" s="897"/>
      <c r="BU95" s="897"/>
      <c r="BV95" s="897"/>
      <c r="BW95" s="897"/>
      <c r="BX95" s="897"/>
      <c r="BY95" s="897"/>
      <c r="BZ95" s="897"/>
      <c r="CA95" s="897"/>
      <c r="CB95" s="897"/>
      <c r="CC95" s="897"/>
      <c r="CD95" s="897"/>
      <c r="CE95" s="897"/>
      <c r="CF95" s="897"/>
      <c r="CG95" s="902"/>
      <c r="CH95" s="899"/>
      <c r="CI95" s="900"/>
      <c r="CJ95" s="900"/>
      <c r="CK95" s="900"/>
      <c r="CL95" s="901"/>
      <c r="CM95" s="899"/>
      <c r="CN95" s="900"/>
      <c r="CO95" s="900"/>
      <c r="CP95" s="900"/>
      <c r="CQ95" s="901"/>
      <c r="CR95" s="899"/>
      <c r="CS95" s="900"/>
      <c r="CT95" s="900"/>
      <c r="CU95" s="900"/>
      <c r="CV95" s="901"/>
      <c r="CW95" s="899"/>
      <c r="CX95" s="900"/>
      <c r="CY95" s="900"/>
      <c r="CZ95" s="900"/>
      <c r="DA95" s="901"/>
      <c r="DB95" s="899"/>
      <c r="DC95" s="900"/>
      <c r="DD95" s="900"/>
      <c r="DE95" s="900"/>
      <c r="DF95" s="901"/>
      <c r="DG95" s="899"/>
      <c r="DH95" s="900"/>
      <c r="DI95" s="900"/>
      <c r="DJ95" s="900"/>
      <c r="DK95" s="901"/>
      <c r="DL95" s="899"/>
      <c r="DM95" s="900"/>
      <c r="DN95" s="900"/>
      <c r="DO95" s="900"/>
      <c r="DP95" s="901"/>
      <c r="DQ95" s="899"/>
      <c r="DR95" s="900"/>
      <c r="DS95" s="900"/>
      <c r="DT95" s="900"/>
      <c r="DU95" s="901"/>
      <c r="DV95" s="896"/>
      <c r="DW95" s="897"/>
      <c r="DX95" s="897"/>
      <c r="DY95" s="897"/>
      <c r="DZ95" s="898"/>
      <c r="EA95" s="212"/>
    </row>
    <row r="96" spans="1:131" ht="26.25" hidden="1" customHeight="1" x14ac:dyDescent="0.2">
      <c r="A96" s="228"/>
      <c r="B96" s="229"/>
      <c r="C96" s="229"/>
      <c r="D96" s="229"/>
      <c r="E96" s="229"/>
      <c r="F96" s="229"/>
      <c r="G96" s="229"/>
      <c r="H96" s="229"/>
      <c r="I96" s="229"/>
      <c r="J96" s="229"/>
      <c r="K96" s="229"/>
      <c r="L96" s="229"/>
      <c r="M96" s="229"/>
      <c r="N96" s="229"/>
      <c r="O96" s="229"/>
      <c r="P96" s="229"/>
      <c r="Q96" s="230"/>
      <c r="R96" s="230"/>
      <c r="S96" s="230"/>
      <c r="T96" s="230"/>
      <c r="U96" s="230"/>
      <c r="V96" s="230"/>
      <c r="W96" s="230"/>
      <c r="X96" s="230"/>
      <c r="Y96" s="230"/>
      <c r="Z96" s="230"/>
      <c r="AA96" s="230"/>
      <c r="AB96" s="230"/>
      <c r="AC96" s="230"/>
      <c r="AD96" s="230"/>
      <c r="AE96" s="230"/>
      <c r="AF96" s="230"/>
      <c r="AG96" s="230"/>
      <c r="AH96" s="230"/>
      <c r="AI96" s="230"/>
      <c r="AJ96" s="230"/>
      <c r="AK96" s="230"/>
      <c r="AL96" s="230"/>
      <c r="AM96" s="230"/>
      <c r="AN96" s="230"/>
      <c r="AO96" s="230"/>
      <c r="AP96" s="230"/>
      <c r="AQ96" s="230"/>
      <c r="AR96" s="230"/>
      <c r="AS96" s="230"/>
      <c r="AT96" s="230"/>
      <c r="AU96" s="230"/>
      <c r="AV96" s="230"/>
      <c r="AW96" s="230"/>
      <c r="AX96" s="230"/>
      <c r="AY96" s="230"/>
      <c r="AZ96" s="231"/>
      <c r="BA96" s="231"/>
      <c r="BB96" s="231"/>
      <c r="BC96" s="231"/>
      <c r="BD96" s="231"/>
      <c r="BE96" s="224"/>
      <c r="BF96" s="224"/>
      <c r="BG96" s="224"/>
      <c r="BH96" s="224"/>
      <c r="BI96" s="224"/>
      <c r="BJ96" s="224"/>
      <c r="BK96" s="224"/>
      <c r="BL96" s="224"/>
      <c r="BM96" s="224"/>
      <c r="BN96" s="224"/>
      <c r="BO96" s="224"/>
      <c r="BP96" s="224"/>
      <c r="BQ96" s="221">
        <v>90</v>
      </c>
      <c r="BR96" s="226"/>
      <c r="BS96" s="896"/>
      <c r="BT96" s="897"/>
      <c r="BU96" s="897"/>
      <c r="BV96" s="897"/>
      <c r="BW96" s="897"/>
      <c r="BX96" s="897"/>
      <c r="BY96" s="897"/>
      <c r="BZ96" s="897"/>
      <c r="CA96" s="897"/>
      <c r="CB96" s="897"/>
      <c r="CC96" s="897"/>
      <c r="CD96" s="897"/>
      <c r="CE96" s="897"/>
      <c r="CF96" s="897"/>
      <c r="CG96" s="902"/>
      <c r="CH96" s="899"/>
      <c r="CI96" s="900"/>
      <c r="CJ96" s="900"/>
      <c r="CK96" s="900"/>
      <c r="CL96" s="901"/>
      <c r="CM96" s="899"/>
      <c r="CN96" s="900"/>
      <c r="CO96" s="900"/>
      <c r="CP96" s="900"/>
      <c r="CQ96" s="901"/>
      <c r="CR96" s="899"/>
      <c r="CS96" s="900"/>
      <c r="CT96" s="900"/>
      <c r="CU96" s="900"/>
      <c r="CV96" s="901"/>
      <c r="CW96" s="899"/>
      <c r="CX96" s="900"/>
      <c r="CY96" s="900"/>
      <c r="CZ96" s="900"/>
      <c r="DA96" s="901"/>
      <c r="DB96" s="899"/>
      <c r="DC96" s="900"/>
      <c r="DD96" s="900"/>
      <c r="DE96" s="900"/>
      <c r="DF96" s="901"/>
      <c r="DG96" s="899"/>
      <c r="DH96" s="900"/>
      <c r="DI96" s="900"/>
      <c r="DJ96" s="900"/>
      <c r="DK96" s="901"/>
      <c r="DL96" s="899"/>
      <c r="DM96" s="900"/>
      <c r="DN96" s="900"/>
      <c r="DO96" s="900"/>
      <c r="DP96" s="901"/>
      <c r="DQ96" s="899"/>
      <c r="DR96" s="900"/>
      <c r="DS96" s="900"/>
      <c r="DT96" s="900"/>
      <c r="DU96" s="901"/>
      <c r="DV96" s="896"/>
      <c r="DW96" s="897"/>
      <c r="DX96" s="897"/>
      <c r="DY96" s="897"/>
      <c r="DZ96" s="898"/>
      <c r="EA96" s="212"/>
    </row>
    <row r="97" spans="1:131" ht="26.25" hidden="1" customHeight="1" x14ac:dyDescent="0.2">
      <c r="A97" s="228"/>
      <c r="B97" s="229"/>
      <c r="C97" s="229"/>
      <c r="D97" s="229"/>
      <c r="E97" s="229"/>
      <c r="F97" s="229"/>
      <c r="G97" s="229"/>
      <c r="H97" s="229"/>
      <c r="I97" s="229"/>
      <c r="J97" s="229"/>
      <c r="K97" s="229"/>
      <c r="L97" s="229"/>
      <c r="M97" s="229"/>
      <c r="N97" s="229"/>
      <c r="O97" s="229"/>
      <c r="P97" s="229"/>
      <c r="Q97" s="230"/>
      <c r="R97" s="230"/>
      <c r="S97" s="230"/>
      <c r="T97" s="230"/>
      <c r="U97" s="230"/>
      <c r="V97" s="230"/>
      <c r="W97" s="230"/>
      <c r="X97" s="230"/>
      <c r="Y97" s="230"/>
      <c r="Z97" s="230"/>
      <c r="AA97" s="230"/>
      <c r="AB97" s="230"/>
      <c r="AC97" s="230"/>
      <c r="AD97" s="230"/>
      <c r="AE97" s="230"/>
      <c r="AF97" s="230"/>
      <c r="AG97" s="230"/>
      <c r="AH97" s="230"/>
      <c r="AI97" s="230"/>
      <c r="AJ97" s="230"/>
      <c r="AK97" s="230"/>
      <c r="AL97" s="230"/>
      <c r="AM97" s="230"/>
      <c r="AN97" s="230"/>
      <c r="AO97" s="230"/>
      <c r="AP97" s="230"/>
      <c r="AQ97" s="230"/>
      <c r="AR97" s="230"/>
      <c r="AS97" s="230"/>
      <c r="AT97" s="230"/>
      <c r="AU97" s="230"/>
      <c r="AV97" s="230"/>
      <c r="AW97" s="230"/>
      <c r="AX97" s="230"/>
      <c r="AY97" s="230"/>
      <c r="AZ97" s="231"/>
      <c r="BA97" s="231"/>
      <c r="BB97" s="231"/>
      <c r="BC97" s="231"/>
      <c r="BD97" s="231"/>
      <c r="BE97" s="224"/>
      <c r="BF97" s="224"/>
      <c r="BG97" s="224"/>
      <c r="BH97" s="224"/>
      <c r="BI97" s="224"/>
      <c r="BJ97" s="224"/>
      <c r="BK97" s="224"/>
      <c r="BL97" s="224"/>
      <c r="BM97" s="224"/>
      <c r="BN97" s="224"/>
      <c r="BO97" s="224"/>
      <c r="BP97" s="224"/>
      <c r="BQ97" s="221">
        <v>91</v>
      </c>
      <c r="BR97" s="226"/>
      <c r="BS97" s="896"/>
      <c r="BT97" s="897"/>
      <c r="BU97" s="897"/>
      <c r="BV97" s="897"/>
      <c r="BW97" s="897"/>
      <c r="BX97" s="897"/>
      <c r="BY97" s="897"/>
      <c r="BZ97" s="897"/>
      <c r="CA97" s="897"/>
      <c r="CB97" s="897"/>
      <c r="CC97" s="897"/>
      <c r="CD97" s="897"/>
      <c r="CE97" s="897"/>
      <c r="CF97" s="897"/>
      <c r="CG97" s="902"/>
      <c r="CH97" s="899"/>
      <c r="CI97" s="900"/>
      <c r="CJ97" s="900"/>
      <c r="CK97" s="900"/>
      <c r="CL97" s="901"/>
      <c r="CM97" s="899"/>
      <c r="CN97" s="900"/>
      <c r="CO97" s="900"/>
      <c r="CP97" s="900"/>
      <c r="CQ97" s="901"/>
      <c r="CR97" s="899"/>
      <c r="CS97" s="900"/>
      <c r="CT97" s="900"/>
      <c r="CU97" s="900"/>
      <c r="CV97" s="901"/>
      <c r="CW97" s="899"/>
      <c r="CX97" s="900"/>
      <c r="CY97" s="900"/>
      <c r="CZ97" s="900"/>
      <c r="DA97" s="901"/>
      <c r="DB97" s="899"/>
      <c r="DC97" s="900"/>
      <c r="DD97" s="900"/>
      <c r="DE97" s="900"/>
      <c r="DF97" s="901"/>
      <c r="DG97" s="899"/>
      <c r="DH97" s="900"/>
      <c r="DI97" s="900"/>
      <c r="DJ97" s="900"/>
      <c r="DK97" s="901"/>
      <c r="DL97" s="899"/>
      <c r="DM97" s="900"/>
      <c r="DN97" s="900"/>
      <c r="DO97" s="900"/>
      <c r="DP97" s="901"/>
      <c r="DQ97" s="899"/>
      <c r="DR97" s="900"/>
      <c r="DS97" s="900"/>
      <c r="DT97" s="900"/>
      <c r="DU97" s="901"/>
      <c r="DV97" s="896"/>
      <c r="DW97" s="897"/>
      <c r="DX97" s="897"/>
      <c r="DY97" s="897"/>
      <c r="DZ97" s="898"/>
      <c r="EA97" s="212"/>
    </row>
    <row r="98" spans="1:131" ht="26.25" hidden="1" customHeight="1" x14ac:dyDescent="0.2">
      <c r="A98" s="228"/>
      <c r="B98" s="229"/>
      <c r="C98" s="229"/>
      <c r="D98" s="229"/>
      <c r="E98" s="229"/>
      <c r="F98" s="229"/>
      <c r="G98" s="229"/>
      <c r="H98" s="229"/>
      <c r="I98" s="229"/>
      <c r="J98" s="229"/>
      <c r="K98" s="229"/>
      <c r="L98" s="229"/>
      <c r="M98" s="229"/>
      <c r="N98" s="229"/>
      <c r="O98" s="229"/>
      <c r="P98" s="229"/>
      <c r="Q98" s="230"/>
      <c r="R98" s="230"/>
      <c r="S98" s="230"/>
      <c r="T98" s="230"/>
      <c r="U98" s="230"/>
      <c r="V98" s="230"/>
      <c r="W98" s="230"/>
      <c r="X98" s="230"/>
      <c r="Y98" s="230"/>
      <c r="Z98" s="230"/>
      <c r="AA98" s="230"/>
      <c r="AB98" s="230"/>
      <c r="AC98" s="230"/>
      <c r="AD98" s="230"/>
      <c r="AE98" s="230"/>
      <c r="AF98" s="230"/>
      <c r="AG98" s="230"/>
      <c r="AH98" s="230"/>
      <c r="AI98" s="230"/>
      <c r="AJ98" s="230"/>
      <c r="AK98" s="230"/>
      <c r="AL98" s="230"/>
      <c r="AM98" s="230"/>
      <c r="AN98" s="230"/>
      <c r="AO98" s="230"/>
      <c r="AP98" s="230"/>
      <c r="AQ98" s="230"/>
      <c r="AR98" s="230"/>
      <c r="AS98" s="230"/>
      <c r="AT98" s="230"/>
      <c r="AU98" s="230"/>
      <c r="AV98" s="230"/>
      <c r="AW98" s="230"/>
      <c r="AX98" s="230"/>
      <c r="AY98" s="230"/>
      <c r="AZ98" s="231"/>
      <c r="BA98" s="231"/>
      <c r="BB98" s="231"/>
      <c r="BC98" s="231"/>
      <c r="BD98" s="231"/>
      <c r="BE98" s="224"/>
      <c r="BF98" s="224"/>
      <c r="BG98" s="224"/>
      <c r="BH98" s="224"/>
      <c r="BI98" s="224"/>
      <c r="BJ98" s="224"/>
      <c r="BK98" s="224"/>
      <c r="BL98" s="224"/>
      <c r="BM98" s="224"/>
      <c r="BN98" s="224"/>
      <c r="BO98" s="224"/>
      <c r="BP98" s="224"/>
      <c r="BQ98" s="221">
        <v>92</v>
      </c>
      <c r="BR98" s="226"/>
      <c r="BS98" s="896"/>
      <c r="BT98" s="897"/>
      <c r="BU98" s="897"/>
      <c r="BV98" s="897"/>
      <c r="BW98" s="897"/>
      <c r="BX98" s="897"/>
      <c r="BY98" s="897"/>
      <c r="BZ98" s="897"/>
      <c r="CA98" s="897"/>
      <c r="CB98" s="897"/>
      <c r="CC98" s="897"/>
      <c r="CD98" s="897"/>
      <c r="CE98" s="897"/>
      <c r="CF98" s="897"/>
      <c r="CG98" s="902"/>
      <c r="CH98" s="899"/>
      <c r="CI98" s="900"/>
      <c r="CJ98" s="900"/>
      <c r="CK98" s="900"/>
      <c r="CL98" s="901"/>
      <c r="CM98" s="899"/>
      <c r="CN98" s="900"/>
      <c r="CO98" s="900"/>
      <c r="CP98" s="900"/>
      <c r="CQ98" s="901"/>
      <c r="CR98" s="899"/>
      <c r="CS98" s="900"/>
      <c r="CT98" s="900"/>
      <c r="CU98" s="900"/>
      <c r="CV98" s="901"/>
      <c r="CW98" s="899"/>
      <c r="CX98" s="900"/>
      <c r="CY98" s="900"/>
      <c r="CZ98" s="900"/>
      <c r="DA98" s="901"/>
      <c r="DB98" s="899"/>
      <c r="DC98" s="900"/>
      <c r="DD98" s="900"/>
      <c r="DE98" s="900"/>
      <c r="DF98" s="901"/>
      <c r="DG98" s="899"/>
      <c r="DH98" s="900"/>
      <c r="DI98" s="900"/>
      <c r="DJ98" s="900"/>
      <c r="DK98" s="901"/>
      <c r="DL98" s="899"/>
      <c r="DM98" s="900"/>
      <c r="DN98" s="900"/>
      <c r="DO98" s="900"/>
      <c r="DP98" s="901"/>
      <c r="DQ98" s="899"/>
      <c r="DR98" s="900"/>
      <c r="DS98" s="900"/>
      <c r="DT98" s="900"/>
      <c r="DU98" s="901"/>
      <c r="DV98" s="896"/>
      <c r="DW98" s="897"/>
      <c r="DX98" s="897"/>
      <c r="DY98" s="897"/>
      <c r="DZ98" s="898"/>
      <c r="EA98" s="212"/>
    </row>
    <row r="99" spans="1:131" ht="26.25" hidden="1" customHeight="1" x14ac:dyDescent="0.2">
      <c r="A99" s="228"/>
      <c r="B99" s="229"/>
      <c r="C99" s="229"/>
      <c r="D99" s="229"/>
      <c r="E99" s="229"/>
      <c r="F99" s="229"/>
      <c r="G99" s="229"/>
      <c r="H99" s="229"/>
      <c r="I99" s="229"/>
      <c r="J99" s="229"/>
      <c r="K99" s="229"/>
      <c r="L99" s="229"/>
      <c r="M99" s="229"/>
      <c r="N99" s="229"/>
      <c r="O99" s="229"/>
      <c r="P99" s="229"/>
      <c r="Q99" s="230"/>
      <c r="R99" s="230"/>
      <c r="S99" s="230"/>
      <c r="T99" s="230"/>
      <c r="U99" s="230"/>
      <c r="V99" s="230"/>
      <c r="W99" s="230"/>
      <c r="X99" s="230"/>
      <c r="Y99" s="230"/>
      <c r="Z99" s="230"/>
      <c r="AA99" s="230"/>
      <c r="AB99" s="230"/>
      <c r="AC99" s="230"/>
      <c r="AD99" s="230"/>
      <c r="AE99" s="230"/>
      <c r="AF99" s="230"/>
      <c r="AG99" s="230"/>
      <c r="AH99" s="230"/>
      <c r="AI99" s="230"/>
      <c r="AJ99" s="230"/>
      <c r="AK99" s="230"/>
      <c r="AL99" s="230"/>
      <c r="AM99" s="230"/>
      <c r="AN99" s="230"/>
      <c r="AO99" s="230"/>
      <c r="AP99" s="230"/>
      <c r="AQ99" s="230"/>
      <c r="AR99" s="230"/>
      <c r="AS99" s="230"/>
      <c r="AT99" s="230"/>
      <c r="AU99" s="230"/>
      <c r="AV99" s="230"/>
      <c r="AW99" s="230"/>
      <c r="AX99" s="230"/>
      <c r="AY99" s="230"/>
      <c r="AZ99" s="231"/>
      <c r="BA99" s="231"/>
      <c r="BB99" s="231"/>
      <c r="BC99" s="231"/>
      <c r="BD99" s="231"/>
      <c r="BE99" s="224"/>
      <c r="BF99" s="224"/>
      <c r="BG99" s="224"/>
      <c r="BH99" s="224"/>
      <c r="BI99" s="224"/>
      <c r="BJ99" s="224"/>
      <c r="BK99" s="224"/>
      <c r="BL99" s="224"/>
      <c r="BM99" s="224"/>
      <c r="BN99" s="224"/>
      <c r="BO99" s="224"/>
      <c r="BP99" s="224"/>
      <c r="BQ99" s="221">
        <v>93</v>
      </c>
      <c r="BR99" s="226"/>
      <c r="BS99" s="896"/>
      <c r="BT99" s="897"/>
      <c r="BU99" s="897"/>
      <c r="BV99" s="897"/>
      <c r="BW99" s="897"/>
      <c r="BX99" s="897"/>
      <c r="BY99" s="897"/>
      <c r="BZ99" s="897"/>
      <c r="CA99" s="897"/>
      <c r="CB99" s="897"/>
      <c r="CC99" s="897"/>
      <c r="CD99" s="897"/>
      <c r="CE99" s="897"/>
      <c r="CF99" s="897"/>
      <c r="CG99" s="902"/>
      <c r="CH99" s="899"/>
      <c r="CI99" s="900"/>
      <c r="CJ99" s="900"/>
      <c r="CK99" s="900"/>
      <c r="CL99" s="901"/>
      <c r="CM99" s="899"/>
      <c r="CN99" s="900"/>
      <c r="CO99" s="900"/>
      <c r="CP99" s="900"/>
      <c r="CQ99" s="901"/>
      <c r="CR99" s="899"/>
      <c r="CS99" s="900"/>
      <c r="CT99" s="900"/>
      <c r="CU99" s="900"/>
      <c r="CV99" s="901"/>
      <c r="CW99" s="899"/>
      <c r="CX99" s="900"/>
      <c r="CY99" s="900"/>
      <c r="CZ99" s="900"/>
      <c r="DA99" s="901"/>
      <c r="DB99" s="899"/>
      <c r="DC99" s="900"/>
      <c r="DD99" s="900"/>
      <c r="DE99" s="900"/>
      <c r="DF99" s="901"/>
      <c r="DG99" s="899"/>
      <c r="DH99" s="900"/>
      <c r="DI99" s="900"/>
      <c r="DJ99" s="900"/>
      <c r="DK99" s="901"/>
      <c r="DL99" s="899"/>
      <c r="DM99" s="900"/>
      <c r="DN99" s="900"/>
      <c r="DO99" s="900"/>
      <c r="DP99" s="901"/>
      <c r="DQ99" s="899"/>
      <c r="DR99" s="900"/>
      <c r="DS99" s="900"/>
      <c r="DT99" s="900"/>
      <c r="DU99" s="901"/>
      <c r="DV99" s="896"/>
      <c r="DW99" s="897"/>
      <c r="DX99" s="897"/>
      <c r="DY99" s="897"/>
      <c r="DZ99" s="898"/>
      <c r="EA99" s="212"/>
    </row>
    <row r="100" spans="1:131" ht="26.25" hidden="1" customHeight="1" x14ac:dyDescent="0.2">
      <c r="A100" s="228"/>
      <c r="B100" s="229"/>
      <c r="C100" s="229"/>
      <c r="D100" s="229"/>
      <c r="E100" s="229"/>
      <c r="F100" s="229"/>
      <c r="G100" s="229"/>
      <c r="H100" s="229"/>
      <c r="I100" s="229"/>
      <c r="J100" s="229"/>
      <c r="K100" s="229"/>
      <c r="L100" s="229"/>
      <c r="M100" s="229"/>
      <c r="N100" s="229"/>
      <c r="O100" s="229"/>
      <c r="P100" s="229"/>
      <c r="Q100" s="230"/>
      <c r="R100" s="230"/>
      <c r="S100" s="230"/>
      <c r="T100" s="230"/>
      <c r="U100" s="230"/>
      <c r="V100" s="230"/>
      <c r="W100" s="230"/>
      <c r="X100" s="230"/>
      <c r="Y100" s="230"/>
      <c r="Z100" s="230"/>
      <c r="AA100" s="230"/>
      <c r="AB100" s="230"/>
      <c r="AC100" s="230"/>
      <c r="AD100" s="230"/>
      <c r="AE100" s="230"/>
      <c r="AF100" s="230"/>
      <c r="AG100" s="230"/>
      <c r="AH100" s="230"/>
      <c r="AI100" s="230"/>
      <c r="AJ100" s="230"/>
      <c r="AK100" s="230"/>
      <c r="AL100" s="230"/>
      <c r="AM100" s="230"/>
      <c r="AN100" s="230"/>
      <c r="AO100" s="230"/>
      <c r="AP100" s="230"/>
      <c r="AQ100" s="230"/>
      <c r="AR100" s="230"/>
      <c r="AS100" s="230"/>
      <c r="AT100" s="230"/>
      <c r="AU100" s="230"/>
      <c r="AV100" s="230"/>
      <c r="AW100" s="230"/>
      <c r="AX100" s="230"/>
      <c r="AY100" s="230"/>
      <c r="AZ100" s="231"/>
      <c r="BA100" s="231"/>
      <c r="BB100" s="231"/>
      <c r="BC100" s="231"/>
      <c r="BD100" s="231"/>
      <c r="BE100" s="224"/>
      <c r="BF100" s="224"/>
      <c r="BG100" s="224"/>
      <c r="BH100" s="224"/>
      <c r="BI100" s="224"/>
      <c r="BJ100" s="224"/>
      <c r="BK100" s="224"/>
      <c r="BL100" s="224"/>
      <c r="BM100" s="224"/>
      <c r="BN100" s="224"/>
      <c r="BO100" s="224"/>
      <c r="BP100" s="224"/>
      <c r="BQ100" s="221">
        <v>94</v>
      </c>
      <c r="BR100" s="226"/>
      <c r="BS100" s="896"/>
      <c r="BT100" s="897"/>
      <c r="BU100" s="897"/>
      <c r="BV100" s="897"/>
      <c r="BW100" s="897"/>
      <c r="BX100" s="897"/>
      <c r="BY100" s="897"/>
      <c r="BZ100" s="897"/>
      <c r="CA100" s="897"/>
      <c r="CB100" s="897"/>
      <c r="CC100" s="897"/>
      <c r="CD100" s="897"/>
      <c r="CE100" s="897"/>
      <c r="CF100" s="897"/>
      <c r="CG100" s="902"/>
      <c r="CH100" s="899"/>
      <c r="CI100" s="900"/>
      <c r="CJ100" s="900"/>
      <c r="CK100" s="900"/>
      <c r="CL100" s="901"/>
      <c r="CM100" s="899"/>
      <c r="CN100" s="900"/>
      <c r="CO100" s="900"/>
      <c r="CP100" s="900"/>
      <c r="CQ100" s="901"/>
      <c r="CR100" s="899"/>
      <c r="CS100" s="900"/>
      <c r="CT100" s="900"/>
      <c r="CU100" s="900"/>
      <c r="CV100" s="901"/>
      <c r="CW100" s="899"/>
      <c r="CX100" s="900"/>
      <c r="CY100" s="900"/>
      <c r="CZ100" s="900"/>
      <c r="DA100" s="901"/>
      <c r="DB100" s="899"/>
      <c r="DC100" s="900"/>
      <c r="DD100" s="900"/>
      <c r="DE100" s="900"/>
      <c r="DF100" s="901"/>
      <c r="DG100" s="899"/>
      <c r="DH100" s="900"/>
      <c r="DI100" s="900"/>
      <c r="DJ100" s="900"/>
      <c r="DK100" s="901"/>
      <c r="DL100" s="899"/>
      <c r="DM100" s="900"/>
      <c r="DN100" s="900"/>
      <c r="DO100" s="900"/>
      <c r="DP100" s="901"/>
      <c r="DQ100" s="899"/>
      <c r="DR100" s="900"/>
      <c r="DS100" s="900"/>
      <c r="DT100" s="900"/>
      <c r="DU100" s="901"/>
      <c r="DV100" s="896"/>
      <c r="DW100" s="897"/>
      <c r="DX100" s="897"/>
      <c r="DY100" s="897"/>
      <c r="DZ100" s="898"/>
      <c r="EA100" s="212"/>
    </row>
    <row r="101" spans="1:131" ht="26.25" hidden="1" customHeight="1" x14ac:dyDescent="0.2">
      <c r="A101" s="228"/>
      <c r="B101" s="229"/>
      <c r="C101" s="229"/>
      <c r="D101" s="229"/>
      <c r="E101" s="229"/>
      <c r="F101" s="229"/>
      <c r="G101" s="229"/>
      <c r="H101" s="229"/>
      <c r="I101" s="229"/>
      <c r="J101" s="229"/>
      <c r="K101" s="229"/>
      <c r="L101" s="229"/>
      <c r="M101" s="229"/>
      <c r="N101" s="229"/>
      <c r="O101" s="229"/>
      <c r="P101" s="229"/>
      <c r="Q101" s="230"/>
      <c r="R101" s="230"/>
      <c r="S101" s="230"/>
      <c r="T101" s="230"/>
      <c r="U101" s="230"/>
      <c r="V101" s="230"/>
      <c r="W101" s="230"/>
      <c r="X101" s="230"/>
      <c r="Y101" s="230"/>
      <c r="Z101" s="230"/>
      <c r="AA101" s="230"/>
      <c r="AB101" s="230"/>
      <c r="AC101" s="230"/>
      <c r="AD101" s="230"/>
      <c r="AE101" s="230"/>
      <c r="AF101" s="230"/>
      <c r="AG101" s="230"/>
      <c r="AH101" s="230"/>
      <c r="AI101" s="230"/>
      <c r="AJ101" s="230"/>
      <c r="AK101" s="230"/>
      <c r="AL101" s="230"/>
      <c r="AM101" s="230"/>
      <c r="AN101" s="230"/>
      <c r="AO101" s="230"/>
      <c r="AP101" s="230"/>
      <c r="AQ101" s="230"/>
      <c r="AR101" s="230"/>
      <c r="AS101" s="230"/>
      <c r="AT101" s="230"/>
      <c r="AU101" s="230"/>
      <c r="AV101" s="230"/>
      <c r="AW101" s="230"/>
      <c r="AX101" s="230"/>
      <c r="AY101" s="230"/>
      <c r="AZ101" s="231"/>
      <c r="BA101" s="231"/>
      <c r="BB101" s="231"/>
      <c r="BC101" s="231"/>
      <c r="BD101" s="231"/>
      <c r="BE101" s="224"/>
      <c r="BF101" s="224"/>
      <c r="BG101" s="224"/>
      <c r="BH101" s="224"/>
      <c r="BI101" s="224"/>
      <c r="BJ101" s="224"/>
      <c r="BK101" s="224"/>
      <c r="BL101" s="224"/>
      <c r="BM101" s="224"/>
      <c r="BN101" s="224"/>
      <c r="BO101" s="224"/>
      <c r="BP101" s="224"/>
      <c r="BQ101" s="221">
        <v>95</v>
      </c>
      <c r="BR101" s="226"/>
      <c r="BS101" s="896"/>
      <c r="BT101" s="897"/>
      <c r="BU101" s="897"/>
      <c r="BV101" s="897"/>
      <c r="BW101" s="897"/>
      <c r="BX101" s="897"/>
      <c r="BY101" s="897"/>
      <c r="BZ101" s="897"/>
      <c r="CA101" s="897"/>
      <c r="CB101" s="897"/>
      <c r="CC101" s="897"/>
      <c r="CD101" s="897"/>
      <c r="CE101" s="897"/>
      <c r="CF101" s="897"/>
      <c r="CG101" s="902"/>
      <c r="CH101" s="899"/>
      <c r="CI101" s="900"/>
      <c r="CJ101" s="900"/>
      <c r="CK101" s="900"/>
      <c r="CL101" s="901"/>
      <c r="CM101" s="899"/>
      <c r="CN101" s="900"/>
      <c r="CO101" s="900"/>
      <c r="CP101" s="900"/>
      <c r="CQ101" s="901"/>
      <c r="CR101" s="899"/>
      <c r="CS101" s="900"/>
      <c r="CT101" s="900"/>
      <c r="CU101" s="900"/>
      <c r="CV101" s="901"/>
      <c r="CW101" s="899"/>
      <c r="CX101" s="900"/>
      <c r="CY101" s="900"/>
      <c r="CZ101" s="900"/>
      <c r="DA101" s="901"/>
      <c r="DB101" s="899"/>
      <c r="DC101" s="900"/>
      <c r="DD101" s="900"/>
      <c r="DE101" s="900"/>
      <c r="DF101" s="901"/>
      <c r="DG101" s="899"/>
      <c r="DH101" s="900"/>
      <c r="DI101" s="900"/>
      <c r="DJ101" s="900"/>
      <c r="DK101" s="901"/>
      <c r="DL101" s="899"/>
      <c r="DM101" s="900"/>
      <c r="DN101" s="900"/>
      <c r="DO101" s="900"/>
      <c r="DP101" s="901"/>
      <c r="DQ101" s="899"/>
      <c r="DR101" s="900"/>
      <c r="DS101" s="900"/>
      <c r="DT101" s="900"/>
      <c r="DU101" s="901"/>
      <c r="DV101" s="896"/>
      <c r="DW101" s="897"/>
      <c r="DX101" s="897"/>
      <c r="DY101" s="897"/>
      <c r="DZ101" s="898"/>
      <c r="EA101" s="212"/>
    </row>
    <row r="102" spans="1:131" ht="26.25" customHeight="1" thickBot="1" x14ac:dyDescent="0.25">
      <c r="A102" s="228"/>
      <c r="B102" s="229"/>
      <c r="C102" s="229"/>
      <c r="D102" s="229"/>
      <c r="E102" s="229"/>
      <c r="F102" s="229"/>
      <c r="G102" s="229"/>
      <c r="H102" s="229"/>
      <c r="I102" s="229"/>
      <c r="J102" s="229"/>
      <c r="K102" s="229"/>
      <c r="L102" s="229"/>
      <c r="M102" s="229"/>
      <c r="N102" s="229"/>
      <c r="O102" s="229"/>
      <c r="P102" s="229"/>
      <c r="Q102" s="230"/>
      <c r="R102" s="230"/>
      <c r="S102" s="230"/>
      <c r="T102" s="230"/>
      <c r="U102" s="230"/>
      <c r="V102" s="230"/>
      <c r="W102" s="230"/>
      <c r="X102" s="230"/>
      <c r="Y102" s="230"/>
      <c r="Z102" s="230"/>
      <c r="AA102" s="230"/>
      <c r="AB102" s="230"/>
      <c r="AC102" s="230"/>
      <c r="AD102" s="230"/>
      <c r="AE102" s="230"/>
      <c r="AF102" s="230"/>
      <c r="AG102" s="230"/>
      <c r="AH102" s="230"/>
      <c r="AI102" s="230"/>
      <c r="AJ102" s="230"/>
      <c r="AK102" s="230"/>
      <c r="AL102" s="230"/>
      <c r="AM102" s="230"/>
      <c r="AN102" s="230"/>
      <c r="AO102" s="230"/>
      <c r="AP102" s="230"/>
      <c r="AQ102" s="230"/>
      <c r="AR102" s="230"/>
      <c r="AS102" s="230"/>
      <c r="AT102" s="230"/>
      <c r="AU102" s="230"/>
      <c r="AV102" s="230"/>
      <c r="AW102" s="230"/>
      <c r="AX102" s="230"/>
      <c r="AY102" s="230"/>
      <c r="AZ102" s="231"/>
      <c r="BA102" s="231"/>
      <c r="BB102" s="231"/>
      <c r="BC102" s="231"/>
      <c r="BD102" s="231"/>
      <c r="BE102" s="224"/>
      <c r="BF102" s="224"/>
      <c r="BG102" s="224"/>
      <c r="BH102" s="224"/>
      <c r="BI102" s="224"/>
      <c r="BJ102" s="224"/>
      <c r="BK102" s="224"/>
      <c r="BL102" s="224"/>
      <c r="BM102" s="224"/>
      <c r="BN102" s="224"/>
      <c r="BO102" s="224"/>
      <c r="BP102" s="224"/>
      <c r="BQ102" s="223" t="s">
        <v>376</v>
      </c>
      <c r="BR102" s="826" t="s">
        <v>407</v>
      </c>
      <c r="BS102" s="827"/>
      <c r="BT102" s="827"/>
      <c r="BU102" s="827"/>
      <c r="BV102" s="827"/>
      <c r="BW102" s="827"/>
      <c r="BX102" s="827"/>
      <c r="BY102" s="827"/>
      <c r="BZ102" s="827"/>
      <c r="CA102" s="827"/>
      <c r="CB102" s="827"/>
      <c r="CC102" s="827"/>
      <c r="CD102" s="827"/>
      <c r="CE102" s="827"/>
      <c r="CF102" s="827"/>
      <c r="CG102" s="828"/>
      <c r="CH102" s="924"/>
      <c r="CI102" s="925"/>
      <c r="CJ102" s="925"/>
      <c r="CK102" s="925"/>
      <c r="CL102" s="926"/>
      <c r="CM102" s="924"/>
      <c r="CN102" s="925"/>
      <c r="CO102" s="925"/>
      <c r="CP102" s="925"/>
      <c r="CQ102" s="926"/>
      <c r="CR102" s="927">
        <v>7187</v>
      </c>
      <c r="CS102" s="889"/>
      <c r="CT102" s="889"/>
      <c r="CU102" s="889"/>
      <c r="CV102" s="928"/>
      <c r="CW102" s="927">
        <v>4049</v>
      </c>
      <c r="CX102" s="889"/>
      <c r="CY102" s="889"/>
      <c r="CZ102" s="889"/>
      <c r="DA102" s="928"/>
      <c r="DB102" s="927" t="s">
        <v>587</v>
      </c>
      <c r="DC102" s="889"/>
      <c r="DD102" s="889"/>
      <c r="DE102" s="889"/>
      <c r="DF102" s="928"/>
      <c r="DG102" s="927" t="s">
        <v>587</v>
      </c>
      <c r="DH102" s="889"/>
      <c r="DI102" s="889"/>
      <c r="DJ102" s="889"/>
      <c r="DK102" s="928"/>
      <c r="DL102" s="927" t="s">
        <v>587</v>
      </c>
      <c r="DM102" s="889"/>
      <c r="DN102" s="889"/>
      <c r="DO102" s="889"/>
      <c r="DP102" s="928"/>
      <c r="DQ102" s="927" t="s">
        <v>587</v>
      </c>
      <c r="DR102" s="889"/>
      <c r="DS102" s="889"/>
      <c r="DT102" s="889"/>
      <c r="DU102" s="928"/>
      <c r="DV102" s="826"/>
      <c r="DW102" s="827"/>
      <c r="DX102" s="827"/>
      <c r="DY102" s="827"/>
      <c r="DZ102" s="951"/>
      <c r="EA102" s="212"/>
    </row>
    <row r="103" spans="1:131" ht="26.25" customHeight="1" x14ac:dyDescent="0.2">
      <c r="A103" s="228"/>
      <c r="B103" s="229"/>
      <c r="C103" s="229"/>
      <c r="D103" s="229"/>
      <c r="E103" s="229"/>
      <c r="F103" s="229"/>
      <c r="G103" s="229"/>
      <c r="H103" s="229"/>
      <c r="I103" s="229"/>
      <c r="J103" s="229"/>
      <c r="K103" s="229"/>
      <c r="L103" s="229"/>
      <c r="M103" s="229"/>
      <c r="N103" s="229"/>
      <c r="O103" s="229"/>
      <c r="P103" s="229"/>
      <c r="Q103" s="230"/>
      <c r="R103" s="230"/>
      <c r="S103" s="230"/>
      <c r="T103" s="230"/>
      <c r="U103" s="230"/>
      <c r="V103" s="230"/>
      <c r="W103" s="230"/>
      <c r="X103" s="230"/>
      <c r="Y103" s="230"/>
      <c r="Z103" s="230"/>
      <c r="AA103" s="230"/>
      <c r="AB103" s="230"/>
      <c r="AC103" s="230"/>
      <c r="AD103" s="230"/>
      <c r="AE103" s="230"/>
      <c r="AF103" s="230"/>
      <c r="AG103" s="230"/>
      <c r="AH103" s="230"/>
      <c r="AI103" s="230"/>
      <c r="AJ103" s="230"/>
      <c r="AK103" s="230"/>
      <c r="AL103" s="230"/>
      <c r="AM103" s="230"/>
      <c r="AN103" s="230"/>
      <c r="AO103" s="230"/>
      <c r="AP103" s="230"/>
      <c r="AQ103" s="230"/>
      <c r="AR103" s="230"/>
      <c r="AS103" s="230"/>
      <c r="AT103" s="230"/>
      <c r="AU103" s="230"/>
      <c r="AV103" s="230"/>
      <c r="AW103" s="230"/>
      <c r="AX103" s="230"/>
      <c r="AY103" s="230"/>
      <c r="AZ103" s="231"/>
      <c r="BA103" s="231"/>
      <c r="BB103" s="231"/>
      <c r="BC103" s="231"/>
      <c r="BD103" s="231"/>
      <c r="BE103" s="224"/>
      <c r="BF103" s="224"/>
      <c r="BG103" s="224"/>
      <c r="BH103" s="224"/>
      <c r="BI103" s="224"/>
      <c r="BJ103" s="224"/>
      <c r="BK103" s="224"/>
      <c r="BL103" s="224"/>
      <c r="BM103" s="224"/>
      <c r="BN103" s="224"/>
      <c r="BO103" s="224"/>
      <c r="BP103" s="224"/>
      <c r="BQ103" s="952" t="s">
        <v>408</v>
      </c>
      <c r="BR103" s="952"/>
      <c r="BS103" s="952"/>
      <c r="BT103" s="952"/>
      <c r="BU103" s="952"/>
      <c r="BV103" s="952"/>
      <c r="BW103" s="952"/>
      <c r="BX103" s="952"/>
      <c r="BY103" s="952"/>
      <c r="BZ103" s="952"/>
      <c r="CA103" s="952"/>
      <c r="CB103" s="952"/>
      <c r="CC103" s="952"/>
      <c r="CD103" s="952"/>
      <c r="CE103" s="952"/>
      <c r="CF103" s="952"/>
      <c r="CG103" s="952"/>
      <c r="CH103" s="952"/>
      <c r="CI103" s="952"/>
      <c r="CJ103" s="952"/>
      <c r="CK103" s="952"/>
      <c r="CL103" s="952"/>
      <c r="CM103" s="952"/>
      <c r="CN103" s="952"/>
      <c r="CO103" s="952"/>
      <c r="CP103" s="952"/>
      <c r="CQ103" s="952"/>
      <c r="CR103" s="952"/>
      <c r="CS103" s="952"/>
      <c r="CT103" s="952"/>
      <c r="CU103" s="952"/>
      <c r="CV103" s="952"/>
      <c r="CW103" s="952"/>
      <c r="CX103" s="952"/>
      <c r="CY103" s="952"/>
      <c r="CZ103" s="952"/>
      <c r="DA103" s="952"/>
      <c r="DB103" s="952"/>
      <c r="DC103" s="952"/>
      <c r="DD103" s="952"/>
      <c r="DE103" s="952"/>
      <c r="DF103" s="952"/>
      <c r="DG103" s="952"/>
      <c r="DH103" s="952"/>
      <c r="DI103" s="952"/>
      <c r="DJ103" s="952"/>
      <c r="DK103" s="952"/>
      <c r="DL103" s="952"/>
      <c r="DM103" s="952"/>
      <c r="DN103" s="952"/>
      <c r="DO103" s="952"/>
      <c r="DP103" s="952"/>
      <c r="DQ103" s="952"/>
      <c r="DR103" s="952"/>
      <c r="DS103" s="952"/>
      <c r="DT103" s="952"/>
      <c r="DU103" s="952"/>
      <c r="DV103" s="952"/>
      <c r="DW103" s="952"/>
      <c r="DX103" s="952"/>
      <c r="DY103" s="952"/>
      <c r="DZ103" s="952"/>
      <c r="EA103" s="212"/>
    </row>
    <row r="104" spans="1:131" ht="26.25" customHeight="1" x14ac:dyDescent="0.2">
      <c r="A104" s="228"/>
      <c r="B104" s="229"/>
      <c r="C104" s="229"/>
      <c r="D104" s="229"/>
      <c r="E104" s="229"/>
      <c r="F104" s="229"/>
      <c r="G104" s="229"/>
      <c r="H104" s="229"/>
      <c r="I104" s="229"/>
      <c r="J104" s="229"/>
      <c r="K104" s="229"/>
      <c r="L104" s="229"/>
      <c r="M104" s="229"/>
      <c r="N104" s="229"/>
      <c r="O104" s="229"/>
      <c r="P104" s="229"/>
      <c r="Q104" s="230"/>
      <c r="R104" s="230"/>
      <c r="S104" s="230"/>
      <c r="T104" s="230"/>
      <c r="U104" s="230"/>
      <c r="V104" s="230"/>
      <c r="W104" s="230"/>
      <c r="X104" s="230"/>
      <c r="Y104" s="230"/>
      <c r="Z104" s="230"/>
      <c r="AA104" s="230"/>
      <c r="AB104" s="230"/>
      <c r="AC104" s="230"/>
      <c r="AD104" s="230"/>
      <c r="AE104" s="230"/>
      <c r="AF104" s="230"/>
      <c r="AG104" s="230"/>
      <c r="AH104" s="230"/>
      <c r="AI104" s="230"/>
      <c r="AJ104" s="230"/>
      <c r="AK104" s="230"/>
      <c r="AL104" s="230"/>
      <c r="AM104" s="230"/>
      <c r="AN104" s="230"/>
      <c r="AO104" s="230"/>
      <c r="AP104" s="230"/>
      <c r="AQ104" s="230"/>
      <c r="AR104" s="230"/>
      <c r="AS104" s="230"/>
      <c r="AT104" s="230"/>
      <c r="AU104" s="230"/>
      <c r="AV104" s="230"/>
      <c r="AW104" s="230"/>
      <c r="AX104" s="230"/>
      <c r="AY104" s="230"/>
      <c r="AZ104" s="231"/>
      <c r="BA104" s="231"/>
      <c r="BB104" s="231"/>
      <c r="BC104" s="231"/>
      <c r="BD104" s="231"/>
      <c r="BE104" s="224"/>
      <c r="BF104" s="224"/>
      <c r="BG104" s="224"/>
      <c r="BH104" s="224"/>
      <c r="BI104" s="224"/>
      <c r="BJ104" s="224"/>
      <c r="BK104" s="224"/>
      <c r="BL104" s="224"/>
      <c r="BM104" s="224"/>
      <c r="BN104" s="224"/>
      <c r="BO104" s="224"/>
      <c r="BP104" s="224"/>
      <c r="BQ104" s="953" t="s">
        <v>409</v>
      </c>
      <c r="BR104" s="953"/>
      <c r="BS104" s="953"/>
      <c r="BT104" s="953"/>
      <c r="BU104" s="953"/>
      <c r="BV104" s="953"/>
      <c r="BW104" s="953"/>
      <c r="BX104" s="953"/>
      <c r="BY104" s="953"/>
      <c r="BZ104" s="953"/>
      <c r="CA104" s="953"/>
      <c r="CB104" s="953"/>
      <c r="CC104" s="953"/>
      <c r="CD104" s="953"/>
      <c r="CE104" s="953"/>
      <c r="CF104" s="953"/>
      <c r="CG104" s="953"/>
      <c r="CH104" s="953"/>
      <c r="CI104" s="953"/>
      <c r="CJ104" s="953"/>
      <c r="CK104" s="953"/>
      <c r="CL104" s="953"/>
      <c r="CM104" s="953"/>
      <c r="CN104" s="953"/>
      <c r="CO104" s="953"/>
      <c r="CP104" s="953"/>
      <c r="CQ104" s="953"/>
      <c r="CR104" s="953"/>
      <c r="CS104" s="953"/>
      <c r="CT104" s="953"/>
      <c r="CU104" s="953"/>
      <c r="CV104" s="953"/>
      <c r="CW104" s="953"/>
      <c r="CX104" s="953"/>
      <c r="CY104" s="953"/>
      <c r="CZ104" s="953"/>
      <c r="DA104" s="953"/>
      <c r="DB104" s="953"/>
      <c r="DC104" s="953"/>
      <c r="DD104" s="953"/>
      <c r="DE104" s="953"/>
      <c r="DF104" s="953"/>
      <c r="DG104" s="953"/>
      <c r="DH104" s="953"/>
      <c r="DI104" s="953"/>
      <c r="DJ104" s="953"/>
      <c r="DK104" s="953"/>
      <c r="DL104" s="953"/>
      <c r="DM104" s="953"/>
      <c r="DN104" s="953"/>
      <c r="DO104" s="953"/>
      <c r="DP104" s="953"/>
      <c r="DQ104" s="953"/>
      <c r="DR104" s="953"/>
      <c r="DS104" s="953"/>
      <c r="DT104" s="953"/>
      <c r="DU104" s="953"/>
      <c r="DV104" s="953"/>
      <c r="DW104" s="953"/>
      <c r="DX104" s="953"/>
      <c r="DY104" s="953"/>
      <c r="DZ104" s="953"/>
      <c r="EA104" s="212"/>
    </row>
    <row r="105" spans="1:131" ht="11.25" customHeight="1" x14ac:dyDescent="0.2">
      <c r="A105" s="224"/>
      <c r="B105" s="224"/>
      <c r="C105" s="224"/>
      <c r="D105" s="224"/>
      <c r="E105" s="224"/>
      <c r="F105" s="224"/>
      <c r="G105" s="224"/>
      <c r="H105" s="224"/>
      <c r="I105" s="224"/>
      <c r="J105" s="224"/>
      <c r="K105" s="224"/>
      <c r="L105" s="224"/>
      <c r="M105" s="224"/>
      <c r="N105" s="224"/>
      <c r="O105" s="224"/>
      <c r="P105" s="224"/>
      <c r="Q105" s="224"/>
      <c r="R105" s="224"/>
      <c r="S105" s="224"/>
      <c r="T105" s="224"/>
      <c r="U105" s="224"/>
      <c r="V105" s="224"/>
      <c r="W105" s="224"/>
      <c r="X105" s="224"/>
      <c r="Y105" s="224"/>
      <c r="Z105" s="224"/>
      <c r="AA105" s="224"/>
      <c r="AB105" s="224"/>
      <c r="AC105" s="224"/>
      <c r="AD105" s="224"/>
      <c r="AE105" s="224"/>
      <c r="AF105" s="224"/>
      <c r="AG105" s="224"/>
      <c r="AH105" s="224"/>
      <c r="AI105" s="224"/>
      <c r="AJ105" s="224"/>
      <c r="AK105" s="224"/>
      <c r="AL105" s="224"/>
      <c r="AM105" s="224"/>
      <c r="AN105" s="224"/>
      <c r="AO105" s="224"/>
      <c r="AP105" s="224"/>
      <c r="AQ105" s="224"/>
      <c r="AR105" s="224"/>
      <c r="AS105" s="224"/>
      <c r="AT105" s="224"/>
      <c r="AU105" s="224"/>
      <c r="AV105" s="224"/>
      <c r="AW105" s="224"/>
      <c r="AX105" s="224"/>
      <c r="AY105" s="224"/>
      <c r="AZ105" s="224"/>
      <c r="BA105" s="224"/>
      <c r="BB105" s="224"/>
      <c r="BC105" s="224"/>
      <c r="BD105" s="224"/>
      <c r="BE105" s="224"/>
      <c r="BF105" s="224"/>
      <c r="BG105" s="224"/>
      <c r="BH105" s="224"/>
      <c r="BI105" s="224"/>
      <c r="BJ105" s="224"/>
      <c r="BK105" s="224"/>
      <c r="BL105" s="224"/>
      <c r="BM105" s="224"/>
      <c r="BN105" s="224"/>
      <c r="BO105" s="224"/>
      <c r="BP105" s="224"/>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4"/>
      <c r="B106" s="224"/>
      <c r="C106" s="224"/>
      <c r="D106" s="224"/>
      <c r="E106" s="224"/>
      <c r="F106" s="224"/>
      <c r="G106" s="224"/>
      <c r="H106" s="224"/>
      <c r="I106" s="224"/>
      <c r="J106" s="224"/>
      <c r="K106" s="224"/>
      <c r="L106" s="224"/>
      <c r="M106" s="224"/>
      <c r="N106" s="224"/>
      <c r="O106" s="224"/>
      <c r="P106" s="224"/>
      <c r="Q106" s="224"/>
      <c r="R106" s="224"/>
      <c r="S106" s="224"/>
      <c r="T106" s="224"/>
      <c r="U106" s="224"/>
      <c r="V106" s="224"/>
      <c r="W106" s="224"/>
      <c r="X106" s="224"/>
      <c r="Y106" s="224"/>
      <c r="Z106" s="224"/>
      <c r="AA106" s="224"/>
      <c r="AB106" s="224"/>
      <c r="AC106" s="224"/>
      <c r="AD106" s="224"/>
      <c r="AE106" s="224"/>
      <c r="AF106" s="224"/>
      <c r="AG106" s="224"/>
      <c r="AH106" s="224"/>
      <c r="AI106" s="224"/>
      <c r="AJ106" s="224"/>
      <c r="AK106" s="224"/>
      <c r="AL106" s="224"/>
      <c r="AM106" s="224"/>
      <c r="AN106" s="224"/>
      <c r="AO106" s="224"/>
      <c r="AP106" s="224"/>
      <c r="AQ106" s="224"/>
      <c r="AR106" s="224"/>
      <c r="AS106" s="224"/>
      <c r="AT106" s="224"/>
      <c r="AU106" s="224"/>
      <c r="AV106" s="224"/>
      <c r="AW106" s="224"/>
      <c r="AX106" s="224"/>
      <c r="AY106" s="224"/>
      <c r="AZ106" s="224"/>
      <c r="BA106" s="224"/>
      <c r="BB106" s="224"/>
      <c r="BC106" s="224"/>
      <c r="BD106" s="224"/>
      <c r="BE106" s="224"/>
      <c r="BF106" s="224"/>
      <c r="BG106" s="224"/>
      <c r="BH106" s="224"/>
      <c r="BI106" s="224"/>
      <c r="BJ106" s="224"/>
      <c r="BK106" s="224"/>
      <c r="BL106" s="224"/>
      <c r="BM106" s="224"/>
      <c r="BN106" s="224"/>
      <c r="BO106" s="224"/>
      <c r="BP106" s="224"/>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16" t="s">
        <v>410</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16" t="s">
        <v>411</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54" t="s">
        <v>412</v>
      </c>
      <c r="B108" s="955"/>
      <c r="C108" s="955"/>
      <c r="D108" s="955"/>
      <c r="E108" s="955"/>
      <c r="F108" s="955"/>
      <c r="G108" s="955"/>
      <c r="H108" s="955"/>
      <c r="I108" s="955"/>
      <c r="J108" s="955"/>
      <c r="K108" s="955"/>
      <c r="L108" s="955"/>
      <c r="M108" s="955"/>
      <c r="N108" s="955"/>
      <c r="O108" s="955"/>
      <c r="P108" s="955"/>
      <c r="Q108" s="955"/>
      <c r="R108" s="955"/>
      <c r="S108" s="955"/>
      <c r="T108" s="955"/>
      <c r="U108" s="955"/>
      <c r="V108" s="955"/>
      <c r="W108" s="955"/>
      <c r="X108" s="955"/>
      <c r="Y108" s="955"/>
      <c r="Z108" s="955"/>
      <c r="AA108" s="955"/>
      <c r="AB108" s="955"/>
      <c r="AC108" s="955"/>
      <c r="AD108" s="955"/>
      <c r="AE108" s="955"/>
      <c r="AF108" s="955"/>
      <c r="AG108" s="955"/>
      <c r="AH108" s="955"/>
      <c r="AI108" s="955"/>
      <c r="AJ108" s="955"/>
      <c r="AK108" s="955"/>
      <c r="AL108" s="955"/>
      <c r="AM108" s="955"/>
      <c r="AN108" s="955"/>
      <c r="AO108" s="955"/>
      <c r="AP108" s="955"/>
      <c r="AQ108" s="955"/>
      <c r="AR108" s="955"/>
      <c r="AS108" s="955"/>
      <c r="AT108" s="956"/>
      <c r="AU108" s="954" t="s">
        <v>413</v>
      </c>
      <c r="AV108" s="955"/>
      <c r="AW108" s="955"/>
      <c r="AX108" s="955"/>
      <c r="AY108" s="955"/>
      <c r="AZ108" s="955"/>
      <c r="BA108" s="955"/>
      <c r="BB108" s="955"/>
      <c r="BC108" s="955"/>
      <c r="BD108" s="955"/>
      <c r="BE108" s="955"/>
      <c r="BF108" s="955"/>
      <c r="BG108" s="955"/>
      <c r="BH108" s="955"/>
      <c r="BI108" s="955"/>
      <c r="BJ108" s="955"/>
      <c r="BK108" s="955"/>
      <c r="BL108" s="955"/>
      <c r="BM108" s="955"/>
      <c r="BN108" s="955"/>
      <c r="BO108" s="955"/>
      <c r="BP108" s="955"/>
      <c r="BQ108" s="955"/>
      <c r="BR108" s="955"/>
      <c r="BS108" s="955"/>
      <c r="BT108" s="955"/>
      <c r="BU108" s="955"/>
      <c r="BV108" s="955"/>
      <c r="BW108" s="955"/>
      <c r="BX108" s="955"/>
      <c r="BY108" s="955"/>
      <c r="BZ108" s="955"/>
      <c r="CA108" s="955"/>
      <c r="CB108" s="955"/>
      <c r="CC108" s="955"/>
      <c r="CD108" s="955"/>
      <c r="CE108" s="955"/>
      <c r="CF108" s="955"/>
      <c r="CG108" s="955"/>
      <c r="CH108" s="955"/>
      <c r="CI108" s="955"/>
      <c r="CJ108" s="955"/>
      <c r="CK108" s="955"/>
      <c r="CL108" s="955"/>
      <c r="CM108" s="955"/>
      <c r="CN108" s="955"/>
      <c r="CO108" s="955"/>
      <c r="CP108" s="955"/>
      <c r="CQ108" s="955"/>
      <c r="CR108" s="955"/>
      <c r="CS108" s="955"/>
      <c r="CT108" s="955"/>
      <c r="CU108" s="955"/>
      <c r="CV108" s="955"/>
      <c r="CW108" s="955"/>
      <c r="CX108" s="955"/>
      <c r="CY108" s="955"/>
      <c r="CZ108" s="955"/>
      <c r="DA108" s="955"/>
      <c r="DB108" s="955"/>
      <c r="DC108" s="955"/>
      <c r="DD108" s="955"/>
      <c r="DE108" s="955"/>
      <c r="DF108" s="955"/>
      <c r="DG108" s="955"/>
      <c r="DH108" s="955"/>
      <c r="DI108" s="955"/>
      <c r="DJ108" s="955"/>
      <c r="DK108" s="955"/>
      <c r="DL108" s="955"/>
      <c r="DM108" s="955"/>
      <c r="DN108" s="955"/>
      <c r="DO108" s="955"/>
      <c r="DP108" s="955"/>
      <c r="DQ108" s="955"/>
      <c r="DR108" s="955"/>
      <c r="DS108" s="955"/>
      <c r="DT108" s="955"/>
      <c r="DU108" s="955"/>
      <c r="DV108" s="955"/>
      <c r="DW108" s="955"/>
      <c r="DX108" s="955"/>
      <c r="DY108" s="955"/>
      <c r="DZ108" s="956"/>
    </row>
    <row r="109" spans="1:131" s="212" customFormat="1" ht="26.25" customHeight="1" x14ac:dyDescent="0.2">
      <c r="A109" s="949" t="s">
        <v>414</v>
      </c>
      <c r="B109" s="930"/>
      <c r="C109" s="930"/>
      <c r="D109" s="930"/>
      <c r="E109" s="930"/>
      <c r="F109" s="930"/>
      <c r="G109" s="930"/>
      <c r="H109" s="930"/>
      <c r="I109" s="930"/>
      <c r="J109" s="930"/>
      <c r="K109" s="930"/>
      <c r="L109" s="930"/>
      <c r="M109" s="930"/>
      <c r="N109" s="930"/>
      <c r="O109" s="930"/>
      <c r="P109" s="930"/>
      <c r="Q109" s="930"/>
      <c r="R109" s="930"/>
      <c r="S109" s="930"/>
      <c r="T109" s="930"/>
      <c r="U109" s="930"/>
      <c r="V109" s="930"/>
      <c r="W109" s="930"/>
      <c r="X109" s="930"/>
      <c r="Y109" s="930"/>
      <c r="Z109" s="931"/>
      <c r="AA109" s="929" t="s">
        <v>415</v>
      </c>
      <c r="AB109" s="930"/>
      <c r="AC109" s="930"/>
      <c r="AD109" s="930"/>
      <c r="AE109" s="931"/>
      <c r="AF109" s="929" t="s">
        <v>416</v>
      </c>
      <c r="AG109" s="930"/>
      <c r="AH109" s="930"/>
      <c r="AI109" s="930"/>
      <c r="AJ109" s="931"/>
      <c r="AK109" s="929" t="s">
        <v>294</v>
      </c>
      <c r="AL109" s="930"/>
      <c r="AM109" s="930"/>
      <c r="AN109" s="930"/>
      <c r="AO109" s="931"/>
      <c r="AP109" s="929" t="s">
        <v>417</v>
      </c>
      <c r="AQ109" s="930"/>
      <c r="AR109" s="930"/>
      <c r="AS109" s="930"/>
      <c r="AT109" s="932"/>
      <c r="AU109" s="949" t="s">
        <v>414</v>
      </c>
      <c r="AV109" s="930"/>
      <c r="AW109" s="930"/>
      <c r="AX109" s="930"/>
      <c r="AY109" s="930"/>
      <c r="AZ109" s="930"/>
      <c r="BA109" s="930"/>
      <c r="BB109" s="930"/>
      <c r="BC109" s="930"/>
      <c r="BD109" s="930"/>
      <c r="BE109" s="930"/>
      <c r="BF109" s="930"/>
      <c r="BG109" s="930"/>
      <c r="BH109" s="930"/>
      <c r="BI109" s="930"/>
      <c r="BJ109" s="930"/>
      <c r="BK109" s="930"/>
      <c r="BL109" s="930"/>
      <c r="BM109" s="930"/>
      <c r="BN109" s="930"/>
      <c r="BO109" s="930"/>
      <c r="BP109" s="931"/>
      <c r="BQ109" s="929" t="s">
        <v>415</v>
      </c>
      <c r="BR109" s="930"/>
      <c r="BS109" s="930"/>
      <c r="BT109" s="930"/>
      <c r="BU109" s="931"/>
      <c r="BV109" s="929" t="s">
        <v>416</v>
      </c>
      <c r="BW109" s="930"/>
      <c r="BX109" s="930"/>
      <c r="BY109" s="930"/>
      <c r="BZ109" s="931"/>
      <c r="CA109" s="929" t="s">
        <v>294</v>
      </c>
      <c r="CB109" s="930"/>
      <c r="CC109" s="930"/>
      <c r="CD109" s="930"/>
      <c r="CE109" s="931"/>
      <c r="CF109" s="950" t="s">
        <v>417</v>
      </c>
      <c r="CG109" s="950"/>
      <c r="CH109" s="950"/>
      <c r="CI109" s="950"/>
      <c r="CJ109" s="950"/>
      <c r="CK109" s="929" t="s">
        <v>418</v>
      </c>
      <c r="CL109" s="930"/>
      <c r="CM109" s="930"/>
      <c r="CN109" s="930"/>
      <c r="CO109" s="930"/>
      <c r="CP109" s="930"/>
      <c r="CQ109" s="930"/>
      <c r="CR109" s="930"/>
      <c r="CS109" s="930"/>
      <c r="CT109" s="930"/>
      <c r="CU109" s="930"/>
      <c r="CV109" s="930"/>
      <c r="CW109" s="930"/>
      <c r="CX109" s="930"/>
      <c r="CY109" s="930"/>
      <c r="CZ109" s="930"/>
      <c r="DA109" s="930"/>
      <c r="DB109" s="930"/>
      <c r="DC109" s="930"/>
      <c r="DD109" s="930"/>
      <c r="DE109" s="930"/>
      <c r="DF109" s="931"/>
      <c r="DG109" s="929" t="s">
        <v>415</v>
      </c>
      <c r="DH109" s="930"/>
      <c r="DI109" s="930"/>
      <c r="DJ109" s="930"/>
      <c r="DK109" s="931"/>
      <c r="DL109" s="929" t="s">
        <v>416</v>
      </c>
      <c r="DM109" s="930"/>
      <c r="DN109" s="930"/>
      <c r="DO109" s="930"/>
      <c r="DP109" s="931"/>
      <c r="DQ109" s="929" t="s">
        <v>294</v>
      </c>
      <c r="DR109" s="930"/>
      <c r="DS109" s="930"/>
      <c r="DT109" s="930"/>
      <c r="DU109" s="931"/>
      <c r="DV109" s="929" t="s">
        <v>417</v>
      </c>
      <c r="DW109" s="930"/>
      <c r="DX109" s="930"/>
      <c r="DY109" s="930"/>
      <c r="DZ109" s="932"/>
    </row>
    <row r="110" spans="1:131" s="212" customFormat="1" ht="26.25" customHeight="1" x14ac:dyDescent="0.2">
      <c r="A110" s="933" t="s">
        <v>419</v>
      </c>
      <c r="B110" s="934"/>
      <c r="C110" s="934"/>
      <c r="D110" s="934"/>
      <c r="E110" s="934"/>
      <c r="F110" s="934"/>
      <c r="G110" s="934"/>
      <c r="H110" s="934"/>
      <c r="I110" s="934"/>
      <c r="J110" s="934"/>
      <c r="K110" s="934"/>
      <c r="L110" s="934"/>
      <c r="M110" s="934"/>
      <c r="N110" s="934"/>
      <c r="O110" s="934"/>
      <c r="P110" s="934"/>
      <c r="Q110" s="934"/>
      <c r="R110" s="934"/>
      <c r="S110" s="934"/>
      <c r="T110" s="934"/>
      <c r="U110" s="934"/>
      <c r="V110" s="934"/>
      <c r="W110" s="934"/>
      <c r="X110" s="934"/>
      <c r="Y110" s="934"/>
      <c r="Z110" s="935"/>
      <c r="AA110" s="936">
        <v>8090934</v>
      </c>
      <c r="AB110" s="937"/>
      <c r="AC110" s="937"/>
      <c r="AD110" s="937"/>
      <c r="AE110" s="938"/>
      <c r="AF110" s="939">
        <v>8226988</v>
      </c>
      <c r="AG110" s="937"/>
      <c r="AH110" s="937"/>
      <c r="AI110" s="937"/>
      <c r="AJ110" s="938"/>
      <c r="AK110" s="939">
        <v>8132680</v>
      </c>
      <c r="AL110" s="937"/>
      <c r="AM110" s="937"/>
      <c r="AN110" s="937"/>
      <c r="AO110" s="938"/>
      <c r="AP110" s="940">
        <v>24.6</v>
      </c>
      <c r="AQ110" s="941"/>
      <c r="AR110" s="941"/>
      <c r="AS110" s="941"/>
      <c r="AT110" s="942"/>
      <c r="AU110" s="943" t="s">
        <v>69</v>
      </c>
      <c r="AV110" s="944"/>
      <c r="AW110" s="944"/>
      <c r="AX110" s="944"/>
      <c r="AY110" s="944"/>
      <c r="AZ110" s="966" t="s">
        <v>420</v>
      </c>
      <c r="BA110" s="934"/>
      <c r="BB110" s="934"/>
      <c r="BC110" s="934"/>
      <c r="BD110" s="934"/>
      <c r="BE110" s="934"/>
      <c r="BF110" s="934"/>
      <c r="BG110" s="934"/>
      <c r="BH110" s="934"/>
      <c r="BI110" s="934"/>
      <c r="BJ110" s="934"/>
      <c r="BK110" s="934"/>
      <c r="BL110" s="934"/>
      <c r="BM110" s="934"/>
      <c r="BN110" s="934"/>
      <c r="BO110" s="934"/>
      <c r="BP110" s="935"/>
      <c r="BQ110" s="967">
        <v>79287530</v>
      </c>
      <c r="BR110" s="968"/>
      <c r="BS110" s="968"/>
      <c r="BT110" s="968"/>
      <c r="BU110" s="968"/>
      <c r="BV110" s="968">
        <v>76471784</v>
      </c>
      <c r="BW110" s="968"/>
      <c r="BX110" s="968"/>
      <c r="BY110" s="968"/>
      <c r="BZ110" s="968"/>
      <c r="CA110" s="968">
        <v>73428356</v>
      </c>
      <c r="CB110" s="968"/>
      <c r="CC110" s="968"/>
      <c r="CD110" s="968"/>
      <c r="CE110" s="968"/>
      <c r="CF110" s="981">
        <v>221.8</v>
      </c>
      <c r="CG110" s="982"/>
      <c r="CH110" s="982"/>
      <c r="CI110" s="982"/>
      <c r="CJ110" s="982"/>
      <c r="CK110" s="983" t="s">
        <v>421</v>
      </c>
      <c r="CL110" s="984"/>
      <c r="CM110" s="966" t="s">
        <v>422</v>
      </c>
      <c r="CN110" s="934"/>
      <c r="CO110" s="934"/>
      <c r="CP110" s="934"/>
      <c r="CQ110" s="934"/>
      <c r="CR110" s="934"/>
      <c r="CS110" s="934"/>
      <c r="CT110" s="934"/>
      <c r="CU110" s="934"/>
      <c r="CV110" s="934"/>
      <c r="CW110" s="934"/>
      <c r="CX110" s="934"/>
      <c r="CY110" s="934"/>
      <c r="CZ110" s="934"/>
      <c r="DA110" s="934"/>
      <c r="DB110" s="934"/>
      <c r="DC110" s="934"/>
      <c r="DD110" s="934"/>
      <c r="DE110" s="934"/>
      <c r="DF110" s="935"/>
      <c r="DG110" s="967">
        <v>5263160</v>
      </c>
      <c r="DH110" s="968"/>
      <c r="DI110" s="968"/>
      <c r="DJ110" s="968"/>
      <c r="DK110" s="968"/>
      <c r="DL110" s="968">
        <v>5136015</v>
      </c>
      <c r="DM110" s="968"/>
      <c r="DN110" s="968"/>
      <c r="DO110" s="968"/>
      <c r="DP110" s="968"/>
      <c r="DQ110" s="968">
        <v>5127370</v>
      </c>
      <c r="DR110" s="968"/>
      <c r="DS110" s="968"/>
      <c r="DT110" s="968"/>
      <c r="DU110" s="968"/>
      <c r="DV110" s="969">
        <v>15.5</v>
      </c>
      <c r="DW110" s="969"/>
      <c r="DX110" s="969"/>
      <c r="DY110" s="969"/>
      <c r="DZ110" s="970"/>
    </row>
    <row r="111" spans="1:131" s="212" customFormat="1" ht="26.25" customHeight="1" x14ac:dyDescent="0.2">
      <c r="A111" s="971" t="s">
        <v>423</v>
      </c>
      <c r="B111" s="972"/>
      <c r="C111" s="972"/>
      <c r="D111" s="972"/>
      <c r="E111" s="972"/>
      <c r="F111" s="972"/>
      <c r="G111" s="972"/>
      <c r="H111" s="972"/>
      <c r="I111" s="972"/>
      <c r="J111" s="972"/>
      <c r="K111" s="972"/>
      <c r="L111" s="972"/>
      <c r="M111" s="972"/>
      <c r="N111" s="972"/>
      <c r="O111" s="972"/>
      <c r="P111" s="972"/>
      <c r="Q111" s="972"/>
      <c r="R111" s="972"/>
      <c r="S111" s="972"/>
      <c r="T111" s="972"/>
      <c r="U111" s="972"/>
      <c r="V111" s="972"/>
      <c r="W111" s="972"/>
      <c r="X111" s="972"/>
      <c r="Y111" s="972"/>
      <c r="Z111" s="973"/>
      <c r="AA111" s="974" t="s">
        <v>122</v>
      </c>
      <c r="AB111" s="975"/>
      <c r="AC111" s="975"/>
      <c r="AD111" s="975"/>
      <c r="AE111" s="976"/>
      <c r="AF111" s="977" t="s">
        <v>122</v>
      </c>
      <c r="AG111" s="975"/>
      <c r="AH111" s="975"/>
      <c r="AI111" s="975"/>
      <c r="AJ111" s="976"/>
      <c r="AK111" s="977" t="s">
        <v>122</v>
      </c>
      <c r="AL111" s="975"/>
      <c r="AM111" s="975"/>
      <c r="AN111" s="975"/>
      <c r="AO111" s="976"/>
      <c r="AP111" s="978" t="s">
        <v>122</v>
      </c>
      <c r="AQ111" s="979"/>
      <c r="AR111" s="979"/>
      <c r="AS111" s="979"/>
      <c r="AT111" s="980"/>
      <c r="AU111" s="945"/>
      <c r="AV111" s="946"/>
      <c r="AW111" s="946"/>
      <c r="AX111" s="946"/>
      <c r="AY111" s="946"/>
      <c r="AZ111" s="959" t="s">
        <v>424</v>
      </c>
      <c r="BA111" s="960"/>
      <c r="BB111" s="960"/>
      <c r="BC111" s="960"/>
      <c r="BD111" s="960"/>
      <c r="BE111" s="960"/>
      <c r="BF111" s="960"/>
      <c r="BG111" s="960"/>
      <c r="BH111" s="960"/>
      <c r="BI111" s="960"/>
      <c r="BJ111" s="960"/>
      <c r="BK111" s="960"/>
      <c r="BL111" s="960"/>
      <c r="BM111" s="960"/>
      <c r="BN111" s="960"/>
      <c r="BO111" s="960"/>
      <c r="BP111" s="961"/>
      <c r="BQ111" s="962">
        <v>7803935</v>
      </c>
      <c r="BR111" s="963"/>
      <c r="BS111" s="963"/>
      <c r="BT111" s="963"/>
      <c r="BU111" s="963"/>
      <c r="BV111" s="963">
        <v>7759682</v>
      </c>
      <c r="BW111" s="963"/>
      <c r="BX111" s="963"/>
      <c r="BY111" s="963"/>
      <c r="BZ111" s="963"/>
      <c r="CA111" s="963">
        <v>8028069</v>
      </c>
      <c r="CB111" s="963"/>
      <c r="CC111" s="963"/>
      <c r="CD111" s="963"/>
      <c r="CE111" s="963"/>
      <c r="CF111" s="957">
        <v>24.3</v>
      </c>
      <c r="CG111" s="958"/>
      <c r="CH111" s="958"/>
      <c r="CI111" s="958"/>
      <c r="CJ111" s="958"/>
      <c r="CK111" s="985"/>
      <c r="CL111" s="986"/>
      <c r="CM111" s="959" t="s">
        <v>425</v>
      </c>
      <c r="CN111" s="960"/>
      <c r="CO111" s="960"/>
      <c r="CP111" s="960"/>
      <c r="CQ111" s="960"/>
      <c r="CR111" s="960"/>
      <c r="CS111" s="960"/>
      <c r="CT111" s="960"/>
      <c r="CU111" s="960"/>
      <c r="CV111" s="960"/>
      <c r="CW111" s="960"/>
      <c r="CX111" s="960"/>
      <c r="CY111" s="960"/>
      <c r="CZ111" s="960"/>
      <c r="DA111" s="960"/>
      <c r="DB111" s="960"/>
      <c r="DC111" s="960"/>
      <c r="DD111" s="960"/>
      <c r="DE111" s="960"/>
      <c r="DF111" s="961"/>
      <c r="DG111" s="962" t="s">
        <v>122</v>
      </c>
      <c r="DH111" s="963"/>
      <c r="DI111" s="963"/>
      <c r="DJ111" s="963"/>
      <c r="DK111" s="963"/>
      <c r="DL111" s="963" t="s">
        <v>122</v>
      </c>
      <c r="DM111" s="963"/>
      <c r="DN111" s="963"/>
      <c r="DO111" s="963"/>
      <c r="DP111" s="963"/>
      <c r="DQ111" s="963" t="s">
        <v>122</v>
      </c>
      <c r="DR111" s="963"/>
      <c r="DS111" s="963"/>
      <c r="DT111" s="963"/>
      <c r="DU111" s="963"/>
      <c r="DV111" s="964" t="s">
        <v>122</v>
      </c>
      <c r="DW111" s="964"/>
      <c r="DX111" s="964"/>
      <c r="DY111" s="964"/>
      <c r="DZ111" s="965"/>
    </row>
    <row r="112" spans="1:131" s="212" customFormat="1" ht="26.25" customHeight="1" x14ac:dyDescent="0.2">
      <c r="A112" s="989" t="s">
        <v>426</v>
      </c>
      <c r="B112" s="990"/>
      <c r="C112" s="960" t="s">
        <v>427</v>
      </c>
      <c r="D112" s="960"/>
      <c r="E112" s="960"/>
      <c r="F112" s="960"/>
      <c r="G112" s="960"/>
      <c r="H112" s="960"/>
      <c r="I112" s="960"/>
      <c r="J112" s="960"/>
      <c r="K112" s="960"/>
      <c r="L112" s="960"/>
      <c r="M112" s="960"/>
      <c r="N112" s="960"/>
      <c r="O112" s="960"/>
      <c r="P112" s="960"/>
      <c r="Q112" s="960"/>
      <c r="R112" s="960"/>
      <c r="S112" s="960"/>
      <c r="T112" s="960"/>
      <c r="U112" s="960"/>
      <c r="V112" s="960"/>
      <c r="W112" s="960"/>
      <c r="X112" s="960"/>
      <c r="Y112" s="960"/>
      <c r="Z112" s="961"/>
      <c r="AA112" s="995" t="s">
        <v>122</v>
      </c>
      <c r="AB112" s="996"/>
      <c r="AC112" s="996"/>
      <c r="AD112" s="996"/>
      <c r="AE112" s="997"/>
      <c r="AF112" s="998" t="s">
        <v>122</v>
      </c>
      <c r="AG112" s="996"/>
      <c r="AH112" s="996"/>
      <c r="AI112" s="996"/>
      <c r="AJ112" s="997"/>
      <c r="AK112" s="998" t="s">
        <v>122</v>
      </c>
      <c r="AL112" s="996"/>
      <c r="AM112" s="996"/>
      <c r="AN112" s="996"/>
      <c r="AO112" s="997"/>
      <c r="AP112" s="999" t="s">
        <v>122</v>
      </c>
      <c r="AQ112" s="1000"/>
      <c r="AR112" s="1000"/>
      <c r="AS112" s="1000"/>
      <c r="AT112" s="1001"/>
      <c r="AU112" s="945"/>
      <c r="AV112" s="946"/>
      <c r="AW112" s="946"/>
      <c r="AX112" s="946"/>
      <c r="AY112" s="946"/>
      <c r="AZ112" s="959" t="s">
        <v>428</v>
      </c>
      <c r="BA112" s="960"/>
      <c r="BB112" s="960"/>
      <c r="BC112" s="960"/>
      <c r="BD112" s="960"/>
      <c r="BE112" s="960"/>
      <c r="BF112" s="960"/>
      <c r="BG112" s="960"/>
      <c r="BH112" s="960"/>
      <c r="BI112" s="960"/>
      <c r="BJ112" s="960"/>
      <c r="BK112" s="960"/>
      <c r="BL112" s="960"/>
      <c r="BM112" s="960"/>
      <c r="BN112" s="960"/>
      <c r="BO112" s="960"/>
      <c r="BP112" s="961"/>
      <c r="BQ112" s="962">
        <v>15381632</v>
      </c>
      <c r="BR112" s="963"/>
      <c r="BS112" s="963"/>
      <c r="BT112" s="963"/>
      <c r="BU112" s="963"/>
      <c r="BV112" s="963">
        <v>15263301</v>
      </c>
      <c r="BW112" s="963"/>
      <c r="BX112" s="963"/>
      <c r="BY112" s="963"/>
      <c r="BZ112" s="963"/>
      <c r="CA112" s="963">
        <v>15469847</v>
      </c>
      <c r="CB112" s="963"/>
      <c r="CC112" s="963"/>
      <c r="CD112" s="963"/>
      <c r="CE112" s="963"/>
      <c r="CF112" s="957">
        <v>46.7</v>
      </c>
      <c r="CG112" s="958"/>
      <c r="CH112" s="958"/>
      <c r="CI112" s="958"/>
      <c r="CJ112" s="958"/>
      <c r="CK112" s="985"/>
      <c r="CL112" s="986"/>
      <c r="CM112" s="959" t="s">
        <v>429</v>
      </c>
      <c r="CN112" s="960"/>
      <c r="CO112" s="960"/>
      <c r="CP112" s="960"/>
      <c r="CQ112" s="960"/>
      <c r="CR112" s="960"/>
      <c r="CS112" s="960"/>
      <c r="CT112" s="960"/>
      <c r="CU112" s="960"/>
      <c r="CV112" s="960"/>
      <c r="CW112" s="960"/>
      <c r="CX112" s="960"/>
      <c r="CY112" s="960"/>
      <c r="CZ112" s="960"/>
      <c r="DA112" s="960"/>
      <c r="DB112" s="960"/>
      <c r="DC112" s="960"/>
      <c r="DD112" s="960"/>
      <c r="DE112" s="960"/>
      <c r="DF112" s="961"/>
      <c r="DG112" s="962" t="s">
        <v>122</v>
      </c>
      <c r="DH112" s="963"/>
      <c r="DI112" s="963"/>
      <c r="DJ112" s="963"/>
      <c r="DK112" s="963"/>
      <c r="DL112" s="963" t="s">
        <v>122</v>
      </c>
      <c r="DM112" s="963"/>
      <c r="DN112" s="963"/>
      <c r="DO112" s="963"/>
      <c r="DP112" s="963"/>
      <c r="DQ112" s="963" t="s">
        <v>122</v>
      </c>
      <c r="DR112" s="963"/>
      <c r="DS112" s="963"/>
      <c r="DT112" s="963"/>
      <c r="DU112" s="963"/>
      <c r="DV112" s="964" t="s">
        <v>122</v>
      </c>
      <c r="DW112" s="964"/>
      <c r="DX112" s="964"/>
      <c r="DY112" s="964"/>
      <c r="DZ112" s="965"/>
    </row>
    <row r="113" spans="1:130" s="212" customFormat="1" ht="26.25" customHeight="1" x14ac:dyDescent="0.2">
      <c r="A113" s="991"/>
      <c r="B113" s="992"/>
      <c r="C113" s="960" t="s">
        <v>430</v>
      </c>
      <c r="D113" s="960"/>
      <c r="E113" s="960"/>
      <c r="F113" s="960"/>
      <c r="G113" s="960"/>
      <c r="H113" s="960"/>
      <c r="I113" s="960"/>
      <c r="J113" s="960"/>
      <c r="K113" s="960"/>
      <c r="L113" s="960"/>
      <c r="M113" s="960"/>
      <c r="N113" s="960"/>
      <c r="O113" s="960"/>
      <c r="P113" s="960"/>
      <c r="Q113" s="960"/>
      <c r="R113" s="960"/>
      <c r="S113" s="960"/>
      <c r="T113" s="960"/>
      <c r="U113" s="960"/>
      <c r="V113" s="960"/>
      <c r="W113" s="960"/>
      <c r="X113" s="960"/>
      <c r="Y113" s="960"/>
      <c r="Z113" s="961"/>
      <c r="AA113" s="974">
        <v>1898107</v>
      </c>
      <c r="AB113" s="975"/>
      <c r="AC113" s="975"/>
      <c r="AD113" s="975"/>
      <c r="AE113" s="976"/>
      <c r="AF113" s="977">
        <v>1936617</v>
      </c>
      <c r="AG113" s="975"/>
      <c r="AH113" s="975"/>
      <c r="AI113" s="975"/>
      <c r="AJ113" s="976"/>
      <c r="AK113" s="977">
        <v>1954283</v>
      </c>
      <c r="AL113" s="975"/>
      <c r="AM113" s="975"/>
      <c r="AN113" s="975"/>
      <c r="AO113" s="976"/>
      <c r="AP113" s="978">
        <v>5.9</v>
      </c>
      <c r="AQ113" s="979"/>
      <c r="AR113" s="979"/>
      <c r="AS113" s="979"/>
      <c r="AT113" s="980"/>
      <c r="AU113" s="945"/>
      <c r="AV113" s="946"/>
      <c r="AW113" s="946"/>
      <c r="AX113" s="946"/>
      <c r="AY113" s="946"/>
      <c r="AZ113" s="959" t="s">
        <v>431</v>
      </c>
      <c r="BA113" s="960"/>
      <c r="BB113" s="960"/>
      <c r="BC113" s="960"/>
      <c r="BD113" s="960"/>
      <c r="BE113" s="960"/>
      <c r="BF113" s="960"/>
      <c r="BG113" s="960"/>
      <c r="BH113" s="960"/>
      <c r="BI113" s="960"/>
      <c r="BJ113" s="960"/>
      <c r="BK113" s="960"/>
      <c r="BL113" s="960"/>
      <c r="BM113" s="960"/>
      <c r="BN113" s="960"/>
      <c r="BO113" s="960"/>
      <c r="BP113" s="961"/>
      <c r="BQ113" s="962">
        <v>2432976</v>
      </c>
      <c r="BR113" s="963"/>
      <c r="BS113" s="963"/>
      <c r="BT113" s="963"/>
      <c r="BU113" s="963"/>
      <c r="BV113" s="963">
        <v>2195914</v>
      </c>
      <c r="BW113" s="963"/>
      <c r="BX113" s="963"/>
      <c r="BY113" s="963"/>
      <c r="BZ113" s="963"/>
      <c r="CA113" s="963">
        <v>3144512</v>
      </c>
      <c r="CB113" s="963"/>
      <c r="CC113" s="963"/>
      <c r="CD113" s="963"/>
      <c r="CE113" s="963"/>
      <c r="CF113" s="957">
        <v>9.5</v>
      </c>
      <c r="CG113" s="958"/>
      <c r="CH113" s="958"/>
      <c r="CI113" s="958"/>
      <c r="CJ113" s="958"/>
      <c r="CK113" s="985"/>
      <c r="CL113" s="986"/>
      <c r="CM113" s="959" t="s">
        <v>432</v>
      </c>
      <c r="CN113" s="960"/>
      <c r="CO113" s="960"/>
      <c r="CP113" s="960"/>
      <c r="CQ113" s="960"/>
      <c r="CR113" s="960"/>
      <c r="CS113" s="960"/>
      <c r="CT113" s="960"/>
      <c r="CU113" s="960"/>
      <c r="CV113" s="960"/>
      <c r="CW113" s="960"/>
      <c r="CX113" s="960"/>
      <c r="CY113" s="960"/>
      <c r="CZ113" s="960"/>
      <c r="DA113" s="960"/>
      <c r="DB113" s="960"/>
      <c r="DC113" s="960"/>
      <c r="DD113" s="960"/>
      <c r="DE113" s="960"/>
      <c r="DF113" s="961"/>
      <c r="DG113" s="995" t="s">
        <v>122</v>
      </c>
      <c r="DH113" s="996"/>
      <c r="DI113" s="996"/>
      <c r="DJ113" s="996"/>
      <c r="DK113" s="997"/>
      <c r="DL113" s="998" t="s">
        <v>122</v>
      </c>
      <c r="DM113" s="996"/>
      <c r="DN113" s="996"/>
      <c r="DO113" s="996"/>
      <c r="DP113" s="997"/>
      <c r="DQ113" s="998" t="s">
        <v>122</v>
      </c>
      <c r="DR113" s="996"/>
      <c r="DS113" s="996"/>
      <c r="DT113" s="996"/>
      <c r="DU113" s="997"/>
      <c r="DV113" s="999" t="s">
        <v>122</v>
      </c>
      <c r="DW113" s="1000"/>
      <c r="DX113" s="1000"/>
      <c r="DY113" s="1000"/>
      <c r="DZ113" s="1001"/>
    </row>
    <row r="114" spans="1:130" s="212" customFormat="1" ht="26.25" customHeight="1" x14ac:dyDescent="0.2">
      <c r="A114" s="991"/>
      <c r="B114" s="992"/>
      <c r="C114" s="960" t="s">
        <v>433</v>
      </c>
      <c r="D114" s="960"/>
      <c r="E114" s="960"/>
      <c r="F114" s="960"/>
      <c r="G114" s="960"/>
      <c r="H114" s="960"/>
      <c r="I114" s="960"/>
      <c r="J114" s="960"/>
      <c r="K114" s="960"/>
      <c r="L114" s="960"/>
      <c r="M114" s="960"/>
      <c r="N114" s="960"/>
      <c r="O114" s="960"/>
      <c r="P114" s="960"/>
      <c r="Q114" s="960"/>
      <c r="R114" s="960"/>
      <c r="S114" s="960"/>
      <c r="T114" s="960"/>
      <c r="U114" s="960"/>
      <c r="V114" s="960"/>
      <c r="W114" s="960"/>
      <c r="X114" s="960"/>
      <c r="Y114" s="960"/>
      <c r="Z114" s="961"/>
      <c r="AA114" s="995">
        <v>222874</v>
      </c>
      <c r="AB114" s="996"/>
      <c r="AC114" s="996"/>
      <c r="AD114" s="996"/>
      <c r="AE114" s="997"/>
      <c r="AF114" s="998">
        <v>234709</v>
      </c>
      <c r="AG114" s="996"/>
      <c r="AH114" s="996"/>
      <c r="AI114" s="996"/>
      <c r="AJ114" s="997"/>
      <c r="AK114" s="998">
        <v>231164</v>
      </c>
      <c r="AL114" s="996"/>
      <c r="AM114" s="996"/>
      <c r="AN114" s="996"/>
      <c r="AO114" s="997"/>
      <c r="AP114" s="999">
        <v>0.7</v>
      </c>
      <c r="AQ114" s="1000"/>
      <c r="AR114" s="1000"/>
      <c r="AS114" s="1000"/>
      <c r="AT114" s="1001"/>
      <c r="AU114" s="945"/>
      <c r="AV114" s="946"/>
      <c r="AW114" s="946"/>
      <c r="AX114" s="946"/>
      <c r="AY114" s="946"/>
      <c r="AZ114" s="959" t="s">
        <v>434</v>
      </c>
      <c r="BA114" s="960"/>
      <c r="BB114" s="960"/>
      <c r="BC114" s="960"/>
      <c r="BD114" s="960"/>
      <c r="BE114" s="960"/>
      <c r="BF114" s="960"/>
      <c r="BG114" s="960"/>
      <c r="BH114" s="960"/>
      <c r="BI114" s="960"/>
      <c r="BJ114" s="960"/>
      <c r="BK114" s="960"/>
      <c r="BL114" s="960"/>
      <c r="BM114" s="960"/>
      <c r="BN114" s="960"/>
      <c r="BO114" s="960"/>
      <c r="BP114" s="961"/>
      <c r="BQ114" s="962">
        <v>9654719</v>
      </c>
      <c r="BR114" s="963"/>
      <c r="BS114" s="963"/>
      <c r="BT114" s="963"/>
      <c r="BU114" s="963"/>
      <c r="BV114" s="963">
        <v>10004163</v>
      </c>
      <c r="BW114" s="963"/>
      <c r="BX114" s="963"/>
      <c r="BY114" s="963"/>
      <c r="BZ114" s="963"/>
      <c r="CA114" s="963">
        <v>10217939</v>
      </c>
      <c r="CB114" s="963"/>
      <c r="CC114" s="963"/>
      <c r="CD114" s="963"/>
      <c r="CE114" s="963"/>
      <c r="CF114" s="957">
        <v>30.9</v>
      </c>
      <c r="CG114" s="958"/>
      <c r="CH114" s="958"/>
      <c r="CI114" s="958"/>
      <c r="CJ114" s="958"/>
      <c r="CK114" s="985"/>
      <c r="CL114" s="986"/>
      <c r="CM114" s="959" t="s">
        <v>435</v>
      </c>
      <c r="CN114" s="960"/>
      <c r="CO114" s="960"/>
      <c r="CP114" s="960"/>
      <c r="CQ114" s="960"/>
      <c r="CR114" s="960"/>
      <c r="CS114" s="960"/>
      <c r="CT114" s="960"/>
      <c r="CU114" s="960"/>
      <c r="CV114" s="960"/>
      <c r="CW114" s="960"/>
      <c r="CX114" s="960"/>
      <c r="CY114" s="960"/>
      <c r="CZ114" s="960"/>
      <c r="DA114" s="960"/>
      <c r="DB114" s="960"/>
      <c r="DC114" s="960"/>
      <c r="DD114" s="960"/>
      <c r="DE114" s="960"/>
      <c r="DF114" s="961"/>
      <c r="DG114" s="995" t="s">
        <v>122</v>
      </c>
      <c r="DH114" s="996"/>
      <c r="DI114" s="996"/>
      <c r="DJ114" s="996"/>
      <c r="DK114" s="997"/>
      <c r="DL114" s="998" t="s">
        <v>122</v>
      </c>
      <c r="DM114" s="996"/>
      <c r="DN114" s="996"/>
      <c r="DO114" s="996"/>
      <c r="DP114" s="997"/>
      <c r="DQ114" s="998" t="s">
        <v>122</v>
      </c>
      <c r="DR114" s="996"/>
      <c r="DS114" s="996"/>
      <c r="DT114" s="996"/>
      <c r="DU114" s="997"/>
      <c r="DV114" s="999" t="s">
        <v>122</v>
      </c>
      <c r="DW114" s="1000"/>
      <c r="DX114" s="1000"/>
      <c r="DY114" s="1000"/>
      <c r="DZ114" s="1001"/>
    </row>
    <row r="115" spans="1:130" s="212" customFormat="1" ht="26.25" customHeight="1" x14ac:dyDescent="0.2">
      <c r="A115" s="991"/>
      <c r="B115" s="992"/>
      <c r="C115" s="960" t="s">
        <v>436</v>
      </c>
      <c r="D115" s="960"/>
      <c r="E115" s="960"/>
      <c r="F115" s="960"/>
      <c r="G115" s="960"/>
      <c r="H115" s="960"/>
      <c r="I115" s="960"/>
      <c r="J115" s="960"/>
      <c r="K115" s="960"/>
      <c r="L115" s="960"/>
      <c r="M115" s="960"/>
      <c r="N115" s="960"/>
      <c r="O115" s="960"/>
      <c r="P115" s="960"/>
      <c r="Q115" s="960"/>
      <c r="R115" s="960"/>
      <c r="S115" s="960"/>
      <c r="T115" s="960"/>
      <c r="U115" s="960"/>
      <c r="V115" s="960"/>
      <c r="W115" s="960"/>
      <c r="X115" s="960"/>
      <c r="Y115" s="960"/>
      <c r="Z115" s="961"/>
      <c r="AA115" s="974">
        <v>36553</v>
      </c>
      <c r="AB115" s="975"/>
      <c r="AC115" s="975"/>
      <c r="AD115" s="975"/>
      <c r="AE115" s="976"/>
      <c r="AF115" s="977">
        <v>66356</v>
      </c>
      <c r="AG115" s="975"/>
      <c r="AH115" s="975"/>
      <c r="AI115" s="975"/>
      <c r="AJ115" s="976"/>
      <c r="AK115" s="977">
        <v>52071</v>
      </c>
      <c r="AL115" s="975"/>
      <c r="AM115" s="975"/>
      <c r="AN115" s="975"/>
      <c r="AO115" s="976"/>
      <c r="AP115" s="978">
        <v>0.2</v>
      </c>
      <c r="AQ115" s="979"/>
      <c r="AR115" s="979"/>
      <c r="AS115" s="979"/>
      <c r="AT115" s="980"/>
      <c r="AU115" s="945"/>
      <c r="AV115" s="946"/>
      <c r="AW115" s="946"/>
      <c r="AX115" s="946"/>
      <c r="AY115" s="946"/>
      <c r="AZ115" s="959" t="s">
        <v>437</v>
      </c>
      <c r="BA115" s="960"/>
      <c r="BB115" s="960"/>
      <c r="BC115" s="960"/>
      <c r="BD115" s="960"/>
      <c r="BE115" s="960"/>
      <c r="BF115" s="960"/>
      <c r="BG115" s="960"/>
      <c r="BH115" s="960"/>
      <c r="BI115" s="960"/>
      <c r="BJ115" s="960"/>
      <c r="BK115" s="960"/>
      <c r="BL115" s="960"/>
      <c r="BM115" s="960"/>
      <c r="BN115" s="960"/>
      <c r="BO115" s="960"/>
      <c r="BP115" s="961"/>
      <c r="BQ115" s="962" t="s">
        <v>122</v>
      </c>
      <c r="BR115" s="963"/>
      <c r="BS115" s="963"/>
      <c r="BT115" s="963"/>
      <c r="BU115" s="963"/>
      <c r="BV115" s="963" t="s">
        <v>122</v>
      </c>
      <c r="BW115" s="963"/>
      <c r="BX115" s="963"/>
      <c r="BY115" s="963"/>
      <c r="BZ115" s="963"/>
      <c r="CA115" s="963" t="s">
        <v>122</v>
      </c>
      <c r="CB115" s="963"/>
      <c r="CC115" s="963"/>
      <c r="CD115" s="963"/>
      <c r="CE115" s="963"/>
      <c r="CF115" s="957" t="s">
        <v>122</v>
      </c>
      <c r="CG115" s="958"/>
      <c r="CH115" s="958"/>
      <c r="CI115" s="958"/>
      <c r="CJ115" s="958"/>
      <c r="CK115" s="985"/>
      <c r="CL115" s="986"/>
      <c r="CM115" s="959" t="s">
        <v>438</v>
      </c>
      <c r="CN115" s="960"/>
      <c r="CO115" s="960"/>
      <c r="CP115" s="960"/>
      <c r="CQ115" s="960"/>
      <c r="CR115" s="960"/>
      <c r="CS115" s="960"/>
      <c r="CT115" s="960"/>
      <c r="CU115" s="960"/>
      <c r="CV115" s="960"/>
      <c r="CW115" s="960"/>
      <c r="CX115" s="960"/>
      <c r="CY115" s="960"/>
      <c r="CZ115" s="960"/>
      <c r="DA115" s="960"/>
      <c r="DB115" s="960"/>
      <c r="DC115" s="960"/>
      <c r="DD115" s="960"/>
      <c r="DE115" s="960"/>
      <c r="DF115" s="961"/>
      <c r="DG115" s="995" t="s">
        <v>122</v>
      </c>
      <c r="DH115" s="996"/>
      <c r="DI115" s="996"/>
      <c r="DJ115" s="996"/>
      <c r="DK115" s="997"/>
      <c r="DL115" s="998" t="s">
        <v>122</v>
      </c>
      <c r="DM115" s="996"/>
      <c r="DN115" s="996"/>
      <c r="DO115" s="996"/>
      <c r="DP115" s="997"/>
      <c r="DQ115" s="998" t="s">
        <v>122</v>
      </c>
      <c r="DR115" s="996"/>
      <c r="DS115" s="996"/>
      <c r="DT115" s="996"/>
      <c r="DU115" s="997"/>
      <c r="DV115" s="999" t="s">
        <v>122</v>
      </c>
      <c r="DW115" s="1000"/>
      <c r="DX115" s="1000"/>
      <c r="DY115" s="1000"/>
      <c r="DZ115" s="1001"/>
    </row>
    <row r="116" spans="1:130" s="212" customFormat="1" ht="26.25" customHeight="1" x14ac:dyDescent="0.2">
      <c r="A116" s="993"/>
      <c r="B116" s="994"/>
      <c r="C116" s="1002" t="s">
        <v>439</v>
      </c>
      <c r="D116" s="1002"/>
      <c r="E116" s="1002"/>
      <c r="F116" s="1002"/>
      <c r="G116" s="1002"/>
      <c r="H116" s="1002"/>
      <c r="I116" s="1002"/>
      <c r="J116" s="1002"/>
      <c r="K116" s="1002"/>
      <c r="L116" s="1002"/>
      <c r="M116" s="1002"/>
      <c r="N116" s="1002"/>
      <c r="O116" s="1002"/>
      <c r="P116" s="1002"/>
      <c r="Q116" s="1002"/>
      <c r="R116" s="1002"/>
      <c r="S116" s="1002"/>
      <c r="T116" s="1002"/>
      <c r="U116" s="1002"/>
      <c r="V116" s="1002"/>
      <c r="W116" s="1002"/>
      <c r="X116" s="1002"/>
      <c r="Y116" s="1002"/>
      <c r="Z116" s="1003"/>
      <c r="AA116" s="995" t="s">
        <v>122</v>
      </c>
      <c r="AB116" s="996"/>
      <c r="AC116" s="996"/>
      <c r="AD116" s="996"/>
      <c r="AE116" s="997"/>
      <c r="AF116" s="998" t="s">
        <v>122</v>
      </c>
      <c r="AG116" s="996"/>
      <c r="AH116" s="996"/>
      <c r="AI116" s="996"/>
      <c r="AJ116" s="997"/>
      <c r="AK116" s="998" t="s">
        <v>122</v>
      </c>
      <c r="AL116" s="996"/>
      <c r="AM116" s="996"/>
      <c r="AN116" s="996"/>
      <c r="AO116" s="997"/>
      <c r="AP116" s="999" t="s">
        <v>122</v>
      </c>
      <c r="AQ116" s="1000"/>
      <c r="AR116" s="1000"/>
      <c r="AS116" s="1000"/>
      <c r="AT116" s="1001"/>
      <c r="AU116" s="945"/>
      <c r="AV116" s="946"/>
      <c r="AW116" s="946"/>
      <c r="AX116" s="946"/>
      <c r="AY116" s="946"/>
      <c r="AZ116" s="1004" t="s">
        <v>440</v>
      </c>
      <c r="BA116" s="1005"/>
      <c r="BB116" s="1005"/>
      <c r="BC116" s="1005"/>
      <c r="BD116" s="1005"/>
      <c r="BE116" s="1005"/>
      <c r="BF116" s="1005"/>
      <c r="BG116" s="1005"/>
      <c r="BH116" s="1005"/>
      <c r="BI116" s="1005"/>
      <c r="BJ116" s="1005"/>
      <c r="BK116" s="1005"/>
      <c r="BL116" s="1005"/>
      <c r="BM116" s="1005"/>
      <c r="BN116" s="1005"/>
      <c r="BO116" s="1005"/>
      <c r="BP116" s="1006"/>
      <c r="BQ116" s="962" t="s">
        <v>122</v>
      </c>
      <c r="BR116" s="963"/>
      <c r="BS116" s="963"/>
      <c r="BT116" s="963"/>
      <c r="BU116" s="963"/>
      <c r="BV116" s="963" t="s">
        <v>122</v>
      </c>
      <c r="BW116" s="963"/>
      <c r="BX116" s="963"/>
      <c r="BY116" s="963"/>
      <c r="BZ116" s="963"/>
      <c r="CA116" s="963" t="s">
        <v>122</v>
      </c>
      <c r="CB116" s="963"/>
      <c r="CC116" s="963"/>
      <c r="CD116" s="963"/>
      <c r="CE116" s="963"/>
      <c r="CF116" s="957" t="s">
        <v>122</v>
      </c>
      <c r="CG116" s="958"/>
      <c r="CH116" s="958"/>
      <c r="CI116" s="958"/>
      <c r="CJ116" s="958"/>
      <c r="CK116" s="985"/>
      <c r="CL116" s="986"/>
      <c r="CM116" s="959" t="s">
        <v>441</v>
      </c>
      <c r="CN116" s="960"/>
      <c r="CO116" s="960"/>
      <c r="CP116" s="960"/>
      <c r="CQ116" s="960"/>
      <c r="CR116" s="960"/>
      <c r="CS116" s="960"/>
      <c r="CT116" s="960"/>
      <c r="CU116" s="960"/>
      <c r="CV116" s="960"/>
      <c r="CW116" s="960"/>
      <c r="CX116" s="960"/>
      <c r="CY116" s="960"/>
      <c r="CZ116" s="960"/>
      <c r="DA116" s="960"/>
      <c r="DB116" s="960"/>
      <c r="DC116" s="960"/>
      <c r="DD116" s="960"/>
      <c r="DE116" s="960"/>
      <c r="DF116" s="961"/>
      <c r="DG116" s="995">
        <v>24390</v>
      </c>
      <c r="DH116" s="996"/>
      <c r="DI116" s="996"/>
      <c r="DJ116" s="996"/>
      <c r="DK116" s="997"/>
      <c r="DL116" s="998">
        <v>15345</v>
      </c>
      <c r="DM116" s="996"/>
      <c r="DN116" s="996"/>
      <c r="DO116" s="996"/>
      <c r="DP116" s="997"/>
      <c r="DQ116" s="998">
        <v>6300</v>
      </c>
      <c r="DR116" s="996"/>
      <c r="DS116" s="996"/>
      <c r="DT116" s="996"/>
      <c r="DU116" s="997"/>
      <c r="DV116" s="999">
        <v>0</v>
      </c>
      <c r="DW116" s="1000"/>
      <c r="DX116" s="1000"/>
      <c r="DY116" s="1000"/>
      <c r="DZ116" s="1001"/>
    </row>
    <row r="117" spans="1:130" s="212" customFormat="1" ht="26.25" customHeight="1" x14ac:dyDescent="0.2">
      <c r="A117" s="949" t="s">
        <v>177</v>
      </c>
      <c r="B117" s="930"/>
      <c r="C117" s="930"/>
      <c r="D117" s="930"/>
      <c r="E117" s="930"/>
      <c r="F117" s="930"/>
      <c r="G117" s="930"/>
      <c r="H117" s="930"/>
      <c r="I117" s="930"/>
      <c r="J117" s="930"/>
      <c r="K117" s="930"/>
      <c r="L117" s="930"/>
      <c r="M117" s="930"/>
      <c r="N117" s="930"/>
      <c r="O117" s="930"/>
      <c r="P117" s="930"/>
      <c r="Q117" s="930"/>
      <c r="R117" s="930"/>
      <c r="S117" s="930"/>
      <c r="T117" s="930"/>
      <c r="U117" s="930"/>
      <c r="V117" s="930"/>
      <c r="W117" s="930"/>
      <c r="X117" s="930"/>
      <c r="Y117" s="1014" t="s">
        <v>442</v>
      </c>
      <c r="Z117" s="931"/>
      <c r="AA117" s="1015">
        <v>10248468</v>
      </c>
      <c r="AB117" s="1016"/>
      <c r="AC117" s="1016"/>
      <c r="AD117" s="1016"/>
      <c r="AE117" s="1017"/>
      <c r="AF117" s="1018">
        <v>10464670</v>
      </c>
      <c r="AG117" s="1016"/>
      <c r="AH117" s="1016"/>
      <c r="AI117" s="1016"/>
      <c r="AJ117" s="1017"/>
      <c r="AK117" s="1018">
        <v>10370198</v>
      </c>
      <c r="AL117" s="1016"/>
      <c r="AM117" s="1016"/>
      <c r="AN117" s="1016"/>
      <c r="AO117" s="1017"/>
      <c r="AP117" s="1019"/>
      <c r="AQ117" s="1020"/>
      <c r="AR117" s="1020"/>
      <c r="AS117" s="1020"/>
      <c r="AT117" s="1021"/>
      <c r="AU117" s="945"/>
      <c r="AV117" s="946"/>
      <c r="AW117" s="946"/>
      <c r="AX117" s="946"/>
      <c r="AY117" s="946"/>
      <c r="AZ117" s="1011" t="s">
        <v>443</v>
      </c>
      <c r="BA117" s="1012"/>
      <c r="BB117" s="1012"/>
      <c r="BC117" s="1012"/>
      <c r="BD117" s="1012"/>
      <c r="BE117" s="1012"/>
      <c r="BF117" s="1012"/>
      <c r="BG117" s="1012"/>
      <c r="BH117" s="1012"/>
      <c r="BI117" s="1012"/>
      <c r="BJ117" s="1012"/>
      <c r="BK117" s="1012"/>
      <c r="BL117" s="1012"/>
      <c r="BM117" s="1012"/>
      <c r="BN117" s="1012"/>
      <c r="BO117" s="1012"/>
      <c r="BP117" s="1013"/>
      <c r="BQ117" s="962" t="s">
        <v>122</v>
      </c>
      <c r="BR117" s="963"/>
      <c r="BS117" s="963"/>
      <c r="BT117" s="963"/>
      <c r="BU117" s="963"/>
      <c r="BV117" s="963" t="s">
        <v>122</v>
      </c>
      <c r="BW117" s="963"/>
      <c r="BX117" s="963"/>
      <c r="BY117" s="963"/>
      <c r="BZ117" s="963"/>
      <c r="CA117" s="963" t="s">
        <v>122</v>
      </c>
      <c r="CB117" s="963"/>
      <c r="CC117" s="963"/>
      <c r="CD117" s="963"/>
      <c r="CE117" s="963"/>
      <c r="CF117" s="957" t="s">
        <v>122</v>
      </c>
      <c r="CG117" s="958"/>
      <c r="CH117" s="958"/>
      <c r="CI117" s="958"/>
      <c r="CJ117" s="958"/>
      <c r="CK117" s="985"/>
      <c r="CL117" s="986"/>
      <c r="CM117" s="959" t="s">
        <v>444</v>
      </c>
      <c r="CN117" s="960"/>
      <c r="CO117" s="960"/>
      <c r="CP117" s="960"/>
      <c r="CQ117" s="960"/>
      <c r="CR117" s="960"/>
      <c r="CS117" s="960"/>
      <c r="CT117" s="960"/>
      <c r="CU117" s="960"/>
      <c r="CV117" s="960"/>
      <c r="CW117" s="960"/>
      <c r="CX117" s="960"/>
      <c r="CY117" s="960"/>
      <c r="CZ117" s="960"/>
      <c r="DA117" s="960"/>
      <c r="DB117" s="960"/>
      <c r="DC117" s="960"/>
      <c r="DD117" s="960"/>
      <c r="DE117" s="960"/>
      <c r="DF117" s="961"/>
      <c r="DG117" s="995" t="s">
        <v>122</v>
      </c>
      <c r="DH117" s="996"/>
      <c r="DI117" s="996"/>
      <c r="DJ117" s="996"/>
      <c r="DK117" s="997"/>
      <c r="DL117" s="998" t="s">
        <v>122</v>
      </c>
      <c r="DM117" s="996"/>
      <c r="DN117" s="996"/>
      <c r="DO117" s="996"/>
      <c r="DP117" s="997"/>
      <c r="DQ117" s="998" t="s">
        <v>122</v>
      </c>
      <c r="DR117" s="996"/>
      <c r="DS117" s="996"/>
      <c r="DT117" s="996"/>
      <c r="DU117" s="997"/>
      <c r="DV117" s="999" t="s">
        <v>122</v>
      </c>
      <c r="DW117" s="1000"/>
      <c r="DX117" s="1000"/>
      <c r="DY117" s="1000"/>
      <c r="DZ117" s="1001"/>
    </row>
    <row r="118" spans="1:130" s="212" customFormat="1" ht="26.25" customHeight="1" x14ac:dyDescent="0.2">
      <c r="A118" s="949" t="s">
        <v>418</v>
      </c>
      <c r="B118" s="930"/>
      <c r="C118" s="930"/>
      <c r="D118" s="930"/>
      <c r="E118" s="930"/>
      <c r="F118" s="930"/>
      <c r="G118" s="930"/>
      <c r="H118" s="930"/>
      <c r="I118" s="930"/>
      <c r="J118" s="930"/>
      <c r="K118" s="930"/>
      <c r="L118" s="930"/>
      <c r="M118" s="930"/>
      <c r="N118" s="930"/>
      <c r="O118" s="930"/>
      <c r="P118" s="930"/>
      <c r="Q118" s="930"/>
      <c r="R118" s="930"/>
      <c r="S118" s="930"/>
      <c r="T118" s="930"/>
      <c r="U118" s="930"/>
      <c r="V118" s="930"/>
      <c r="W118" s="930"/>
      <c r="X118" s="930"/>
      <c r="Y118" s="930"/>
      <c r="Z118" s="931"/>
      <c r="AA118" s="929" t="s">
        <v>415</v>
      </c>
      <c r="AB118" s="930"/>
      <c r="AC118" s="930"/>
      <c r="AD118" s="930"/>
      <c r="AE118" s="931"/>
      <c r="AF118" s="929" t="s">
        <v>416</v>
      </c>
      <c r="AG118" s="930"/>
      <c r="AH118" s="930"/>
      <c r="AI118" s="930"/>
      <c r="AJ118" s="931"/>
      <c r="AK118" s="929" t="s">
        <v>294</v>
      </c>
      <c r="AL118" s="930"/>
      <c r="AM118" s="930"/>
      <c r="AN118" s="930"/>
      <c r="AO118" s="931"/>
      <c r="AP118" s="1007" t="s">
        <v>417</v>
      </c>
      <c r="AQ118" s="1008"/>
      <c r="AR118" s="1008"/>
      <c r="AS118" s="1008"/>
      <c r="AT118" s="1009"/>
      <c r="AU118" s="945"/>
      <c r="AV118" s="946"/>
      <c r="AW118" s="946"/>
      <c r="AX118" s="946"/>
      <c r="AY118" s="946"/>
      <c r="AZ118" s="1010" t="s">
        <v>445</v>
      </c>
      <c r="BA118" s="1002"/>
      <c r="BB118" s="1002"/>
      <c r="BC118" s="1002"/>
      <c r="BD118" s="1002"/>
      <c r="BE118" s="1002"/>
      <c r="BF118" s="1002"/>
      <c r="BG118" s="1002"/>
      <c r="BH118" s="1002"/>
      <c r="BI118" s="1002"/>
      <c r="BJ118" s="1002"/>
      <c r="BK118" s="1002"/>
      <c r="BL118" s="1002"/>
      <c r="BM118" s="1002"/>
      <c r="BN118" s="1002"/>
      <c r="BO118" s="1002"/>
      <c r="BP118" s="1003"/>
      <c r="BQ118" s="1036" t="s">
        <v>122</v>
      </c>
      <c r="BR118" s="1037"/>
      <c r="BS118" s="1037"/>
      <c r="BT118" s="1037"/>
      <c r="BU118" s="1037"/>
      <c r="BV118" s="1037" t="s">
        <v>122</v>
      </c>
      <c r="BW118" s="1037"/>
      <c r="BX118" s="1037"/>
      <c r="BY118" s="1037"/>
      <c r="BZ118" s="1037"/>
      <c r="CA118" s="1037" t="s">
        <v>122</v>
      </c>
      <c r="CB118" s="1037"/>
      <c r="CC118" s="1037"/>
      <c r="CD118" s="1037"/>
      <c r="CE118" s="1037"/>
      <c r="CF118" s="957" t="s">
        <v>122</v>
      </c>
      <c r="CG118" s="958"/>
      <c r="CH118" s="958"/>
      <c r="CI118" s="958"/>
      <c r="CJ118" s="958"/>
      <c r="CK118" s="985"/>
      <c r="CL118" s="986"/>
      <c r="CM118" s="959" t="s">
        <v>446</v>
      </c>
      <c r="CN118" s="960"/>
      <c r="CO118" s="960"/>
      <c r="CP118" s="960"/>
      <c r="CQ118" s="960"/>
      <c r="CR118" s="960"/>
      <c r="CS118" s="960"/>
      <c r="CT118" s="960"/>
      <c r="CU118" s="960"/>
      <c r="CV118" s="960"/>
      <c r="CW118" s="960"/>
      <c r="CX118" s="960"/>
      <c r="CY118" s="960"/>
      <c r="CZ118" s="960"/>
      <c r="DA118" s="960"/>
      <c r="DB118" s="960"/>
      <c r="DC118" s="960"/>
      <c r="DD118" s="960"/>
      <c r="DE118" s="960"/>
      <c r="DF118" s="961"/>
      <c r="DG118" s="995" t="s">
        <v>122</v>
      </c>
      <c r="DH118" s="996"/>
      <c r="DI118" s="996"/>
      <c r="DJ118" s="996"/>
      <c r="DK118" s="997"/>
      <c r="DL118" s="998" t="s">
        <v>122</v>
      </c>
      <c r="DM118" s="996"/>
      <c r="DN118" s="996"/>
      <c r="DO118" s="996"/>
      <c r="DP118" s="997"/>
      <c r="DQ118" s="998" t="s">
        <v>122</v>
      </c>
      <c r="DR118" s="996"/>
      <c r="DS118" s="996"/>
      <c r="DT118" s="996"/>
      <c r="DU118" s="997"/>
      <c r="DV118" s="999" t="s">
        <v>122</v>
      </c>
      <c r="DW118" s="1000"/>
      <c r="DX118" s="1000"/>
      <c r="DY118" s="1000"/>
      <c r="DZ118" s="1001"/>
    </row>
    <row r="119" spans="1:130" s="212" customFormat="1" ht="26.25" customHeight="1" x14ac:dyDescent="0.2">
      <c r="A119" s="1093" t="s">
        <v>421</v>
      </c>
      <c r="B119" s="984"/>
      <c r="C119" s="966" t="s">
        <v>422</v>
      </c>
      <c r="D119" s="934"/>
      <c r="E119" s="934"/>
      <c r="F119" s="934"/>
      <c r="G119" s="934"/>
      <c r="H119" s="934"/>
      <c r="I119" s="934"/>
      <c r="J119" s="934"/>
      <c r="K119" s="934"/>
      <c r="L119" s="934"/>
      <c r="M119" s="934"/>
      <c r="N119" s="934"/>
      <c r="O119" s="934"/>
      <c r="P119" s="934"/>
      <c r="Q119" s="934"/>
      <c r="R119" s="934"/>
      <c r="S119" s="934"/>
      <c r="T119" s="934"/>
      <c r="U119" s="934"/>
      <c r="V119" s="934"/>
      <c r="W119" s="934"/>
      <c r="X119" s="934"/>
      <c r="Y119" s="934"/>
      <c r="Z119" s="935"/>
      <c r="AA119" s="936">
        <v>18364</v>
      </c>
      <c r="AB119" s="937"/>
      <c r="AC119" s="937"/>
      <c r="AD119" s="937"/>
      <c r="AE119" s="938"/>
      <c r="AF119" s="939">
        <v>35550</v>
      </c>
      <c r="AG119" s="937"/>
      <c r="AH119" s="937"/>
      <c r="AI119" s="937"/>
      <c r="AJ119" s="938"/>
      <c r="AK119" s="939">
        <v>35938</v>
      </c>
      <c r="AL119" s="937"/>
      <c r="AM119" s="937"/>
      <c r="AN119" s="937"/>
      <c r="AO119" s="938"/>
      <c r="AP119" s="940">
        <v>0.1</v>
      </c>
      <c r="AQ119" s="941"/>
      <c r="AR119" s="941"/>
      <c r="AS119" s="941"/>
      <c r="AT119" s="942"/>
      <c r="AU119" s="947"/>
      <c r="AV119" s="948"/>
      <c r="AW119" s="948"/>
      <c r="AX119" s="948"/>
      <c r="AY119" s="948"/>
      <c r="AZ119" s="235" t="s">
        <v>177</v>
      </c>
      <c r="BA119" s="235"/>
      <c r="BB119" s="235"/>
      <c r="BC119" s="235"/>
      <c r="BD119" s="235"/>
      <c r="BE119" s="235"/>
      <c r="BF119" s="235"/>
      <c r="BG119" s="235"/>
      <c r="BH119" s="235"/>
      <c r="BI119" s="235"/>
      <c r="BJ119" s="235"/>
      <c r="BK119" s="235"/>
      <c r="BL119" s="235"/>
      <c r="BM119" s="235"/>
      <c r="BN119" s="235"/>
      <c r="BO119" s="1014" t="s">
        <v>447</v>
      </c>
      <c r="BP119" s="1042"/>
      <c r="BQ119" s="1036">
        <v>114560792</v>
      </c>
      <c r="BR119" s="1037"/>
      <c r="BS119" s="1037"/>
      <c r="BT119" s="1037"/>
      <c r="BU119" s="1037"/>
      <c r="BV119" s="1037">
        <v>111694844</v>
      </c>
      <c r="BW119" s="1037"/>
      <c r="BX119" s="1037"/>
      <c r="BY119" s="1037"/>
      <c r="BZ119" s="1037"/>
      <c r="CA119" s="1037">
        <v>110288723</v>
      </c>
      <c r="CB119" s="1037"/>
      <c r="CC119" s="1037"/>
      <c r="CD119" s="1037"/>
      <c r="CE119" s="1037"/>
      <c r="CF119" s="1038"/>
      <c r="CG119" s="1039"/>
      <c r="CH119" s="1039"/>
      <c r="CI119" s="1039"/>
      <c r="CJ119" s="1040"/>
      <c r="CK119" s="987"/>
      <c r="CL119" s="988"/>
      <c r="CM119" s="1010" t="s">
        <v>448</v>
      </c>
      <c r="CN119" s="1002"/>
      <c r="CO119" s="1002"/>
      <c r="CP119" s="1002"/>
      <c r="CQ119" s="1002"/>
      <c r="CR119" s="1002"/>
      <c r="CS119" s="1002"/>
      <c r="CT119" s="1002"/>
      <c r="CU119" s="1002"/>
      <c r="CV119" s="1002"/>
      <c r="CW119" s="1002"/>
      <c r="CX119" s="1002"/>
      <c r="CY119" s="1002"/>
      <c r="CZ119" s="1002"/>
      <c r="DA119" s="1002"/>
      <c r="DB119" s="1002"/>
      <c r="DC119" s="1002"/>
      <c r="DD119" s="1002"/>
      <c r="DE119" s="1002"/>
      <c r="DF119" s="1003"/>
      <c r="DG119" s="1041">
        <v>2516385</v>
      </c>
      <c r="DH119" s="1023"/>
      <c r="DI119" s="1023"/>
      <c r="DJ119" s="1023"/>
      <c r="DK119" s="1024"/>
      <c r="DL119" s="1022">
        <v>2608322</v>
      </c>
      <c r="DM119" s="1023"/>
      <c r="DN119" s="1023"/>
      <c r="DO119" s="1023"/>
      <c r="DP119" s="1024"/>
      <c r="DQ119" s="1022">
        <v>2894399</v>
      </c>
      <c r="DR119" s="1023"/>
      <c r="DS119" s="1023"/>
      <c r="DT119" s="1023"/>
      <c r="DU119" s="1024"/>
      <c r="DV119" s="1025">
        <v>8.6999999999999993</v>
      </c>
      <c r="DW119" s="1026"/>
      <c r="DX119" s="1026"/>
      <c r="DY119" s="1026"/>
      <c r="DZ119" s="1027"/>
    </row>
    <row r="120" spans="1:130" s="212" customFormat="1" ht="26.25" customHeight="1" x14ac:dyDescent="0.2">
      <c r="A120" s="1094"/>
      <c r="B120" s="986"/>
      <c r="C120" s="959" t="s">
        <v>425</v>
      </c>
      <c r="D120" s="960"/>
      <c r="E120" s="960"/>
      <c r="F120" s="960"/>
      <c r="G120" s="960"/>
      <c r="H120" s="960"/>
      <c r="I120" s="960"/>
      <c r="J120" s="960"/>
      <c r="K120" s="960"/>
      <c r="L120" s="960"/>
      <c r="M120" s="960"/>
      <c r="N120" s="960"/>
      <c r="O120" s="960"/>
      <c r="P120" s="960"/>
      <c r="Q120" s="960"/>
      <c r="R120" s="960"/>
      <c r="S120" s="960"/>
      <c r="T120" s="960"/>
      <c r="U120" s="960"/>
      <c r="V120" s="960"/>
      <c r="W120" s="960"/>
      <c r="X120" s="960"/>
      <c r="Y120" s="960"/>
      <c r="Z120" s="961"/>
      <c r="AA120" s="995" t="s">
        <v>122</v>
      </c>
      <c r="AB120" s="996"/>
      <c r="AC120" s="996"/>
      <c r="AD120" s="996"/>
      <c r="AE120" s="997"/>
      <c r="AF120" s="998" t="s">
        <v>122</v>
      </c>
      <c r="AG120" s="996"/>
      <c r="AH120" s="996"/>
      <c r="AI120" s="996"/>
      <c r="AJ120" s="997"/>
      <c r="AK120" s="998" t="s">
        <v>122</v>
      </c>
      <c r="AL120" s="996"/>
      <c r="AM120" s="996"/>
      <c r="AN120" s="996"/>
      <c r="AO120" s="997"/>
      <c r="AP120" s="999" t="s">
        <v>122</v>
      </c>
      <c r="AQ120" s="1000"/>
      <c r="AR120" s="1000"/>
      <c r="AS120" s="1000"/>
      <c r="AT120" s="1001"/>
      <c r="AU120" s="1028" t="s">
        <v>449</v>
      </c>
      <c r="AV120" s="1029"/>
      <c r="AW120" s="1029"/>
      <c r="AX120" s="1029"/>
      <c r="AY120" s="1030"/>
      <c r="AZ120" s="966" t="s">
        <v>450</v>
      </c>
      <c r="BA120" s="934"/>
      <c r="BB120" s="934"/>
      <c r="BC120" s="934"/>
      <c r="BD120" s="934"/>
      <c r="BE120" s="934"/>
      <c r="BF120" s="934"/>
      <c r="BG120" s="934"/>
      <c r="BH120" s="934"/>
      <c r="BI120" s="934"/>
      <c r="BJ120" s="934"/>
      <c r="BK120" s="934"/>
      <c r="BL120" s="934"/>
      <c r="BM120" s="934"/>
      <c r="BN120" s="934"/>
      <c r="BO120" s="934"/>
      <c r="BP120" s="935"/>
      <c r="BQ120" s="967">
        <v>17362654</v>
      </c>
      <c r="BR120" s="968"/>
      <c r="BS120" s="968"/>
      <c r="BT120" s="968"/>
      <c r="BU120" s="968"/>
      <c r="BV120" s="968">
        <v>18465024</v>
      </c>
      <c r="BW120" s="968"/>
      <c r="BX120" s="968"/>
      <c r="BY120" s="968"/>
      <c r="BZ120" s="968"/>
      <c r="CA120" s="968">
        <v>20380772</v>
      </c>
      <c r="CB120" s="968"/>
      <c r="CC120" s="968"/>
      <c r="CD120" s="968"/>
      <c r="CE120" s="968"/>
      <c r="CF120" s="981">
        <v>61.6</v>
      </c>
      <c r="CG120" s="982"/>
      <c r="CH120" s="982"/>
      <c r="CI120" s="982"/>
      <c r="CJ120" s="982"/>
      <c r="CK120" s="1043" t="s">
        <v>451</v>
      </c>
      <c r="CL120" s="1044"/>
      <c r="CM120" s="1044"/>
      <c r="CN120" s="1044"/>
      <c r="CO120" s="1045"/>
      <c r="CP120" s="1051" t="s">
        <v>395</v>
      </c>
      <c r="CQ120" s="1052"/>
      <c r="CR120" s="1052"/>
      <c r="CS120" s="1052"/>
      <c r="CT120" s="1052"/>
      <c r="CU120" s="1052"/>
      <c r="CV120" s="1052"/>
      <c r="CW120" s="1052"/>
      <c r="CX120" s="1052"/>
      <c r="CY120" s="1052"/>
      <c r="CZ120" s="1052"/>
      <c r="DA120" s="1052"/>
      <c r="DB120" s="1052"/>
      <c r="DC120" s="1052"/>
      <c r="DD120" s="1052"/>
      <c r="DE120" s="1052"/>
      <c r="DF120" s="1053"/>
      <c r="DG120" s="967">
        <v>10717484</v>
      </c>
      <c r="DH120" s="968"/>
      <c r="DI120" s="968"/>
      <c r="DJ120" s="968"/>
      <c r="DK120" s="968"/>
      <c r="DL120" s="968">
        <v>11053111</v>
      </c>
      <c r="DM120" s="968"/>
      <c r="DN120" s="968"/>
      <c r="DO120" s="968"/>
      <c r="DP120" s="968"/>
      <c r="DQ120" s="968">
        <v>11362644</v>
      </c>
      <c r="DR120" s="968"/>
      <c r="DS120" s="968"/>
      <c r="DT120" s="968"/>
      <c r="DU120" s="968"/>
      <c r="DV120" s="969">
        <v>34.299999999999997</v>
      </c>
      <c r="DW120" s="969"/>
      <c r="DX120" s="969"/>
      <c r="DY120" s="969"/>
      <c r="DZ120" s="970"/>
    </row>
    <row r="121" spans="1:130" s="212" customFormat="1" ht="26.25" customHeight="1" x14ac:dyDescent="0.2">
      <c r="A121" s="1094"/>
      <c r="B121" s="986"/>
      <c r="C121" s="1011" t="s">
        <v>452</v>
      </c>
      <c r="D121" s="1012"/>
      <c r="E121" s="1012"/>
      <c r="F121" s="1012"/>
      <c r="G121" s="1012"/>
      <c r="H121" s="1012"/>
      <c r="I121" s="1012"/>
      <c r="J121" s="1012"/>
      <c r="K121" s="1012"/>
      <c r="L121" s="1012"/>
      <c r="M121" s="1012"/>
      <c r="N121" s="1012"/>
      <c r="O121" s="1012"/>
      <c r="P121" s="1012"/>
      <c r="Q121" s="1012"/>
      <c r="R121" s="1012"/>
      <c r="S121" s="1012"/>
      <c r="T121" s="1012"/>
      <c r="U121" s="1012"/>
      <c r="V121" s="1012"/>
      <c r="W121" s="1012"/>
      <c r="X121" s="1012"/>
      <c r="Y121" s="1012"/>
      <c r="Z121" s="1013"/>
      <c r="AA121" s="995" t="s">
        <v>122</v>
      </c>
      <c r="AB121" s="996"/>
      <c r="AC121" s="996"/>
      <c r="AD121" s="996"/>
      <c r="AE121" s="997"/>
      <c r="AF121" s="998" t="s">
        <v>122</v>
      </c>
      <c r="AG121" s="996"/>
      <c r="AH121" s="996"/>
      <c r="AI121" s="996"/>
      <c r="AJ121" s="997"/>
      <c r="AK121" s="998" t="s">
        <v>122</v>
      </c>
      <c r="AL121" s="996"/>
      <c r="AM121" s="996"/>
      <c r="AN121" s="996"/>
      <c r="AO121" s="997"/>
      <c r="AP121" s="999" t="s">
        <v>122</v>
      </c>
      <c r="AQ121" s="1000"/>
      <c r="AR121" s="1000"/>
      <c r="AS121" s="1000"/>
      <c r="AT121" s="1001"/>
      <c r="AU121" s="1031"/>
      <c r="AV121" s="1032"/>
      <c r="AW121" s="1032"/>
      <c r="AX121" s="1032"/>
      <c r="AY121" s="1033"/>
      <c r="AZ121" s="959" t="s">
        <v>453</v>
      </c>
      <c r="BA121" s="960"/>
      <c r="BB121" s="960"/>
      <c r="BC121" s="960"/>
      <c r="BD121" s="960"/>
      <c r="BE121" s="960"/>
      <c r="BF121" s="960"/>
      <c r="BG121" s="960"/>
      <c r="BH121" s="960"/>
      <c r="BI121" s="960"/>
      <c r="BJ121" s="960"/>
      <c r="BK121" s="960"/>
      <c r="BL121" s="960"/>
      <c r="BM121" s="960"/>
      <c r="BN121" s="960"/>
      <c r="BO121" s="960"/>
      <c r="BP121" s="961"/>
      <c r="BQ121" s="962">
        <v>12694880</v>
      </c>
      <c r="BR121" s="963"/>
      <c r="BS121" s="963"/>
      <c r="BT121" s="963"/>
      <c r="BU121" s="963"/>
      <c r="BV121" s="963">
        <v>12390075</v>
      </c>
      <c r="BW121" s="963"/>
      <c r="BX121" s="963"/>
      <c r="BY121" s="963"/>
      <c r="BZ121" s="963"/>
      <c r="CA121" s="963">
        <v>11955284</v>
      </c>
      <c r="CB121" s="963"/>
      <c r="CC121" s="963"/>
      <c r="CD121" s="963"/>
      <c r="CE121" s="963"/>
      <c r="CF121" s="957">
        <v>36.1</v>
      </c>
      <c r="CG121" s="958"/>
      <c r="CH121" s="958"/>
      <c r="CI121" s="958"/>
      <c r="CJ121" s="958"/>
      <c r="CK121" s="1046"/>
      <c r="CL121" s="1047"/>
      <c r="CM121" s="1047"/>
      <c r="CN121" s="1047"/>
      <c r="CO121" s="1048"/>
      <c r="CP121" s="1056" t="s">
        <v>393</v>
      </c>
      <c r="CQ121" s="1057"/>
      <c r="CR121" s="1057"/>
      <c r="CS121" s="1057"/>
      <c r="CT121" s="1057"/>
      <c r="CU121" s="1057"/>
      <c r="CV121" s="1057"/>
      <c r="CW121" s="1057"/>
      <c r="CX121" s="1057"/>
      <c r="CY121" s="1057"/>
      <c r="CZ121" s="1057"/>
      <c r="DA121" s="1057"/>
      <c r="DB121" s="1057"/>
      <c r="DC121" s="1057"/>
      <c r="DD121" s="1057"/>
      <c r="DE121" s="1057"/>
      <c r="DF121" s="1058"/>
      <c r="DG121" s="962">
        <v>2806844</v>
      </c>
      <c r="DH121" s="963"/>
      <c r="DI121" s="963"/>
      <c r="DJ121" s="963"/>
      <c r="DK121" s="963"/>
      <c r="DL121" s="963">
        <v>2555605</v>
      </c>
      <c r="DM121" s="963"/>
      <c r="DN121" s="963"/>
      <c r="DO121" s="963"/>
      <c r="DP121" s="963"/>
      <c r="DQ121" s="963">
        <v>2285244</v>
      </c>
      <c r="DR121" s="963"/>
      <c r="DS121" s="963"/>
      <c r="DT121" s="963"/>
      <c r="DU121" s="963"/>
      <c r="DV121" s="964">
        <v>6.9</v>
      </c>
      <c r="DW121" s="964"/>
      <c r="DX121" s="964"/>
      <c r="DY121" s="964"/>
      <c r="DZ121" s="965"/>
    </row>
    <row r="122" spans="1:130" s="212" customFormat="1" ht="26.25" customHeight="1" x14ac:dyDescent="0.2">
      <c r="A122" s="1094"/>
      <c r="B122" s="986"/>
      <c r="C122" s="959" t="s">
        <v>435</v>
      </c>
      <c r="D122" s="960"/>
      <c r="E122" s="960"/>
      <c r="F122" s="960"/>
      <c r="G122" s="960"/>
      <c r="H122" s="960"/>
      <c r="I122" s="960"/>
      <c r="J122" s="960"/>
      <c r="K122" s="960"/>
      <c r="L122" s="960"/>
      <c r="M122" s="960"/>
      <c r="N122" s="960"/>
      <c r="O122" s="960"/>
      <c r="P122" s="960"/>
      <c r="Q122" s="960"/>
      <c r="R122" s="960"/>
      <c r="S122" s="960"/>
      <c r="T122" s="960"/>
      <c r="U122" s="960"/>
      <c r="V122" s="960"/>
      <c r="W122" s="960"/>
      <c r="X122" s="960"/>
      <c r="Y122" s="960"/>
      <c r="Z122" s="961"/>
      <c r="AA122" s="995" t="s">
        <v>122</v>
      </c>
      <c r="AB122" s="996"/>
      <c r="AC122" s="996"/>
      <c r="AD122" s="996"/>
      <c r="AE122" s="997"/>
      <c r="AF122" s="998" t="s">
        <v>122</v>
      </c>
      <c r="AG122" s="996"/>
      <c r="AH122" s="996"/>
      <c r="AI122" s="996"/>
      <c r="AJ122" s="997"/>
      <c r="AK122" s="998" t="s">
        <v>122</v>
      </c>
      <c r="AL122" s="996"/>
      <c r="AM122" s="996"/>
      <c r="AN122" s="996"/>
      <c r="AO122" s="997"/>
      <c r="AP122" s="999" t="s">
        <v>122</v>
      </c>
      <c r="AQ122" s="1000"/>
      <c r="AR122" s="1000"/>
      <c r="AS122" s="1000"/>
      <c r="AT122" s="1001"/>
      <c r="AU122" s="1031"/>
      <c r="AV122" s="1032"/>
      <c r="AW122" s="1032"/>
      <c r="AX122" s="1032"/>
      <c r="AY122" s="1033"/>
      <c r="AZ122" s="1010" t="s">
        <v>454</v>
      </c>
      <c r="BA122" s="1002"/>
      <c r="BB122" s="1002"/>
      <c r="BC122" s="1002"/>
      <c r="BD122" s="1002"/>
      <c r="BE122" s="1002"/>
      <c r="BF122" s="1002"/>
      <c r="BG122" s="1002"/>
      <c r="BH122" s="1002"/>
      <c r="BI122" s="1002"/>
      <c r="BJ122" s="1002"/>
      <c r="BK122" s="1002"/>
      <c r="BL122" s="1002"/>
      <c r="BM122" s="1002"/>
      <c r="BN122" s="1002"/>
      <c r="BO122" s="1002"/>
      <c r="BP122" s="1003"/>
      <c r="BQ122" s="1036">
        <v>64000533</v>
      </c>
      <c r="BR122" s="1037"/>
      <c r="BS122" s="1037"/>
      <c r="BT122" s="1037"/>
      <c r="BU122" s="1037"/>
      <c r="BV122" s="1037">
        <v>59730774</v>
      </c>
      <c r="BW122" s="1037"/>
      <c r="BX122" s="1037"/>
      <c r="BY122" s="1037"/>
      <c r="BZ122" s="1037"/>
      <c r="CA122" s="1037">
        <v>56388257</v>
      </c>
      <c r="CB122" s="1037"/>
      <c r="CC122" s="1037"/>
      <c r="CD122" s="1037"/>
      <c r="CE122" s="1037"/>
      <c r="CF122" s="1054">
        <v>170.3</v>
      </c>
      <c r="CG122" s="1055"/>
      <c r="CH122" s="1055"/>
      <c r="CI122" s="1055"/>
      <c r="CJ122" s="1055"/>
      <c r="CK122" s="1046"/>
      <c r="CL122" s="1047"/>
      <c r="CM122" s="1047"/>
      <c r="CN122" s="1047"/>
      <c r="CO122" s="1048"/>
      <c r="CP122" s="1056" t="s">
        <v>396</v>
      </c>
      <c r="CQ122" s="1057"/>
      <c r="CR122" s="1057"/>
      <c r="CS122" s="1057"/>
      <c r="CT122" s="1057"/>
      <c r="CU122" s="1057"/>
      <c r="CV122" s="1057"/>
      <c r="CW122" s="1057"/>
      <c r="CX122" s="1057"/>
      <c r="CY122" s="1057"/>
      <c r="CZ122" s="1057"/>
      <c r="DA122" s="1057"/>
      <c r="DB122" s="1057"/>
      <c r="DC122" s="1057"/>
      <c r="DD122" s="1057"/>
      <c r="DE122" s="1057"/>
      <c r="DF122" s="1058"/>
      <c r="DG122" s="962">
        <v>1444399</v>
      </c>
      <c r="DH122" s="963"/>
      <c r="DI122" s="963"/>
      <c r="DJ122" s="963"/>
      <c r="DK122" s="963"/>
      <c r="DL122" s="963">
        <v>1289199</v>
      </c>
      <c r="DM122" s="963"/>
      <c r="DN122" s="963"/>
      <c r="DO122" s="963"/>
      <c r="DP122" s="963"/>
      <c r="DQ122" s="963">
        <v>1490664</v>
      </c>
      <c r="DR122" s="963"/>
      <c r="DS122" s="963"/>
      <c r="DT122" s="963"/>
      <c r="DU122" s="963"/>
      <c r="DV122" s="964">
        <v>4.5</v>
      </c>
      <c r="DW122" s="964"/>
      <c r="DX122" s="964"/>
      <c r="DY122" s="964"/>
      <c r="DZ122" s="965"/>
    </row>
    <row r="123" spans="1:130" s="212" customFormat="1" ht="26.25" customHeight="1" x14ac:dyDescent="0.2">
      <c r="A123" s="1094"/>
      <c r="B123" s="986"/>
      <c r="C123" s="959" t="s">
        <v>441</v>
      </c>
      <c r="D123" s="960"/>
      <c r="E123" s="960"/>
      <c r="F123" s="960"/>
      <c r="G123" s="960"/>
      <c r="H123" s="960"/>
      <c r="I123" s="960"/>
      <c r="J123" s="960"/>
      <c r="K123" s="960"/>
      <c r="L123" s="960"/>
      <c r="M123" s="960"/>
      <c r="N123" s="960"/>
      <c r="O123" s="960"/>
      <c r="P123" s="960"/>
      <c r="Q123" s="960"/>
      <c r="R123" s="960"/>
      <c r="S123" s="960"/>
      <c r="T123" s="960"/>
      <c r="U123" s="960"/>
      <c r="V123" s="960"/>
      <c r="W123" s="960"/>
      <c r="X123" s="960"/>
      <c r="Y123" s="960"/>
      <c r="Z123" s="961"/>
      <c r="AA123" s="995">
        <v>9350</v>
      </c>
      <c r="AB123" s="996"/>
      <c r="AC123" s="996"/>
      <c r="AD123" s="996"/>
      <c r="AE123" s="997"/>
      <c r="AF123" s="998">
        <v>9289</v>
      </c>
      <c r="AG123" s="996"/>
      <c r="AH123" s="996"/>
      <c r="AI123" s="996"/>
      <c r="AJ123" s="997"/>
      <c r="AK123" s="998">
        <v>9228</v>
      </c>
      <c r="AL123" s="996"/>
      <c r="AM123" s="996"/>
      <c r="AN123" s="996"/>
      <c r="AO123" s="997"/>
      <c r="AP123" s="999">
        <v>0</v>
      </c>
      <c r="AQ123" s="1000"/>
      <c r="AR123" s="1000"/>
      <c r="AS123" s="1000"/>
      <c r="AT123" s="1001"/>
      <c r="AU123" s="1034"/>
      <c r="AV123" s="1035"/>
      <c r="AW123" s="1035"/>
      <c r="AX123" s="1035"/>
      <c r="AY123" s="1035"/>
      <c r="AZ123" s="235" t="s">
        <v>177</v>
      </c>
      <c r="BA123" s="235"/>
      <c r="BB123" s="235"/>
      <c r="BC123" s="235"/>
      <c r="BD123" s="235"/>
      <c r="BE123" s="235"/>
      <c r="BF123" s="235"/>
      <c r="BG123" s="235"/>
      <c r="BH123" s="235"/>
      <c r="BI123" s="235"/>
      <c r="BJ123" s="235"/>
      <c r="BK123" s="235"/>
      <c r="BL123" s="235"/>
      <c r="BM123" s="235"/>
      <c r="BN123" s="235"/>
      <c r="BO123" s="1014" t="s">
        <v>455</v>
      </c>
      <c r="BP123" s="1042"/>
      <c r="BQ123" s="1100">
        <v>94058067</v>
      </c>
      <c r="BR123" s="1101"/>
      <c r="BS123" s="1101"/>
      <c r="BT123" s="1101"/>
      <c r="BU123" s="1101"/>
      <c r="BV123" s="1101">
        <v>90585873</v>
      </c>
      <c r="BW123" s="1101"/>
      <c r="BX123" s="1101"/>
      <c r="BY123" s="1101"/>
      <c r="BZ123" s="1101"/>
      <c r="CA123" s="1101">
        <v>88724313</v>
      </c>
      <c r="CB123" s="1101"/>
      <c r="CC123" s="1101"/>
      <c r="CD123" s="1101"/>
      <c r="CE123" s="1101"/>
      <c r="CF123" s="1038"/>
      <c r="CG123" s="1039"/>
      <c r="CH123" s="1039"/>
      <c r="CI123" s="1039"/>
      <c r="CJ123" s="1040"/>
      <c r="CK123" s="1046"/>
      <c r="CL123" s="1047"/>
      <c r="CM123" s="1047"/>
      <c r="CN123" s="1047"/>
      <c r="CO123" s="1048"/>
      <c r="CP123" s="1056" t="s">
        <v>397</v>
      </c>
      <c r="CQ123" s="1057"/>
      <c r="CR123" s="1057"/>
      <c r="CS123" s="1057"/>
      <c r="CT123" s="1057"/>
      <c r="CU123" s="1057"/>
      <c r="CV123" s="1057"/>
      <c r="CW123" s="1057"/>
      <c r="CX123" s="1057"/>
      <c r="CY123" s="1057"/>
      <c r="CZ123" s="1057"/>
      <c r="DA123" s="1057"/>
      <c r="DB123" s="1057"/>
      <c r="DC123" s="1057"/>
      <c r="DD123" s="1057"/>
      <c r="DE123" s="1057"/>
      <c r="DF123" s="1058"/>
      <c r="DG123" s="995">
        <v>306201</v>
      </c>
      <c r="DH123" s="996"/>
      <c r="DI123" s="996"/>
      <c r="DJ123" s="996"/>
      <c r="DK123" s="997"/>
      <c r="DL123" s="998">
        <v>267938</v>
      </c>
      <c r="DM123" s="996"/>
      <c r="DN123" s="996"/>
      <c r="DO123" s="996"/>
      <c r="DP123" s="997"/>
      <c r="DQ123" s="998">
        <v>231134</v>
      </c>
      <c r="DR123" s="996"/>
      <c r="DS123" s="996"/>
      <c r="DT123" s="996"/>
      <c r="DU123" s="997"/>
      <c r="DV123" s="999">
        <v>0.7</v>
      </c>
      <c r="DW123" s="1000"/>
      <c r="DX123" s="1000"/>
      <c r="DY123" s="1000"/>
      <c r="DZ123" s="1001"/>
    </row>
    <row r="124" spans="1:130" s="212" customFormat="1" ht="26.25" customHeight="1" thickBot="1" x14ac:dyDescent="0.25">
      <c r="A124" s="1094"/>
      <c r="B124" s="986"/>
      <c r="C124" s="959" t="s">
        <v>444</v>
      </c>
      <c r="D124" s="960"/>
      <c r="E124" s="960"/>
      <c r="F124" s="960"/>
      <c r="G124" s="960"/>
      <c r="H124" s="960"/>
      <c r="I124" s="960"/>
      <c r="J124" s="960"/>
      <c r="K124" s="960"/>
      <c r="L124" s="960"/>
      <c r="M124" s="960"/>
      <c r="N124" s="960"/>
      <c r="O124" s="960"/>
      <c r="P124" s="960"/>
      <c r="Q124" s="960"/>
      <c r="R124" s="960"/>
      <c r="S124" s="960"/>
      <c r="T124" s="960"/>
      <c r="U124" s="960"/>
      <c r="V124" s="960"/>
      <c r="W124" s="960"/>
      <c r="X124" s="960"/>
      <c r="Y124" s="960"/>
      <c r="Z124" s="961"/>
      <c r="AA124" s="995" t="s">
        <v>122</v>
      </c>
      <c r="AB124" s="996"/>
      <c r="AC124" s="996"/>
      <c r="AD124" s="996"/>
      <c r="AE124" s="997"/>
      <c r="AF124" s="998" t="s">
        <v>122</v>
      </c>
      <c r="AG124" s="996"/>
      <c r="AH124" s="996"/>
      <c r="AI124" s="996"/>
      <c r="AJ124" s="997"/>
      <c r="AK124" s="998" t="s">
        <v>122</v>
      </c>
      <c r="AL124" s="996"/>
      <c r="AM124" s="996"/>
      <c r="AN124" s="996"/>
      <c r="AO124" s="997"/>
      <c r="AP124" s="999" t="s">
        <v>122</v>
      </c>
      <c r="AQ124" s="1000"/>
      <c r="AR124" s="1000"/>
      <c r="AS124" s="1000"/>
      <c r="AT124" s="1001"/>
      <c r="AU124" s="1096" t="s">
        <v>456</v>
      </c>
      <c r="AV124" s="1097"/>
      <c r="AW124" s="1097"/>
      <c r="AX124" s="1097"/>
      <c r="AY124" s="1097"/>
      <c r="AZ124" s="1097"/>
      <c r="BA124" s="1097"/>
      <c r="BB124" s="1097"/>
      <c r="BC124" s="1097"/>
      <c r="BD124" s="1097"/>
      <c r="BE124" s="1097"/>
      <c r="BF124" s="1097"/>
      <c r="BG124" s="1097"/>
      <c r="BH124" s="1097"/>
      <c r="BI124" s="1097"/>
      <c r="BJ124" s="1097"/>
      <c r="BK124" s="1097"/>
      <c r="BL124" s="1097"/>
      <c r="BM124" s="1097"/>
      <c r="BN124" s="1097"/>
      <c r="BO124" s="1097"/>
      <c r="BP124" s="1098"/>
      <c r="BQ124" s="1099">
        <v>66.3</v>
      </c>
      <c r="BR124" s="1064"/>
      <c r="BS124" s="1064"/>
      <c r="BT124" s="1064"/>
      <c r="BU124" s="1064"/>
      <c r="BV124" s="1064">
        <v>66</v>
      </c>
      <c r="BW124" s="1064"/>
      <c r="BX124" s="1064"/>
      <c r="BY124" s="1064"/>
      <c r="BZ124" s="1064"/>
      <c r="CA124" s="1064">
        <v>65.099999999999994</v>
      </c>
      <c r="CB124" s="1064"/>
      <c r="CC124" s="1064"/>
      <c r="CD124" s="1064"/>
      <c r="CE124" s="1064"/>
      <c r="CF124" s="1065"/>
      <c r="CG124" s="1066"/>
      <c r="CH124" s="1066"/>
      <c r="CI124" s="1066"/>
      <c r="CJ124" s="1067"/>
      <c r="CK124" s="1049"/>
      <c r="CL124" s="1049"/>
      <c r="CM124" s="1049"/>
      <c r="CN124" s="1049"/>
      <c r="CO124" s="1050"/>
      <c r="CP124" s="1056" t="s">
        <v>457</v>
      </c>
      <c r="CQ124" s="1057"/>
      <c r="CR124" s="1057"/>
      <c r="CS124" s="1057"/>
      <c r="CT124" s="1057"/>
      <c r="CU124" s="1057"/>
      <c r="CV124" s="1057"/>
      <c r="CW124" s="1057"/>
      <c r="CX124" s="1057"/>
      <c r="CY124" s="1057"/>
      <c r="CZ124" s="1057"/>
      <c r="DA124" s="1057"/>
      <c r="DB124" s="1057"/>
      <c r="DC124" s="1057"/>
      <c r="DD124" s="1057"/>
      <c r="DE124" s="1057"/>
      <c r="DF124" s="1058"/>
      <c r="DG124" s="1041">
        <v>106704</v>
      </c>
      <c r="DH124" s="1023"/>
      <c r="DI124" s="1023"/>
      <c r="DJ124" s="1023"/>
      <c r="DK124" s="1024"/>
      <c r="DL124" s="1022">
        <v>97448</v>
      </c>
      <c r="DM124" s="1023"/>
      <c r="DN124" s="1023"/>
      <c r="DO124" s="1023"/>
      <c r="DP124" s="1024"/>
      <c r="DQ124" s="1022">
        <v>100161</v>
      </c>
      <c r="DR124" s="1023"/>
      <c r="DS124" s="1023"/>
      <c r="DT124" s="1023"/>
      <c r="DU124" s="1024"/>
      <c r="DV124" s="1025">
        <v>0.3</v>
      </c>
      <c r="DW124" s="1026"/>
      <c r="DX124" s="1026"/>
      <c r="DY124" s="1026"/>
      <c r="DZ124" s="1027"/>
    </row>
    <row r="125" spans="1:130" s="212" customFormat="1" ht="26.25" customHeight="1" x14ac:dyDescent="0.2">
      <c r="A125" s="1094"/>
      <c r="B125" s="986"/>
      <c r="C125" s="959" t="s">
        <v>446</v>
      </c>
      <c r="D125" s="960"/>
      <c r="E125" s="960"/>
      <c r="F125" s="960"/>
      <c r="G125" s="960"/>
      <c r="H125" s="960"/>
      <c r="I125" s="960"/>
      <c r="J125" s="960"/>
      <c r="K125" s="960"/>
      <c r="L125" s="960"/>
      <c r="M125" s="960"/>
      <c r="N125" s="960"/>
      <c r="O125" s="960"/>
      <c r="P125" s="960"/>
      <c r="Q125" s="960"/>
      <c r="R125" s="960"/>
      <c r="S125" s="960"/>
      <c r="T125" s="960"/>
      <c r="U125" s="960"/>
      <c r="V125" s="960"/>
      <c r="W125" s="960"/>
      <c r="X125" s="960"/>
      <c r="Y125" s="960"/>
      <c r="Z125" s="961"/>
      <c r="AA125" s="995" t="s">
        <v>122</v>
      </c>
      <c r="AB125" s="996"/>
      <c r="AC125" s="996"/>
      <c r="AD125" s="996"/>
      <c r="AE125" s="997"/>
      <c r="AF125" s="998" t="s">
        <v>122</v>
      </c>
      <c r="AG125" s="996"/>
      <c r="AH125" s="996"/>
      <c r="AI125" s="996"/>
      <c r="AJ125" s="997"/>
      <c r="AK125" s="998" t="s">
        <v>122</v>
      </c>
      <c r="AL125" s="996"/>
      <c r="AM125" s="996"/>
      <c r="AN125" s="996"/>
      <c r="AO125" s="997"/>
      <c r="AP125" s="999" t="s">
        <v>122</v>
      </c>
      <c r="AQ125" s="1000"/>
      <c r="AR125" s="1000"/>
      <c r="AS125" s="1000"/>
      <c r="AT125" s="1001"/>
      <c r="AU125" s="233"/>
      <c r="AV125" s="234"/>
      <c r="AW125" s="234"/>
      <c r="AX125" s="234"/>
      <c r="AY125" s="234"/>
      <c r="AZ125" s="234"/>
      <c r="BA125" s="234"/>
      <c r="BB125" s="234"/>
      <c r="BC125" s="234"/>
      <c r="BD125" s="234"/>
      <c r="BE125" s="234"/>
      <c r="BF125" s="234"/>
      <c r="BG125" s="234"/>
      <c r="BH125" s="234"/>
      <c r="BI125" s="234"/>
      <c r="BJ125" s="234"/>
      <c r="BK125" s="234"/>
      <c r="BL125" s="234"/>
      <c r="BM125" s="234"/>
      <c r="BN125" s="234"/>
      <c r="BO125" s="234"/>
      <c r="BP125" s="234"/>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59" t="s">
        <v>458</v>
      </c>
      <c r="CL125" s="1044"/>
      <c r="CM125" s="1044"/>
      <c r="CN125" s="1044"/>
      <c r="CO125" s="1045"/>
      <c r="CP125" s="966" t="s">
        <v>459</v>
      </c>
      <c r="CQ125" s="934"/>
      <c r="CR125" s="934"/>
      <c r="CS125" s="934"/>
      <c r="CT125" s="934"/>
      <c r="CU125" s="934"/>
      <c r="CV125" s="934"/>
      <c r="CW125" s="934"/>
      <c r="CX125" s="934"/>
      <c r="CY125" s="934"/>
      <c r="CZ125" s="934"/>
      <c r="DA125" s="934"/>
      <c r="DB125" s="934"/>
      <c r="DC125" s="934"/>
      <c r="DD125" s="934"/>
      <c r="DE125" s="934"/>
      <c r="DF125" s="935"/>
      <c r="DG125" s="967" t="s">
        <v>122</v>
      </c>
      <c r="DH125" s="968"/>
      <c r="DI125" s="968"/>
      <c r="DJ125" s="968"/>
      <c r="DK125" s="968"/>
      <c r="DL125" s="968" t="s">
        <v>122</v>
      </c>
      <c r="DM125" s="968"/>
      <c r="DN125" s="968"/>
      <c r="DO125" s="968"/>
      <c r="DP125" s="968"/>
      <c r="DQ125" s="968" t="s">
        <v>122</v>
      </c>
      <c r="DR125" s="968"/>
      <c r="DS125" s="968"/>
      <c r="DT125" s="968"/>
      <c r="DU125" s="968"/>
      <c r="DV125" s="969" t="s">
        <v>122</v>
      </c>
      <c r="DW125" s="969"/>
      <c r="DX125" s="969"/>
      <c r="DY125" s="969"/>
      <c r="DZ125" s="970"/>
    </row>
    <row r="126" spans="1:130" s="212" customFormat="1" ht="26.25" customHeight="1" thickBot="1" x14ac:dyDescent="0.25">
      <c r="A126" s="1094"/>
      <c r="B126" s="986"/>
      <c r="C126" s="959" t="s">
        <v>448</v>
      </c>
      <c r="D126" s="960"/>
      <c r="E126" s="960"/>
      <c r="F126" s="960"/>
      <c r="G126" s="960"/>
      <c r="H126" s="960"/>
      <c r="I126" s="960"/>
      <c r="J126" s="960"/>
      <c r="K126" s="960"/>
      <c r="L126" s="960"/>
      <c r="M126" s="960"/>
      <c r="N126" s="960"/>
      <c r="O126" s="960"/>
      <c r="P126" s="960"/>
      <c r="Q126" s="960"/>
      <c r="R126" s="960"/>
      <c r="S126" s="960"/>
      <c r="T126" s="960"/>
      <c r="U126" s="960"/>
      <c r="V126" s="960"/>
      <c r="W126" s="960"/>
      <c r="X126" s="960"/>
      <c r="Y126" s="960"/>
      <c r="Z126" s="961"/>
      <c r="AA126" s="995">
        <v>7520</v>
      </c>
      <c r="AB126" s="996"/>
      <c r="AC126" s="996"/>
      <c r="AD126" s="996"/>
      <c r="AE126" s="997"/>
      <c r="AF126" s="998">
        <v>20309</v>
      </c>
      <c r="AG126" s="996"/>
      <c r="AH126" s="996"/>
      <c r="AI126" s="996"/>
      <c r="AJ126" s="997"/>
      <c r="AK126" s="998">
        <v>5715</v>
      </c>
      <c r="AL126" s="996"/>
      <c r="AM126" s="996"/>
      <c r="AN126" s="996"/>
      <c r="AO126" s="997"/>
      <c r="AP126" s="999">
        <v>0</v>
      </c>
      <c r="AQ126" s="1000"/>
      <c r="AR126" s="1000"/>
      <c r="AS126" s="1000"/>
      <c r="AT126" s="1001"/>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60"/>
      <c r="CL126" s="1047"/>
      <c r="CM126" s="1047"/>
      <c r="CN126" s="1047"/>
      <c r="CO126" s="1048"/>
      <c r="CP126" s="959" t="s">
        <v>460</v>
      </c>
      <c r="CQ126" s="960"/>
      <c r="CR126" s="960"/>
      <c r="CS126" s="960"/>
      <c r="CT126" s="960"/>
      <c r="CU126" s="960"/>
      <c r="CV126" s="960"/>
      <c r="CW126" s="960"/>
      <c r="CX126" s="960"/>
      <c r="CY126" s="960"/>
      <c r="CZ126" s="960"/>
      <c r="DA126" s="960"/>
      <c r="DB126" s="960"/>
      <c r="DC126" s="960"/>
      <c r="DD126" s="960"/>
      <c r="DE126" s="960"/>
      <c r="DF126" s="961"/>
      <c r="DG126" s="962" t="s">
        <v>122</v>
      </c>
      <c r="DH126" s="963"/>
      <c r="DI126" s="963"/>
      <c r="DJ126" s="963"/>
      <c r="DK126" s="963"/>
      <c r="DL126" s="963" t="s">
        <v>122</v>
      </c>
      <c r="DM126" s="963"/>
      <c r="DN126" s="963"/>
      <c r="DO126" s="963"/>
      <c r="DP126" s="963"/>
      <c r="DQ126" s="963" t="s">
        <v>122</v>
      </c>
      <c r="DR126" s="963"/>
      <c r="DS126" s="963"/>
      <c r="DT126" s="963"/>
      <c r="DU126" s="963"/>
      <c r="DV126" s="964" t="s">
        <v>122</v>
      </c>
      <c r="DW126" s="964"/>
      <c r="DX126" s="964"/>
      <c r="DY126" s="964"/>
      <c r="DZ126" s="965"/>
    </row>
    <row r="127" spans="1:130" s="212" customFormat="1" ht="26.25" customHeight="1" x14ac:dyDescent="0.2">
      <c r="A127" s="1095"/>
      <c r="B127" s="988"/>
      <c r="C127" s="1010" t="s">
        <v>461</v>
      </c>
      <c r="D127" s="1002"/>
      <c r="E127" s="1002"/>
      <c r="F127" s="1002"/>
      <c r="G127" s="1002"/>
      <c r="H127" s="1002"/>
      <c r="I127" s="1002"/>
      <c r="J127" s="1002"/>
      <c r="K127" s="1002"/>
      <c r="L127" s="1002"/>
      <c r="M127" s="1002"/>
      <c r="N127" s="1002"/>
      <c r="O127" s="1002"/>
      <c r="P127" s="1002"/>
      <c r="Q127" s="1002"/>
      <c r="R127" s="1002"/>
      <c r="S127" s="1002"/>
      <c r="T127" s="1002"/>
      <c r="U127" s="1002"/>
      <c r="V127" s="1002"/>
      <c r="W127" s="1002"/>
      <c r="X127" s="1002"/>
      <c r="Y127" s="1002"/>
      <c r="Z127" s="1003"/>
      <c r="AA127" s="995">
        <v>1319</v>
      </c>
      <c r="AB127" s="996"/>
      <c r="AC127" s="996"/>
      <c r="AD127" s="996"/>
      <c r="AE127" s="997"/>
      <c r="AF127" s="998">
        <v>1208</v>
      </c>
      <c r="AG127" s="996"/>
      <c r="AH127" s="996"/>
      <c r="AI127" s="996"/>
      <c r="AJ127" s="997"/>
      <c r="AK127" s="998">
        <v>1190</v>
      </c>
      <c r="AL127" s="996"/>
      <c r="AM127" s="996"/>
      <c r="AN127" s="996"/>
      <c r="AO127" s="997"/>
      <c r="AP127" s="999">
        <v>0</v>
      </c>
      <c r="AQ127" s="1000"/>
      <c r="AR127" s="1000"/>
      <c r="AS127" s="1000"/>
      <c r="AT127" s="1001"/>
      <c r="AU127" s="214"/>
      <c r="AV127" s="214"/>
      <c r="AW127" s="214"/>
      <c r="AX127" s="1068" t="s">
        <v>462</v>
      </c>
      <c r="AY127" s="1069"/>
      <c r="AZ127" s="1069"/>
      <c r="BA127" s="1069"/>
      <c r="BB127" s="1069"/>
      <c r="BC127" s="1069"/>
      <c r="BD127" s="1069"/>
      <c r="BE127" s="1070"/>
      <c r="BF127" s="1071" t="s">
        <v>463</v>
      </c>
      <c r="BG127" s="1069"/>
      <c r="BH127" s="1069"/>
      <c r="BI127" s="1069"/>
      <c r="BJ127" s="1069"/>
      <c r="BK127" s="1069"/>
      <c r="BL127" s="1070"/>
      <c r="BM127" s="1071" t="s">
        <v>464</v>
      </c>
      <c r="BN127" s="1069"/>
      <c r="BO127" s="1069"/>
      <c r="BP127" s="1069"/>
      <c r="BQ127" s="1069"/>
      <c r="BR127" s="1069"/>
      <c r="BS127" s="1070"/>
      <c r="BT127" s="1071" t="s">
        <v>465</v>
      </c>
      <c r="BU127" s="1069"/>
      <c r="BV127" s="1069"/>
      <c r="BW127" s="1069"/>
      <c r="BX127" s="1069"/>
      <c r="BY127" s="1069"/>
      <c r="BZ127" s="1092"/>
      <c r="CA127" s="214"/>
      <c r="CB127" s="214"/>
      <c r="CC127" s="214"/>
      <c r="CD127" s="237"/>
      <c r="CE127" s="237"/>
      <c r="CF127" s="237"/>
      <c r="CG127" s="214"/>
      <c r="CH127" s="214"/>
      <c r="CI127" s="214"/>
      <c r="CJ127" s="236"/>
      <c r="CK127" s="1060"/>
      <c r="CL127" s="1047"/>
      <c r="CM127" s="1047"/>
      <c r="CN127" s="1047"/>
      <c r="CO127" s="1048"/>
      <c r="CP127" s="959" t="s">
        <v>466</v>
      </c>
      <c r="CQ127" s="960"/>
      <c r="CR127" s="960"/>
      <c r="CS127" s="960"/>
      <c r="CT127" s="960"/>
      <c r="CU127" s="960"/>
      <c r="CV127" s="960"/>
      <c r="CW127" s="960"/>
      <c r="CX127" s="960"/>
      <c r="CY127" s="960"/>
      <c r="CZ127" s="960"/>
      <c r="DA127" s="960"/>
      <c r="DB127" s="960"/>
      <c r="DC127" s="960"/>
      <c r="DD127" s="960"/>
      <c r="DE127" s="960"/>
      <c r="DF127" s="961"/>
      <c r="DG127" s="962" t="s">
        <v>122</v>
      </c>
      <c r="DH127" s="963"/>
      <c r="DI127" s="963"/>
      <c r="DJ127" s="963"/>
      <c r="DK127" s="963"/>
      <c r="DL127" s="963" t="s">
        <v>122</v>
      </c>
      <c r="DM127" s="963"/>
      <c r="DN127" s="963"/>
      <c r="DO127" s="963"/>
      <c r="DP127" s="963"/>
      <c r="DQ127" s="963" t="s">
        <v>122</v>
      </c>
      <c r="DR127" s="963"/>
      <c r="DS127" s="963"/>
      <c r="DT127" s="963"/>
      <c r="DU127" s="963"/>
      <c r="DV127" s="964" t="s">
        <v>122</v>
      </c>
      <c r="DW127" s="964"/>
      <c r="DX127" s="964"/>
      <c r="DY127" s="964"/>
      <c r="DZ127" s="965"/>
    </row>
    <row r="128" spans="1:130" s="212" customFormat="1" ht="26.25" customHeight="1" thickBot="1" x14ac:dyDescent="0.25">
      <c r="A128" s="1078" t="s">
        <v>467</v>
      </c>
      <c r="B128" s="1079"/>
      <c r="C128" s="1079"/>
      <c r="D128" s="1079"/>
      <c r="E128" s="1079"/>
      <c r="F128" s="1079"/>
      <c r="G128" s="1079"/>
      <c r="H128" s="1079"/>
      <c r="I128" s="1079"/>
      <c r="J128" s="1079"/>
      <c r="K128" s="1079"/>
      <c r="L128" s="1079"/>
      <c r="M128" s="1079"/>
      <c r="N128" s="1079"/>
      <c r="O128" s="1079"/>
      <c r="P128" s="1079"/>
      <c r="Q128" s="1079"/>
      <c r="R128" s="1079"/>
      <c r="S128" s="1079"/>
      <c r="T128" s="1079"/>
      <c r="U128" s="1079"/>
      <c r="V128" s="1079"/>
      <c r="W128" s="1080" t="s">
        <v>468</v>
      </c>
      <c r="X128" s="1080"/>
      <c r="Y128" s="1080"/>
      <c r="Z128" s="1081"/>
      <c r="AA128" s="1082">
        <v>1108979</v>
      </c>
      <c r="AB128" s="1083"/>
      <c r="AC128" s="1083"/>
      <c r="AD128" s="1083"/>
      <c r="AE128" s="1084"/>
      <c r="AF128" s="1085">
        <v>1100988</v>
      </c>
      <c r="AG128" s="1083"/>
      <c r="AH128" s="1083"/>
      <c r="AI128" s="1083"/>
      <c r="AJ128" s="1084"/>
      <c r="AK128" s="1085">
        <v>1208538</v>
      </c>
      <c r="AL128" s="1083"/>
      <c r="AM128" s="1083"/>
      <c r="AN128" s="1083"/>
      <c r="AO128" s="1084"/>
      <c r="AP128" s="1086"/>
      <c r="AQ128" s="1087"/>
      <c r="AR128" s="1087"/>
      <c r="AS128" s="1087"/>
      <c r="AT128" s="1088"/>
      <c r="AU128" s="214"/>
      <c r="AV128" s="214"/>
      <c r="AW128" s="214"/>
      <c r="AX128" s="933" t="s">
        <v>469</v>
      </c>
      <c r="AY128" s="934"/>
      <c r="AZ128" s="934"/>
      <c r="BA128" s="934"/>
      <c r="BB128" s="934"/>
      <c r="BC128" s="934"/>
      <c r="BD128" s="934"/>
      <c r="BE128" s="935"/>
      <c r="BF128" s="1089" t="s">
        <v>122</v>
      </c>
      <c r="BG128" s="1090"/>
      <c r="BH128" s="1090"/>
      <c r="BI128" s="1090"/>
      <c r="BJ128" s="1090"/>
      <c r="BK128" s="1090"/>
      <c r="BL128" s="1091"/>
      <c r="BM128" s="1089">
        <v>11.48</v>
      </c>
      <c r="BN128" s="1090"/>
      <c r="BO128" s="1090"/>
      <c r="BP128" s="1090"/>
      <c r="BQ128" s="1090"/>
      <c r="BR128" s="1090"/>
      <c r="BS128" s="1091"/>
      <c r="BT128" s="1089">
        <v>20</v>
      </c>
      <c r="BU128" s="1090"/>
      <c r="BV128" s="1090"/>
      <c r="BW128" s="1090"/>
      <c r="BX128" s="1090"/>
      <c r="BY128" s="1090"/>
      <c r="BZ128" s="1113"/>
      <c r="CA128" s="237"/>
      <c r="CB128" s="237"/>
      <c r="CC128" s="237"/>
      <c r="CD128" s="237"/>
      <c r="CE128" s="237"/>
      <c r="CF128" s="237"/>
      <c r="CG128" s="214"/>
      <c r="CH128" s="214"/>
      <c r="CI128" s="214"/>
      <c r="CJ128" s="236"/>
      <c r="CK128" s="1061"/>
      <c r="CL128" s="1062"/>
      <c r="CM128" s="1062"/>
      <c r="CN128" s="1062"/>
      <c r="CO128" s="1063"/>
      <c r="CP128" s="1072" t="s">
        <v>470</v>
      </c>
      <c r="CQ128" s="761"/>
      <c r="CR128" s="761"/>
      <c r="CS128" s="761"/>
      <c r="CT128" s="761"/>
      <c r="CU128" s="761"/>
      <c r="CV128" s="761"/>
      <c r="CW128" s="761"/>
      <c r="CX128" s="761"/>
      <c r="CY128" s="761"/>
      <c r="CZ128" s="761"/>
      <c r="DA128" s="761"/>
      <c r="DB128" s="761"/>
      <c r="DC128" s="761"/>
      <c r="DD128" s="761"/>
      <c r="DE128" s="761"/>
      <c r="DF128" s="1073"/>
      <c r="DG128" s="1074" t="s">
        <v>122</v>
      </c>
      <c r="DH128" s="1075"/>
      <c r="DI128" s="1075"/>
      <c r="DJ128" s="1075"/>
      <c r="DK128" s="1075"/>
      <c r="DL128" s="1075" t="s">
        <v>122</v>
      </c>
      <c r="DM128" s="1075"/>
      <c r="DN128" s="1075"/>
      <c r="DO128" s="1075"/>
      <c r="DP128" s="1075"/>
      <c r="DQ128" s="1075" t="s">
        <v>122</v>
      </c>
      <c r="DR128" s="1075"/>
      <c r="DS128" s="1075"/>
      <c r="DT128" s="1075"/>
      <c r="DU128" s="1075"/>
      <c r="DV128" s="1076" t="s">
        <v>122</v>
      </c>
      <c r="DW128" s="1076"/>
      <c r="DX128" s="1076"/>
      <c r="DY128" s="1076"/>
      <c r="DZ128" s="1077"/>
    </row>
    <row r="129" spans="1:131" s="212" customFormat="1" ht="26.25" customHeight="1" x14ac:dyDescent="0.2">
      <c r="A129" s="971" t="s">
        <v>102</v>
      </c>
      <c r="B129" s="972"/>
      <c r="C129" s="972"/>
      <c r="D129" s="972"/>
      <c r="E129" s="972"/>
      <c r="F129" s="972"/>
      <c r="G129" s="972"/>
      <c r="H129" s="972"/>
      <c r="I129" s="972"/>
      <c r="J129" s="972"/>
      <c r="K129" s="972"/>
      <c r="L129" s="972"/>
      <c r="M129" s="972"/>
      <c r="N129" s="972"/>
      <c r="O129" s="972"/>
      <c r="P129" s="972"/>
      <c r="Q129" s="972"/>
      <c r="R129" s="972"/>
      <c r="S129" s="972"/>
      <c r="T129" s="972"/>
      <c r="U129" s="972"/>
      <c r="V129" s="972"/>
      <c r="W129" s="1107" t="s">
        <v>471</v>
      </c>
      <c r="X129" s="1108"/>
      <c r="Y129" s="1108"/>
      <c r="Z129" s="1109"/>
      <c r="AA129" s="995">
        <v>37201203</v>
      </c>
      <c r="AB129" s="996"/>
      <c r="AC129" s="996"/>
      <c r="AD129" s="996"/>
      <c r="AE129" s="997"/>
      <c r="AF129" s="998">
        <v>38230537</v>
      </c>
      <c r="AG129" s="996"/>
      <c r="AH129" s="996"/>
      <c r="AI129" s="996"/>
      <c r="AJ129" s="997"/>
      <c r="AK129" s="998">
        <v>39110469</v>
      </c>
      <c r="AL129" s="996"/>
      <c r="AM129" s="996"/>
      <c r="AN129" s="996"/>
      <c r="AO129" s="997"/>
      <c r="AP129" s="1110"/>
      <c r="AQ129" s="1111"/>
      <c r="AR129" s="1111"/>
      <c r="AS129" s="1111"/>
      <c r="AT129" s="1112"/>
      <c r="AU129" s="215"/>
      <c r="AV129" s="215"/>
      <c r="AW129" s="215"/>
      <c r="AX129" s="1102" t="s">
        <v>472</v>
      </c>
      <c r="AY129" s="960"/>
      <c r="AZ129" s="960"/>
      <c r="BA129" s="960"/>
      <c r="BB129" s="960"/>
      <c r="BC129" s="960"/>
      <c r="BD129" s="960"/>
      <c r="BE129" s="961"/>
      <c r="BF129" s="1103" t="s">
        <v>122</v>
      </c>
      <c r="BG129" s="1104"/>
      <c r="BH129" s="1104"/>
      <c r="BI129" s="1104"/>
      <c r="BJ129" s="1104"/>
      <c r="BK129" s="1104"/>
      <c r="BL129" s="1105"/>
      <c r="BM129" s="1103">
        <v>16.48</v>
      </c>
      <c r="BN129" s="1104"/>
      <c r="BO129" s="1104"/>
      <c r="BP129" s="1104"/>
      <c r="BQ129" s="1104"/>
      <c r="BR129" s="1104"/>
      <c r="BS129" s="1105"/>
      <c r="BT129" s="1103">
        <v>30</v>
      </c>
      <c r="BU129" s="1104"/>
      <c r="BV129" s="1104"/>
      <c r="BW129" s="1104"/>
      <c r="BX129" s="1104"/>
      <c r="BY129" s="1104"/>
      <c r="BZ129" s="1106"/>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971" t="s">
        <v>473</v>
      </c>
      <c r="B130" s="972"/>
      <c r="C130" s="972"/>
      <c r="D130" s="972"/>
      <c r="E130" s="972"/>
      <c r="F130" s="972"/>
      <c r="G130" s="972"/>
      <c r="H130" s="972"/>
      <c r="I130" s="972"/>
      <c r="J130" s="972"/>
      <c r="K130" s="972"/>
      <c r="L130" s="972"/>
      <c r="M130" s="972"/>
      <c r="N130" s="972"/>
      <c r="O130" s="972"/>
      <c r="P130" s="972"/>
      <c r="Q130" s="972"/>
      <c r="R130" s="972"/>
      <c r="S130" s="972"/>
      <c r="T130" s="972"/>
      <c r="U130" s="972"/>
      <c r="V130" s="972"/>
      <c r="W130" s="1107" t="s">
        <v>474</v>
      </c>
      <c r="X130" s="1108"/>
      <c r="Y130" s="1108"/>
      <c r="Z130" s="1109"/>
      <c r="AA130" s="995">
        <v>6292449</v>
      </c>
      <c r="AB130" s="996"/>
      <c r="AC130" s="996"/>
      <c r="AD130" s="996"/>
      <c r="AE130" s="997"/>
      <c r="AF130" s="998">
        <v>6254934</v>
      </c>
      <c r="AG130" s="996"/>
      <c r="AH130" s="996"/>
      <c r="AI130" s="996"/>
      <c r="AJ130" s="997"/>
      <c r="AK130" s="998">
        <v>6006028</v>
      </c>
      <c r="AL130" s="996"/>
      <c r="AM130" s="996"/>
      <c r="AN130" s="996"/>
      <c r="AO130" s="997"/>
      <c r="AP130" s="1110"/>
      <c r="AQ130" s="1111"/>
      <c r="AR130" s="1111"/>
      <c r="AS130" s="1111"/>
      <c r="AT130" s="1112"/>
      <c r="AU130" s="215"/>
      <c r="AV130" s="215"/>
      <c r="AW130" s="215"/>
      <c r="AX130" s="1102" t="s">
        <v>475</v>
      </c>
      <c r="AY130" s="960"/>
      <c r="AZ130" s="960"/>
      <c r="BA130" s="960"/>
      <c r="BB130" s="960"/>
      <c r="BC130" s="960"/>
      <c r="BD130" s="960"/>
      <c r="BE130" s="961"/>
      <c r="BF130" s="1138">
        <v>9.4</v>
      </c>
      <c r="BG130" s="1139"/>
      <c r="BH130" s="1139"/>
      <c r="BI130" s="1139"/>
      <c r="BJ130" s="1139"/>
      <c r="BK130" s="1139"/>
      <c r="BL130" s="1140"/>
      <c r="BM130" s="1138">
        <v>25</v>
      </c>
      <c r="BN130" s="1139"/>
      <c r="BO130" s="1139"/>
      <c r="BP130" s="1139"/>
      <c r="BQ130" s="1139"/>
      <c r="BR130" s="1139"/>
      <c r="BS130" s="1140"/>
      <c r="BT130" s="1138">
        <v>35</v>
      </c>
      <c r="BU130" s="1139"/>
      <c r="BV130" s="1139"/>
      <c r="BW130" s="1139"/>
      <c r="BX130" s="1139"/>
      <c r="BY130" s="1139"/>
      <c r="BZ130" s="1141"/>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1142"/>
      <c r="B131" s="1143"/>
      <c r="C131" s="1143"/>
      <c r="D131" s="1143"/>
      <c r="E131" s="1143"/>
      <c r="F131" s="1143"/>
      <c r="G131" s="1143"/>
      <c r="H131" s="1143"/>
      <c r="I131" s="1143"/>
      <c r="J131" s="1143"/>
      <c r="K131" s="1143"/>
      <c r="L131" s="1143"/>
      <c r="M131" s="1143"/>
      <c r="N131" s="1143"/>
      <c r="O131" s="1143"/>
      <c r="P131" s="1143"/>
      <c r="Q131" s="1143"/>
      <c r="R131" s="1143"/>
      <c r="S131" s="1143"/>
      <c r="T131" s="1143"/>
      <c r="U131" s="1143"/>
      <c r="V131" s="1143"/>
      <c r="W131" s="1144" t="s">
        <v>476</v>
      </c>
      <c r="X131" s="1145"/>
      <c r="Y131" s="1145"/>
      <c r="Z131" s="1146"/>
      <c r="AA131" s="1041">
        <v>30908754</v>
      </c>
      <c r="AB131" s="1023"/>
      <c r="AC131" s="1023"/>
      <c r="AD131" s="1023"/>
      <c r="AE131" s="1024"/>
      <c r="AF131" s="1022">
        <v>31975603</v>
      </c>
      <c r="AG131" s="1023"/>
      <c r="AH131" s="1023"/>
      <c r="AI131" s="1023"/>
      <c r="AJ131" s="1024"/>
      <c r="AK131" s="1022">
        <v>33104441</v>
      </c>
      <c r="AL131" s="1023"/>
      <c r="AM131" s="1023"/>
      <c r="AN131" s="1023"/>
      <c r="AO131" s="1024"/>
      <c r="AP131" s="1147"/>
      <c r="AQ131" s="1148"/>
      <c r="AR131" s="1148"/>
      <c r="AS131" s="1148"/>
      <c r="AT131" s="1149"/>
      <c r="AU131" s="215"/>
      <c r="AV131" s="215"/>
      <c r="AW131" s="215"/>
      <c r="AX131" s="1120" t="s">
        <v>477</v>
      </c>
      <c r="AY131" s="761"/>
      <c r="AZ131" s="761"/>
      <c r="BA131" s="761"/>
      <c r="BB131" s="761"/>
      <c r="BC131" s="761"/>
      <c r="BD131" s="761"/>
      <c r="BE131" s="1073"/>
      <c r="BF131" s="1121">
        <v>65.099999999999994</v>
      </c>
      <c r="BG131" s="1122"/>
      <c r="BH131" s="1122"/>
      <c r="BI131" s="1122"/>
      <c r="BJ131" s="1122"/>
      <c r="BK131" s="1122"/>
      <c r="BL131" s="1123"/>
      <c r="BM131" s="1121">
        <v>350</v>
      </c>
      <c r="BN131" s="1122"/>
      <c r="BO131" s="1122"/>
      <c r="BP131" s="1122"/>
      <c r="BQ131" s="1122"/>
      <c r="BR131" s="1122"/>
      <c r="BS131" s="1123"/>
      <c r="BT131" s="1124"/>
      <c r="BU131" s="1125"/>
      <c r="BV131" s="1125"/>
      <c r="BW131" s="1125"/>
      <c r="BX131" s="1125"/>
      <c r="BY131" s="1125"/>
      <c r="BZ131" s="1126"/>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1127" t="s">
        <v>478</v>
      </c>
      <c r="B132" s="1128"/>
      <c r="C132" s="1128"/>
      <c r="D132" s="1128"/>
      <c r="E132" s="1128"/>
      <c r="F132" s="1128"/>
      <c r="G132" s="1128"/>
      <c r="H132" s="1128"/>
      <c r="I132" s="1128"/>
      <c r="J132" s="1128"/>
      <c r="K132" s="1128"/>
      <c r="L132" s="1128"/>
      <c r="M132" s="1128"/>
      <c r="N132" s="1128"/>
      <c r="O132" s="1128"/>
      <c r="P132" s="1128"/>
      <c r="Q132" s="1128"/>
      <c r="R132" s="1128"/>
      <c r="S132" s="1128"/>
      <c r="T132" s="1128"/>
      <c r="U132" s="1128"/>
      <c r="V132" s="1131" t="s">
        <v>479</v>
      </c>
      <c r="W132" s="1131"/>
      <c r="X132" s="1131"/>
      <c r="Y132" s="1131"/>
      <c r="Z132" s="1132"/>
      <c r="AA132" s="1133">
        <v>9.211112838</v>
      </c>
      <c r="AB132" s="1134"/>
      <c r="AC132" s="1134"/>
      <c r="AD132" s="1134"/>
      <c r="AE132" s="1135"/>
      <c r="AF132" s="1136">
        <v>9.7222490409999995</v>
      </c>
      <c r="AG132" s="1134"/>
      <c r="AH132" s="1134"/>
      <c r="AI132" s="1134"/>
      <c r="AJ132" s="1135"/>
      <c r="AK132" s="1136">
        <v>9.5323515239999992</v>
      </c>
      <c r="AL132" s="1134"/>
      <c r="AM132" s="1134"/>
      <c r="AN132" s="1134"/>
      <c r="AO132" s="1135"/>
      <c r="AP132" s="1038"/>
      <c r="AQ132" s="1039"/>
      <c r="AR132" s="1039"/>
      <c r="AS132" s="1039"/>
      <c r="AT132" s="1137"/>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7"/>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1129"/>
      <c r="B133" s="1130"/>
      <c r="C133" s="1130"/>
      <c r="D133" s="1130"/>
      <c r="E133" s="1130"/>
      <c r="F133" s="1130"/>
      <c r="G133" s="1130"/>
      <c r="H133" s="1130"/>
      <c r="I133" s="1130"/>
      <c r="J133" s="1130"/>
      <c r="K133" s="1130"/>
      <c r="L133" s="1130"/>
      <c r="M133" s="1130"/>
      <c r="N133" s="1130"/>
      <c r="O133" s="1130"/>
      <c r="P133" s="1130"/>
      <c r="Q133" s="1130"/>
      <c r="R133" s="1130"/>
      <c r="S133" s="1130"/>
      <c r="T133" s="1130"/>
      <c r="U133" s="1130"/>
      <c r="V133" s="1114" t="s">
        <v>480</v>
      </c>
      <c r="W133" s="1114"/>
      <c r="X133" s="1114"/>
      <c r="Y133" s="1114"/>
      <c r="Z133" s="1115"/>
      <c r="AA133" s="1116">
        <v>9</v>
      </c>
      <c r="AB133" s="1117"/>
      <c r="AC133" s="1117"/>
      <c r="AD133" s="1117"/>
      <c r="AE133" s="1118"/>
      <c r="AF133" s="1116">
        <v>9.1999999999999993</v>
      </c>
      <c r="AG133" s="1117"/>
      <c r="AH133" s="1117"/>
      <c r="AI133" s="1117"/>
      <c r="AJ133" s="1118"/>
      <c r="AK133" s="1116">
        <v>9.4</v>
      </c>
      <c r="AL133" s="1117"/>
      <c r="AM133" s="1117"/>
      <c r="AN133" s="1117"/>
      <c r="AO133" s="1118"/>
      <c r="AP133" s="1065"/>
      <c r="AQ133" s="1066"/>
      <c r="AR133" s="1066"/>
      <c r="AS133" s="1066"/>
      <c r="AT133" s="1119"/>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Bh1Yh7tEtUXvGPxAy3hJtXwt0xDZ6H00LS0ajf83LLDtvufmZPVOJr4g4YMk5RuPIAA0UaAyEqCKfxzeSrvanQ==" saltValue="1HBzDzLCqr23KdIjZWewXw=="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7"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70" zoomScaleNormal="85" zoomScaleSheetLayoutView="70" workbookViewId="0">
      <selection activeCell="DI32" sqref="DI32"/>
    </sheetView>
  </sheetViews>
  <sheetFormatPr defaultColWidth="0" defaultRowHeight="13.5" customHeight="1" zeroHeight="1" x14ac:dyDescent="0.2"/>
  <cols>
    <col min="1" max="120" width="2.81640625" style="242" customWidth="1"/>
    <col min="121" max="121" width="0" style="241" hidden="1" customWidth="1"/>
    <col min="122" max="16384" width="9" style="241" hidden="1"/>
  </cols>
  <sheetData>
    <row r="1" spans="1:120" ht="13"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241"/>
    </row>
    <row r="17" spans="119:120" ht="13" x14ac:dyDescent="0.2">
      <c r="DP17" s="241"/>
    </row>
    <row r="18" spans="119:120" ht="13" x14ac:dyDescent="0.2"/>
    <row r="19" spans="119:120" ht="13" x14ac:dyDescent="0.2"/>
    <row r="20" spans="119:120" ht="13" x14ac:dyDescent="0.2">
      <c r="DO20" s="241"/>
      <c r="DP20" s="241"/>
    </row>
    <row r="21" spans="119:120" ht="13" x14ac:dyDescent="0.2">
      <c r="DP21" s="241"/>
    </row>
    <row r="22" spans="119:120" ht="13" x14ac:dyDescent="0.2"/>
    <row r="23" spans="119:120" ht="13" x14ac:dyDescent="0.2">
      <c r="DO23" s="241"/>
      <c r="DP23" s="241"/>
    </row>
    <row r="24" spans="119:120" ht="13" x14ac:dyDescent="0.2">
      <c r="DP24" s="241"/>
    </row>
    <row r="25" spans="119:120" ht="13" x14ac:dyDescent="0.2">
      <c r="DP25" s="241"/>
    </row>
    <row r="26" spans="119:120" ht="13" x14ac:dyDescent="0.2">
      <c r="DO26" s="241"/>
      <c r="DP26" s="241"/>
    </row>
    <row r="27" spans="119:120" ht="13" x14ac:dyDescent="0.2"/>
    <row r="28" spans="119:120" ht="13" x14ac:dyDescent="0.2">
      <c r="DO28" s="241"/>
      <c r="DP28" s="241"/>
    </row>
    <row r="29" spans="119:120" ht="13" x14ac:dyDescent="0.2">
      <c r="DP29" s="241"/>
    </row>
    <row r="30" spans="119:120" ht="13" x14ac:dyDescent="0.2"/>
    <row r="31" spans="119:120" ht="13" x14ac:dyDescent="0.2">
      <c r="DO31" s="241"/>
      <c r="DP31" s="241"/>
    </row>
    <row r="32" spans="119:120" ht="13" x14ac:dyDescent="0.2"/>
    <row r="33" spans="98:120" ht="13" x14ac:dyDescent="0.2">
      <c r="DO33" s="241"/>
      <c r="DP33" s="241"/>
    </row>
    <row r="34" spans="98:120" ht="13" x14ac:dyDescent="0.2">
      <c r="DM34" s="241"/>
    </row>
    <row r="35" spans="98:120" ht="13" x14ac:dyDescent="0.2">
      <c r="CT35" s="241"/>
      <c r="CU35" s="241"/>
      <c r="CV35" s="241"/>
      <c r="CY35" s="241"/>
      <c r="CZ35" s="241"/>
      <c r="DA35" s="241"/>
      <c r="DD35" s="241"/>
      <c r="DE35" s="241"/>
      <c r="DF35" s="241"/>
      <c r="DI35" s="241"/>
      <c r="DJ35" s="241"/>
      <c r="DK35" s="241"/>
      <c r="DM35" s="241"/>
      <c r="DN35" s="241"/>
      <c r="DO35" s="241"/>
      <c r="DP35" s="241"/>
    </row>
    <row r="36" spans="98:120" ht="13" x14ac:dyDescent="0.2"/>
    <row r="37" spans="98:120" ht="13" x14ac:dyDescent="0.2">
      <c r="CW37" s="241"/>
      <c r="DB37" s="241"/>
      <c r="DG37" s="241"/>
      <c r="DL37" s="241"/>
      <c r="DP37" s="241"/>
    </row>
    <row r="38" spans="98:120" ht="13"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241"/>
      <c r="DO49" s="241"/>
      <c r="DP49" s="241"/>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241"/>
      <c r="CS63" s="241"/>
      <c r="CX63" s="241"/>
      <c r="DC63" s="241"/>
      <c r="DH63" s="241"/>
    </row>
    <row r="64" spans="22:120" ht="13" x14ac:dyDescent="0.2">
      <c r="V64" s="241"/>
    </row>
    <row r="65" spans="15:120" ht="13"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 x14ac:dyDescent="0.2">
      <c r="Q66" s="241"/>
      <c r="S66" s="241"/>
      <c r="U66" s="241"/>
      <c r="DM66" s="241"/>
    </row>
    <row r="67" spans="15:120" ht="13"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 x14ac:dyDescent="0.2"/>
    <row r="69" spans="15:120" ht="13" x14ac:dyDescent="0.2"/>
    <row r="70" spans="15:120" ht="13" x14ac:dyDescent="0.2"/>
    <row r="71" spans="15:120" ht="13" x14ac:dyDescent="0.2"/>
    <row r="72" spans="15:120" ht="13" x14ac:dyDescent="0.2">
      <c r="DP72" s="241"/>
    </row>
    <row r="73" spans="15:120" ht="13" x14ac:dyDescent="0.2">
      <c r="DP73" s="241"/>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241"/>
      <c r="CX96" s="241"/>
      <c r="DC96" s="241"/>
      <c r="DH96" s="241"/>
    </row>
    <row r="97" spans="24:120" ht="13" x14ac:dyDescent="0.2">
      <c r="CS97" s="241"/>
      <c r="CX97" s="241"/>
      <c r="DC97" s="241"/>
      <c r="DH97" s="241"/>
      <c r="DP97" s="242" t="s">
        <v>481</v>
      </c>
    </row>
    <row r="98" spans="24:120" ht="13" hidden="1" x14ac:dyDescent="0.2">
      <c r="CS98" s="241"/>
      <c r="CX98" s="241"/>
      <c r="DC98" s="241"/>
      <c r="DH98" s="241"/>
    </row>
    <row r="99" spans="24:120" ht="13"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 hidden="1" x14ac:dyDescent="0.2">
      <c r="CT103" s="241"/>
      <c r="CV103" s="241"/>
      <c r="CW103" s="241"/>
      <c r="CY103" s="241"/>
      <c r="DA103" s="241"/>
      <c r="DB103" s="241"/>
      <c r="DD103" s="241"/>
      <c r="DF103" s="241"/>
      <c r="DG103" s="241"/>
      <c r="DI103" s="241"/>
      <c r="DK103" s="241"/>
      <c r="DL103" s="241"/>
      <c r="DM103" s="241"/>
      <c r="DN103" s="241"/>
      <c r="DO103" s="241"/>
      <c r="DP103" s="241"/>
    </row>
    <row r="104" spans="24:120" ht="13"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apk7SkYsNwVFzuFCb2ld7bS2+wsqthZM7EAgRNQlr9eg79AQ0uP98RsiywDGEpToppOW38ZzguJtMY8lgheQ7g==" saltValue="nt0jIMgmUv5/ujpYTYvbtg=="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70" zoomScaleNormal="70" zoomScaleSheetLayoutView="55" workbookViewId="0"/>
  </sheetViews>
  <sheetFormatPr defaultColWidth="0" defaultRowHeight="13.5" customHeight="1" zeroHeight="1" x14ac:dyDescent="0.2"/>
  <cols>
    <col min="1" max="116" width="2.6328125" style="242" customWidth="1"/>
    <col min="117" max="16384" width="9" style="241" hidden="1"/>
  </cols>
  <sheetData>
    <row r="1" spans="2:116" ht="13"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 x14ac:dyDescent="0.2"/>
    <row r="3" spans="2:116" ht="13" x14ac:dyDescent="0.2"/>
    <row r="4" spans="2:116" ht="13"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9:116" ht="13" x14ac:dyDescent="0.2"/>
    <row r="18" spans="9:116" ht="13"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 x14ac:dyDescent="0.2"/>
    <row r="20" spans="9:116" ht="13" x14ac:dyDescent="0.2"/>
    <row r="21" spans="9:116" ht="13" x14ac:dyDescent="0.2">
      <c r="DL21" s="241"/>
    </row>
    <row r="22" spans="9:116" ht="13" x14ac:dyDescent="0.2">
      <c r="DI22" s="241"/>
      <c r="DJ22" s="241"/>
      <c r="DK22" s="241"/>
      <c r="DL22" s="241"/>
    </row>
    <row r="23" spans="9:116" ht="13" x14ac:dyDescent="0.2">
      <c r="CY23" s="241"/>
      <c r="CZ23" s="241"/>
      <c r="DA23" s="241"/>
      <c r="DB23" s="241"/>
      <c r="DC23" s="241"/>
      <c r="DD23" s="241"/>
      <c r="DE23" s="241"/>
      <c r="DF23" s="241"/>
      <c r="DG23" s="241"/>
      <c r="DH23" s="241"/>
      <c r="DI23" s="241"/>
      <c r="DJ23" s="241"/>
      <c r="DK23" s="241"/>
      <c r="DL23" s="241"/>
    </row>
    <row r="24" spans="9:116" ht="13" x14ac:dyDescent="0.2"/>
    <row r="25" spans="9:116" ht="13" x14ac:dyDescent="0.2"/>
    <row r="26" spans="9:116" ht="13" x14ac:dyDescent="0.2"/>
    <row r="27" spans="9:116" ht="13" x14ac:dyDescent="0.2"/>
    <row r="28" spans="9:116" ht="13" x14ac:dyDescent="0.2"/>
    <row r="29" spans="9:116" ht="13" x14ac:dyDescent="0.2"/>
    <row r="30" spans="9:116" ht="13" x14ac:dyDescent="0.2"/>
    <row r="31" spans="9:116" ht="13" x14ac:dyDescent="0.2"/>
    <row r="32" spans="9:116" ht="13" x14ac:dyDescent="0.2"/>
    <row r="33" spans="15:116" ht="13" x14ac:dyDescent="0.2"/>
    <row r="34" spans="15:116" ht="13" x14ac:dyDescent="0.2"/>
    <row r="35" spans="15:116" ht="13" x14ac:dyDescent="0.2">
      <c r="CZ35" s="241"/>
      <c r="DA35" s="241"/>
      <c r="DB35" s="241"/>
      <c r="DC35" s="241"/>
      <c r="DD35" s="241"/>
      <c r="DE35" s="241"/>
      <c r="DF35" s="241"/>
      <c r="DG35" s="241"/>
      <c r="DH35" s="241"/>
      <c r="DI35" s="241"/>
      <c r="DJ35" s="241"/>
      <c r="DK35" s="241"/>
      <c r="DL35" s="241"/>
    </row>
    <row r="36" spans="15:116" ht="13" x14ac:dyDescent="0.2"/>
    <row r="37" spans="15:116" ht="13" x14ac:dyDescent="0.2">
      <c r="DL37" s="241"/>
    </row>
    <row r="38" spans="15:116" ht="13" x14ac:dyDescent="0.2">
      <c r="DI38" s="241"/>
      <c r="DJ38" s="241"/>
      <c r="DK38" s="241"/>
      <c r="DL38" s="241"/>
    </row>
    <row r="39" spans="15:116" ht="13" x14ac:dyDescent="0.2"/>
    <row r="40" spans="15:116" ht="13" x14ac:dyDescent="0.2"/>
    <row r="41" spans="15:116" ht="13" x14ac:dyDescent="0.2"/>
    <row r="42" spans="15:116" ht="13" x14ac:dyDescent="0.2"/>
    <row r="43" spans="15:116" ht="13"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 x14ac:dyDescent="0.2">
      <c r="DL44" s="241"/>
    </row>
    <row r="45" spans="15:116" ht="13" x14ac:dyDescent="0.2"/>
    <row r="46" spans="15:116" ht="13" x14ac:dyDescent="0.2">
      <c r="DA46" s="241"/>
      <c r="DB46" s="241"/>
      <c r="DC46" s="241"/>
      <c r="DD46" s="241"/>
      <c r="DE46" s="241"/>
      <c r="DF46" s="241"/>
      <c r="DG46" s="241"/>
      <c r="DH46" s="241"/>
      <c r="DI46" s="241"/>
      <c r="DJ46" s="241"/>
      <c r="DK46" s="241"/>
      <c r="DL46" s="241"/>
    </row>
    <row r="47" spans="15:116" ht="13" x14ac:dyDescent="0.2"/>
    <row r="48" spans="15:116" ht="13" x14ac:dyDescent="0.2"/>
    <row r="49" spans="104:116" ht="13" x14ac:dyDescent="0.2"/>
    <row r="50" spans="104:116" ht="13" x14ac:dyDescent="0.2">
      <c r="CZ50" s="241"/>
      <c r="DA50" s="241"/>
      <c r="DB50" s="241"/>
      <c r="DC50" s="241"/>
      <c r="DD50" s="241"/>
      <c r="DE50" s="241"/>
      <c r="DF50" s="241"/>
      <c r="DG50" s="241"/>
      <c r="DH50" s="241"/>
      <c r="DI50" s="241"/>
      <c r="DJ50" s="241"/>
      <c r="DK50" s="241"/>
      <c r="DL50" s="241"/>
    </row>
    <row r="51" spans="104:116" ht="13" x14ac:dyDescent="0.2"/>
    <row r="52" spans="104:116" ht="13" x14ac:dyDescent="0.2"/>
    <row r="53" spans="104:116" ht="13" x14ac:dyDescent="0.2">
      <c r="DL53" s="241"/>
    </row>
    <row r="54" spans="104:116" ht="13" x14ac:dyDescent="0.2"/>
    <row r="55" spans="104:116" ht="13" x14ac:dyDescent="0.2"/>
    <row r="56" spans="104:116" ht="13" x14ac:dyDescent="0.2"/>
    <row r="57" spans="104:116" ht="13" x14ac:dyDescent="0.2"/>
    <row r="58" spans="104:116" ht="13" x14ac:dyDescent="0.2"/>
    <row r="59" spans="104:116" ht="13" x14ac:dyDescent="0.2"/>
    <row r="60" spans="104:116" ht="13" x14ac:dyDescent="0.2"/>
    <row r="61" spans="104:116" ht="13" x14ac:dyDescent="0.2"/>
    <row r="62" spans="104:116" ht="13" x14ac:dyDescent="0.2"/>
    <row r="63" spans="104:116" ht="13" x14ac:dyDescent="0.2"/>
    <row r="64" spans="104:116" ht="13" x14ac:dyDescent="0.2"/>
    <row r="65" spans="107:116" ht="13" x14ac:dyDescent="0.2"/>
    <row r="66" spans="107:116" ht="13" x14ac:dyDescent="0.2"/>
    <row r="67" spans="107:116" ht="13" x14ac:dyDescent="0.2">
      <c r="DC67" s="241"/>
      <c r="DD67" s="241"/>
      <c r="DE67" s="241"/>
      <c r="DF67" s="241"/>
      <c r="DG67" s="241"/>
      <c r="DH67" s="241"/>
      <c r="DI67" s="241"/>
      <c r="DJ67" s="241"/>
      <c r="DK67" s="241"/>
      <c r="DL67" s="241"/>
    </row>
    <row r="68" spans="107:116" ht="13" x14ac:dyDescent="0.2"/>
    <row r="69" spans="107:116" ht="13" x14ac:dyDescent="0.2"/>
    <row r="70" spans="107:116" ht="13" x14ac:dyDescent="0.2"/>
    <row r="71" spans="107:116" ht="13" x14ac:dyDescent="0.2"/>
    <row r="72" spans="107:116" ht="13" x14ac:dyDescent="0.2"/>
    <row r="73" spans="107:116" ht="13" x14ac:dyDescent="0.2"/>
    <row r="74" spans="107:116" ht="13" x14ac:dyDescent="0.2"/>
    <row r="75" spans="107:116" ht="13" x14ac:dyDescent="0.2"/>
    <row r="76" spans="107:116" ht="13" x14ac:dyDescent="0.2"/>
    <row r="77" spans="107:116" ht="13" x14ac:dyDescent="0.2"/>
    <row r="78" spans="107:116" ht="13" x14ac:dyDescent="0.2"/>
    <row r="79" spans="107:116" ht="13" x14ac:dyDescent="0.2"/>
    <row r="80" spans="107:116"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sheetData>
  <sheetProtection algorithmName="SHA-512" hashValue="upthSZc16bRaLHiTDdnfoD8q1OQmuHjBBiBlBJnPyy+ebhsIeb63kLT5csBumE5s22SPDZflVvY39rymzGTMMg==" saltValue="rYbe0whVy28t2hJGfk/jNg==" spinCount="100000" sheet="1" objects="1" scenarios="1"/>
  <dataConsolidate/>
  <phoneticPr fontId="2"/>
  <printOptions horizontalCentered="1" verticalCentered="1"/>
  <pageMargins left="0" right="0" top="0" bottom="0" header="0" footer="0"/>
  <pageSetup paperSize="9" scale="4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90" zoomScaleSheetLayoutView="90" workbookViewId="0"/>
  </sheetViews>
  <sheetFormatPr defaultColWidth="0" defaultRowHeight="13.5" customHeight="1" zeroHeight="1" x14ac:dyDescent="0.2"/>
  <cols>
    <col min="1" max="36" width="2.453125" style="243" customWidth="1"/>
    <col min="37" max="44" width="17" style="243" customWidth="1"/>
    <col min="45" max="45" width="6.08984375" style="249" customWidth="1"/>
    <col min="46" max="46" width="3" style="247" customWidth="1"/>
    <col min="47" max="47" width="19.08984375" style="243" hidden="1" customWidth="1"/>
    <col min="48" max="52" width="12.6328125" style="243" hidden="1" customWidth="1"/>
    <col min="53" max="16384" width="8.6328125" style="243" hidden="1"/>
  </cols>
  <sheetData>
    <row r="1" spans="1:46" ht="13" x14ac:dyDescent="0.2">
      <c r="AS1" s="243"/>
      <c r="AT1" s="243"/>
    </row>
    <row r="2" spans="1:46" ht="13" x14ac:dyDescent="0.2">
      <c r="AS2" s="243"/>
      <c r="AT2" s="243"/>
    </row>
    <row r="3" spans="1:46" ht="13" x14ac:dyDescent="0.2">
      <c r="AS3" s="243"/>
      <c r="AT3" s="243"/>
    </row>
    <row r="4" spans="1:46" ht="13" x14ac:dyDescent="0.2">
      <c r="AS4" s="243"/>
      <c r="AT4" s="243"/>
    </row>
    <row r="5" spans="1:46" ht="16.5" x14ac:dyDescent="0.2">
      <c r="A5" s="244" t="s">
        <v>482</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 x14ac:dyDescent="0.2">
      <c r="A6" s="247"/>
      <c r="AK6" s="248" t="s">
        <v>483</v>
      </c>
      <c r="AL6" s="248"/>
      <c r="AM6" s="248"/>
      <c r="AN6" s="248"/>
    </row>
    <row r="7" spans="1:46" ht="13.5" customHeight="1" x14ac:dyDescent="0.2">
      <c r="A7" s="247"/>
      <c r="AK7" s="250"/>
      <c r="AL7" s="251"/>
      <c r="AM7" s="251"/>
      <c r="AN7" s="252"/>
      <c r="AO7" s="1151" t="s">
        <v>484</v>
      </c>
      <c r="AP7" s="253"/>
      <c r="AQ7" s="254" t="s">
        <v>485</v>
      </c>
      <c r="AR7" s="255"/>
    </row>
    <row r="8" spans="1:46" ht="13" x14ac:dyDescent="0.2">
      <c r="A8" s="247"/>
      <c r="AK8" s="256"/>
      <c r="AL8" s="257"/>
      <c r="AM8" s="257"/>
      <c r="AN8" s="258"/>
      <c r="AO8" s="1152"/>
      <c r="AP8" s="259" t="s">
        <v>486</v>
      </c>
      <c r="AQ8" s="260" t="s">
        <v>487</v>
      </c>
      <c r="AR8" s="261" t="s">
        <v>488</v>
      </c>
    </row>
    <row r="9" spans="1:46" ht="13" x14ac:dyDescent="0.2">
      <c r="A9" s="247"/>
      <c r="AK9" s="1153" t="s">
        <v>489</v>
      </c>
      <c r="AL9" s="1154"/>
      <c r="AM9" s="1154"/>
      <c r="AN9" s="1155"/>
      <c r="AO9" s="262">
        <v>11885075</v>
      </c>
      <c r="AP9" s="262">
        <v>88212</v>
      </c>
      <c r="AQ9" s="263">
        <v>74190</v>
      </c>
      <c r="AR9" s="264">
        <v>18.899999999999999</v>
      </c>
    </row>
    <row r="10" spans="1:46" ht="13.5" customHeight="1" x14ac:dyDescent="0.2">
      <c r="A10" s="247"/>
      <c r="AK10" s="1153" t="s">
        <v>490</v>
      </c>
      <c r="AL10" s="1154"/>
      <c r="AM10" s="1154"/>
      <c r="AN10" s="1155"/>
      <c r="AO10" s="265">
        <v>441087</v>
      </c>
      <c r="AP10" s="265">
        <v>3274</v>
      </c>
      <c r="AQ10" s="266">
        <v>4494</v>
      </c>
      <c r="AR10" s="267">
        <v>-27.1</v>
      </c>
    </row>
    <row r="11" spans="1:46" ht="13.5" customHeight="1" x14ac:dyDescent="0.2">
      <c r="A11" s="247"/>
      <c r="AK11" s="1153" t="s">
        <v>491</v>
      </c>
      <c r="AL11" s="1154"/>
      <c r="AM11" s="1154"/>
      <c r="AN11" s="1155"/>
      <c r="AO11" s="265">
        <v>230823</v>
      </c>
      <c r="AP11" s="265">
        <v>1713</v>
      </c>
      <c r="AQ11" s="266">
        <v>2274</v>
      </c>
      <c r="AR11" s="267">
        <v>-24.7</v>
      </c>
    </row>
    <row r="12" spans="1:46" ht="13.5" customHeight="1" x14ac:dyDescent="0.2">
      <c r="A12" s="247"/>
      <c r="AK12" s="1153" t="s">
        <v>492</v>
      </c>
      <c r="AL12" s="1154"/>
      <c r="AM12" s="1154"/>
      <c r="AN12" s="1155"/>
      <c r="AO12" s="265" t="s">
        <v>493</v>
      </c>
      <c r="AP12" s="265" t="s">
        <v>493</v>
      </c>
      <c r="AQ12" s="266">
        <v>23</v>
      </c>
      <c r="AR12" s="267" t="s">
        <v>493</v>
      </c>
    </row>
    <row r="13" spans="1:46" ht="13.5" customHeight="1" x14ac:dyDescent="0.2">
      <c r="A13" s="247"/>
      <c r="AK13" s="1153" t="s">
        <v>494</v>
      </c>
      <c r="AL13" s="1154"/>
      <c r="AM13" s="1154"/>
      <c r="AN13" s="1155"/>
      <c r="AO13" s="265">
        <v>433643</v>
      </c>
      <c r="AP13" s="265">
        <v>3219</v>
      </c>
      <c r="AQ13" s="266">
        <v>2538</v>
      </c>
      <c r="AR13" s="267">
        <v>26.8</v>
      </c>
    </row>
    <row r="14" spans="1:46" ht="13.5" customHeight="1" x14ac:dyDescent="0.2">
      <c r="A14" s="247"/>
      <c r="AK14" s="1153" t="s">
        <v>495</v>
      </c>
      <c r="AL14" s="1154"/>
      <c r="AM14" s="1154"/>
      <c r="AN14" s="1155"/>
      <c r="AO14" s="265">
        <v>348640</v>
      </c>
      <c r="AP14" s="265">
        <v>2588</v>
      </c>
      <c r="AQ14" s="266">
        <v>2009</v>
      </c>
      <c r="AR14" s="267">
        <v>28.8</v>
      </c>
    </row>
    <row r="15" spans="1:46" ht="13.5" customHeight="1" x14ac:dyDescent="0.2">
      <c r="A15" s="247"/>
      <c r="AK15" s="1156" t="s">
        <v>496</v>
      </c>
      <c r="AL15" s="1157"/>
      <c r="AM15" s="1157"/>
      <c r="AN15" s="1158"/>
      <c r="AO15" s="265">
        <v>-569053</v>
      </c>
      <c r="AP15" s="265">
        <v>-4224</v>
      </c>
      <c r="AQ15" s="266">
        <v>-4396</v>
      </c>
      <c r="AR15" s="267">
        <v>-3.9</v>
      </c>
    </row>
    <row r="16" spans="1:46" ht="13" x14ac:dyDescent="0.2">
      <c r="A16" s="247"/>
      <c r="AK16" s="1156" t="s">
        <v>177</v>
      </c>
      <c r="AL16" s="1157"/>
      <c r="AM16" s="1157"/>
      <c r="AN16" s="1158"/>
      <c r="AO16" s="265">
        <v>12770215</v>
      </c>
      <c r="AP16" s="265">
        <v>94782</v>
      </c>
      <c r="AQ16" s="266">
        <v>81133</v>
      </c>
      <c r="AR16" s="267">
        <v>16.8</v>
      </c>
    </row>
    <row r="17" spans="1:46" ht="13" x14ac:dyDescent="0.2">
      <c r="A17" s="247"/>
    </row>
    <row r="18" spans="1:46" ht="13" x14ac:dyDescent="0.2">
      <c r="A18" s="247"/>
      <c r="AQ18" s="268"/>
      <c r="AR18" s="268"/>
    </row>
    <row r="19" spans="1:46" ht="13" x14ac:dyDescent="0.2">
      <c r="A19" s="247"/>
      <c r="AK19" s="243" t="s">
        <v>497</v>
      </c>
    </row>
    <row r="20" spans="1:46" ht="13" x14ac:dyDescent="0.2">
      <c r="A20" s="247"/>
      <c r="AK20" s="269"/>
      <c r="AL20" s="270"/>
      <c r="AM20" s="270"/>
      <c r="AN20" s="271"/>
      <c r="AO20" s="272" t="s">
        <v>498</v>
      </c>
      <c r="AP20" s="273" t="s">
        <v>499</v>
      </c>
      <c r="AQ20" s="274" t="s">
        <v>500</v>
      </c>
      <c r="AR20" s="275"/>
    </row>
    <row r="21" spans="1:46" s="248" customFormat="1" ht="13" x14ac:dyDescent="0.2">
      <c r="A21" s="276"/>
      <c r="AK21" s="1159" t="s">
        <v>501</v>
      </c>
      <c r="AL21" s="1160"/>
      <c r="AM21" s="1160"/>
      <c r="AN21" s="1161"/>
      <c r="AO21" s="277">
        <v>8.8699999999999992</v>
      </c>
      <c r="AP21" s="278">
        <v>7.09</v>
      </c>
      <c r="AQ21" s="279">
        <v>1.78</v>
      </c>
      <c r="AS21" s="280"/>
      <c r="AT21" s="276"/>
    </row>
    <row r="22" spans="1:46" s="248" customFormat="1" ht="13" x14ac:dyDescent="0.2">
      <c r="A22" s="276"/>
      <c r="AK22" s="1159" t="s">
        <v>502</v>
      </c>
      <c r="AL22" s="1160"/>
      <c r="AM22" s="1160"/>
      <c r="AN22" s="1161"/>
      <c r="AO22" s="281">
        <v>101</v>
      </c>
      <c r="AP22" s="282">
        <v>99.1</v>
      </c>
      <c r="AQ22" s="283">
        <v>1.9</v>
      </c>
      <c r="AR22" s="268"/>
      <c r="AS22" s="280"/>
      <c r="AT22" s="276"/>
    </row>
    <row r="23" spans="1:46" s="248" customFormat="1" ht="13" x14ac:dyDescent="0.2">
      <c r="A23" s="276"/>
      <c r="AP23" s="268"/>
      <c r="AQ23" s="268"/>
      <c r="AR23" s="268"/>
      <c r="AS23" s="280"/>
      <c r="AT23" s="276"/>
    </row>
    <row r="24" spans="1:46" s="248" customFormat="1" ht="13" x14ac:dyDescent="0.2">
      <c r="A24" s="276"/>
      <c r="AP24" s="268"/>
      <c r="AQ24" s="268"/>
      <c r="AR24" s="268"/>
      <c r="AS24" s="280"/>
      <c r="AT24" s="276"/>
    </row>
    <row r="25" spans="1:46" s="248" customFormat="1" ht="13"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 x14ac:dyDescent="0.2">
      <c r="A26" s="1150" t="s">
        <v>503</v>
      </c>
      <c r="B26" s="1150"/>
      <c r="C26" s="1150"/>
      <c r="D26" s="1150"/>
      <c r="E26" s="1150"/>
      <c r="F26" s="1150"/>
      <c r="G26" s="1150"/>
      <c r="H26" s="1150"/>
      <c r="I26" s="1150"/>
      <c r="J26" s="1150"/>
      <c r="K26" s="1150"/>
      <c r="L26" s="1150"/>
      <c r="M26" s="1150"/>
      <c r="N26" s="1150"/>
      <c r="O26" s="1150"/>
      <c r="P26" s="1150"/>
      <c r="Q26" s="1150"/>
      <c r="R26" s="1150"/>
      <c r="S26" s="1150"/>
      <c r="T26" s="1150"/>
      <c r="U26" s="1150"/>
      <c r="V26" s="1150"/>
      <c r="W26" s="1150"/>
      <c r="X26" s="1150"/>
      <c r="Y26" s="1150"/>
      <c r="Z26" s="1150"/>
      <c r="AA26" s="1150"/>
      <c r="AB26" s="1150"/>
      <c r="AC26" s="1150"/>
      <c r="AD26" s="1150"/>
      <c r="AE26" s="1150"/>
      <c r="AF26" s="1150"/>
      <c r="AG26" s="1150"/>
      <c r="AH26" s="1150"/>
      <c r="AI26" s="1150"/>
      <c r="AJ26" s="1150"/>
      <c r="AK26" s="1150"/>
      <c r="AL26" s="1150"/>
      <c r="AM26" s="1150"/>
      <c r="AN26" s="1150"/>
      <c r="AO26" s="1150"/>
      <c r="AP26" s="1150"/>
      <c r="AQ26" s="1150"/>
      <c r="AR26" s="1150"/>
      <c r="AS26" s="1150"/>
    </row>
    <row r="27" spans="1:46" ht="13" x14ac:dyDescent="0.2">
      <c r="A27" s="288"/>
      <c r="AS27" s="243"/>
      <c r="AT27" s="243"/>
    </row>
    <row r="28" spans="1:46" ht="16.5" x14ac:dyDescent="0.2">
      <c r="A28" s="244" t="s">
        <v>504</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 x14ac:dyDescent="0.2">
      <c r="A29" s="247"/>
      <c r="AK29" s="248" t="s">
        <v>505</v>
      </c>
      <c r="AL29" s="248"/>
      <c r="AM29" s="248"/>
      <c r="AN29" s="248"/>
      <c r="AS29" s="290"/>
    </row>
    <row r="30" spans="1:46" ht="13.5" customHeight="1" x14ac:dyDescent="0.2">
      <c r="A30" s="247"/>
      <c r="AK30" s="250"/>
      <c r="AL30" s="251"/>
      <c r="AM30" s="251"/>
      <c r="AN30" s="252"/>
      <c r="AO30" s="1151" t="s">
        <v>484</v>
      </c>
      <c r="AP30" s="253"/>
      <c r="AQ30" s="254" t="s">
        <v>485</v>
      </c>
      <c r="AR30" s="255"/>
    </row>
    <row r="31" spans="1:46" ht="13" x14ac:dyDescent="0.2">
      <c r="A31" s="247"/>
      <c r="AK31" s="256"/>
      <c r="AL31" s="257"/>
      <c r="AM31" s="257"/>
      <c r="AN31" s="258"/>
      <c r="AO31" s="1152"/>
      <c r="AP31" s="259" t="s">
        <v>486</v>
      </c>
      <c r="AQ31" s="260" t="s">
        <v>487</v>
      </c>
      <c r="AR31" s="261" t="s">
        <v>488</v>
      </c>
    </row>
    <row r="32" spans="1:46" ht="27" customHeight="1" x14ac:dyDescent="0.2">
      <c r="A32" s="247"/>
      <c r="AK32" s="1167" t="s">
        <v>506</v>
      </c>
      <c r="AL32" s="1168"/>
      <c r="AM32" s="1168"/>
      <c r="AN32" s="1169"/>
      <c r="AO32" s="291">
        <v>8132680</v>
      </c>
      <c r="AP32" s="291">
        <v>60361</v>
      </c>
      <c r="AQ32" s="292">
        <v>38069</v>
      </c>
      <c r="AR32" s="293">
        <v>58.6</v>
      </c>
    </row>
    <row r="33" spans="1:46" ht="13.5" customHeight="1" x14ac:dyDescent="0.2">
      <c r="A33" s="247"/>
      <c r="AK33" s="1167" t="s">
        <v>507</v>
      </c>
      <c r="AL33" s="1168"/>
      <c r="AM33" s="1168"/>
      <c r="AN33" s="1169"/>
      <c r="AO33" s="291" t="s">
        <v>493</v>
      </c>
      <c r="AP33" s="291" t="s">
        <v>493</v>
      </c>
      <c r="AQ33" s="292" t="s">
        <v>493</v>
      </c>
      <c r="AR33" s="293" t="s">
        <v>493</v>
      </c>
    </row>
    <row r="34" spans="1:46" ht="27" customHeight="1" x14ac:dyDescent="0.2">
      <c r="A34" s="247"/>
      <c r="AK34" s="1167" t="s">
        <v>508</v>
      </c>
      <c r="AL34" s="1168"/>
      <c r="AM34" s="1168"/>
      <c r="AN34" s="1169"/>
      <c r="AO34" s="291" t="s">
        <v>493</v>
      </c>
      <c r="AP34" s="291" t="s">
        <v>493</v>
      </c>
      <c r="AQ34" s="292" t="s">
        <v>493</v>
      </c>
      <c r="AR34" s="293" t="s">
        <v>493</v>
      </c>
    </row>
    <row r="35" spans="1:46" ht="27" customHeight="1" x14ac:dyDescent="0.2">
      <c r="A35" s="247"/>
      <c r="AK35" s="1167" t="s">
        <v>509</v>
      </c>
      <c r="AL35" s="1168"/>
      <c r="AM35" s="1168"/>
      <c r="AN35" s="1169"/>
      <c r="AO35" s="291">
        <v>1954283</v>
      </c>
      <c r="AP35" s="291">
        <v>14505</v>
      </c>
      <c r="AQ35" s="292">
        <v>11274</v>
      </c>
      <c r="AR35" s="293">
        <v>28.7</v>
      </c>
    </row>
    <row r="36" spans="1:46" ht="27" customHeight="1" x14ac:dyDescent="0.2">
      <c r="A36" s="247"/>
      <c r="AK36" s="1167" t="s">
        <v>510</v>
      </c>
      <c r="AL36" s="1168"/>
      <c r="AM36" s="1168"/>
      <c r="AN36" s="1169"/>
      <c r="AO36" s="291">
        <v>231164</v>
      </c>
      <c r="AP36" s="291">
        <v>1716</v>
      </c>
      <c r="AQ36" s="292">
        <v>1710</v>
      </c>
      <c r="AR36" s="293">
        <v>0.4</v>
      </c>
    </row>
    <row r="37" spans="1:46" ht="13.5" customHeight="1" x14ac:dyDescent="0.2">
      <c r="A37" s="247"/>
      <c r="AK37" s="1167" t="s">
        <v>511</v>
      </c>
      <c r="AL37" s="1168"/>
      <c r="AM37" s="1168"/>
      <c r="AN37" s="1169"/>
      <c r="AO37" s="291">
        <v>52071</v>
      </c>
      <c r="AP37" s="291">
        <v>386</v>
      </c>
      <c r="AQ37" s="292">
        <v>731</v>
      </c>
      <c r="AR37" s="293">
        <v>-47.2</v>
      </c>
    </row>
    <row r="38" spans="1:46" ht="27" customHeight="1" x14ac:dyDescent="0.2">
      <c r="A38" s="247"/>
      <c r="AK38" s="1170" t="s">
        <v>512</v>
      </c>
      <c r="AL38" s="1171"/>
      <c r="AM38" s="1171"/>
      <c r="AN38" s="1172"/>
      <c r="AO38" s="294" t="s">
        <v>493</v>
      </c>
      <c r="AP38" s="294" t="s">
        <v>493</v>
      </c>
      <c r="AQ38" s="295">
        <v>1</v>
      </c>
      <c r="AR38" s="283" t="s">
        <v>493</v>
      </c>
      <c r="AS38" s="290"/>
    </row>
    <row r="39" spans="1:46" ht="13" x14ac:dyDescent="0.2">
      <c r="A39" s="247"/>
      <c r="AK39" s="1170" t="s">
        <v>513</v>
      </c>
      <c r="AL39" s="1171"/>
      <c r="AM39" s="1171"/>
      <c r="AN39" s="1172"/>
      <c r="AO39" s="291">
        <v>-1208538</v>
      </c>
      <c r="AP39" s="291">
        <v>-8970</v>
      </c>
      <c r="AQ39" s="292">
        <v>-7408</v>
      </c>
      <c r="AR39" s="293">
        <v>21.1</v>
      </c>
      <c r="AS39" s="290"/>
    </row>
    <row r="40" spans="1:46" ht="27" customHeight="1" x14ac:dyDescent="0.2">
      <c r="A40" s="247"/>
      <c r="AK40" s="1167" t="s">
        <v>514</v>
      </c>
      <c r="AL40" s="1168"/>
      <c r="AM40" s="1168"/>
      <c r="AN40" s="1169"/>
      <c r="AO40" s="291">
        <v>-6006028</v>
      </c>
      <c r="AP40" s="291">
        <v>-44577</v>
      </c>
      <c r="AQ40" s="292">
        <v>-32910</v>
      </c>
      <c r="AR40" s="293">
        <v>35.5</v>
      </c>
      <c r="AS40" s="290"/>
    </row>
    <row r="41" spans="1:46" ht="13" x14ac:dyDescent="0.2">
      <c r="A41" s="247"/>
      <c r="AK41" s="1173" t="s">
        <v>287</v>
      </c>
      <c r="AL41" s="1174"/>
      <c r="AM41" s="1174"/>
      <c r="AN41" s="1175"/>
      <c r="AO41" s="291">
        <v>3155632</v>
      </c>
      <c r="AP41" s="291">
        <v>23421</v>
      </c>
      <c r="AQ41" s="292">
        <v>11466</v>
      </c>
      <c r="AR41" s="293">
        <v>104.3</v>
      </c>
      <c r="AS41" s="290"/>
    </row>
    <row r="42" spans="1:46" ht="13" x14ac:dyDescent="0.2">
      <c r="A42" s="247"/>
      <c r="AK42" s="296"/>
      <c r="AQ42" s="268"/>
      <c r="AR42" s="268"/>
      <c r="AS42" s="290"/>
    </row>
    <row r="43" spans="1:46" ht="13" x14ac:dyDescent="0.2">
      <c r="A43" s="247"/>
      <c r="AP43" s="297"/>
      <c r="AQ43" s="268"/>
      <c r="AS43" s="290"/>
    </row>
    <row r="44" spans="1:46" ht="13" x14ac:dyDescent="0.2">
      <c r="A44" s="247"/>
      <c r="AQ44" s="268"/>
    </row>
    <row r="45" spans="1:46" ht="13"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515</v>
      </c>
    </row>
    <row r="48" spans="1:46" ht="13" x14ac:dyDescent="0.2">
      <c r="A48" s="247"/>
      <c r="AK48" s="301" t="s">
        <v>516</v>
      </c>
      <c r="AL48" s="301"/>
      <c r="AM48" s="301"/>
      <c r="AN48" s="301"/>
      <c r="AO48" s="301"/>
      <c r="AP48" s="301"/>
      <c r="AQ48" s="302"/>
      <c r="AR48" s="301"/>
    </row>
    <row r="49" spans="1:44" ht="13.5" customHeight="1" x14ac:dyDescent="0.2">
      <c r="A49" s="247"/>
      <c r="AK49" s="303"/>
      <c r="AL49" s="304"/>
      <c r="AM49" s="1162" t="s">
        <v>484</v>
      </c>
      <c r="AN49" s="1164" t="s">
        <v>517</v>
      </c>
      <c r="AO49" s="1165"/>
      <c r="AP49" s="1165"/>
      <c r="AQ49" s="1165"/>
      <c r="AR49" s="1166"/>
    </row>
    <row r="50" spans="1:44" ht="13" x14ac:dyDescent="0.2">
      <c r="A50" s="247"/>
      <c r="AK50" s="305"/>
      <c r="AL50" s="306"/>
      <c r="AM50" s="1163"/>
      <c r="AN50" s="307" t="s">
        <v>518</v>
      </c>
      <c r="AO50" s="308" t="s">
        <v>519</v>
      </c>
      <c r="AP50" s="309" t="s">
        <v>520</v>
      </c>
      <c r="AQ50" s="310" t="s">
        <v>521</v>
      </c>
      <c r="AR50" s="311" t="s">
        <v>522</v>
      </c>
    </row>
    <row r="51" spans="1:44" ht="13" x14ac:dyDescent="0.2">
      <c r="A51" s="247"/>
      <c r="AK51" s="303" t="s">
        <v>523</v>
      </c>
      <c r="AL51" s="304"/>
      <c r="AM51" s="312">
        <v>8329278</v>
      </c>
      <c r="AN51" s="313">
        <v>59074</v>
      </c>
      <c r="AO51" s="314">
        <v>15</v>
      </c>
      <c r="AP51" s="315">
        <v>56416</v>
      </c>
      <c r="AQ51" s="316">
        <v>-15</v>
      </c>
      <c r="AR51" s="317">
        <v>30</v>
      </c>
    </row>
    <row r="52" spans="1:44" ht="13" x14ac:dyDescent="0.2">
      <c r="A52" s="247"/>
      <c r="AK52" s="318"/>
      <c r="AL52" s="319" t="s">
        <v>524</v>
      </c>
      <c r="AM52" s="320">
        <v>3895829</v>
      </c>
      <c r="AN52" s="321">
        <v>27630</v>
      </c>
      <c r="AO52" s="322">
        <v>14.4</v>
      </c>
      <c r="AP52" s="323">
        <v>32623</v>
      </c>
      <c r="AQ52" s="324">
        <v>-5.5</v>
      </c>
      <c r="AR52" s="325">
        <v>19.899999999999999</v>
      </c>
    </row>
    <row r="53" spans="1:44" ht="13" x14ac:dyDescent="0.2">
      <c r="A53" s="247"/>
      <c r="AK53" s="303" t="s">
        <v>525</v>
      </c>
      <c r="AL53" s="304"/>
      <c r="AM53" s="312">
        <v>4658900</v>
      </c>
      <c r="AN53" s="313">
        <v>33400</v>
      </c>
      <c r="AO53" s="314">
        <v>-43.5</v>
      </c>
      <c r="AP53" s="315">
        <v>49217</v>
      </c>
      <c r="AQ53" s="316">
        <v>-12.8</v>
      </c>
      <c r="AR53" s="317">
        <v>-30.7</v>
      </c>
    </row>
    <row r="54" spans="1:44" ht="13" x14ac:dyDescent="0.2">
      <c r="A54" s="247"/>
      <c r="AK54" s="318"/>
      <c r="AL54" s="319" t="s">
        <v>524</v>
      </c>
      <c r="AM54" s="320">
        <v>1707062</v>
      </c>
      <c r="AN54" s="321">
        <v>12238</v>
      </c>
      <c r="AO54" s="322">
        <v>-55.7</v>
      </c>
      <c r="AP54" s="323">
        <v>27232</v>
      </c>
      <c r="AQ54" s="324">
        <v>-16.5</v>
      </c>
      <c r="AR54" s="325">
        <v>-39.200000000000003</v>
      </c>
    </row>
    <row r="55" spans="1:44" ht="13" x14ac:dyDescent="0.2">
      <c r="A55" s="247"/>
      <c r="AK55" s="303" t="s">
        <v>526</v>
      </c>
      <c r="AL55" s="304"/>
      <c r="AM55" s="312">
        <v>8051807</v>
      </c>
      <c r="AN55" s="313">
        <v>58302</v>
      </c>
      <c r="AO55" s="314">
        <v>74.599999999999994</v>
      </c>
      <c r="AP55" s="315">
        <v>49211</v>
      </c>
      <c r="AQ55" s="316">
        <v>0</v>
      </c>
      <c r="AR55" s="317">
        <v>74.599999999999994</v>
      </c>
    </row>
    <row r="56" spans="1:44" ht="13" x14ac:dyDescent="0.2">
      <c r="A56" s="247"/>
      <c r="AK56" s="318"/>
      <c r="AL56" s="319" t="s">
        <v>524</v>
      </c>
      <c r="AM56" s="320">
        <v>3061303</v>
      </c>
      <c r="AN56" s="321">
        <v>22167</v>
      </c>
      <c r="AO56" s="322">
        <v>81.099999999999994</v>
      </c>
      <c r="AP56" s="323">
        <v>28367</v>
      </c>
      <c r="AQ56" s="324">
        <v>4.2</v>
      </c>
      <c r="AR56" s="325">
        <v>76.900000000000006</v>
      </c>
    </row>
    <row r="57" spans="1:44" ht="13" x14ac:dyDescent="0.2">
      <c r="A57" s="247"/>
      <c r="AK57" s="303" t="s">
        <v>527</v>
      </c>
      <c r="AL57" s="304"/>
      <c r="AM57" s="312">
        <v>11129261</v>
      </c>
      <c r="AN57" s="313">
        <v>81725</v>
      </c>
      <c r="AO57" s="314">
        <v>40.200000000000003</v>
      </c>
      <c r="AP57" s="315">
        <v>51738</v>
      </c>
      <c r="AQ57" s="316">
        <v>5.0999999999999996</v>
      </c>
      <c r="AR57" s="317">
        <v>35.1</v>
      </c>
    </row>
    <row r="58" spans="1:44" ht="13" x14ac:dyDescent="0.2">
      <c r="A58" s="247"/>
      <c r="AK58" s="318"/>
      <c r="AL58" s="319" t="s">
        <v>524</v>
      </c>
      <c r="AM58" s="320">
        <v>5646449</v>
      </c>
      <c r="AN58" s="321">
        <v>41463</v>
      </c>
      <c r="AO58" s="322">
        <v>87</v>
      </c>
      <c r="AP58" s="323">
        <v>30360</v>
      </c>
      <c r="AQ58" s="324">
        <v>7</v>
      </c>
      <c r="AR58" s="325">
        <v>80</v>
      </c>
    </row>
    <row r="59" spans="1:44" ht="13" x14ac:dyDescent="0.2">
      <c r="A59" s="247"/>
      <c r="AK59" s="303" t="s">
        <v>528</v>
      </c>
      <c r="AL59" s="304"/>
      <c r="AM59" s="312">
        <v>8757865</v>
      </c>
      <c r="AN59" s="313">
        <v>65002</v>
      </c>
      <c r="AO59" s="314">
        <v>-20.5</v>
      </c>
      <c r="AP59" s="315">
        <v>67158</v>
      </c>
      <c r="AQ59" s="316">
        <v>29.8</v>
      </c>
      <c r="AR59" s="317">
        <v>-50.3</v>
      </c>
    </row>
    <row r="60" spans="1:44" ht="13" x14ac:dyDescent="0.2">
      <c r="A60" s="247"/>
      <c r="AK60" s="318"/>
      <c r="AL60" s="319" t="s">
        <v>524</v>
      </c>
      <c r="AM60" s="320">
        <v>4499401</v>
      </c>
      <c r="AN60" s="321">
        <v>33395</v>
      </c>
      <c r="AO60" s="322">
        <v>-19.5</v>
      </c>
      <c r="AP60" s="323">
        <v>42077</v>
      </c>
      <c r="AQ60" s="324">
        <v>38.6</v>
      </c>
      <c r="AR60" s="325">
        <v>-58.1</v>
      </c>
    </row>
    <row r="61" spans="1:44" ht="13" x14ac:dyDescent="0.2">
      <c r="A61" s="247"/>
      <c r="AK61" s="303" t="s">
        <v>529</v>
      </c>
      <c r="AL61" s="326"/>
      <c r="AM61" s="312">
        <v>8185422</v>
      </c>
      <c r="AN61" s="313">
        <v>59501</v>
      </c>
      <c r="AO61" s="314">
        <v>13.2</v>
      </c>
      <c r="AP61" s="315">
        <v>54748</v>
      </c>
      <c r="AQ61" s="327">
        <v>1.4</v>
      </c>
      <c r="AR61" s="317">
        <v>11.8</v>
      </c>
    </row>
    <row r="62" spans="1:44" ht="13" x14ac:dyDescent="0.2">
      <c r="A62" s="247"/>
      <c r="AK62" s="318"/>
      <c r="AL62" s="319" t="s">
        <v>524</v>
      </c>
      <c r="AM62" s="320">
        <v>3762009</v>
      </c>
      <c r="AN62" s="321">
        <v>27379</v>
      </c>
      <c r="AO62" s="322">
        <v>21.5</v>
      </c>
      <c r="AP62" s="323">
        <v>32132</v>
      </c>
      <c r="AQ62" s="324">
        <v>5.6</v>
      </c>
      <c r="AR62" s="325">
        <v>15.9</v>
      </c>
    </row>
    <row r="63" spans="1:44" ht="13" x14ac:dyDescent="0.2">
      <c r="A63" s="247"/>
    </row>
    <row r="64" spans="1:44" ht="13" x14ac:dyDescent="0.2">
      <c r="A64" s="247"/>
    </row>
    <row r="65" spans="1:46" ht="13" x14ac:dyDescent="0.2">
      <c r="A65" s="247"/>
    </row>
    <row r="66" spans="1:46" ht="13"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 hidden="1" x14ac:dyDescent="0.2"/>
    <row r="71" spans="1:46" ht="13" hidden="1" x14ac:dyDescent="0.2"/>
    <row r="72" spans="1:46" ht="13" hidden="1" x14ac:dyDescent="0.2"/>
    <row r="73" spans="1:46" ht="13" hidden="1" x14ac:dyDescent="0.2"/>
  </sheetData>
  <sheetProtection algorithmName="SHA-512" hashValue="ZeECbqTGBJbanKbfGE1p5GrcdNQCrNkOMlC6GQRbbOL2ItShskL9owa1unPcLWKCHC5nwP/vSXNPEUJDc76I6A==" saltValue="QtuLR1pGo2IIMKHIVrctJw=="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70" zoomScaleNormal="70" zoomScaleSheetLayoutView="55" workbookViewId="0">
      <selection activeCell="BL100" sqref="BL100"/>
    </sheetView>
  </sheetViews>
  <sheetFormatPr defaultColWidth="0" defaultRowHeight="13.5" customHeight="1" zeroHeight="1" x14ac:dyDescent="0.2"/>
  <cols>
    <col min="1" max="125" width="2.4531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 x14ac:dyDescent="0.2">
      <c r="B2" s="241"/>
      <c r="DG2" s="241"/>
    </row>
    <row r="3" spans="2:125" ht="13"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 x14ac:dyDescent="0.2"/>
    <row r="5" spans="2:125" ht="13" x14ac:dyDescent="0.2"/>
    <row r="6" spans="2:125" ht="13" x14ac:dyDescent="0.2"/>
    <row r="7" spans="2:125" ht="13" x14ac:dyDescent="0.2"/>
    <row r="8" spans="2:125" ht="13" x14ac:dyDescent="0.2"/>
    <row r="9" spans="2:125" ht="13" x14ac:dyDescent="0.2">
      <c r="DU9" s="241"/>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241"/>
    </row>
    <row r="18" spans="125:125" ht="13" x14ac:dyDescent="0.2"/>
    <row r="19" spans="125:125" ht="13" x14ac:dyDescent="0.2"/>
    <row r="20" spans="125:125" ht="13" x14ac:dyDescent="0.2">
      <c r="DU20" s="241"/>
    </row>
    <row r="21" spans="125:125" ht="13" x14ac:dyDescent="0.2">
      <c r="DU21" s="241"/>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241"/>
    </row>
    <row r="29" spans="125:125" ht="13" x14ac:dyDescent="0.2"/>
    <row r="30" spans="125:125" ht="13" x14ac:dyDescent="0.2"/>
    <row r="31" spans="125:125" ht="13" x14ac:dyDescent="0.2"/>
    <row r="32" spans="125:125" ht="13" x14ac:dyDescent="0.2"/>
    <row r="33" spans="2:125" ht="13" x14ac:dyDescent="0.2">
      <c r="B33" s="241"/>
      <c r="G33" s="241"/>
      <c r="I33" s="241"/>
    </row>
    <row r="34" spans="2:125" ht="13" x14ac:dyDescent="0.2">
      <c r="C34" s="241"/>
      <c r="P34" s="241"/>
      <c r="DE34" s="241"/>
      <c r="DH34" s="241"/>
    </row>
    <row r="35" spans="2:125" ht="13" x14ac:dyDescent="0.2">
      <c r="D35" s="241"/>
      <c r="E35" s="241"/>
      <c r="DG35" s="241"/>
      <c r="DJ35" s="241"/>
      <c r="DP35" s="241"/>
      <c r="DQ35" s="241"/>
      <c r="DR35" s="241"/>
      <c r="DS35" s="241"/>
      <c r="DT35" s="241"/>
      <c r="DU35" s="241"/>
    </row>
    <row r="36" spans="2:125" ht="13"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 x14ac:dyDescent="0.2">
      <c r="DU37" s="241"/>
    </row>
    <row r="38" spans="2:125" ht="13" x14ac:dyDescent="0.2">
      <c r="DT38" s="241"/>
      <c r="DU38" s="241"/>
    </row>
    <row r="39" spans="2:125" ht="13" x14ac:dyDescent="0.2"/>
    <row r="40" spans="2:125" ht="13" x14ac:dyDescent="0.2">
      <c r="DH40" s="241"/>
    </row>
    <row r="41" spans="2:125" ht="13" x14ac:dyDescent="0.2">
      <c r="DE41" s="241"/>
    </row>
    <row r="42" spans="2:125" ht="13" x14ac:dyDescent="0.2">
      <c r="DG42" s="241"/>
      <c r="DJ42" s="241"/>
    </row>
    <row r="43" spans="2:125" ht="13"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 x14ac:dyDescent="0.2">
      <c r="DU44" s="241"/>
    </row>
    <row r="45" spans="2:125" ht="13" x14ac:dyDescent="0.2"/>
    <row r="46" spans="2:125" ht="13" x14ac:dyDescent="0.2"/>
    <row r="47" spans="2:125" ht="13" x14ac:dyDescent="0.2"/>
    <row r="48" spans="2:125" ht="13" x14ac:dyDescent="0.2">
      <c r="DT48" s="241"/>
      <c r="DU48" s="241"/>
    </row>
    <row r="49" spans="120:125" ht="13" x14ac:dyDescent="0.2">
      <c r="DU49" s="241"/>
    </row>
    <row r="50" spans="120:125" ht="13" x14ac:dyDescent="0.2">
      <c r="DU50" s="241"/>
    </row>
    <row r="51" spans="120:125" ht="13" x14ac:dyDescent="0.2">
      <c r="DP51" s="241"/>
      <c r="DQ51" s="241"/>
      <c r="DR51" s="241"/>
      <c r="DS51" s="241"/>
      <c r="DT51" s="241"/>
      <c r="DU51" s="241"/>
    </row>
    <row r="52" spans="120:125" ht="13" x14ac:dyDescent="0.2"/>
    <row r="53" spans="120:125" ht="13" x14ac:dyDescent="0.2"/>
    <row r="54" spans="120:125" ht="13" x14ac:dyDescent="0.2">
      <c r="DU54" s="241"/>
    </row>
    <row r="55" spans="120:125" ht="13" x14ac:dyDescent="0.2"/>
    <row r="56" spans="120:125" ht="13" x14ac:dyDescent="0.2"/>
    <row r="57" spans="120:125" ht="13" x14ac:dyDescent="0.2"/>
    <row r="58" spans="120:125" ht="13" x14ac:dyDescent="0.2">
      <c r="DU58" s="241"/>
    </row>
    <row r="59" spans="120:125" ht="13" x14ac:dyDescent="0.2"/>
    <row r="60" spans="120:125" ht="13" x14ac:dyDescent="0.2"/>
    <row r="61" spans="120:125" ht="13" x14ac:dyDescent="0.2"/>
    <row r="62" spans="120:125" ht="13" x14ac:dyDescent="0.2"/>
    <row r="63" spans="120:125" ht="13" x14ac:dyDescent="0.2">
      <c r="DU63" s="241"/>
    </row>
    <row r="64" spans="120:125" ht="13" x14ac:dyDescent="0.2">
      <c r="DT64" s="241"/>
      <c r="DU64" s="241"/>
    </row>
    <row r="65" spans="123:125" ht="13" x14ac:dyDescent="0.2"/>
    <row r="66" spans="123:125" ht="13" x14ac:dyDescent="0.2"/>
    <row r="67" spans="123:125" ht="13" x14ac:dyDescent="0.2"/>
    <row r="68" spans="123:125" ht="13" x14ac:dyDescent="0.2"/>
    <row r="69" spans="123:125" ht="13" x14ac:dyDescent="0.2">
      <c r="DS69" s="241"/>
      <c r="DT69" s="241"/>
      <c r="DU69" s="241"/>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241"/>
    </row>
    <row r="83" spans="116:125" ht="13" x14ac:dyDescent="0.2">
      <c r="DM83" s="241"/>
      <c r="DN83" s="241"/>
      <c r="DO83" s="241"/>
      <c r="DP83" s="241"/>
      <c r="DQ83" s="241"/>
      <c r="DR83" s="241"/>
      <c r="DS83" s="241"/>
      <c r="DT83" s="241"/>
      <c r="DU83" s="241"/>
    </row>
    <row r="84" spans="116:125" ht="13" x14ac:dyDescent="0.2"/>
    <row r="85" spans="116:125" ht="13" x14ac:dyDescent="0.2"/>
    <row r="86" spans="116:125" ht="13" x14ac:dyDescent="0.2"/>
    <row r="87" spans="116:125" ht="13" x14ac:dyDescent="0.2"/>
    <row r="88" spans="116:125" ht="13" x14ac:dyDescent="0.2">
      <c r="DU88" s="241"/>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481</v>
      </c>
    </row>
    <row r="121" spans="125:125" ht="13.5" hidden="1" customHeight="1" x14ac:dyDescent="0.2">
      <c r="DU121" s="241"/>
    </row>
  </sheetData>
  <sheetProtection algorithmName="SHA-512" hashValue="UvX9fo20WIcTu3CLpbmHQxMOTQGbMsCLgh+D+NsU/Lx8yOEw8mU9Y8SKNHxAJORPlzmok6/rMtmK2MHr+sjVPw==" saltValue="Nc3EVpsWY6s026VWXMfUHA=="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70" zoomScaleNormal="70" zoomScaleSheetLayoutView="55" workbookViewId="0">
      <selection activeCell="BK102" sqref="BK102"/>
    </sheetView>
  </sheetViews>
  <sheetFormatPr defaultColWidth="0" defaultRowHeight="13.5" customHeight="1" zeroHeight="1" x14ac:dyDescent="0.2"/>
  <cols>
    <col min="1" max="125" width="2.4531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 x14ac:dyDescent="0.2">
      <c r="B2" s="241"/>
      <c r="T2" s="241"/>
    </row>
    <row r="3" spans="1:125"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241"/>
      <c r="G33" s="241"/>
      <c r="I33" s="241"/>
    </row>
    <row r="34" spans="2:125" ht="13" x14ac:dyDescent="0.2">
      <c r="C34" s="241"/>
      <c r="P34" s="241"/>
      <c r="R34" s="241"/>
      <c r="U34" s="241"/>
    </row>
    <row r="35" spans="2:125" ht="13"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 x14ac:dyDescent="0.2">
      <c r="F36" s="241"/>
      <c r="H36" s="241"/>
      <c r="J36" s="241"/>
      <c r="K36" s="241"/>
      <c r="L36" s="241"/>
      <c r="M36" s="241"/>
      <c r="N36" s="241"/>
      <c r="O36" s="241"/>
      <c r="Q36" s="241"/>
      <c r="S36" s="241"/>
      <c r="V36" s="241"/>
    </row>
    <row r="37" spans="2:125" ht="13" x14ac:dyDescent="0.2"/>
    <row r="38" spans="2:125" ht="13" x14ac:dyDescent="0.2"/>
    <row r="39" spans="2:125" ht="13" x14ac:dyDescent="0.2"/>
    <row r="40" spans="2:125" ht="13" x14ac:dyDescent="0.2">
      <c r="U40" s="241"/>
    </row>
    <row r="41" spans="2:125" ht="13" x14ac:dyDescent="0.2">
      <c r="R41" s="241"/>
    </row>
    <row r="42" spans="2:125" ht="13"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 x14ac:dyDescent="0.2">
      <c r="Q43" s="241"/>
      <c r="S43" s="241"/>
      <c r="V43" s="241"/>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481</v>
      </c>
    </row>
  </sheetData>
  <sheetProtection algorithmName="SHA-512" hashValue="U0+Z94D2bznKaF9xtJHErWfNdoYPgDgoZiuHrtspXT7XgnIOczAw0WO2MjbqDbmYJupQbjtcdakjLcgSc0HkXw==" saltValue="83dPXkG8DTUpnZ/8U6ejlw=="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70" zoomScaleNormal="70" zoomScaleSheetLayoutView="100" workbookViewId="0"/>
  </sheetViews>
  <sheetFormatPr defaultColWidth="0" defaultRowHeight="13.5" customHeight="1" zeroHeight="1" x14ac:dyDescent="0.2"/>
  <cols>
    <col min="1" max="1" width="8.1796875" style="1" customWidth="1"/>
    <col min="2" max="16" width="14.63281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3">
      <c r="B46" s="4" t="s">
        <v>1</v>
      </c>
      <c r="C46" s="5"/>
      <c r="D46" s="5"/>
      <c r="E46" s="6" t="s">
        <v>2</v>
      </c>
      <c r="F46" s="7" t="s">
        <v>531</v>
      </c>
      <c r="G46" s="8" t="s">
        <v>532</v>
      </c>
      <c r="H46" s="8" t="s">
        <v>533</v>
      </c>
      <c r="I46" s="8" t="s">
        <v>534</v>
      </c>
      <c r="J46" s="9" t="s">
        <v>535</v>
      </c>
    </row>
    <row r="47" spans="2:10" ht="57.75" customHeight="1" x14ac:dyDescent="0.2">
      <c r="B47" s="10"/>
      <c r="C47" s="1176" t="s">
        <v>3</v>
      </c>
      <c r="D47" s="1176"/>
      <c r="E47" s="1177"/>
      <c r="F47" s="11">
        <v>7.67</v>
      </c>
      <c r="G47" s="12">
        <v>12.6</v>
      </c>
      <c r="H47" s="12">
        <v>16.829999999999998</v>
      </c>
      <c r="I47" s="12">
        <v>15.21</v>
      </c>
      <c r="J47" s="13">
        <v>15.88</v>
      </c>
    </row>
    <row r="48" spans="2:10" ht="57.75" customHeight="1" x14ac:dyDescent="0.2">
      <c r="B48" s="14"/>
      <c r="C48" s="1178" t="s">
        <v>4</v>
      </c>
      <c r="D48" s="1178"/>
      <c r="E48" s="1179"/>
      <c r="F48" s="15">
        <v>4.8600000000000003</v>
      </c>
      <c r="G48" s="16">
        <v>10.3</v>
      </c>
      <c r="H48" s="16">
        <v>9.16</v>
      </c>
      <c r="I48" s="16">
        <v>9.7799999999999994</v>
      </c>
      <c r="J48" s="17">
        <v>5.8</v>
      </c>
    </row>
    <row r="49" spans="2:10" ht="57.75" customHeight="1" thickBot="1" x14ac:dyDescent="0.25">
      <c r="B49" s="18"/>
      <c r="C49" s="1180" t="s">
        <v>5</v>
      </c>
      <c r="D49" s="1180"/>
      <c r="E49" s="1181"/>
      <c r="F49" s="19" t="s">
        <v>536</v>
      </c>
      <c r="G49" s="20">
        <v>10.75</v>
      </c>
      <c r="H49" s="20">
        <v>2.54</v>
      </c>
      <c r="I49" s="20" t="s">
        <v>537</v>
      </c>
      <c r="J49" s="21" t="s">
        <v>538</v>
      </c>
    </row>
    <row r="50" spans="2:10" ht="13" x14ac:dyDescent="0.2"/>
  </sheetData>
  <sheetProtection algorithmName="SHA-512" hashValue="KpX1pxkfvcaBwgACKrszASMyMTQfG1CCtHdKIPRxNl70YSj9pocPy4csAfY//6Jok5K1fq//yo53M2aveAl5Nw==" saltValue="5cT2P/Uo08is4UrgFbDoa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70" zoomScaleNormal="70" zoomScaleSheetLayoutView="100" workbookViewId="0">
      <selection activeCell="P38" sqref="P38"/>
    </sheetView>
  </sheetViews>
  <sheetFormatPr defaultColWidth="0" defaultRowHeight="13.5" customHeight="1" zeroHeight="1" x14ac:dyDescent="0.2"/>
  <cols>
    <col min="1" max="1" width="6.6328125" style="23" customWidth="1"/>
    <col min="2" max="2" width="11" style="23" customWidth="1"/>
    <col min="3" max="3" width="17" style="23" customWidth="1"/>
    <col min="4" max="5" width="16.63281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3">
      <c r="A33" s="22"/>
      <c r="B33" s="25" t="s">
        <v>6</v>
      </c>
      <c r="C33" s="26"/>
      <c r="D33" s="26"/>
      <c r="E33" s="27" t="s">
        <v>2</v>
      </c>
      <c r="F33" s="28" t="s">
        <v>531</v>
      </c>
      <c r="G33" s="29" t="s">
        <v>532</v>
      </c>
      <c r="H33" s="29" t="s">
        <v>533</v>
      </c>
      <c r="I33" s="29" t="s">
        <v>534</v>
      </c>
      <c r="J33" s="30" t="s">
        <v>535</v>
      </c>
      <c r="K33" s="22"/>
      <c r="L33" s="22"/>
      <c r="M33" s="22"/>
      <c r="N33" s="22"/>
      <c r="O33" s="22"/>
      <c r="P33" s="22"/>
    </row>
    <row r="34" spans="1:16" ht="39" customHeight="1" x14ac:dyDescent="0.2">
      <c r="A34" s="22"/>
      <c r="B34" s="31"/>
      <c r="C34" s="1186" t="s">
        <v>539</v>
      </c>
      <c r="D34" s="1186"/>
      <c r="E34" s="1187"/>
      <c r="F34" s="32">
        <v>45.83</v>
      </c>
      <c r="G34" s="33">
        <v>52.87</v>
      </c>
      <c r="H34" s="33">
        <v>62.63</v>
      </c>
      <c r="I34" s="33">
        <v>63.68</v>
      </c>
      <c r="J34" s="34">
        <v>57.31</v>
      </c>
      <c r="K34" s="22"/>
      <c r="L34" s="22"/>
      <c r="M34" s="22"/>
      <c r="N34" s="22"/>
      <c r="O34" s="22"/>
      <c r="P34" s="22"/>
    </row>
    <row r="35" spans="1:16" ht="39" customHeight="1" x14ac:dyDescent="0.2">
      <c r="A35" s="22"/>
      <c r="B35" s="35"/>
      <c r="C35" s="1182" t="s">
        <v>540</v>
      </c>
      <c r="D35" s="1182"/>
      <c r="E35" s="1183"/>
      <c r="F35" s="36">
        <v>8.6</v>
      </c>
      <c r="G35" s="37">
        <v>9.1300000000000008</v>
      </c>
      <c r="H35" s="37">
        <v>9.8800000000000008</v>
      </c>
      <c r="I35" s="37">
        <v>8.89</v>
      </c>
      <c r="J35" s="38">
        <v>8.32</v>
      </c>
      <c r="K35" s="22"/>
      <c r="L35" s="22"/>
      <c r="M35" s="22"/>
      <c r="N35" s="22"/>
      <c r="O35" s="22"/>
      <c r="P35" s="22"/>
    </row>
    <row r="36" spans="1:16" ht="39" customHeight="1" x14ac:dyDescent="0.2">
      <c r="A36" s="22"/>
      <c r="B36" s="35"/>
      <c r="C36" s="1182" t="s">
        <v>541</v>
      </c>
      <c r="D36" s="1182"/>
      <c r="E36" s="1183"/>
      <c r="F36" s="36">
        <v>5.46</v>
      </c>
      <c r="G36" s="37">
        <v>5.25</v>
      </c>
      <c r="H36" s="37">
        <v>6.27</v>
      </c>
      <c r="I36" s="37">
        <v>6.21</v>
      </c>
      <c r="J36" s="38">
        <v>6.28</v>
      </c>
      <c r="K36" s="22"/>
      <c r="L36" s="22"/>
      <c r="M36" s="22"/>
      <c r="N36" s="22"/>
      <c r="O36" s="22"/>
      <c r="P36" s="22"/>
    </row>
    <row r="37" spans="1:16" ht="39" customHeight="1" x14ac:dyDescent="0.2">
      <c r="A37" s="22"/>
      <c r="B37" s="35"/>
      <c r="C37" s="1182" t="s">
        <v>542</v>
      </c>
      <c r="D37" s="1182"/>
      <c r="E37" s="1183"/>
      <c r="F37" s="36">
        <v>4.8600000000000003</v>
      </c>
      <c r="G37" s="37">
        <v>10.3</v>
      </c>
      <c r="H37" s="37">
        <v>9.16</v>
      </c>
      <c r="I37" s="37">
        <v>9.7799999999999994</v>
      </c>
      <c r="J37" s="38">
        <v>5.8</v>
      </c>
      <c r="K37" s="22"/>
      <c r="L37" s="22"/>
      <c r="M37" s="22"/>
      <c r="N37" s="22"/>
      <c r="O37" s="22"/>
      <c r="P37" s="22"/>
    </row>
    <row r="38" spans="1:16" ht="39" customHeight="1" x14ac:dyDescent="0.2">
      <c r="A38" s="22"/>
      <c r="B38" s="35"/>
      <c r="C38" s="1182" t="s">
        <v>543</v>
      </c>
      <c r="D38" s="1182"/>
      <c r="E38" s="1183"/>
      <c r="F38" s="36">
        <v>3.48</v>
      </c>
      <c r="G38" s="37">
        <v>4.46</v>
      </c>
      <c r="H38" s="37">
        <v>5.08</v>
      </c>
      <c r="I38" s="37">
        <v>4.6399999999999997</v>
      </c>
      <c r="J38" s="38">
        <v>3.61</v>
      </c>
      <c r="K38" s="22"/>
      <c r="L38" s="22"/>
      <c r="M38" s="22"/>
      <c r="N38" s="22"/>
      <c r="O38" s="22"/>
      <c r="P38" s="22"/>
    </row>
    <row r="39" spans="1:16" ht="39" customHeight="1" x14ac:dyDescent="0.2">
      <c r="A39" s="22"/>
      <c r="B39" s="35"/>
      <c r="C39" s="1182" t="s">
        <v>544</v>
      </c>
      <c r="D39" s="1182"/>
      <c r="E39" s="1183"/>
      <c r="F39" s="36">
        <v>0.61</v>
      </c>
      <c r="G39" s="37">
        <v>0.85</v>
      </c>
      <c r="H39" s="37">
        <v>1</v>
      </c>
      <c r="I39" s="37">
        <v>1.28</v>
      </c>
      <c r="J39" s="38">
        <v>1.07</v>
      </c>
      <c r="K39" s="22"/>
      <c r="L39" s="22"/>
      <c r="M39" s="22"/>
      <c r="N39" s="22"/>
      <c r="O39" s="22"/>
      <c r="P39" s="22"/>
    </row>
    <row r="40" spans="1:16" ht="39" customHeight="1" x14ac:dyDescent="0.2">
      <c r="A40" s="22"/>
      <c r="B40" s="35"/>
      <c r="C40" s="1182" t="s">
        <v>545</v>
      </c>
      <c r="D40" s="1182"/>
      <c r="E40" s="1183"/>
      <c r="F40" s="36">
        <v>0.72</v>
      </c>
      <c r="G40" s="37">
        <v>0.68</v>
      </c>
      <c r="H40" s="37">
        <v>0.6</v>
      </c>
      <c r="I40" s="37">
        <v>0.64</v>
      </c>
      <c r="J40" s="38">
        <v>0.56000000000000005</v>
      </c>
      <c r="K40" s="22"/>
      <c r="L40" s="22"/>
      <c r="M40" s="22"/>
      <c r="N40" s="22"/>
      <c r="O40" s="22"/>
      <c r="P40" s="22"/>
    </row>
    <row r="41" spans="1:16" ht="39" customHeight="1" x14ac:dyDescent="0.2">
      <c r="A41" s="22"/>
      <c r="B41" s="35"/>
      <c r="C41" s="1182" t="s">
        <v>546</v>
      </c>
      <c r="D41" s="1182"/>
      <c r="E41" s="1183"/>
      <c r="F41" s="36">
        <v>0.17</v>
      </c>
      <c r="G41" s="37">
        <v>0.17</v>
      </c>
      <c r="H41" s="37">
        <v>0.24</v>
      </c>
      <c r="I41" s="37">
        <v>0.19</v>
      </c>
      <c r="J41" s="38">
        <v>0.23</v>
      </c>
      <c r="K41" s="22"/>
      <c r="L41" s="22"/>
      <c r="M41" s="22"/>
      <c r="N41" s="22"/>
      <c r="O41" s="22"/>
      <c r="P41" s="22"/>
    </row>
    <row r="42" spans="1:16" ht="39" customHeight="1" x14ac:dyDescent="0.2">
      <c r="A42" s="22"/>
      <c r="B42" s="39"/>
      <c r="C42" s="1182" t="s">
        <v>547</v>
      </c>
      <c r="D42" s="1182"/>
      <c r="E42" s="1183"/>
      <c r="F42" s="36" t="s">
        <v>548</v>
      </c>
      <c r="G42" s="37" t="s">
        <v>493</v>
      </c>
      <c r="H42" s="37" t="s">
        <v>493</v>
      </c>
      <c r="I42" s="37" t="s">
        <v>493</v>
      </c>
      <c r="J42" s="38" t="s">
        <v>493</v>
      </c>
      <c r="K42" s="22"/>
      <c r="L42" s="22"/>
      <c r="M42" s="22"/>
      <c r="N42" s="22"/>
      <c r="O42" s="22"/>
      <c r="P42" s="22"/>
    </row>
    <row r="43" spans="1:16" ht="39" customHeight="1" thickBot="1" x14ac:dyDescent="0.25">
      <c r="A43" s="22"/>
      <c r="B43" s="40"/>
      <c r="C43" s="1184" t="s">
        <v>549</v>
      </c>
      <c r="D43" s="1184"/>
      <c r="E43" s="1185"/>
      <c r="F43" s="41">
        <v>0.24</v>
      </c>
      <c r="G43" s="42">
        <v>0.32</v>
      </c>
      <c r="H43" s="42">
        <v>0.32</v>
      </c>
      <c r="I43" s="42">
        <v>0.19</v>
      </c>
      <c r="J43" s="43">
        <v>0.11</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5" x14ac:dyDescent="0.2">
      <c r="A45" s="22"/>
      <c r="B45" s="22"/>
      <c r="C45" s="22"/>
      <c r="D45" s="22"/>
      <c r="E45" s="22"/>
      <c r="F45" s="22"/>
      <c r="G45" s="22"/>
      <c r="H45" s="22"/>
      <c r="I45" s="22"/>
      <c r="J45" s="22"/>
      <c r="K45" s="22"/>
      <c r="L45" s="22"/>
      <c r="M45" s="22"/>
      <c r="N45" s="22"/>
      <c r="O45" s="22"/>
      <c r="P45" s="22"/>
    </row>
  </sheetData>
  <sheetProtection algorithmName="SHA-512" hashValue="VWVtmQ9DtdwI1laLGOFe9dLPCArbRJV0ZV/U8WtL/HAiXwCr5hTVjUGu8IHGVBvAxi3tjm0NBAjKmwktRgaubw==" saltValue="lvs7trVihWjQ0pHxLgQ6o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70" zoomScaleNormal="70" zoomScaleSheetLayoutView="55" workbookViewId="0">
      <selection activeCell="U51" sqref="U51"/>
    </sheetView>
  </sheetViews>
  <sheetFormatPr defaultColWidth="0" defaultRowHeight="12.65" customHeight="1" zeroHeight="1" x14ac:dyDescent="0.2"/>
  <cols>
    <col min="1" max="1" width="6.6328125" style="47" customWidth="1"/>
    <col min="2" max="3" width="10.90625" style="47" customWidth="1"/>
    <col min="4" max="4" width="10" style="47" customWidth="1"/>
    <col min="5" max="10" width="11" style="47" customWidth="1"/>
    <col min="11" max="15" width="13.08984375" style="47" customWidth="1"/>
    <col min="16" max="21" width="11.4531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3">
      <c r="A44" s="46"/>
      <c r="B44" s="49" t="s">
        <v>8</v>
      </c>
      <c r="C44" s="50"/>
      <c r="D44" s="50"/>
      <c r="E44" s="51"/>
      <c r="F44" s="51"/>
      <c r="G44" s="51"/>
      <c r="H44" s="51"/>
      <c r="I44" s="51"/>
      <c r="J44" s="52" t="s">
        <v>2</v>
      </c>
      <c r="K44" s="53" t="s">
        <v>531</v>
      </c>
      <c r="L44" s="54" t="s">
        <v>532</v>
      </c>
      <c r="M44" s="54" t="s">
        <v>533</v>
      </c>
      <c r="N44" s="54" t="s">
        <v>534</v>
      </c>
      <c r="O44" s="55" t="s">
        <v>535</v>
      </c>
      <c r="P44" s="46"/>
      <c r="Q44" s="46"/>
      <c r="R44" s="46"/>
      <c r="S44" s="46"/>
      <c r="T44" s="46"/>
      <c r="U44" s="46"/>
    </row>
    <row r="45" spans="1:21" ht="30.75" customHeight="1" x14ac:dyDescent="0.2">
      <c r="A45" s="46"/>
      <c r="B45" s="1188" t="s">
        <v>9</v>
      </c>
      <c r="C45" s="1189"/>
      <c r="D45" s="56"/>
      <c r="E45" s="1194" t="s">
        <v>10</v>
      </c>
      <c r="F45" s="1194"/>
      <c r="G45" s="1194"/>
      <c r="H45" s="1194"/>
      <c r="I45" s="1194"/>
      <c r="J45" s="1195"/>
      <c r="K45" s="57">
        <v>8265</v>
      </c>
      <c r="L45" s="58">
        <v>8297</v>
      </c>
      <c r="M45" s="58">
        <v>8091</v>
      </c>
      <c r="N45" s="58">
        <v>8227</v>
      </c>
      <c r="O45" s="59">
        <v>8133</v>
      </c>
      <c r="P45" s="46"/>
      <c r="Q45" s="46"/>
      <c r="R45" s="46"/>
      <c r="S45" s="46"/>
      <c r="T45" s="46"/>
      <c r="U45" s="46"/>
    </row>
    <row r="46" spans="1:21" ht="30.75" customHeight="1" x14ac:dyDescent="0.2">
      <c r="A46" s="46"/>
      <c r="B46" s="1190"/>
      <c r="C46" s="1191"/>
      <c r="D46" s="60"/>
      <c r="E46" s="1196" t="s">
        <v>11</v>
      </c>
      <c r="F46" s="1196"/>
      <c r="G46" s="1196"/>
      <c r="H46" s="1196"/>
      <c r="I46" s="1196"/>
      <c r="J46" s="1197"/>
      <c r="K46" s="61" t="s">
        <v>493</v>
      </c>
      <c r="L46" s="62" t="s">
        <v>493</v>
      </c>
      <c r="M46" s="62" t="s">
        <v>493</v>
      </c>
      <c r="N46" s="62" t="s">
        <v>493</v>
      </c>
      <c r="O46" s="63" t="s">
        <v>493</v>
      </c>
      <c r="P46" s="46"/>
      <c r="Q46" s="46"/>
      <c r="R46" s="46"/>
      <c r="S46" s="46"/>
      <c r="T46" s="46"/>
      <c r="U46" s="46"/>
    </row>
    <row r="47" spans="1:21" ht="30.75" customHeight="1" x14ac:dyDescent="0.2">
      <c r="A47" s="46"/>
      <c r="B47" s="1190"/>
      <c r="C47" s="1191"/>
      <c r="D47" s="60"/>
      <c r="E47" s="1196" t="s">
        <v>12</v>
      </c>
      <c r="F47" s="1196"/>
      <c r="G47" s="1196"/>
      <c r="H47" s="1196"/>
      <c r="I47" s="1196"/>
      <c r="J47" s="1197"/>
      <c r="K47" s="61" t="s">
        <v>493</v>
      </c>
      <c r="L47" s="62" t="s">
        <v>493</v>
      </c>
      <c r="M47" s="62" t="s">
        <v>493</v>
      </c>
      <c r="N47" s="62" t="s">
        <v>493</v>
      </c>
      <c r="O47" s="63" t="s">
        <v>493</v>
      </c>
      <c r="P47" s="46"/>
      <c r="Q47" s="46"/>
      <c r="R47" s="46"/>
      <c r="S47" s="46"/>
      <c r="T47" s="46"/>
      <c r="U47" s="46"/>
    </row>
    <row r="48" spans="1:21" ht="30.75" customHeight="1" x14ac:dyDescent="0.2">
      <c r="A48" s="46"/>
      <c r="B48" s="1190"/>
      <c r="C48" s="1191"/>
      <c r="D48" s="60"/>
      <c r="E48" s="1196" t="s">
        <v>13</v>
      </c>
      <c r="F48" s="1196"/>
      <c r="G48" s="1196"/>
      <c r="H48" s="1196"/>
      <c r="I48" s="1196"/>
      <c r="J48" s="1197"/>
      <c r="K48" s="61">
        <v>1938</v>
      </c>
      <c r="L48" s="62">
        <v>1834</v>
      </c>
      <c r="M48" s="62">
        <v>1898</v>
      </c>
      <c r="N48" s="62">
        <v>1937</v>
      </c>
      <c r="O48" s="63">
        <v>1954</v>
      </c>
      <c r="P48" s="46"/>
      <c r="Q48" s="46"/>
      <c r="R48" s="46"/>
      <c r="S48" s="46"/>
      <c r="T48" s="46"/>
      <c r="U48" s="46"/>
    </row>
    <row r="49" spans="1:21" ht="30.75" customHeight="1" x14ac:dyDescent="0.2">
      <c r="A49" s="46"/>
      <c r="B49" s="1190"/>
      <c r="C49" s="1191"/>
      <c r="D49" s="60"/>
      <c r="E49" s="1196" t="s">
        <v>14</v>
      </c>
      <c r="F49" s="1196"/>
      <c r="G49" s="1196"/>
      <c r="H49" s="1196"/>
      <c r="I49" s="1196"/>
      <c r="J49" s="1197"/>
      <c r="K49" s="61">
        <v>223</v>
      </c>
      <c r="L49" s="62">
        <v>224</v>
      </c>
      <c r="M49" s="62">
        <v>223</v>
      </c>
      <c r="N49" s="62">
        <v>235</v>
      </c>
      <c r="O49" s="63">
        <v>231</v>
      </c>
      <c r="P49" s="46"/>
      <c r="Q49" s="46"/>
      <c r="R49" s="46"/>
      <c r="S49" s="46"/>
      <c r="T49" s="46"/>
      <c r="U49" s="46"/>
    </row>
    <row r="50" spans="1:21" ht="30.75" customHeight="1" x14ac:dyDescent="0.2">
      <c r="A50" s="46"/>
      <c r="B50" s="1190"/>
      <c r="C50" s="1191"/>
      <c r="D50" s="60"/>
      <c r="E50" s="1196" t="s">
        <v>15</v>
      </c>
      <c r="F50" s="1196"/>
      <c r="G50" s="1196"/>
      <c r="H50" s="1196"/>
      <c r="I50" s="1196"/>
      <c r="J50" s="1197"/>
      <c r="K50" s="61">
        <v>75</v>
      </c>
      <c r="L50" s="62">
        <v>38</v>
      </c>
      <c r="M50" s="62">
        <v>37</v>
      </c>
      <c r="N50" s="62">
        <v>66</v>
      </c>
      <c r="O50" s="63">
        <v>52</v>
      </c>
      <c r="P50" s="46"/>
      <c r="Q50" s="46"/>
      <c r="R50" s="46"/>
      <c r="S50" s="46"/>
      <c r="T50" s="46"/>
      <c r="U50" s="46"/>
    </row>
    <row r="51" spans="1:21" ht="30.75" customHeight="1" x14ac:dyDescent="0.2">
      <c r="A51" s="46"/>
      <c r="B51" s="1192"/>
      <c r="C51" s="1193"/>
      <c r="D51" s="64"/>
      <c r="E51" s="1196" t="s">
        <v>16</v>
      </c>
      <c r="F51" s="1196"/>
      <c r="G51" s="1196"/>
      <c r="H51" s="1196"/>
      <c r="I51" s="1196"/>
      <c r="J51" s="1197"/>
      <c r="K51" s="61" t="s">
        <v>493</v>
      </c>
      <c r="L51" s="62" t="s">
        <v>493</v>
      </c>
      <c r="M51" s="62" t="s">
        <v>493</v>
      </c>
      <c r="N51" s="62" t="s">
        <v>493</v>
      </c>
      <c r="O51" s="63" t="s">
        <v>493</v>
      </c>
      <c r="P51" s="46"/>
      <c r="Q51" s="46"/>
      <c r="R51" s="46"/>
      <c r="S51" s="46"/>
      <c r="T51" s="46"/>
      <c r="U51" s="46"/>
    </row>
    <row r="52" spans="1:21" ht="30.75" customHeight="1" x14ac:dyDescent="0.2">
      <c r="A52" s="46"/>
      <c r="B52" s="1198" t="s">
        <v>17</v>
      </c>
      <c r="C52" s="1199"/>
      <c r="D52" s="64"/>
      <c r="E52" s="1196" t="s">
        <v>18</v>
      </c>
      <c r="F52" s="1196"/>
      <c r="G52" s="1196"/>
      <c r="H52" s="1196"/>
      <c r="I52" s="1196"/>
      <c r="J52" s="1197"/>
      <c r="K52" s="61">
        <v>7738</v>
      </c>
      <c r="L52" s="62">
        <v>7621</v>
      </c>
      <c r="M52" s="62">
        <v>7401</v>
      </c>
      <c r="N52" s="62">
        <v>7356</v>
      </c>
      <c r="O52" s="63">
        <v>7215</v>
      </c>
      <c r="P52" s="46"/>
      <c r="Q52" s="46"/>
      <c r="R52" s="46"/>
      <c r="S52" s="46"/>
      <c r="T52" s="46"/>
      <c r="U52" s="46"/>
    </row>
    <row r="53" spans="1:21" ht="30.75" customHeight="1" thickBot="1" x14ac:dyDescent="0.25">
      <c r="A53" s="46"/>
      <c r="B53" s="1200" t="s">
        <v>19</v>
      </c>
      <c r="C53" s="1201"/>
      <c r="D53" s="65"/>
      <c r="E53" s="1202" t="s">
        <v>20</v>
      </c>
      <c r="F53" s="1202"/>
      <c r="G53" s="1202"/>
      <c r="H53" s="1202"/>
      <c r="I53" s="1202"/>
      <c r="J53" s="1203"/>
      <c r="K53" s="66">
        <v>2763</v>
      </c>
      <c r="L53" s="67">
        <v>2772</v>
      </c>
      <c r="M53" s="67">
        <v>2848</v>
      </c>
      <c r="N53" s="67">
        <v>3109</v>
      </c>
      <c r="O53" s="68">
        <v>3155</v>
      </c>
      <c r="P53" s="46"/>
      <c r="Q53" s="46"/>
      <c r="R53" s="46"/>
      <c r="S53" s="46"/>
      <c r="T53" s="46"/>
      <c r="U53" s="46"/>
    </row>
    <row r="54" spans="1:21" ht="24" customHeight="1" x14ac:dyDescent="0.2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3">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3">
      <c r="A57" s="46"/>
      <c r="B57" s="74"/>
      <c r="C57" s="75"/>
      <c r="D57" s="75"/>
      <c r="E57" s="76"/>
      <c r="F57" s="76"/>
      <c r="G57" s="76"/>
      <c r="H57" s="76"/>
      <c r="I57" s="76"/>
      <c r="J57" s="77" t="s">
        <v>2</v>
      </c>
      <c r="K57" s="78" t="s">
        <v>550</v>
      </c>
      <c r="L57" s="79" t="s">
        <v>551</v>
      </c>
      <c r="M57" s="79" t="s">
        <v>552</v>
      </c>
      <c r="N57" s="79" t="s">
        <v>553</v>
      </c>
      <c r="O57" s="80" t="s">
        <v>554</v>
      </c>
      <c r="P57" s="46"/>
      <c r="Q57" s="46"/>
      <c r="R57" s="46"/>
      <c r="S57" s="46"/>
      <c r="T57" s="46"/>
      <c r="U57" s="46"/>
    </row>
    <row r="58" spans="1:21" ht="31.5" customHeight="1" x14ac:dyDescent="0.2">
      <c r="B58" s="1204" t="s">
        <v>24</v>
      </c>
      <c r="C58" s="1205"/>
      <c r="D58" s="1210" t="s">
        <v>25</v>
      </c>
      <c r="E58" s="1211"/>
      <c r="F58" s="1211"/>
      <c r="G58" s="1211"/>
      <c r="H58" s="1211"/>
      <c r="I58" s="1211"/>
      <c r="J58" s="1212"/>
      <c r="K58" s="81"/>
      <c r="L58" s="82"/>
      <c r="M58" s="82"/>
      <c r="N58" s="82"/>
      <c r="O58" s="83"/>
    </row>
    <row r="59" spans="1:21" ht="31.5" customHeight="1" x14ac:dyDescent="0.2">
      <c r="B59" s="1206"/>
      <c r="C59" s="1207"/>
      <c r="D59" s="1213" t="s">
        <v>26</v>
      </c>
      <c r="E59" s="1214"/>
      <c r="F59" s="1214"/>
      <c r="G59" s="1214"/>
      <c r="H59" s="1214"/>
      <c r="I59" s="1214"/>
      <c r="J59" s="1215"/>
      <c r="K59" s="84"/>
      <c r="L59" s="85"/>
      <c r="M59" s="85"/>
      <c r="N59" s="85"/>
      <c r="O59" s="86"/>
    </row>
    <row r="60" spans="1:21" ht="31.5" customHeight="1" thickBot="1" x14ac:dyDescent="0.25">
      <c r="B60" s="1208"/>
      <c r="C60" s="1209"/>
      <c r="D60" s="1216" t="s">
        <v>27</v>
      </c>
      <c r="E60" s="1217"/>
      <c r="F60" s="1217"/>
      <c r="G60" s="1217"/>
      <c r="H60" s="1217"/>
      <c r="I60" s="1217"/>
      <c r="J60" s="1218"/>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Qm07vsc3+huqnDcfA7LolfQXMXUebihD4wTMZAOXZeyuWXoqMIfK99gP+ryOrqZ6yW0rfj2ts3c1ukErxvJvmg==" saltValue="cm0dI7kkgeYOqCPUs4qAtA=="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70" zoomScaleNormal="70" zoomScaleSheetLayoutView="100" workbookViewId="0">
      <selection activeCell="O55" sqref="O55"/>
    </sheetView>
  </sheetViews>
  <sheetFormatPr defaultColWidth="0" defaultRowHeight="13.5" customHeight="1" zeroHeight="1" x14ac:dyDescent="0.2"/>
  <cols>
    <col min="1" max="1" width="6.6328125" style="94" customWidth="1"/>
    <col min="2" max="3" width="12.6328125" style="94" customWidth="1"/>
    <col min="4" max="4" width="11.6328125" style="94" customWidth="1"/>
    <col min="5" max="8" width="10.36328125" style="94" customWidth="1"/>
    <col min="9" max="13" width="16.36328125" style="94" customWidth="1"/>
    <col min="14" max="19" width="12.63281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3">
      <c r="B40" s="96" t="s">
        <v>8</v>
      </c>
      <c r="C40" s="97"/>
      <c r="D40" s="97"/>
      <c r="E40" s="98"/>
      <c r="F40" s="98"/>
      <c r="G40" s="98"/>
      <c r="H40" s="99" t="s">
        <v>2</v>
      </c>
      <c r="I40" s="100" t="s">
        <v>531</v>
      </c>
      <c r="J40" s="101" t="s">
        <v>532</v>
      </c>
      <c r="K40" s="101" t="s">
        <v>533</v>
      </c>
      <c r="L40" s="101" t="s">
        <v>534</v>
      </c>
      <c r="M40" s="102" t="s">
        <v>535</v>
      </c>
    </row>
    <row r="41" spans="2:13" ht="27.75" customHeight="1" x14ac:dyDescent="0.2">
      <c r="B41" s="1219" t="s">
        <v>30</v>
      </c>
      <c r="C41" s="1220"/>
      <c r="D41" s="103"/>
      <c r="E41" s="1225" t="s">
        <v>31</v>
      </c>
      <c r="F41" s="1225"/>
      <c r="G41" s="1225"/>
      <c r="H41" s="1226"/>
      <c r="I41" s="330">
        <v>86256</v>
      </c>
      <c r="J41" s="331">
        <v>82788</v>
      </c>
      <c r="K41" s="331">
        <v>79288</v>
      </c>
      <c r="L41" s="331">
        <v>76472</v>
      </c>
      <c r="M41" s="332">
        <v>73428</v>
      </c>
    </row>
    <row r="42" spans="2:13" ht="27.75" customHeight="1" x14ac:dyDescent="0.2">
      <c r="B42" s="1221"/>
      <c r="C42" s="1222"/>
      <c r="D42" s="104"/>
      <c r="E42" s="1227" t="s">
        <v>32</v>
      </c>
      <c r="F42" s="1227"/>
      <c r="G42" s="1227"/>
      <c r="H42" s="1228"/>
      <c r="I42" s="333">
        <v>2900</v>
      </c>
      <c r="J42" s="334">
        <v>2782</v>
      </c>
      <c r="K42" s="334">
        <v>7804</v>
      </c>
      <c r="L42" s="334">
        <v>7760</v>
      </c>
      <c r="M42" s="335">
        <v>8028</v>
      </c>
    </row>
    <row r="43" spans="2:13" ht="27.75" customHeight="1" x14ac:dyDescent="0.2">
      <c r="B43" s="1221"/>
      <c r="C43" s="1222"/>
      <c r="D43" s="104"/>
      <c r="E43" s="1227" t="s">
        <v>33</v>
      </c>
      <c r="F43" s="1227"/>
      <c r="G43" s="1227"/>
      <c r="H43" s="1228"/>
      <c r="I43" s="333">
        <v>16721</v>
      </c>
      <c r="J43" s="334">
        <v>15980</v>
      </c>
      <c r="K43" s="334">
        <v>15382</v>
      </c>
      <c r="L43" s="334">
        <v>15263</v>
      </c>
      <c r="M43" s="335">
        <v>15470</v>
      </c>
    </row>
    <row r="44" spans="2:13" ht="27.75" customHeight="1" x14ac:dyDescent="0.2">
      <c r="B44" s="1221"/>
      <c r="C44" s="1222"/>
      <c r="D44" s="104"/>
      <c r="E44" s="1227" t="s">
        <v>34</v>
      </c>
      <c r="F44" s="1227"/>
      <c r="G44" s="1227"/>
      <c r="H44" s="1228"/>
      <c r="I44" s="333">
        <v>2926</v>
      </c>
      <c r="J44" s="334">
        <v>2705</v>
      </c>
      <c r="K44" s="334">
        <v>2433</v>
      </c>
      <c r="L44" s="334">
        <v>2196</v>
      </c>
      <c r="M44" s="335">
        <v>3145</v>
      </c>
    </row>
    <row r="45" spans="2:13" ht="27.75" customHeight="1" x14ac:dyDescent="0.2">
      <c r="B45" s="1221"/>
      <c r="C45" s="1222"/>
      <c r="D45" s="104"/>
      <c r="E45" s="1227" t="s">
        <v>35</v>
      </c>
      <c r="F45" s="1227"/>
      <c r="G45" s="1227"/>
      <c r="H45" s="1228"/>
      <c r="I45" s="333">
        <v>9536</v>
      </c>
      <c r="J45" s="334">
        <v>9665</v>
      </c>
      <c r="K45" s="334">
        <v>9655</v>
      </c>
      <c r="L45" s="334">
        <v>10004</v>
      </c>
      <c r="M45" s="335">
        <v>10218</v>
      </c>
    </row>
    <row r="46" spans="2:13" ht="27.75" customHeight="1" x14ac:dyDescent="0.2">
      <c r="B46" s="1221"/>
      <c r="C46" s="1222"/>
      <c r="D46" s="105"/>
      <c r="E46" s="1227" t="s">
        <v>36</v>
      </c>
      <c r="F46" s="1227"/>
      <c r="G46" s="1227"/>
      <c r="H46" s="1228"/>
      <c r="I46" s="333">
        <v>126</v>
      </c>
      <c r="J46" s="334">
        <v>135</v>
      </c>
      <c r="K46" s="334" t="s">
        <v>493</v>
      </c>
      <c r="L46" s="334" t="s">
        <v>493</v>
      </c>
      <c r="M46" s="335" t="s">
        <v>493</v>
      </c>
    </row>
    <row r="47" spans="2:13" ht="27.75" customHeight="1" x14ac:dyDescent="0.2">
      <c r="B47" s="1221"/>
      <c r="C47" s="1222"/>
      <c r="D47" s="106"/>
      <c r="E47" s="1229" t="s">
        <v>37</v>
      </c>
      <c r="F47" s="1230"/>
      <c r="G47" s="1230"/>
      <c r="H47" s="1231"/>
      <c r="I47" s="333" t="s">
        <v>493</v>
      </c>
      <c r="J47" s="334" t="s">
        <v>493</v>
      </c>
      <c r="K47" s="334" t="s">
        <v>493</v>
      </c>
      <c r="L47" s="334" t="s">
        <v>493</v>
      </c>
      <c r="M47" s="335" t="s">
        <v>493</v>
      </c>
    </row>
    <row r="48" spans="2:13" ht="27.75" customHeight="1" x14ac:dyDescent="0.2">
      <c r="B48" s="1221"/>
      <c r="C48" s="1222"/>
      <c r="D48" s="104"/>
      <c r="E48" s="1227" t="s">
        <v>38</v>
      </c>
      <c r="F48" s="1227"/>
      <c r="G48" s="1227"/>
      <c r="H48" s="1228"/>
      <c r="I48" s="333" t="s">
        <v>493</v>
      </c>
      <c r="J48" s="334" t="s">
        <v>493</v>
      </c>
      <c r="K48" s="334" t="s">
        <v>493</v>
      </c>
      <c r="L48" s="334" t="s">
        <v>493</v>
      </c>
      <c r="M48" s="335" t="s">
        <v>493</v>
      </c>
    </row>
    <row r="49" spans="2:13" ht="27.75" customHeight="1" x14ac:dyDescent="0.2">
      <c r="B49" s="1223"/>
      <c r="C49" s="1224"/>
      <c r="D49" s="104"/>
      <c r="E49" s="1227" t="s">
        <v>39</v>
      </c>
      <c r="F49" s="1227"/>
      <c r="G49" s="1227"/>
      <c r="H49" s="1228"/>
      <c r="I49" s="333" t="s">
        <v>493</v>
      </c>
      <c r="J49" s="334" t="s">
        <v>493</v>
      </c>
      <c r="K49" s="334" t="s">
        <v>493</v>
      </c>
      <c r="L49" s="334" t="s">
        <v>493</v>
      </c>
      <c r="M49" s="335" t="s">
        <v>493</v>
      </c>
    </row>
    <row r="50" spans="2:13" ht="27.75" customHeight="1" x14ac:dyDescent="0.2">
      <c r="B50" s="1232" t="s">
        <v>40</v>
      </c>
      <c r="C50" s="1233"/>
      <c r="D50" s="107"/>
      <c r="E50" s="1227" t="s">
        <v>41</v>
      </c>
      <c r="F50" s="1227"/>
      <c r="G50" s="1227"/>
      <c r="H50" s="1228"/>
      <c r="I50" s="333">
        <v>8626</v>
      </c>
      <c r="J50" s="334">
        <v>12821</v>
      </c>
      <c r="K50" s="334">
        <v>17363</v>
      </c>
      <c r="L50" s="334">
        <v>18465</v>
      </c>
      <c r="M50" s="335">
        <v>20381</v>
      </c>
    </row>
    <row r="51" spans="2:13" ht="27.75" customHeight="1" x14ac:dyDescent="0.2">
      <c r="B51" s="1221"/>
      <c r="C51" s="1222"/>
      <c r="D51" s="104"/>
      <c r="E51" s="1227" t="s">
        <v>42</v>
      </c>
      <c r="F51" s="1227"/>
      <c r="G51" s="1227"/>
      <c r="H51" s="1228"/>
      <c r="I51" s="333">
        <v>13093</v>
      </c>
      <c r="J51" s="334">
        <v>12717</v>
      </c>
      <c r="K51" s="334">
        <v>12695</v>
      </c>
      <c r="L51" s="334">
        <v>12390</v>
      </c>
      <c r="M51" s="335">
        <v>11955</v>
      </c>
    </row>
    <row r="52" spans="2:13" ht="27.75" customHeight="1" x14ac:dyDescent="0.2">
      <c r="B52" s="1223"/>
      <c r="C52" s="1224"/>
      <c r="D52" s="104"/>
      <c r="E52" s="1227" t="s">
        <v>43</v>
      </c>
      <c r="F52" s="1227"/>
      <c r="G52" s="1227"/>
      <c r="H52" s="1228"/>
      <c r="I52" s="333">
        <v>70048</v>
      </c>
      <c r="J52" s="334">
        <v>67637</v>
      </c>
      <c r="K52" s="334">
        <v>64001</v>
      </c>
      <c r="L52" s="334">
        <v>59731</v>
      </c>
      <c r="M52" s="335">
        <v>56388</v>
      </c>
    </row>
    <row r="53" spans="2:13" ht="27.75" customHeight="1" thickBot="1" x14ac:dyDescent="0.25">
      <c r="B53" s="1234" t="s">
        <v>19</v>
      </c>
      <c r="C53" s="1235"/>
      <c r="D53" s="108"/>
      <c r="E53" s="1236" t="s">
        <v>44</v>
      </c>
      <c r="F53" s="1236"/>
      <c r="G53" s="1236"/>
      <c r="H53" s="1237"/>
      <c r="I53" s="336">
        <v>26698</v>
      </c>
      <c r="J53" s="337">
        <v>20879</v>
      </c>
      <c r="K53" s="337">
        <v>20503</v>
      </c>
      <c r="L53" s="337">
        <v>21109</v>
      </c>
      <c r="M53" s="338">
        <v>21564</v>
      </c>
    </row>
    <row r="54" spans="2:13" ht="27.75" customHeight="1" x14ac:dyDescent="0.25">
      <c r="B54" s="109"/>
      <c r="C54" s="110"/>
      <c r="D54" s="110"/>
      <c r="E54" s="111"/>
      <c r="F54" s="111"/>
      <c r="G54" s="111"/>
      <c r="H54" s="111"/>
      <c r="I54" s="112"/>
      <c r="J54" s="112"/>
      <c r="K54" s="112"/>
      <c r="L54" s="112"/>
      <c r="M54" s="112"/>
    </row>
    <row r="55" spans="2:13" ht="13" x14ac:dyDescent="0.2"/>
  </sheetData>
  <sheetProtection algorithmName="SHA-512" hashValue="vdKkHX+wDW0Be6VB+XLH75BC8HvdkNeEfxBZaILQw9ZArCTHhHI4KWQxyu1bLzBM+FCTxTSvB9MH9J4X1wZALw==" saltValue="CEDaR8S/30xsxY+M/Q61YQ=="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60" zoomScaleNormal="60" zoomScaleSheetLayoutView="100" workbookViewId="0">
      <selection activeCell="F63" sqref="F63"/>
    </sheetView>
  </sheetViews>
  <sheetFormatPr defaultColWidth="0" defaultRowHeight="13.5" customHeight="1" zeroHeight="1" x14ac:dyDescent="0.2"/>
  <cols>
    <col min="1" max="1" width="8.1796875" style="1" customWidth="1"/>
    <col min="2" max="2" width="16.36328125" style="1" customWidth="1"/>
    <col min="3" max="5" width="26.1796875" style="1" customWidth="1"/>
    <col min="6" max="8" width="24.1796875" style="1" customWidth="1"/>
    <col min="9" max="14" width="26" style="1" customWidth="1"/>
    <col min="15" max="15" width="6.08984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2"/>
      <c r="C53" s="2"/>
      <c r="D53" s="2"/>
      <c r="E53" s="2"/>
      <c r="F53" s="2"/>
      <c r="G53" s="2"/>
      <c r="H53" s="113" t="s">
        <v>45</v>
      </c>
    </row>
    <row r="54" spans="2:8" ht="29.25" customHeight="1" thickBot="1" x14ac:dyDescent="0.35">
      <c r="B54" s="114" t="s">
        <v>1</v>
      </c>
      <c r="C54" s="115"/>
      <c r="D54" s="115"/>
      <c r="E54" s="116" t="s">
        <v>2</v>
      </c>
      <c r="F54" s="117" t="s">
        <v>533</v>
      </c>
      <c r="G54" s="117" t="s">
        <v>534</v>
      </c>
      <c r="H54" s="118" t="s">
        <v>535</v>
      </c>
    </row>
    <row r="55" spans="2:8" ht="52.5" customHeight="1" x14ac:dyDescent="0.2">
      <c r="B55" s="119"/>
      <c r="C55" s="1246" t="s">
        <v>46</v>
      </c>
      <c r="D55" s="1246"/>
      <c r="E55" s="1247"/>
      <c r="F55" s="339">
        <v>6262</v>
      </c>
      <c r="G55" s="339">
        <v>5814</v>
      </c>
      <c r="H55" s="340">
        <v>6211</v>
      </c>
    </row>
    <row r="56" spans="2:8" ht="52.5" customHeight="1" x14ac:dyDescent="0.2">
      <c r="B56" s="120"/>
      <c r="C56" s="1248" t="s">
        <v>47</v>
      </c>
      <c r="D56" s="1248"/>
      <c r="E56" s="1249"/>
      <c r="F56" s="341">
        <v>1600</v>
      </c>
      <c r="G56" s="341">
        <v>1603</v>
      </c>
      <c r="H56" s="342">
        <v>1755</v>
      </c>
    </row>
    <row r="57" spans="2:8" ht="53.25" customHeight="1" x14ac:dyDescent="0.2">
      <c r="B57" s="120"/>
      <c r="C57" s="1250" t="s">
        <v>48</v>
      </c>
      <c r="D57" s="1250"/>
      <c r="E57" s="1251"/>
      <c r="F57" s="343">
        <v>11960</v>
      </c>
      <c r="G57" s="343">
        <v>11774</v>
      </c>
      <c r="H57" s="344">
        <v>13059</v>
      </c>
    </row>
    <row r="58" spans="2:8" ht="45.75" customHeight="1" x14ac:dyDescent="0.2">
      <c r="B58" s="121"/>
      <c r="C58" s="1238" t="s">
        <v>581</v>
      </c>
      <c r="D58" s="1239"/>
      <c r="E58" s="1240"/>
      <c r="F58" s="345">
        <v>4733</v>
      </c>
      <c r="G58" s="345">
        <v>5080</v>
      </c>
      <c r="H58" s="346">
        <v>4967</v>
      </c>
    </row>
    <row r="59" spans="2:8" ht="45.75" customHeight="1" x14ac:dyDescent="0.2">
      <c r="B59" s="121"/>
      <c r="C59" s="1238" t="s">
        <v>582</v>
      </c>
      <c r="D59" s="1239"/>
      <c r="E59" s="1240"/>
      <c r="F59" s="345">
        <v>2837</v>
      </c>
      <c r="G59" s="345">
        <v>3570</v>
      </c>
      <c r="H59" s="346">
        <v>3831</v>
      </c>
    </row>
    <row r="60" spans="2:8" ht="45.75" customHeight="1" x14ac:dyDescent="0.2">
      <c r="B60" s="121"/>
      <c r="C60" s="1238" t="s">
        <v>583</v>
      </c>
      <c r="D60" s="1239"/>
      <c r="E60" s="1240"/>
      <c r="F60" s="345">
        <v>1273</v>
      </c>
      <c r="G60" s="345">
        <v>1499</v>
      </c>
      <c r="H60" s="346">
        <v>2388</v>
      </c>
    </row>
    <row r="61" spans="2:8" ht="45.75" customHeight="1" x14ac:dyDescent="0.2">
      <c r="B61" s="121"/>
      <c r="C61" s="1238" t="s">
        <v>584</v>
      </c>
      <c r="D61" s="1239"/>
      <c r="E61" s="1240"/>
      <c r="F61" s="345">
        <v>2434</v>
      </c>
      <c r="G61" s="345">
        <v>597</v>
      </c>
      <c r="H61" s="346">
        <v>809</v>
      </c>
    </row>
    <row r="62" spans="2:8" ht="45.75" customHeight="1" thickBot="1" x14ac:dyDescent="0.25">
      <c r="B62" s="122"/>
      <c r="C62" s="1241" t="s">
        <v>585</v>
      </c>
      <c r="D62" s="1242"/>
      <c r="E62" s="1243"/>
      <c r="F62" s="347">
        <v>2</v>
      </c>
      <c r="G62" s="347">
        <v>302</v>
      </c>
      <c r="H62" s="348">
        <v>302</v>
      </c>
    </row>
    <row r="63" spans="2:8" ht="52.5" customHeight="1" thickBot="1" x14ac:dyDescent="0.25">
      <c r="B63" s="123"/>
      <c r="C63" s="1244" t="s">
        <v>49</v>
      </c>
      <c r="D63" s="1244"/>
      <c r="E63" s="1245"/>
      <c r="F63" s="349">
        <v>19823</v>
      </c>
      <c r="G63" s="349">
        <v>19191</v>
      </c>
      <c r="H63" s="350">
        <v>21025</v>
      </c>
    </row>
    <row r="64" spans="2:8" ht="13" x14ac:dyDescent="0.2"/>
  </sheetData>
  <sheetProtection algorithmName="SHA-512" hashValue="2ZAHd7jtocGIWMFMOJiPoG3jAspLeJp74DsyCuiP3kuV7CptRC6p/0a2m2fcL9aFvr/zJTnPim78LyOuhFZa4g==" saltValue="rKY7qA9jM2KN1vhMIkV04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1"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0D0780-A488-44CF-8014-C2D4D8C11AE1}">
  <sheetPr>
    <pageSetUpPr fitToPage="1"/>
  </sheetPr>
  <dimension ref="A1:DE85"/>
  <sheetViews>
    <sheetView showGridLines="0" topLeftCell="A8" zoomScale="85" zoomScaleNormal="85" zoomScaleSheetLayoutView="55" workbookViewId="0">
      <selection activeCell="AN65" sqref="AN65:DC69"/>
    </sheetView>
  </sheetViews>
  <sheetFormatPr defaultColWidth="0" defaultRowHeight="13.5" customHeight="1" zeroHeight="1" x14ac:dyDescent="0.2"/>
  <cols>
    <col min="1" max="1" width="6.36328125" style="243" customWidth="1"/>
    <col min="2" max="107" width="2.453125" style="243" customWidth="1"/>
    <col min="108" max="108" width="6.08984375" style="249" customWidth="1"/>
    <col min="109" max="109" width="5.90625" style="247" customWidth="1"/>
    <col min="110" max="16384" width="8.6328125" style="243" hidden="1"/>
  </cols>
  <sheetData>
    <row r="1" spans="1:109" ht="42.75" customHeight="1" x14ac:dyDescent="0.2">
      <c r="A1" s="351"/>
      <c r="B1" s="352"/>
      <c r="DD1" s="243"/>
      <c r="DE1" s="243"/>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 x14ac:dyDescent="0.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 x14ac:dyDescent="0.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 x14ac:dyDescent="0.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 x14ac:dyDescent="0.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 x14ac:dyDescent="0.2">
      <c r="DD19" s="243"/>
      <c r="DE19" s="243"/>
    </row>
    <row r="20" spans="1:109" ht="13" x14ac:dyDescent="0.2">
      <c r="DD20" s="243"/>
      <c r="DE20" s="243"/>
    </row>
    <row r="21" spans="1:109" ht="17.25" customHeight="1" x14ac:dyDescent="0.2">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
      <c r="B22" s="247"/>
    </row>
    <row r="23" spans="1:109" ht="13" x14ac:dyDescent="0.2">
      <c r="B23" s="247"/>
    </row>
    <row r="24" spans="1:109" ht="13" x14ac:dyDescent="0.2">
      <c r="B24" s="247"/>
    </row>
    <row r="25" spans="1:109" ht="13" x14ac:dyDescent="0.2">
      <c r="B25" s="247"/>
    </row>
    <row r="26" spans="1:109" ht="13" x14ac:dyDescent="0.2">
      <c r="B26" s="247"/>
    </row>
    <row r="27" spans="1:109" ht="13" x14ac:dyDescent="0.2">
      <c r="B27" s="247"/>
    </row>
    <row r="28" spans="1:109" ht="13" x14ac:dyDescent="0.2">
      <c r="B28" s="247"/>
    </row>
    <row r="29" spans="1:109" ht="13" x14ac:dyDescent="0.2">
      <c r="B29" s="247"/>
    </row>
    <row r="30" spans="1:109" ht="13" x14ac:dyDescent="0.2">
      <c r="B30" s="247"/>
    </row>
    <row r="31" spans="1:109" ht="13" x14ac:dyDescent="0.2">
      <c r="B31" s="247"/>
    </row>
    <row r="32" spans="1:109" ht="13" x14ac:dyDescent="0.2">
      <c r="B32" s="247"/>
    </row>
    <row r="33" spans="2:109" ht="13" x14ac:dyDescent="0.2">
      <c r="B33" s="247"/>
    </row>
    <row r="34" spans="2:109" ht="13" x14ac:dyDescent="0.2">
      <c r="B34" s="247"/>
    </row>
    <row r="35" spans="2:109" ht="13" x14ac:dyDescent="0.2">
      <c r="B35" s="247"/>
    </row>
    <row r="36" spans="2:109" ht="13" x14ac:dyDescent="0.2">
      <c r="B36" s="247"/>
    </row>
    <row r="37" spans="2:109" ht="13" x14ac:dyDescent="0.2">
      <c r="B37" s="247"/>
    </row>
    <row r="38" spans="2:109" ht="13" x14ac:dyDescent="0.2">
      <c r="B38" s="247"/>
    </row>
    <row r="39" spans="2:109" ht="13"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 x14ac:dyDescent="0.2">
      <c r="B40" s="356"/>
      <c r="DD40" s="356"/>
      <c r="DE40" s="243"/>
    </row>
    <row r="41" spans="2:109" ht="16.5" x14ac:dyDescent="0.2">
      <c r="B41" s="244" t="s">
        <v>588</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 x14ac:dyDescent="0.2">
      <c r="B42" s="247"/>
      <c r="G42" s="357"/>
      <c r="I42" s="358"/>
      <c r="J42" s="358"/>
      <c r="K42" s="358"/>
      <c r="AM42" s="357"/>
      <c r="AN42" s="357" t="s">
        <v>589</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7"/>
      <c r="AN43" s="378" t="s">
        <v>597</v>
      </c>
      <c r="AO43" s="379"/>
      <c r="AP43" s="379"/>
      <c r="AQ43" s="379"/>
      <c r="AR43" s="379"/>
      <c r="AS43" s="379"/>
      <c r="AT43" s="379"/>
      <c r="AU43" s="379"/>
      <c r="AV43" s="379"/>
      <c r="AW43" s="379"/>
      <c r="AX43" s="379"/>
      <c r="AY43" s="379"/>
      <c r="AZ43" s="379"/>
      <c r="BA43" s="379"/>
      <c r="BB43" s="379"/>
      <c r="BC43" s="379"/>
      <c r="BD43" s="379"/>
      <c r="BE43" s="379"/>
      <c r="BF43" s="379"/>
      <c r="BG43" s="379"/>
      <c r="BH43" s="379"/>
      <c r="BI43" s="379"/>
      <c r="BJ43" s="379"/>
      <c r="BK43" s="379"/>
      <c r="BL43" s="379"/>
      <c r="BM43" s="379"/>
      <c r="BN43" s="379"/>
      <c r="BO43" s="379"/>
      <c r="BP43" s="379"/>
      <c r="BQ43" s="379"/>
      <c r="BR43" s="379"/>
      <c r="BS43" s="379"/>
      <c r="BT43" s="379"/>
      <c r="BU43" s="379"/>
      <c r="BV43" s="379"/>
      <c r="BW43" s="379"/>
      <c r="BX43" s="379"/>
      <c r="BY43" s="379"/>
      <c r="BZ43" s="379"/>
      <c r="CA43" s="379"/>
      <c r="CB43" s="379"/>
      <c r="CC43" s="379"/>
      <c r="CD43" s="379"/>
      <c r="CE43" s="379"/>
      <c r="CF43" s="379"/>
      <c r="CG43" s="379"/>
      <c r="CH43" s="379"/>
      <c r="CI43" s="379"/>
      <c r="CJ43" s="379"/>
      <c r="CK43" s="379"/>
      <c r="CL43" s="379"/>
      <c r="CM43" s="379"/>
      <c r="CN43" s="379"/>
      <c r="CO43" s="379"/>
      <c r="CP43" s="379"/>
      <c r="CQ43" s="379"/>
      <c r="CR43" s="379"/>
      <c r="CS43" s="379"/>
      <c r="CT43" s="379"/>
      <c r="CU43" s="379"/>
      <c r="CV43" s="379"/>
      <c r="CW43" s="379"/>
      <c r="CX43" s="379"/>
      <c r="CY43" s="379"/>
      <c r="CZ43" s="379"/>
      <c r="DA43" s="379"/>
      <c r="DB43" s="379"/>
      <c r="DC43" s="380"/>
    </row>
    <row r="44" spans="2:109" ht="13" x14ac:dyDescent="0.2">
      <c r="B44" s="247"/>
      <c r="AN44" s="381"/>
      <c r="AO44" s="382"/>
      <c r="AP44" s="382"/>
      <c r="AQ44" s="382"/>
      <c r="AR44" s="382"/>
      <c r="AS44" s="382"/>
      <c r="AT44" s="382"/>
      <c r="AU44" s="382"/>
      <c r="AV44" s="382"/>
      <c r="AW44" s="382"/>
      <c r="AX44" s="382"/>
      <c r="AY44" s="382"/>
      <c r="AZ44" s="382"/>
      <c r="BA44" s="382"/>
      <c r="BB44" s="382"/>
      <c r="BC44" s="382"/>
      <c r="BD44" s="382"/>
      <c r="BE44" s="382"/>
      <c r="BF44" s="382"/>
      <c r="BG44" s="382"/>
      <c r="BH44" s="382"/>
      <c r="BI44" s="382"/>
      <c r="BJ44" s="382"/>
      <c r="BK44" s="382"/>
      <c r="BL44" s="382"/>
      <c r="BM44" s="382"/>
      <c r="BN44" s="382"/>
      <c r="BO44" s="382"/>
      <c r="BP44" s="382"/>
      <c r="BQ44" s="382"/>
      <c r="BR44" s="382"/>
      <c r="BS44" s="382"/>
      <c r="BT44" s="382"/>
      <c r="BU44" s="382"/>
      <c r="BV44" s="382"/>
      <c r="BW44" s="382"/>
      <c r="BX44" s="382"/>
      <c r="BY44" s="382"/>
      <c r="BZ44" s="382"/>
      <c r="CA44" s="382"/>
      <c r="CB44" s="382"/>
      <c r="CC44" s="382"/>
      <c r="CD44" s="382"/>
      <c r="CE44" s="382"/>
      <c r="CF44" s="382"/>
      <c r="CG44" s="382"/>
      <c r="CH44" s="382"/>
      <c r="CI44" s="382"/>
      <c r="CJ44" s="382"/>
      <c r="CK44" s="382"/>
      <c r="CL44" s="382"/>
      <c r="CM44" s="382"/>
      <c r="CN44" s="382"/>
      <c r="CO44" s="382"/>
      <c r="CP44" s="382"/>
      <c r="CQ44" s="382"/>
      <c r="CR44" s="382"/>
      <c r="CS44" s="382"/>
      <c r="CT44" s="382"/>
      <c r="CU44" s="382"/>
      <c r="CV44" s="382"/>
      <c r="CW44" s="382"/>
      <c r="CX44" s="382"/>
      <c r="CY44" s="382"/>
      <c r="CZ44" s="382"/>
      <c r="DA44" s="382"/>
      <c r="DB44" s="382"/>
      <c r="DC44" s="383"/>
    </row>
    <row r="45" spans="2:109" ht="13" x14ac:dyDescent="0.2">
      <c r="B45" s="247"/>
      <c r="AN45" s="381"/>
      <c r="AO45" s="382"/>
      <c r="AP45" s="382"/>
      <c r="AQ45" s="382"/>
      <c r="AR45" s="382"/>
      <c r="AS45" s="382"/>
      <c r="AT45" s="382"/>
      <c r="AU45" s="382"/>
      <c r="AV45" s="382"/>
      <c r="AW45" s="382"/>
      <c r="AX45" s="382"/>
      <c r="AY45" s="382"/>
      <c r="AZ45" s="382"/>
      <c r="BA45" s="382"/>
      <c r="BB45" s="382"/>
      <c r="BC45" s="382"/>
      <c r="BD45" s="382"/>
      <c r="BE45" s="382"/>
      <c r="BF45" s="382"/>
      <c r="BG45" s="382"/>
      <c r="BH45" s="382"/>
      <c r="BI45" s="382"/>
      <c r="BJ45" s="382"/>
      <c r="BK45" s="382"/>
      <c r="BL45" s="382"/>
      <c r="BM45" s="382"/>
      <c r="BN45" s="382"/>
      <c r="BO45" s="382"/>
      <c r="BP45" s="382"/>
      <c r="BQ45" s="382"/>
      <c r="BR45" s="382"/>
      <c r="BS45" s="382"/>
      <c r="BT45" s="382"/>
      <c r="BU45" s="382"/>
      <c r="BV45" s="382"/>
      <c r="BW45" s="382"/>
      <c r="BX45" s="382"/>
      <c r="BY45" s="382"/>
      <c r="BZ45" s="382"/>
      <c r="CA45" s="382"/>
      <c r="CB45" s="382"/>
      <c r="CC45" s="382"/>
      <c r="CD45" s="382"/>
      <c r="CE45" s="382"/>
      <c r="CF45" s="382"/>
      <c r="CG45" s="382"/>
      <c r="CH45" s="382"/>
      <c r="CI45" s="382"/>
      <c r="CJ45" s="382"/>
      <c r="CK45" s="382"/>
      <c r="CL45" s="382"/>
      <c r="CM45" s="382"/>
      <c r="CN45" s="382"/>
      <c r="CO45" s="382"/>
      <c r="CP45" s="382"/>
      <c r="CQ45" s="382"/>
      <c r="CR45" s="382"/>
      <c r="CS45" s="382"/>
      <c r="CT45" s="382"/>
      <c r="CU45" s="382"/>
      <c r="CV45" s="382"/>
      <c r="CW45" s="382"/>
      <c r="CX45" s="382"/>
      <c r="CY45" s="382"/>
      <c r="CZ45" s="382"/>
      <c r="DA45" s="382"/>
      <c r="DB45" s="382"/>
      <c r="DC45" s="383"/>
    </row>
    <row r="46" spans="2:109" ht="13" x14ac:dyDescent="0.2">
      <c r="B46" s="247"/>
      <c r="AN46" s="381"/>
      <c r="AO46" s="382"/>
      <c r="AP46" s="382"/>
      <c r="AQ46" s="382"/>
      <c r="AR46" s="382"/>
      <c r="AS46" s="382"/>
      <c r="AT46" s="382"/>
      <c r="AU46" s="382"/>
      <c r="AV46" s="382"/>
      <c r="AW46" s="382"/>
      <c r="AX46" s="382"/>
      <c r="AY46" s="382"/>
      <c r="AZ46" s="382"/>
      <c r="BA46" s="382"/>
      <c r="BB46" s="382"/>
      <c r="BC46" s="382"/>
      <c r="BD46" s="382"/>
      <c r="BE46" s="382"/>
      <c r="BF46" s="382"/>
      <c r="BG46" s="382"/>
      <c r="BH46" s="382"/>
      <c r="BI46" s="382"/>
      <c r="BJ46" s="382"/>
      <c r="BK46" s="382"/>
      <c r="BL46" s="382"/>
      <c r="BM46" s="382"/>
      <c r="BN46" s="382"/>
      <c r="BO46" s="382"/>
      <c r="BP46" s="382"/>
      <c r="BQ46" s="382"/>
      <c r="BR46" s="382"/>
      <c r="BS46" s="382"/>
      <c r="BT46" s="382"/>
      <c r="BU46" s="382"/>
      <c r="BV46" s="382"/>
      <c r="BW46" s="382"/>
      <c r="BX46" s="382"/>
      <c r="BY46" s="382"/>
      <c r="BZ46" s="382"/>
      <c r="CA46" s="382"/>
      <c r="CB46" s="382"/>
      <c r="CC46" s="382"/>
      <c r="CD46" s="382"/>
      <c r="CE46" s="382"/>
      <c r="CF46" s="382"/>
      <c r="CG46" s="382"/>
      <c r="CH46" s="382"/>
      <c r="CI46" s="382"/>
      <c r="CJ46" s="382"/>
      <c r="CK46" s="382"/>
      <c r="CL46" s="382"/>
      <c r="CM46" s="382"/>
      <c r="CN46" s="382"/>
      <c r="CO46" s="382"/>
      <c r="CP46" s="382"/>
      <c r="CQ46" s="382"/>
      <c r="CR46" s="382"/>
      <c r="CS46" s="382"/>
      <c r="CT46" s="382"/>
      <c r="CU46" s="382"/>
      <c r="CV46" s="382"/>
      <c r="CW46" s="382"/>
      <c r="CX46" s="382"/>
      <c r="CY46" s="382"/>
      <c r="CZ46" s="382"/>
      <c r="DA46" s="382"/>
      <c r="DB46" s="382"/>
      <c r="DC46" s="383"/>
    </row>
    <row r="47" spans="2:109" ht="13" x14ac:dyDescent="0.2">
      <c r="B47" s="247"/>
      <c r="AN47" s="384"/>
      <c r="AO47" s="385"/>
      <c r="AP47" s="385"/>
      <c r="AQ47" s="385"/>
      <c r="AR47" s="385"/>
      <c r="AS47" s="385"/>
      <c r="AT47" s="385"/>
      <c r="AU47" s="385"/>
      <c r="AV47" s="385"/>
      <c r="AW47" s="385"/>
      <c r="AX47" s="385"/>
      <c r="AY47" s="385"/>
      <c r="AZ47" s="385"/>
      <c r="BA47" s="385"/>
      <c r="BB47" s="385"/>
      <c r="BC47" s="385"/>
      <c r="BD47" s="385"/>
      <c r="BE47" s="385"/>
      <c r="BF47" s="385"/>
      <c r="BG47" s="385"/>
      <c r="BH47" s="385"/>
      <c r="BI47" s="385"/>
      <c r="BJ47" s="385"/>
      <c r="BK47" s="385"/>
      <c r="BL47" s="385"/>
      <c r="BM47" s="385"/>
      <c r="BN47" s="385"/>
      <c r="BO47" s="385"/>
      <c r="BP47" s="385"/>
      <c r="BQ47" s="385"/>
      <c r="BR47" s="385"/>
      <c r="BS47" s="385"/>
      <c r="BT47" s="385"/>
      <c r="BU47" s="385"/>
      <c r="BV47" s="385"/>
      <c r="BW47" s="385"/>
      <c r="BX47" s="385"/>
      <c r="BY47" s="385"/>
      <c r="BZ47" s="385"/>
      <c r="CA47" s="385"/>
      <c r="CB47" s="385"/>
      <c r="CC47" s="385"/>
      <c r="CD47" s="385"/>
      <c r="CE47" s="385"/>
      <c r="CF47" s="385"/>
      <c r="CG47" s="385"/>
      <c r="CH47" s="385"/>
      <c r="CI47" s="385"/>
      <c r="CJ47" s="385"/>
      <c r="CK47" s="385"/>
      <c r="CL47" s="385"/>
      <c r="CM47" s="385"/>
      <c r="CN47" s="385"/>
      <c r="CO47" s="385"/>
      <c r="CP47" s="385"/>
      <c r="CQ47" s="385"/>
      <c r="CR47" s="385"/>
      <c r="CS47" s="385"/>
      <c r="CT47" s="385"/>
      <c r="CU47" s="385"/>
      <c r="CV47" s="385"/>
      <c r="CW47" s="385"/>
      <c r="CX47" s="385"/>
      <c r="CY47" s="385"/>
      <c r="CZ47" s="385"/>
      <c r="DA47" s="385"/>
      <c r="DB47" s="385"/>
      <c r="DC47" s="386"/>
    </row>
    <row r="48" spans="2:109" ht="13" x14ac:dyDescent="0.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 x14ac:dyDescent="0.2">
      <c r="B49" s="247"/>
      <c r="AN49" s="243" t="s">
        <v>590</v>
      </c>
    </row>
    <row r="50" spans="1:109" ht="13" x14ac:dyDescent="0.2">
      <c r="B50" s="247"/>
      <c r="G50" s="387"/>
      <c r="H50" s="387"/>
      <c r="I50" s="387"/>
      <c r="J50" s="387"/>
      <c r="K50" s="360"/>
      <c r="L50" s="360"/>
      <c r="M50" s="361"/>
      <c r="N50" s="361"/>
      <c r="AN50" s="388"/>
      <c r="AO50" s="389"/>
      <c r="AP50" s="389"/>
      <c r="AQ50" s="389"/>
      <c r="AR50" s="389"/>
      <c r="AS50" s="389"/>
      <c r="AT50" s="389"/>
      <c r="AU50" s="389"/>
      <c r="AV50" s="389"/>
      <c r="AW50" s="389"/>
      <c r="AX50" s="389"/>
      <c r="AY50" s="389"/>
      <c r="AZ50" s="389"/>
      <c r="BA50" s="389"/>
      <c r="BB50" s="389"/>
      <c r="BC50" s="389"/>
      <c r="BD50" s="389"/>
      <c r="BE50" s="389"/>
      <c r="BF50" s="389"/>
      <c r="BG50" s="389"/>
      <c r="BH50" s="389"/>
      <c r="BI50" s="389"/>
      <c r="BJ50" s="389"/>
      <c r="BK50" s="389"/>
      <c r="BL50" s="389"/>
      <c r="BM50" s="389"/>
      <c r="BN50" s="389"/>
      <c r="BO50" s="390"/>
      <c r="BP50" s="391" t="s">
        <v>531</v>
      </c>
      <c r="BQ50" s="391"/>
      <c r="BR50" s="391"/>
      <c r="BS50" s="391"/>
      <c r="BT50" s="391"/>
      <c r="BU50" s="391"/>
      <c r="BV50" s="391"/>
      <c r="BW50" s="391"/>
      <c r="BX50" s="391" t="s">
        <v>532</v>
      </c>
      <c r="BY50" s="391"/>
      <c r="BZ50" s="391"/>
      <c r="CA50" s="391"/>
      <c r="CB50" s="391"/>
      <c r="CC50" s="391"/>
      <c r="CD50" s="391"/>
      <c r="CE50" s="391"/>
      <c r="CF50" s="391" t="s">
        <v>533</v>
      </c>
      <c r="CG50" s="391"/>
      <c r="CH50" s="391"/>
      <c r="CI50" s="391"/>
      <c r="CJ50" s="391"/>
      <c r="CK50" s="391"/>
      <c r="CL50" s="391"/>
      <c r="CM50" s="391"/>
      <c r="CN50" s="391" t="s">
        <v>534</v>
      </c>
      <c r="CO50" s="391"/>
      <c r="CP50" s="391"/>
      <c r="CQ50" s="391"/>
      <c r="CR50" s="391"/>
      <c r="CS50" s="391"/>
      <c r="CT50" s="391"/>
      <c r="CU50" s="391"/>
      <c r="CV50" s="391" t="s">
        <v>535</v>
      </c>
      <c r="CW50" s="391"/>
      <c r="CX50" s="391"/>
      <c r="CY50" s="391"/>
      <c r="CZ50" s="391"/>
      <c r="DA50" s="391"/>
      <c r="DB50" s="391"/>
      <c r="DC50" s="391"/>
    </row>
    <row r="51" spans="1:109" ht="13.5" customHeight="1" x14ac:dyDescent="0.2">
      <c r="B51" s="247"/>
      <c r="G51" s="392"/>
      <c r="H51" s="392"/>
      <c r="I51" s="395"/>
      <c r="J51" s="395"/>
      <c r="K51" s="393"/>
      <c r="L51" s="393"/>
      <c r="M51" s="393"/>
      <c r="N51" s="393"/>
      <c r="AM51" s="359"/>
      <c r="AN51" s="394" t="s">
        <v>591</v>
      </c>
      <c r="AO51" s="394"/>
      <c r="AP51" s="394"/>
      <c r="AQ51" s="394"/>
      <c r="AR51" s="394"/>
      <c r="AS51" s="394"/>
      <c r="AT51" s="394"/>
      <c r="AU51" s="394"/>
      <c r="AV51" s="394"/>
      <c r="AW51" s="394"/>
      <c r="AX51" s="394"/>
      <c r="AY51" s="394"/>
      <c r="AZ51" s="394"/>
      <c r="BA51" s="394"/>
      <c r="BB51" s="394" t="s">
        <v>592</v>
      </c>
      <c r="BC51" s="394"/>
      <c r="BD51" s="394"/>
      <c r="BE51" s="394"/>
      <c r="BF51" s="394"/>
      <c r="BG51" s="394"/>
      <c r="BH51" s="394"/>
      <c r="BI51" s="394"/>
      <c r="BJ51" s="394"/>
      <c r="BK51" s="394"/>
      <c r="BL51" s="394"/>
      <c r="BM51" s="394"/>
      <c r="BN51" s="394"/>
      <c r="BO51" s="394"/>
      <c r="BP51" s="377">
        <v>87.9</v>
      </c>
      <c r="BQ51" s="377"/>
      <c r="BR51" s="377"/>
      <c r="BS51" s="377"/>
      <c r="BT51" s="377"/>
      <c r="BU51" s="377"/>
      <c r="BV51" s="377"/>
      <c r="BW51" s="377"/>
      <c r="BX51" s="377">
        <v>66</v>
      </c>
      <c r="BY51" s="377"/>
      <c r="BZ51" s="377"/>
      <c r="CA51" s="377"/>
      <c r="CB51" s="377"/>
      <c r="CC51" s="377"/>
      <c r="CD51" s="377"/>
      <c r="CE51" s="377"/>
      <c r="CF51" s="377">
        <v>66.3</v>
      </c>
      <c r="CG51" s="377"/>
      <c r="CH51" s="377"/>
      <c r="CI51" s="377"/>
      <c r="CJ51" s="377"/>
      <c r="CK51" s="377"/>
      <c r="CL51" s="377"/>
      <c r="CM51" s="377"/>
      <c r="CN51" s="377">
        <v>66</v>
      </c>
      <c r="CO51" s="377"/>
      <c r="CP51" s="377"/>
      <c r="CQ51" s="377"/>
      <c r="CR51" s="377"/>
      <c r="CS51" s="377"/>
      <c r="CT51" s="377"/>
      <c r="CU51" s="377"/>
      <c r="CV51" s="377">
        <v>65.099999999999994</v>
      </c>
      <c r="CW51" s="377"/>
      <c r="CX51" s="377"/>
      <c r="CY51" s="377"/>
      <c r="CZ51" s="377"/>
      <c r="DA51" s="377"/>
      <c r="DB51" s="377"/>
      <c r="DC51" s="377"/>
    </row>
    <row r="52" spans="1:109" ht="13" x14ac:dyDescent="0.2">
      <c r="B52" s="247"/>
      <c r="G52" s="392"/>
      <c r="H52" s="392"/>
      <c r="I52" s="395"/>
      <c r="J52" s="395"/>
      <c r="K52" s="393"/>
      <c r="L52" s="393"/>
      <c r="M52" s="393"/>
      <c r="N52" s="393"/>
      <c r="AM52" s="359"/>
      <c r="AN52" s="394"/>
      <c r="AO52" s="394"/>
      <c r="AP52" s="394"/>
      <c r="AQ52" s="394"/>
      <c r="AR52" s="394"/>
      <c r="AS52" s="394"/>
      <c r="AT52" s="394"/>
      <c r="AU52" s="394"/>
      <c r="AV52" s="394"/>
      <c r="AW52" s="394"/>
      <c r="AX52" s="394"/>
      <c r="AY52" s="394"/>
      <c r="AZ52" s="394"/>
      <c r="BA52" s="394"/>
      <c r="BB52" s="394"/>
      <c r="BC52" s="394"/>
      <c r="BD52" s="394"/>
      <c r="BE52" s="394"/>
      <c r="BF52" s="394"/>
      <c r="BG52" s="394"/>
      <c r="BH52" s="394"/>
      <c r="BI52" s="394"/>
      <c r="BJ52" s="394"/>
      <c r="BK52" s="394"/>
      <c r="BL52" s="394"/>
      <c r="BM52" s="394"/>
      <c r="BN52" s="394"/>
      <c r="BO52" s="394"/>
      <c r="BP52" s="377"/>
      <c r="BQ52" s="377"/>
      <c r="BR52" s="377"/>
      <c r="BS52" s="377"/>
      <c r="BT52" s="377"/>
      <c r="BU52" s="377"/>
      <c r="BV52" s="377"/>
      <c r="BW52" s="377"/>
      <c r="BX52" s="377"/>
      <c r="BY52" s="377"/>
      <c r="BZ52" s="377"/>
      <c r="CA52" s="377"/>
      <c r="CB52" s="377"/>
      <c r="CC52" s="377"/>
      <c r="CD52" s="377"/>
      <c r="CE52" s="377"/>
      <c r="CF52" s="377"/>
      <c r="CG52" s="377"/>
      <c r="CH52" s="377"/>
      <c r="CI52" s="377"/>
      <c r="CJ52" s="377"/>
      <c r="CK52" s="377"/>
      <c r="CL52" s="377"/>
      <c r="CM52" s="377"/>
      <c r="CN52" s="377"/>
      <c r="CO52" s="377"/>
      <c r="CP52" s="377"/>
      <c r="CQ52" s="377"/>
      <c r="CR52" s="377"/>
      <c r="CS52" s="377"/>
      <c r="CT52" s="377"/>
      <c r="CU52" s="377"/>
      <c r="CV52" s="377"/>
      <c r="CW52" s="377"/>
      <c r="CX52" s="377"/>
      <c r="CY52" s="377"/>
      <c r="CZ52" s="377"/>
      <c r="DA52" s="377"/>
      <c r="DB52" s="377"/>
      <c r="DC52" s="377"/>
    </row>
    <row r="53" spans="1:109" ht="13" x14ac:dyDescent="0.2">
      <c r="A53" s="358"/>
      <c r="B53" s="247"/>
      <c r="G53" s="392"/>
      <c r="H53" s="392"/>
      <c r="I53" s="387"/>
      <c r="J53" s="387"/>
      <c r="K53" s="393"/>
      <c r="L53" s="393"/>
      <c r="M53" s="393"/>
      <c r="N53" s="393"/>
      <c r="AM53" s="359"/>
      <c r="AN53" s="394"/>
      <c r="AO53" s="394"/>
      <c r="AP53" s="394"/>
      <c r="AQ53" s="394"/>
      <c r="AR53" s="394"/>
      <c r="AS53" s="394"/>
      <c r="AT53" s="394"/>
      <c r="AU53" s="394"/>
      <c r="AV53" s="394"/>
      <c r="AW53" s="394"/>
      <c r="AX53" s="394"/>
      <c r="AY53" s="394"/>
      <c r="AZ53" s="394"/>
      <c r="BA53" s="394"/>
      <c r="BB53" s="394" t="s">
        <v>593</v>
      </c>
      <c r="BC53" s="394"/>
      <c r="BD53" s="394"/>
      <c r="BE53" s="394"/>
      <c r="BF53" s="394"/>
      <c r="BG53" s="394"/>
      <c r="BH53" s="394"/>
      <c r="BI53" s="394"/>
      <c r="BJ53" s="394"/>
      <c r="BK53" s="394"/>
      <c r="BL53" s="394"/>
      <c r="BM53" s="394"/>
      <c r="BN53" s="394"/>
      <c r="BO53" s="394"/>
      <c r="BP53" s="377">
        <v>62.6</v>
      </c>
      <c r="BQ53" s="377"/>
      <c r="BR53" s="377"/>
      <c r="BS53" s="377"/>
      <c r="BT53" s="377"/>
      <c r="BU53" s="377"/>
      <c r="BV53" s="377"/>
      <c r="BW53" s="377"/>
      <c r="BX53" s="377">
        <v>64</v>
      </c>
      <c r="BY53" s="377"/>
      <c r="BZ53" s="377"/>
      <c r="CA53" s="377"/>
      <c r="CB53" s="377"/>
      <c r="CC53" s="377"/>
      <c r="CD53" s="377"/>
      <c r="CE53" s="377"/>
      <c r="CF53" s="377">
        <v>64.099999999999994</v>
      </c>
      <c r="CG53" s="377"/>
      <c r="CH53" s="377"/>
      <c r="CI53" s="377"/>
      <c r="CJ53" s="377"/>
      <c r="CK53" s="377"/>
      <c r="CL53" s="377"/>
      <c r="CM53" s="377"/>
      <c r="CN53" s="377">
        <v>65</v>
      </c>
      <c r="CO53" s="377"/>
      <c r="CP53" s="377"/>
      <c r="CQ53" s="377"/>
      <c r="CR53" s="377"/>
      <c r="CS53" s="377"/>
      <c r="CT53" s="377"/>
      <c r="CU53" s="377"/>
      <c r="CV53" s="377">
        <v>66</v>
      </c>
      <c r="CW53" s="377"/>
      <c r="CX53" s="377"/>
      <c r="CY53" s="377"/>
      <c r="CZ53" s="377"/>
      <c r="DA53" s="377"/>
      <c r="DB53" s="377"/>
      <c r="DC53" s="377"/>
    </row>
    <row r="54" spans="1:109" ht="13" x14ac:dyDescent="0.2">
      <c r="A54" s="358"/>
      <c r="B54" s="247"/>
      <c r="G54" s="392"/>
      <c r="H54" s="392"/>
      <c r="I54" s="387"/>
      <c r="J54" s="387"/>
      <c r="K54" s="393"/>
      <c r="L54" s="393"/>
      <c r="M54" s="393"/>
      <c r="N54" s="393"/>
      <c r="AM54" s="359"/>
      <c r="AN54" s="394"/>
      <c r="AO54" s="394"/>
      <c r="AP54" s="394"/>
      <c r="AQ54" s="394"/>
      <c r="AR54" s="394"/>
      <c r="AS54" s="394"/>
      <c r="AT54" s="394"/>
      <c r="AU54" s="394"/>
      <c r="AV54" s="394"/>
      <c r="AW54" s="394"/>
      <c r="AX54" s="394"/>
      <c r="AY54" s="394"/>
      <c r="AZ54" s="394"/>
      <c r="BA54" s="394"/>
      <c r="BB54" s="394"/>
      <c r="BC54" s="394"/>
      <c r="BD54" s="394"/>
      <c r="BE54" s="394"/>
      <c r="BF54" s="394"/>
      <c r="BG54" s="394"/>
      <c r="BH54" s="394"/>
      <c r="BI54" s="394"/>
      <c r="BJ54" s="394"/>
      <c r="BK54" s="394"/>
      <c r="BL54" s="394"/>
      <c r="BM54" s="394"/>
      <c r="BN54" s="394"/>
      <c r="BO54" s="394"/>
      <c r="BP54" s="377"/>
      <c r="BQ54" s="377"/>
      <c r="BR54" s="377"/>
      <c r="BS54" s="377"/>
      <c r="BT54" s="377"/>
      <c r="BU54" s="377"/>
      <c r="BV54" s="377"/>
      <c r="BW54" s="377"/>
      <c r="BX54" s="377"/>
      <c r="BY54" s="377"/>
      <c r="BZ54" s="377"/>
      <c r="CA54" s="377"/>
      <c r="CB54" s="377"/>
      <c r="CC54" s="377"/>
      <c r="CD54" s="377"/>
      <c r="CE54" s="377"/>
      <c r="CF54" s="377"/>
      <c r="CG54" s="377"/>
      <c r="CH54" s="377"/>
      <c r="CI54" s="377"/>
      <c r="CJ54" s="377"/>
      <c r="CK54" s="377"/>
      <c r="CL54" s="377"/>
      <c r="CM54" s="377"/>
      <c r="CN54" s="377"/>
      <c r="CO54" s="377"/>
      <c r="CP54" s="377"/>
      <c r="CQ54" s="377"/>
      <c r="CR54" s="377"/>
      <c r="CS54" s="377"/>
      <c r="CT54" s="377"/>
      <c r="CU54" s="377"/>
      <c r="CV54" s="377"/>
      <c r="CW54" s="377"/>
      <c r="CX54" s="377"/>
      <c r="CY54" s="377"/>
      <c r="CZ54" s="377"/>
      <c r="DA54" s="377"/>
      <c r="DB54" s="377"/>
      <c r="DC54" s="377"/>
    </row>
    <row r="55" spans="1:109" ht="13" x14ac:dyDescent="0.2">
      <c r="A55" s="358"/>
      <c r="B55" s="247"/>
      <c r="G55" s="387"/>
      <c r="H55" s="387"/>
      <c r="I55" s="387"/>
      <c r="J55" s="387"/>
      <c r="K55" s="393"/>
      <c r="L55" s="393"/>
      <c r="M55" s="393"/>
      <c r="N55" s="393"/>
      <c r="AN55" s="391" t="s">
        <v>594</v>
      </c>
      <c r="AO55" s="391"/>
      <c r="AP55" s="391"/>
      <c r="AQ55" s="391"/>
      <c r="AR55" s="391"/>
      <c r="AS55" s="391"/>
      <c r="AT55" s="391"/>
      <c r="AU55" s="391"/>
      <c r="AV55" s="391"/>
      <c r="AW55" s="391"/>
      <c r="AX55" s="391"/>
      <c r="AY55" s="391"/>
      <c r="AZ55" s="391"/>
      <c r="BA55" s="391"/>
      <c r="BB55" s="394" t="s">
        <v>592</v>
      </c>
      <c r="BC55" s="394"/>
      <c r="BD55" s="394"/>
      <c r="BE55" s="394"/>
      <c r="BF55" s="394"/>
      <c r="BG55" s="394"/>
      <c r="BH55" s="394"/>
      <c r="BI55" s="394"/>
      <c r="BJ55" s="394"/>
      <c r="BK55" s="394"/>
      <c r="BL55" s="394"/>
      <c r="BM55" s="394"/>
      <c r="BN55" s="394"/>
      <c r="BO55" s="394"/>
      <c r="BP55" s="377">
        <v>5.9</v>
      </c>
      <c r="BQ55" s="377"/>
      <c r="BR55" s="377"/>
      <c r="BS55" s="377"/>
      <c r="BT55" s="377"/>
      <c r="BU55" s="377"/>
      <c r="BV55" s="377"/>
      <c r="BW55" s="377"/>
      <c r="BX55" s="377">
        <v>4.0999999999999996</v>
      </c>
      <c r="BY55" s="377"/>
      <c r="BZ55" s="377"/>
      <c r="CA55" s="377"/>
      <c r="CB55" s="377"/>
      <c r="CC55" s="377"/>
      <c r="CD55" s="377"/>
      <c r="CE55" s="377"/>
      <c r="CF55" s="377">
        <v>0</v>
      </c>
      <c r="CG55" s="377"/>
      <c r="CH55" s="377"/>
      <c r="CI55" s="377"/>
      <c r="CJ55" s="377"/>
      <c r="CK55" s="377"/>
      <c r="CL55" s="377"/>
      <c r="CM55" s="377"/>
      <c r="CN55" s="377">
        <v>0</v>
      </c>
      <c r="CO55" s="377"/>
      <c r="CP55" s="377"/>
      <c r="CQ55" s="377"/>
      <c r="CR55" s="377"/>
      <c r="CS55" s="377"/>
      <c r="CT55" s="377"/>
      <c r="CU55" s="377"/>
      <c r="CV55" s="377">
        <v>0.4</v>
      </c>
      <c r="CW55" s="377"/>
      <c r="CX55" s="377"/>
      <c r="CY55" s="377"/>
      <c r="CZ55" s="377"/>
      <c r="DA55" s="377"/>
      <c r="DB55" s="377"/>
      <c r="DC55" s="377"/>
    </row>
    <row r="56" spans="1:109" ht="13" x14ac:dyDescent="0.2">
      <c r="A56" s="358"/>
      <c r="B56" s="247"/>
      <c r="G56" s="387"/>
      <c r="H56" s="387"/>
      <c r="I56" s="387"/>
      <c r="J56" s="387"/>
      <c r="K56" s="393"/>
      <c r="L56" s="393"/>
      <c r="M56" s="393"/>
      <c r="N56" s="393"/>
      <c r="AN56" s="391"/>
      <c r="AO56" s="391"/>
      <c r="AP56" s="391"/>
      <c r="AQ56" s="391"/>
      <c r="AR56" s="391"/>
      <c r="AS56" s="391"/>
      <c r="AT56" s="391"/>
      <c r="AU56" s="391"/>
      <c r="AV56" s="391"/>
      <c r="AW56" s="391"/>
      <c r="AX56" s="391"/>
      <c r="AY56" s="391"/>
      <c r="AZ56" s="391"/>
      <c r="BA56" s="391"/>
      <c r="BB56" s="394"/>
      <c r="BC56" s="394"/>
      <c r="BD56" s="394"/>
      <c r="BE56" s="394"/>
      <c r="BF56" s="394"/>
      <c r="BG56" s="394"/>
      <c r="BH56" s="394"/>
      <c r="BI56" s="394"/>
      <c r="BJ56" s="394"/>
      <c r="BK56" s="394"/>
      <c r="BL56" s="394"/>
      <c r="BM56" s="394"/>
      <c r="BN56" s="394"/>
      <c r="BO56" s="394"/>
      <c r="BP56" s="377"/>
      <c r="BQ56" s="377"/>
      <c r="BR56" s="377"/>
      <c r="BS56" s="377"/>
      <c r="BT56" s="377"/>
      <c r="BU56" s="377"/>
      <c r="BV56" s="377"/>
      <c r="BW56" s="377"/>
      <c r="BX56" s="377"/>
      <c r="BY56" s="377"/>
      <c r="BZ56" s="377"/>
      <c r="CA56" s="377"/>
      <c r="CB56" s="377"/>
      <c r="CC56" s="377"/>
      <c r="CD56" s="377"/>
      <c r="CE56" s="377"/>
      <c r="CF56" s="377"/>
      <c r="CG56" s="377"/>
      <c r="CH56" s="377"/>
      <c r="CI56" s="377"/>
      <c r="CJ56" s="377"/>
      <c r="CK56" s="377"/>
      <c r="CL56" s="377"/>
      <c r="CM56" s="377"/>
      <c r="CN56" s="377"/>
      <c r="CO56" s="377"/>
      <c r="CP56" s="377"/>
      <c r="CQ56" s="377"/>
      <c r="CR56" s="377"/>
      <c r="CS56" s="377"/>
      <c r="CT56" s="377"/>
      <c r="CU56" s="377"/>
      <c r="CV56" s="377"/>
      <c r="CW56" s="377"/>
      <c r="CX56" s="377"/>
      <c r="CY56" s="377"/>
      <c r="CZ56" s="377"/>
      <c r="DA56" s="377"/>
      <c r="DB56" s="377"/>
      <c r="DC56" s="377"/>
    </row>
    <row r="57" spans="1:109" s="358" customFormat="1" ht="13" x14ac:dyDescent="0.2">
      <c r="B57" s="362"/>
      <c r="G57" s="387"/>
      <c r="H57" s="387"/>
      <c r="I57" s="396"/>
      <c r="J57" s="396"/>
      <c r="K57" s="393"/>
      <c r="L57" s="393"/>
      <c r="M57" s="393"/>
      <c r="N57" s="393"/>
      <c r="AM57" s="243"/>
      <c r="AN57" s="391"/>
      <c r="AO57" s="391"/>
      <c r="AP57" s="391"/>
      <c r="AQ57" s="391"/>
      <c r="AR57" s="391"/>
      <c r="AS57" s="391"/>
      <c r="AT57" s="391"/>
      <c r="AU57" s="391"/>
      <c r="AV57" s="391"/>
      <c r="AW57" s="391"/>
      <c r="AX57" s="391"/>
      <c r="AY57" s="391"/>
      <c r="AZ57" s="391"/>
      <c r="BA57" s="391"/>
      <c r="BB57" s="394" t="s">
        <v>593</v>
      </c>
      <c r="BC57" s="394"/>
      <c r="BD57" s="394"/>
      <c r="BE57" s="394"/>
      <c r="BF57" s="394"/>
      <c r="BG57" s="394"/>
      <c r="BH57" s="394"/>
      <c r="BI57" s="394"/>
      <c r="BJ57" s="394"/>
      <c r="BK57" s="394"/>
      <c r="BL57" s="394"/>
      <c r="BM57" s="394"/>
      <c r="BN57" s="394"/>
      <c r="BO57" s="394"/>
      <c r="BP57" s="377">
        <v>61.9</v>
      </c>
      <c r="BQ57" s="377"/>
      <c r="BR57" s="377"/>
      <c r="BS57" s="377"/>
      <c r="BT57" s="377"/>
      <c r="BU57" s="377"/>
      <c r="BV57" s="377"/>
      <c r="BW57" s="377"/>
      <c r="BX57" s="377">
        <v>62.8</v>
      </c>
      <c r="BY57" s="377"/>
      <c r="BZ57" s="377"/>
      <c r="CA57" s="377"/>
      <c r="CB57" s="377"/>
      <c r="CC57" s="377"/>
      <c r="CD57" s="377"/>
      <c r="CE57" s="377"/>
      <c r="CF57" s="377">
        <v>64</v>
      </c>
      <c r="CG57" s="377"/>
      <c r="CH57" s="377"/>
      <c r="CI57" s="377"/>
      <c r="CJ57" s="377"/>
      <c r="CK57" s="377"/>
      <c r="CL57" s="377"/>
      <c r="CM57" s="377"/>
      <c r="CN57" s="377">
        <v>65.3</v>
      </c>
      <c r="CO57" s="377"/>
      <c r="CP57" s="377"/>
      <c r="CQ57" s="377"/>
      <c r="CR57" s="377"/>
      <c r="CS57" s="377"/>
      <c r="CT57" s="377"/>
      <c r="CU57" s="377"/>
      <c r="CV57" s="377">
        <v>65.099999999999994</v>
      </c>
      <c r="CW57" s="377"/>
      <c r="CX57" s="377"/>
      <c r="CY57" s="377"/>
      <c r="CZ57" s="377"/>
      <c r="DA57" s="377"/>
      <c r="DB57" s="377"/>
      <c r="DC57" s="377"/>
      <c r="DD57" s="363"/>
      <c r="DE57" s="362"/>
    </row>
    <row r="58" spans="1:109" s="358" customFormat="1" ht="13" x14ac:dyDescent="0.2">
      <c r="A58" s="243"/>
      <c r="B58" s="362"/>
      <c r="G58" s="387"/>
      <c r="H58" s="387"/>
      <c r="I58" s="396"/>
      <c r="J58" s="396"/>
      <c r="K58" s="393"/>
      <c r="L58" s="393"/>
      <c r="M58" s="393"/>
      <c r="N58" s="393"/>
      <c r="AM58" s="243"/>
      <c r="AN58" s="391"/>
      <c r="AO58" s="391"/>
      <c r="AP58" s="391"/>
      <c r="AQ58" s="391"/>
      <c r="AR58" s="391"/>
      <c r="AS58" s="391"/>
      <c r="AT58" s="391"/>
      <c r="AU58" s="391"/>
      <c r="AV58" s="391"/>
      <c r="AW58" s="391"/>
      <c r="AX58" s="391"/>
      <c r="AY58" s="391"/>
      <c r="AZ58" s="391"/>
      <c r="BA58" s="391"/>
      <c r="BB58" s="394"/>
      <c r="BC58" s="394"/>
      <c r="BD58" s="394"/>
      <c r="BE58" s="394"/>
      <c r="BF58" s="394"/>
      <c r="BG58" s="394"/>
      <c r="BH58" s="394"/>
      <c r="BI58" s="394"/>
      <c r="BJ58" s="394"/>
      <c r="BK58" s="394"/>
      <c r="BL58" s="394"/>
      <c r="BM58" s="394"/>
      <c r="BN58" s="394"/>
      <c r="BO58" s="394"/>
      <c r="BP58" s="377"/>
      <c r="BQ58" s="377"/>
      <c r="BR58" s="377"/>
      <c r="BS58" s="377"/>
      <c r="BT58" s="377"/>
      <c r="BU58" s="377"/>
      <c r="BV58" s="377"/>
      <c r="BW58" s="377"/>
      <c r="BX58" s="377"/>
      <c r="BY58" s="377"/>
      <c r="BZ58" s="377"/>
      <c r="CA58" s="377"/>
      <c r="CB58" s="377"/>
      <c r="CC58" s="377"/>
      <c r="CD58" s="377"/>
      <c r="CE58" s="377"/>
      <c r="CF58" s="377"/>
      <c r="CG58" s="377"/>
      <c r="CH58" s="377"/>
      <c r="CI58" s="377"/>
      <c r="CJ58" s="377"/>
      <c r="CK58" s="377"/>
      <c r="CL58" s="377"/>
      <c r="CM58" s="377"/>
      <c r="CN58" s="377"/>
      <c r="CO58" s="377"/>
      <c r="CP58" s="377"/>
      <c r="CQ58" s="377"/>
      <c r="CR58" s="377"/>
      <c r="CS58" s="377"/>
      <c r="CT58" s="377"/>
      <c r="CU58" s="377"/>
      <c r="CV58" s="377"/>
      <c r="CW58" s="377"/>
      <c r="CX58" s="377"/>
      <c r="CY58" s="377"/>
      <c r="CZ58" s="377"/>
      <c r="DA58" s="377"/>
      <c r="DB58" s="377"/>
      <c r="DC58" s="377"/>
      <c r="DD58" s="363"/>
      <c r="DE58" s="362"/>
    </row>
    <row r="59" spans="1:109" s="358" customFormat="1" ht="13" x14ac:dyDescent="0.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 x14ac:dyDescent="0.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 x14ac:dyDescent="0.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5" x14ac:dyDescent="0.2">
      <c r="B63" s="300" t="s">
        <v>595</v>
      </c>
    </row>
    <row r="64" spans="1:109" ht="13" x14ac:dyDescent="0.2">
      <c r="B64" s="247"/>
      <c r="G64" s="357"/>
      <c r="I64" s="369"/>
      <c r="J64" s="369"/>
      <c r="K64" s="369"/>
      <c r="L64" s="369"/>
      <c r="M64" s="369"/>
      <c r="N64" s="370"/>
      <c r="AM64" s="357"/>
      <c r="AN64" s="357" t="s">
        <v>589</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 x14ac:dyDescent="0.2">
      <c r="B65" s="247"/>
      <c r="AN65" s="378" t="s">
        <v>598</v>
      </c>
      <c r="AO65" s="379"/>
      <c r="AP65" s="379"/>
      <c r="AQ65" s="379"/>
      <c r="AR65" s="379"/>
      <c r="AS65" s="379"/>
      <c r="AT65" s="379"/>
      <c r="AU65" s="379"/>
      <c r="AV65" s="379"/>
      <c r="AW65" s="379"/>
      <c r="AX65" s="379"/>
      <c r="AY65" s="379"/>
      <c r="AZ65" s="379"/>
      <c r="BA65" s="379"/>
      <c r="BB65" s="379"/>
      <c r="BC65" s="379"/>
      <c r="BD65" s="379"/>
      <c r="BE65" s="379"/>
      <c r="BF65" s="379"/>
      <c r="BG65" s="379"/>
      <c r="BH65" s="379"/>
      <c r="BI65" s="379"/>
      <c r="BJ65" s="379"/>
      <c r="BK65" s="379"/>
      <c r="BL65" s="379"/>
      <c r="BM65" s="379"/>
      <c r="BN65" s="379"/>
      <c r="BO65" s="379"/>
      <c r="BP65" s="379"/>
      <c r="BQ65" s="379"/>
      <c r="BR65" s="379"/>
      <c r="BS65" s="379"/>
      <c r="BT65" s="379"/>
      <c r="BU65" s="379"/>
      <c r="BV65" s="379"/>
      <c r="BW65" s="379"/>
      <c r="BX65" s="379"/>
      <c r="BY65" s="379"/>
      <c r="BZ65" s="379"/>
      <c r="CA65" s="379"/>
      <c r="CB65" s="379"/>
      <c r="CC65" s="379"/>
      <c r="CD65" s="379"/>
      <c r="CE65" s="379"/>
      <c r="CF65" s="379"/>
      <c r="CG65" s="379"/>
      <c r="CH65" s="379"/>
      <c r="CI65" s="379"/>
      <c r="CJ65" s="379"/>
      <c r="CK65" s="379"/>
      <c r="CL65" s="379"/>
      <c r="CM65" s="379"/>
      <c r="CN65" s="379"/>
      <c r="CO65" s="379"/>
      <c r="CP65" s="379"/>
      <c r="CQ65" s="379"/>
      <c r="CR65" s="379"/>
      <c r="CS65" s="379"/>
      <c r="CT65" s="379"/>
      <c r="CU65" s="379"/>
      <c r="CV65" s="379"/>
      <c r="CW65" s="379"/>
      <c r="CX65" s="379"/>
      <c r="CY65" s="379"/>
      <c r="CZ65" s="379"/>
      <c r="DA65" s="379"/>
      <c r="DB65" s="379"/>
      <c r="DC65" s="380"/>
    </row>
    <row r="66" spans="2:107" ht="13" x14ac:dyDescent="0.2">
      <c r="B66" s="247"/>
      <c r="AN66" s="381"/>
      <c r="AO66" s="382"/>
      <c r="AP66" s="382"/>
      <c r="AQ66" s="382"/>
      <c r="AR66" s="382"/>
      <c r="AS66" s="382"/>
      <c r="AT66" s="382"/>
      <c r="AU66" s="382"/>
      <c r="AV66" s="382"/>
      <c r="AW66" s="382"/>
      <c r="AX66" s="382"/>
      <c r="AY66" s="382"/>
      <c r="AZ66" s="382"/>
      <c r="BA66" s="382"/>
      <c r="BB66" s="382"/>
      <c r="BC66" s="382"/>
      <c r="BD66" s="382"/>
      <c r="BE66" s="382"/>
      <c r="BF66" s="382"/>
      <c r="BG66" s="382"/>
      <c r="BH66" s="382"/>
      <c r="BI66" s="382"/>
      <c r="BJ66" s="382"/>
      <c r="BK66" s="382"/>
      <c r="BL66" s="382"/>
      <c r="BM66" s="382"/>
      <c r="BN66" s="382"/>
      <c r="BO66" s="382"/>
      <c r="BP66" s="382"/>
      <c r="BQ66" s="382"/>
      <c r="BR66" s="382"/>
      <c r="BS66" s="382"/>
      <c r="BT66" s="382"/>
      <c r="BU66" s="382"/>
      <c r="BV66" s="382"/>
      <c r="BW66" s="382"/>
      <c r="BX66" s="382"/>
      <c r="BY66" s="382"/>
      <c r="BZ66" s="382"/>
      <c r="CA66" s="382"/>
      <c r="CB66" s="382"/>
      <c r="CC66" s="382"/>
      <c r="CD66" s="382"/>
      <c r="CE66" s="382"/>
      <c r="CF66" s="382"/>
      <c r="CG66" s="382"/>
      <c r="CH66" s="382"/>
      <c r="CI66" s="382"/>
      <c r="CJ66" s="382"/>
      <c r="CK66" s="382"/>
      <c r="CL66" s="382"/>
      <c r="CM66" s="382"/>
      <c r="CN66" s="382"/>
      <c r="CO66" s="382"/>
      <c r="CP66" s="382"/>
      <c r="CQ66" s="382"/>
      <c r="CR66" s="382"/>
      <c r="CS66" s="382"/>
      <c r="CT66" s="382"/>
      <c r="CU66" s="382"/>
      <c r="CV66" s="382"/>
      <c r="CW66" s="382"/>
      <c r="CX66" s="382"/>
      <c r="CY66" s="382"/>
      <c r="CZ66" s="382"/>
      <c r="DA66" s="382"/>
      <c r="DB66" s="382"/>
      <c r="DC66" s="383"/>
    </row>
    <row r="67" spans="2:107" ht="13" x14ac:dyDescent="0.2">
      <c r="B67" s="247"/>
      <c r="AN67" s="381"/>
      <c r="AO67" s="382"/>
      <c r="AP67" s="382"/>
      <c r="AQ67" s="382"/>
      <c r="AR67" s="382"/>
      <c r="AS67" s="382"/>
      <c r="AT67" s="382"/>
      <c r="AU67" s="382"/>
      <c r="AV67" s="382"/>
      <c r="AW67" s="382"/>
      <c r="AX67" s="382"/>
      <c r="AY67" s="382"/>
      <c r="AZ67" s="382"/>
      <c r="BA67" s="382"/>
      <c r="BB67" s="382"/>
      <c r="BC67" s="382"/>
      <c r="BD67" s="382"/>
      <c r="BE67" s="382"/>
      <c r="BF67" s="382"/>
      <c r="BG67" s="382"/>
      <c r="BH67" s="382"/>
      <c r="BI67" s="382"/>
      <c r="BJ67" s="382"/>
      <c r="BK67" s="382"/>
      <c r="BL67" s="382"/>
      <c r="BM67" s="382"/>
      <c r="BN67" s="382"/>
      <c r="BO67" s="382"/>
      <c r="BP67" s="382"/>
      <c r="BQ67" s="382"/>
      <c r="BR67" s="382"/>
      <c r="BS67" s="382"/>
      <c r="BT67" s="382"/>
      <c r="BU67" s="382"/>
      <c r="BV67" s="382"/>
      <c r="BW67" s="382"/>
      <c r="BX67" s="382"/>
      <c r="BY67" s="382"/>
      <c r="BZ67" s="382"/>
      <c r="CA67" s="382"/>
      <c r="CB67" s="382"/>
      <c r="CC67" s="382"/>
      <c r="CD67" s="382"/>
      <c r="CE67" s="382"/>
      <c r="CF67" s="382"/>
      <c r="CG67" s="382"/>
      <c r="CH67" s="382"/>
      <c r="CI67" s="382"/>
      <c r="CJ67" s="382"/>
      <c r="CK67" s="382"/>
      <c r="CL67" s="382"/>
      <c r="CM67" s="382"/>
      <c r="CN67" s="382"/>
      <c r="CO67" s="382"/>
      <c r="CP67" s="382"/>
      <c r="CQ67" s="382"/>
      <c r="CR67" s="382"/>
      <c r="CS67" s="382"/>
      <c r="CT67" s="382"/>
      <c r="CU67" s="382"/>
      <c r="CV67" s="382"/>
      <c r="CW67" s="382"/>
      <c r="CX67" s="382"/>
      <c r="CY67" s="382"/>
      <c r="CZ67" s="382"/>
      <c r="DA67" s="382"/>
      <c r="DB67" s="382"/>
      <c r="DC67" s="383"/>
    </row>
    <row r="68" spans="2:107" ht="13" x14ac:dyDescent="0.2">
      <c r="B68" s="247"/>
      <c r="AN68" s="381"/>
      <c r="AO68" s="382"/>
      <c r="AP68" s="382"/>
      <c r="AQ68" s="382"/>
      <c r="AR68" s="382"/>
      <c r="AS68" s="382"/>
      <c r="AT68" s="382"/>
      <c r="AU68" s="382"/>
      <c r="AV68" s="382"/>
      <c r="AW68" s="382"/>
      <c r="AX68" s="382"/>
      <c r="AY68" s="382"/>
      <c r="AZ68" s="382"/>
      <c r="BA68" s="382"/>
      <c r="BB68" s="382"/>
      <c r="BC68" s="382"/>
      <c r="BD68" s="382"/>
      <c r="BE68" s="382"/>
      <c r="BF68" s="382"/>
      <c r="BG68" s="382"/>
      <c r="BH68" s="382"/>
      <c r="BI68" s="382"/>
      <c r="BJ68" s="382"/>
      <c r="BK68" s="382"/>
      <c r="BL68" s="382"/>
      <c r="BM68" s="382"/>
      <c r="BN68" s="382"/>
      <c r="BO68" s="382"/>
      <c r="BP68" s="382"/>
      <c r="BQ68" s="382"/>
      <c r="BR68" s="382"/>
      <c r="BS68" s="382"/>
      <c r="BT68" s="382"/>
      <c r="BU68" s="382"/>
      <c r="BV68" s="382"/>
      <c r="BW68" s="382"/>
      <c r="BX68" s="382"/>
      <c r="BY68" s="382"/>
      <c r="BZ68" s="382"/>
      <c r="CA68" s="382"/>
      <c r="CB68" s="382"/>
      <c r="CC68" s="382"/>
      <c r="CD68" s="382"/>
      <c r="CE68" s="382"/>
      <c r="CF68" s="382"/>
      <c r="CG68" s="382"/>
      <c r="CH68" s="382"/>
      <c r="CI68" s="382"/>
      <c r="CJ68" s="382"/>
      <c r="CK68" s="382"/>
      <c r="CL68" s="382"/>
      <c r="CM68" s="382"/>
      <c r="CN68" s="382"/>
      <c r="CO68" s="382"/>
      <c r="CP68" s="382"/>
      <c r="CQ68" s="382"/>
      <c r="CR68" s="382"/>
      <c r="CS68" s="382"/>
      <c r="CT68" s="382"/>
      <c r="CU68" s="382"/>
      <c r="CV68" s="382"/>
      <c r="CW68" s="382"/>
      <c r="CX68" s="382"/>
      <c r="CY68" s="382"/>
      <c r="CZ68" s="382"/>
      <c r="DA68" s="382"/>
      <c r="DB68" s="382"/>
      <c r="DC68" s="383"/>
    </row>
    <row r="69" spans="2:107" ht="13" x14ac:dyDescent="0.2">
      <c r="B69" s="247"/>
      <c r="AN69" s="384"/>
      <c r="AO69" s="385"/>
      <c r="AP69" s="385"/>
      <c r="AQ69" s="385"/>
      <c r="AR69" s="385"/>
      <c r="AS69" s="385"/>
      <c r="AT69" s="385"/>
      <c r="AU69" s="385"/>
      <c r="AV69" s="385"/>
      <c r="AW69" s="385"/>
      <c r="AX69" s="385"/>
      <c r="AY69" s="385"/>
      <c r="AZ69" s="385"/>
      <c r="BA69" s="385"/>
      <c r="BB69" s="385"/>
      <c r="BC69" s="385"/>
      <c r="BD69" s="385"/>
      <c r="BE69" s="385"/>
      <c r="BF69" s="385"/>
      <c r="BG69" s="385"/>
      <c r="BH69" s="385"/>
      <c r="BI69" s="385"/>
      <c r="BJ69" s="385"/>
      <c r="BK69" s="385"/>
      <c r="BL69" s="385"/>
      <c r="BM69" s="385"/>
      <c r="BN69" s="385"/>
      <c r="BO69" s="385"/>
      <c r="BP69" s="385"/>
      <c r="BQ69" s="385"/>
      <c r="BR69" s="385"/>
      <c r="BS69" s="385"/>
      <c r="BT69" s="385"/>
      <c r="BU69" s="385"/>
      <c r="BV69" s="385"/>
      <c r="BW69" s="385"/>
      <c r="BX69" s="385"/>
      <c r="BY69" s="385"/>
      <c r="BZ69" s="385"/>
      <c r="CA69" s="385"/>
      <c r="CB69" s="385"/>
      <c r="CC69" s="385"/>
      <c r="CD69" s="385"/>
      <c r="CE69" s="385"/>
      <c r="CF69" s="385"/>
      <c r="CG69" s="385"/>
      <c r="CH69" s="385"/>
      <c r="CI69" s="385"/>
      <c r="CJ69" s="385"/>
      <c r="CK69" s="385"/>
      <c r="CL69" s="385"/>
      <c r="CM69" s="385"/>
      <c r="CN69" s="385"/>
      <c r="CO69" s="385"/>
      <c r="CP69" s="385"/>
      <c r="CQ69" s="385"/>
      <c r="CR69" s="385"/>
      <c r="CS69" s="385"/>
      <c r="CT69" s="385"/>
      <c r="CU69" s="385"/>
      <c r="CV69" s="385"/>
      <c r="CW69" s="385"/>
      <c r="CX69" s="385"/>
      <c r="CY69" s="385"/>
      <c r="CZ69" s="385"/>
      <c r="DA69" s="385"/>
      <c r="DB69" s="385"/>
      <c r="DC69" s="386"/>
    </row>
    <row r="70" spans="2:107" ht="13" x14ac:dyDescent="0.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 x14ac:dyDescent="0.2">
      <c r="B71" s="247"/>
      <c r="G71" s="374"/>
      <c r="I71" s="375"/>
      <c r="J71" s="372"/>
      <c r="K71" s="372"/>
      <c r="L71" s="373"/>
      <c r="M71" s="372"/>
      <c r="N71" s="373"/>
      <c r="AM71" s="374"/>
      <c r="AN71" s="243" t="s">
        <v>590</v>
      </c>
    </row>
    <row r="72" spans="2:107" ht="13" x14ac:dyDescent="0.2">
      <c r="B72" s="247"/>
      <c r="G72" s="387"/>
      <c r="H72" s="387"/>
      <c r="I72" s="387"/>
      <c r="J72" s="387"/>
      <c r="K72" s="360"/>
      <c r="L72" s="360"/>
      <c r="M72" s="361"/>
      <c r="N72" s="361"/>
      <c r="AN72" s="388"/>
      <c r="AO72" s="389"/>
      <c r="AP72" s="389"/>
      <c r="AQ72" s="389"/>
      <c r="AR72" s="389"/>
      <c r="AS72" s="389"/>
      <c r="AT72" s="389"/>
      <c r="AU72" s="389"/>
      <c r="AV72" s="389"/>
      <c r="AW72" s="389"/>
      <c r="AX72" s="389"/>
      <c r="AY72" s="389"/>
      <c r="AZ72" s="389"/>
      <c r="BA72" s="389"/>
      <c r="BB72" s="389"/>
      <c r="BC72" s="389"/>
      <c r="BD72" s="389"/>
      <c r="BE72" s="389"/>
      <c r="BF72" s="389"/>
      <c r="BG72" s="389"/>
      <c r="BH72" s="389"/>
      <c r="BI72" s="389"/>
      <c r="BJ72" s="389"/>
      <c r="BK72" s="389"/>
      <c r="BL72" s="389"/>
      <c r="BM72" s="389"/>
      <c r="BN72" s="389"/>
      <c r="BO72" s="390"/>
      <c r="BP72" s="391" t="s">
        <v>531</v>
      </c>
      <c r="BQ72" s="391"/>
      <c r="BR72" s="391"/>
      <c r="BS72" s="391"/>
      <c r="BT72" s="391"/>
      <c r="BU72" s="391"/>
      <c r="BV72" s="391"/>
      <c r="BW72" s="391"/>
      <c r="BX72" s="391" t="s">
        <v>532</v>
      </c>
      <c r="BY72" s="391"/>
      <c r="BZ72" s="391"/>
      <c r="CA72" s="391"/>
      <c r="CB72" s="391"/>
      <c r="CC72" s="391"/>
      <c r="CD72" s="391"/>
      <c r="CE72" s="391"/>
      <c r="CF72" s="391" t="s">
        <v>533</v>
      </c>
      <c r="CG72" s="391"/>
      <c r="CH72" s="391"/>
      <c r="CI72" s="391"/>
      <c r="CJ72" s="391"/>
      <c r="CK72" s="391"/>
      <c r="CL72" s="391"/>
      <c r="CM72" s="391"/>
      <c r="CN72" s="391" t="s">
        <v>534</v>
      </c>
      <c r="CO72" s="391"/>
      <c r="CP72" s="391"/>
      <c r="CQ72" s="391"/>
      <c r="CR72" s="391"/>
      <c r="CS72" s="391"/>
      <c r="CT72" s="391"/>
      <c r="CU72" s="391"/>
      <c r="CV72" s="391" t="s">
        <v>535</v>
      </c>
      <c r="CW72" s="391"/>
      <c r="CX72" s="391"/>
      <c r="CY72" s="391"/>
      <c r="CZ72" s="391"/>
      <c r="DA72" s="391"/>
      <c r="DB72" s="391"/>
      <c r="DC72" s="391"/>
    </row>
    <row r="73" spans="2:107" ht="13" x14ac:dyDescent="0.2">
      <c r="B73" s="247"/>
      <c r="G73" s="392"/>
      <c r="H73" s="392"/>
      <c r="I73" s="392"/>
      <c r="J73" s="392"/>
      <c r="K73" s="397"/>
      <c r="L73" s="397"/>
      <c r="M73" s="397"/>
      <c r="N73" s="397"/>
      <c r="AM73" s="359"/>
      <c r="AN73" s="394" t="s">
        <v>591</v>
      </c>
      <c r="AO73" s="394"/>
      <c r="AP73" s="394"/>
      <c r="AQ73" s="394"/>
      <c r="AR73" s="394"/>
      <c r="AS73" s="394"/>
      <c r="AT73" s="394"/>
      <c r="AU73" s="394"/>
      <c r="AV73" s="394"/>
      <c r="AW73" s="394"/>
      <c r="AX73" s="394"/>
      <c r="AY73" s="394"/>
      <c r="AZ73" s="394"/>
      <c r="BA73" s="394"/>
      <c r="BB73" s="394" t="s">
        <v>592</v>
      </c>
      <c r="BC73" s="394"/>
      <c r="BD73" s="394"/>
      <c r="BE73" s="394"/>
      <c r="BF73" s="394"/>
      <c r="BG73" s="394"/>
      <c r="BH73" s="394"/>
      <c r="BI73" s="394"/>
      <c r="BJ73" s="394"/>
      <c r="BK73" s="394"/>
      <c r="BL73" s="394"/>
      <c r="BM73" s="394"/>
      <c r="BN73" s="394"/>
      <c r="BO73" s="394"/>
      <c r="BP73" s="377">
        <v>87.9</v>
      </c>
      <c r="BQ73" s="377"/>
      <c r="BR73" s="377"/>
      <c r="BS73" s="377"/>
      <c r="BT73" s="377"/>
      <c r="BU73" s="377"/>
      <c r="BV73" s="377"/>
      <c r="BW73" s="377"/>
      <c r="BX73" s="377">
        <v>66</v>
      </c>
      <c r="BY73" s="377"/>
      <c r="BZ73" s="377"/>
      <c r="CA73" s="377"/>
      <c r="CB73" s="377"/>
      <c r="CC73" s="377"/>
      <c r="CD73" s="377"/>
      <c r="CE73" s="377"/>
      <c r="CF73" s="377">
        <v>66.3</v>
      </c>
      <c r="CG73" s="377"/>
      <c r="CH73" s="377"/>
      <c r="CI73" s="377"/>
      <c r="CJ73" s="377"/>
      <c r="CK73" s="377"/>
      <c r="CL73" s="377"/>
      <c r="CM73" s="377"/>
      <c r="CN73" s="377">
        <v>66</v>
      </c>
      <c r="CO73" s="377"/>
      <c r="CP73" s="377"/>
      <c r="CQ73" s="377"/>
      <c r="CR73" s="377"/>
      <c r="CS73" s="377"/>
      <c r="CT73" s="377"/>
      <c r="CU73" s="377"/>
      <c r="CV73" s="377">
        <v>65.099999999999994</v>
      </c>
      <c r="CW73" s="377"/>
      <c r="CX73" s="377"/>
      <c r="CY73" s="377"/>
      <c r="CZ73" s="377"/>
      <c r="DA73" s="377"/>
      <c r="DB73" s="377"/>
      <c r="DC73" s="377"/>
    </row>
    <row r="74" spans="2:107" ht="13" x14ac:dyDescent="0.2">
      <c r="B74" s="247"/>
      <c r="G74" s="392"/>
      <c r="H74" s="392"/>
      <c r="I74" s="392"/>
      <c r="J74" s="392"/>
      <c r="K74" s="397"/>
      <c r="L74" s="397"/>
      <c r="M74" s="397"/>
      <c r="N74" s="397"/>
      <c r="AM74" s="359"/>
      <c r="AN74" s="394"/>
      <c r="AO74" s="394"/>
      <c r="AP74" s="394"/>
      <c r="AQ74" s="394"/>
      <c r="AR74" s="394"/>
      <c r="AS74" s="394"/>
      <c r="AT74" s="394"/>
      <c r="AU74" s="394"/>
      <c r="AV74" s="394"/>
      <c r="AW74" s="394"/>
      <c r="AX74" s="394"/>
      <c r="AY74" s="394"/>
      <c r="AZ74" s="394"/>
      <c r="BA74" s="394"/>
      <c r="BB74" s="394"/>
      <c r="BC74" s="394"/>
      <c r="BD74" s="394"/>
      <c r="BE74" s="394"/>
      <c r="BF74" s="394"/>
      <c r="BG74" s="394"/>
      <c r="BH74" s="394"/>
      <c r="BI74" s="394"/>
      <c r="BJ74" s="394"/>
      <c r="BK74" s="394"/>
      <c r="BL74" s="394"/>
      <c r="BM74" s="394"/>
      <c r="BN74" s="394"/>
      <c r="BO74" s="394"/>
      <c r="BP74" s="377"/>
      <c r="BQ74" s="377"/>
      <c r="BR74" s="377"/>
      <c r="BS74" s="377"/>
      <c r="BT74" s="377"/>
      <c r="BU74" s="377"/>
      <c r="BV74" s="377"/>
      <c r="BW74" s="377"/>
      <c r="BX74" s="377"/>
      <c r="BY74" s="377"/>
      <c r="BZ74" s="377"/>
      <c r="CA74" s="377"/>
      <c r="CB74" s="377"/>
      <c r="CC74" s="377"/>
      <c r="CD74" s="377"/>
      <c r="CE74" s="377"/>
      <c r="CF74" s="377"/>
      <c r="CG74" s="377"/>
      <c r="CH74" s="377"/>
      <c r="CI74" s="377"/>
      <c r="CJ74" s="377"/>
      <c r="CK74" s="377"/>
      <c r="CL74" s="377"/>
      <c r="CM74" s="377"/>
      <c r="CN74" s="377"/>
      <c r="CO74" s="377"/>
      <c r="CP74" s="377"/>
      <c r="CQ74" s="377"/>
      <c r="CR74" s="377"/>
      <c r="CS74" s="377"/>
      <c r="CT74" s="377"/>
      <c r="CU74" s="377"/>
      <c r="CV74" s="377"/>
      <c r="CW74" s="377"/>
      <c r="CX74" s="377"/>
      <c r="CY74" s="377"/>
      <c r="CZ74" s="377"/>
      <c r="DA74" s="377"/>
      <c r="DB74" s="377"/>
      <c r="DC74" s="377"/>
    </row>
    <row r="75" spans="2:107" ht="13" x14ac:dyDescent="0.2">
      <c r="B75" s="247"/>
      <c r="G75" s="392"/>
      <c r="H75" s="392"/>
      <c r="I75" s="387"/>
      <c r="J75" s="387"/>
      <c r="K75" s="393"/>
      <c r="L75" s="393"/>
      <c r="M75" s="393"/>
      <c r="N75" s="393"/>
      <c r="AM75" s="359"/>
      <c r="AN75" s="394"/>
      <c r="AO75" s="394"/>
      <c r="AP75" s="394"/>
      <c r="AQ75" s="394"/>
      <c r="AR75" s="394"/>
      <c r="AS75" s="394"/>
      <c r="AT75" s="394"/>
      <c r="AU75" s="394"/>
      <c r="AV75" s="394"/>
      <c r="AW75" s="394"/>
      <c r="AX75" s="394"/>
      <c r="AY75" s="394"/>
      <c r="AZ75" s="394"/>
      <c r="BA75" s="394"/>
      <c r="BB75" s="394" t="s">
        <v>596</v>
      </c>
      <c r="BC75" s="394"/>
      <c r="BD75" s="394"/>
      <c r="BE75" s="394"/>
      <c r="BF75" s="394"/>
      <c r="BG75" s="394"/>
      <c r="BH75" s="394"/>
      <c r="BI75" s="394"/>
      <c r="BJ75" s="394"/>
      <c r="BK75" s="394"/>
      <c r="BL75" s="394"/>
      <c r="BM75" s="394"/>
      <c r="BN75" s="394"/>
      <c r="BO75" s="394"/>
      <c r="BP75" s="377">
        <v>8.9</v>
      </c>
      <c r="BQ75" s="377"/>
      <c r="BR75" s="377"/>
      <c r="BS75" s="377"/>
      <c r="BT75" s="377"/>
      <c r="BU75" s="377"/>
      <c r="BV75" s="377"/>
      <c r="BW75" s="377"/>
      <c r="BX75" s="377">
        <v>9</v>
      </c>
      <c r="BY75" s="377"/>
      <c r="BZ75" s="377"/>
      <c r="CA75" s="377"/>
      <c r="CB75" s="377"/>
      <c r="CC75" s="377"/>
      <c r="CD75" s="377"/>
      <c r="CE75" s="377"/>
      <c r="CF75" s="377">
        <v>9</v>
      </c>
      <c r="CG75" s="377"/>
      <c r="CH75" s="377"/>
      <c r="CI75" s="377"/>
      <c r="CJ75" s="377"/>
      <c r="CK75" s="377"/>
      <c r="CL75" s="377"/>
      <c r="CM75" s="377"/>
      <c r="CN75" s="377">
        <v>9.1999999999999993</v>
      </c>
      <c r="CO75" s="377"/>
      <c r="CP75" s="377"/>
      <c r="CQ75" s="377"/>
      <c r="CR75" s="377"/>
      <c r="CS75" s="377"/>
      <c r="CT75" s="377"/>
      <c r="CU75" s="377"/>
      <c r="CV75" s="377">
        <v>9.4</v>
      </c>
      <c r="CW75" s="377"/>
      <c r="CX75" s="377"/>
      <c r="CY75" s="377"/>
      <c r="CZ75" s="377"/>
      <c r="DA75" s="377"/>
      <c r="DB75" s="377"/>
      <c r="DC75" s="377"/>
    </row>
    <row r="76" spans="2:107" ht="13" x14ac:dyDescent="0.2">
      <c r="B76" s="247"/>
      <c r="G76" s="392"/>
      <c r="H76" s="392"/>
      <c r="I76" s="387"/>
      <c r="J76" s="387"/>
      <c r="K76" s="393"/>
      <c r="L76" s="393"/>
      <c r="M76" s="393"/>
      <c r="N76" s="393"/>
      <c r="AM76" s="359"/>
      <c r="AN76" s="394"/>
      <c r="AO76" s="394"/>
      <c r="AP76" s="394"/>
      <c r="AQ76" s="394"/>
      <c r="AR76" s="394"/>
      <c r="AS76" s="394"/>
      <c r="AT76" s="394"/>
      <c r="AU76" s="394"/>
      <c r="AV76" s="394"/>
      <c r="AW76" s="394"/>
      <c r="AX76" s="394"/>
      <c r="AY76" s="394"/>
      <c r="AZ76" s="394"/>
      <c r="BA76" s="394"/>
      <c r="BB76" s="394"/>
      <c r="BC76" s="394"/>
      <c r="BD76" s="394"/>
      <c r="BE76" s="394"/>
      <c r="BF76" s="394"/>
      <c r="BG76" s="394"/>
      <c r="BH76" s="394"/>
      <c r="BI76" s="394"/>
      <c r="BJ76" s="394"/>
      <c r="BK76" s="394"/>
      <c r="BL76" s="394"/>
      <c r="BM76" s="394"/>
      <c r="BN76" s="394"/>
      <c r="BO76" s="394"/>
      <c r="BP76" s="377"/>
      <c r="BQ76" s="377"/>
      <c r="BR76" s="377"/>
      <c r="BS76" s="377"/>
      <c r="BT76" s="377"/>
      <c r="BU76" s="377"/>
      <c r="BV76" s="377"/>
      <c r="BW76" s="377"/>
      <c r="BX76" s="377"/>
      <c r="BY76" s="377"/>
      <c r="BZ76" s="377"/>
      <c r="CA76" s="377"/>
      <c r="CB76" s="377"/>
      <c r="CC76" s="377"/>
      <c r="CD76" s="377"/>
      <c r="CE76" s="377"/>
      <c r="CF76" s="377"/>
      <c r="CG76" s="377"/>
      <c r="CH76" s="377"/>
      <c r="CI76" s="377"/>
      <c r="CJ76" s="377"/>
      <c r="CK76" s="377"/>
      <c r="CL76" s="377"/>
      <c r="CM76" s="377"/>
      <c r="CN76" s="377"/>
      <c r="CO76" s="377"/>
      <c r="CP76" s="377"/>
      <c r="CQ76" s="377"/>
      <c r="CR76" s="377"/>
      <c r="CS76" s="377"/>
      <c r="CT76" s="377"/>
      <c r="CU76" s="377"/>
      <c r="CV76" s="377"/>
      <c r="CW76" s="377"/>
      <c r="CX76" s="377"/>
      <c r="CY76" s="377"/>
      <c r="CZ76" s="377"/>
      <c r="DA76" s="377"/>
      <c r="DB76" s="377"/>
      <c r="DC76" s="377"/>
    </row>
    <row r="77" spans="2:107" ht="13" x14ac:dyDescent="0.2">
      <c r="B77" s="247"/>
      <c r="G77" s="387"/>
      <c r="H77" s="387"/>
      <c r="I77" s="387"/>
      <c r="J77" s="387"/>
      <c r="K77" s="397"/>
      <c r="L77" s="397"/>
      <c r="M77" s="397"/>
      <c r="N77" s="397"/>
      <c r="AN77" s="391" t="s">
        <v>594</v>
      </c>
      <c r="AO77" s="391"/>
      <c r="AP77" s="391"/>
      <c r="AQ77" s="391"/>
      <c r="AR77" s="391"/>
      <c r="AS77" s="391"/>
      <c r="AT77" s="391"/>
      <c r="AU77" s="391"/>
      <c r="AV77" s="391"/>
      <c r="AW77" s="391"/>
      <c r="AX77" s="391"/>
      <c r="AY77" s="391"/>
      <c r="AZ77" s="391"/>
      <c r="BA77" s="391"/>
      <c r="BB77" s="394" t="s">
        <v>592</v>
      </c>
      <c r="BC77" s="394"/>
      <c r="BD77" s="394"/>
      <c r="BE77" s="394"/>
      <c r="BF77" s="394"/>
      <c r="BG77" s="394"/>
      <c r="BH77" s="394"/>
      <c r="BI77" s="394"/>
      <c r="BJ77" s="394"/>
      <c r="BK77" s="394"/>
      <c r="BL77" s="394"/>
      <c r="BM77" s="394"/>
      <c r="BN77" s="394"/>
      <c r="BO77" s="394"/>
      <c r="BP77" s="377">
        <v>5.9</v>
      </c>
      <c r="BQ77" s="377"/>
      <c r="BR77" s="377"/>
      <c r="BS77" s="377"/>
      <c r="BT77" s="377"/>
      <c r="BU77" s="377"/>
      <c r="BV77" s="377"/>
      <c r="BW77" s="377"/>
      <c r="BX77" s="377">
        <v>4.0999999999999996</v>
      </c>
      <c r="BY77" s="377"/>
      <c r="BZ77" s="377"/>
      <c r="CA77" s="377"/>
      <c r="CB77" s="377"/>
      <c r="CC77" s="377"/>
      <c r="CD77" s="377"/>
      <c r="CE77" s="377"/>
      <c r="CF77" s="377">
        <v>0</v>
      </c>
      <c r="CG77" s="377"/>
      <c r="CH77" s="377"/>
      <c r="CI77" s="377"/>
      <c r="CJ77" s="377"/>
      <c r="CK77" s="377"/>
      <c r="CL77" s="377"/>
      <c r="CM77" s="377"/>
      <c r="CN77" s="377">
        <v>0</v>
      </c>
      <c r="CO77" s="377"/>
      <c r="CP77" s="377"/>
      <c r="CQ77" s="377"/>
      <c r="CR77" s="377"/>
      <c r="CS77" s="377"/>
      <c r="CT77" s="377"/>
      <c r="CU77" s="377"/>
      <c r="CV77" s="377">
        <v>0.4</v>
      </c>
      <c r="CW77" s="377"/>
      <c r="CX77" s="377"/>
      <c r="CY77" s="377"/>
      <c r="CZ77" s="377"/>
      <c r="DA77" s="377"/>
      <c r="DB77" s="377"/>
      <c r="DC77" s="377"/>
    </row>
    <row r="78" spans="2:107" ht="13" x14ac:dyDescent="0.2">
      <c r="B78" s="247"/>
      <c r="G78" s="387"/>
      <c r="H78" s="387"/>
      <c r="I78" s="387"/>
      <c r="J78" s="387"/>
      <c r="K78" s="397"/>
      <c r="L78" s="397"/>
      <c r="M78" s="397"/>
      <c r="N78" s="397"/>
      <c r="AN78" s="391"/>
      <c r="AO78" s="391"/>
      <c r="AP78" s="391"/>
      <c r="AQ78" s="391"/>
      <c r="AR78" s="391"/>
      <c r="AS78" s="391"/>
      <c r="AT78" s="391"/>
      <c r="AU78" s="391"/>
      <c r="AV78" s="391"/>
      <c r="AW78" s="391"/>
      <c r="AX78" s="391"/>
      <c r="AY78" s="391"/>
      <c r="AZ78" s="391"/>
      <c r="BA78" s="391"/>
      <c r="BB78" s="394"/>
      <c r="BC78" s="394"/>
      <c r="BD78" s="394"/>
      <c r="BE78" s="394"/>
      <c r="BF78" s="394"/>
      <c r="BG78" s="394"/>
      <c r="BH78" s="394"/>
      <c r="BI78" s="394"/>
      <c r="BJ78" s="394"/>
      <c r="BK78" s="394"/>
      <c r="BL78" s="394"/>
      <c r="BM78" s="394"/>
      <c r="BN78" s="394"/>
      <c r="BO78" s="394"/>
      <c r="BP78" s="377"/>
      <c r="BQ78" s="377"/>
      <c r="BR78" s="377"/>
      <c r="BS78" s="377"/>
      <c r="BT78" s="377"/>
      <c r="BU78" s="377"/>
      <c r="BV78" s="377"/>
      <c r="BW78" s="377"/>
      <c r="BX78" s="377"/>
      <c r="BY78" s="377"/>
      <c r="BZ78" s="377"/>
      <c r="CA78" s="377"/>
      <c r="CB78" s="377"/>
      <c r="CC78" s="377"/>
      <c r="CD78" s="377"/>
      <c r="CE78" s="377"/>
      <c r="CF78" s="377"/>
      <c r="CG78" s="377"/>
      <c r="CH78" s="377"/>
      <c r="CI78" s="377"/>
      <c r="CJ78" s="377"/>
      <c r="CK78" s="377"/>
      <c r="CL78" s="377"/>
      <c r="CM78" s="377"/>
      <c r="CN78" s="377"/>
      <c r="CO78" s="377"/>
      <c r="CP78" s="377"/>
      <c r="CQ78" s="377"/>
      <c r="CR78" s="377"/>
      <c r="CS78" s="377"/>
      <c r="CT78" s="377"/>
      <c r="CU78" s="377"/>
      <c r="CV78" s="377"/>
      <c r="CW78" s="377"/>
      <c r="CX78" s="377"/>
      <c r="CY78" s="377"/>
      <c r="CZ78" s="377"/>
      <c r="DA78" s="377"/>
      <c r="DB78" s="377"/>
      <c r="DC78" s="377"/>
    </row>
    <row r="79" spans="2:107" ht="13" x14ac:dyDescent="0.2">
      <c r="B79" s="247"/>
      <c r="G79" s="387"/>
      <c r="H79" s="387"/>
      <c r="I79" s="396"/>
      <c r="J79" s="396"/>
      <c r="K79" s="398"/>
      <c r="L79" s="398"/>
      <c r="M79" s="398"/>
      <c r="N79" s="398"/>
      <c r="AN79" s="391"/>
      <c r="AO79" s="391"/>
      <c r="AP79" s="391"/>
      <c r="AQ79" s="391"/>
      <c r="AR79" s="391"/>
      <c r="AS79" s="391"/>
      <c r="AT79" s="391"/>
      <c r="AU79" s="391"/>
      <c r="AV79" s="391"/>
      <c r="AW79" s="391"/>
      <c r="AX79" s="391"/>
      <c r="AY79" s="391"/>
      <c r="AZ79" s="391"/>
      <c r="BA79" s="391"/>
      <c r="BB79" s="394" t="s">
        <v>596</v>
      </c>
      <c r="BC79" s="394"/>
      <c r="BD79" s="394"/>
      <c r="BE79" s="394"/>
      <c r="BF79" s="394"/>
      <c r="BG79" s="394"/>
      <c r="BH79" s="394"/>
      <c r="BI79" s="394"/>
      <c r="BJ79" s="394"/>
      <c r="BK79" s="394"/>
      <c r="BL79" s="394"/>
      <c r="BM79" s="394"/>
      <c r="BN79" s="394"/>
      <c r="BO79" s="394"/>
      <c r="BP79" s="377">
        <v>5.2</v>
      </c>
      <c r="BQ79" s="377"/>
      <c r="BR79" s="377"/>
      <c r="BS79" s="377"/>
      <c r="BT79" s="377"/>
      <c r="BU79" s="377"/>
      <c r="BV79" s="377"/>
      <c r="BW79" s="377"/>
      <c r="BX79" s="377">
        <v>5.0999999999999996</v>
      </c>
      <c r="BY79" s="377"/>
      <c r="BZ79" s="377"/>
      <c r="CA79" s="377"/>
      <c r="CB79" s="377"/>
      <c r="CC79" s="377"/>
      <c r="CD79" s="377"/>
      <c r="CE79" s="377"/>
      <c r="CF79" s="377">
        <v>5.2</v>
      </c>
      <c r="CG79" s="377"/>
      <c r="CH79" s="377"/>
      <c r="CI79" s="377"/>
      <c r="CJ79" s="377"/>
      <c r="CK79" s="377"/>
      <c r="CL79" s="377"/>
      <c r="CM79" s="377"/>
      <c r="CN79" s="377">
        <v>5.2</v>
      </c>
      <c r="CO79" s="377"/>
      <c r="CP79" s="377"/>
      <c r="CQ79" s="377"/>
      <c r="CR79" s="377"/>
      <c r="CS79" s="377"/>
      <c r="CT79" s="377"/>
      <c r="CU79" s="377"/>
      <c r="CV79" s="377">
        <v>5.3</v>
      </c>
      <c r="CW79" s="377"/>
      <c r="CX79" s="377"/>
      <c r="CY79" s="377"/>
      <c r="CZ79" s="377"/>
      <c r="DA79" s="377"/>
      <c r="DB79" s="377"/>
      <c r="DC79" s="377"/>
    </row>
    <row r="80" spans="2:107" ht="13" x14ac:dyDescent="0.2">
      <c r="B80" s="247"/>
      <c r="G80" s="387"/>
      <c r="H80" s="387"/>
      <c r="I80" s="396"/>
      <c r="J80" s="396"/>
      <c r="K80" s="398"/>
      <c r="L80" s="398"/>
      <c r="M80" s="398"/>
      <c r="N80" s="398"/>
      <c r="AN80" s="391"/>
      <c r="AO80" s="391"/>
      <c r="AP80" s="391"/>
      <c r="AQ80" s="391"/>
      <c r="AR80" s="391"/>
      <c r="AS80" s="391"/>
      <c r="AT80" s="391"/>
      <c r="AU80" s="391"/>
      <c r="AV80" s="391"/>
      <c r="AW80" s="391"/>
      <c r="AX80" s="391"/>
      <c r="AY80" s="391"/>
      <c r="AZ80" s="391"/>
      <c r="BA80" s="391"/>
      <c r="BB80" s="394"/>
      <c r="BC80" s="394"/>
      <c r="BD80" s="394"/>
      <c r="BE80" s="394"/>
      <c r="BF80" s="394"/>
      <c r="BG80" s="394"/>
      <c r="BH80" s="394"/>
      <c r="BI80" s="394"/>
      <c r="BJ80" s="394"/>
      <c r="BK80" s="394"/>
      <c r="BL80" s="394"/>
      <c r="BM80" s="394"/>
      <c r="BN80" s="394"/>
      <c r="BO80" s="394"/>
      <c r="BP80" s="377"/>
      <c r="BQ80" s="377"/>
      <c r="BR80" s="377"/>
      <c r="BS80" s="377"/>
      <c r="BT80" s="377"/>
      <c r="BU80" s="377"/>
      <c r="BV80" s="377"/>
      <c r="BW80" s="377"/>
      <c r="BX80" s="377"/>
      <c r="BY80" s="377"/>
      <c r="BZ80" s="377"/>
      <c r="CA80" s="377"/>
      <c r="CB80" s="377"/>
      <c r="CC80" s="377"/>
      <c r="CD80" s="377"/>
      <c r="CE80" s="377"/>
      <c r="CF80" s="377"/>
      <c r="CG80" s="377"/>
      <c r="CH80" s="377"/>
      <c r="CI80" s="377"/>
      <c r="CJ80" s="377"/>
      <c r="CK80" s="377"/>
      <c r="CL80" s="377"/>
      <c r="CM80" s="377"/>
      <c r="CN80" s="377"/>
      <c r="CO80" s="377"/>
      <c r="CP80" s="377"/>
      <c r="CQ80" s="377"/>
      <c r="CR80" s="377"/>
      <c r="CS80" s="377"/>
      <c r="CT80" s="377"/>
      <c r="CU80" s="377"/>
      <c r="CV80" s="377"/>
      <c r="CW80" s="377"/>
      <c r="CX80" s="377"/>
      <c r="CY80" s="377"/>
      <c r="CZ80" s="377"/>
      <c r="DA80" s="377"/>
      <c r="DB80" s="377"/>
      <c r="DC80" s="377"/>
    </row>
    <row r="81" spans="2:109" ht="13" x14ac:dyDescent="0.2">
      <c r="B81" s="247"/>
    </row>
    <row r="82" spans="2:109" ht="16.5" x14ac:dyDescent="0.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 x14ac:dyDescent="0.2">
      <c r="DD84" s="243"/>
      <c r="DE84" s="243"/>
    </row>
    <row r="85" spans="2:109" ht="13" x14ac:dyDescent="0.2">
      <c r="DD85" s="243"/>
      <c r="DE85" s="243"/>
    </row>
  </sheetData>
  <sheetProtection algorithmName="SHA-512" hashValue="azi2PLPDADCB0CkJykymo+uG2v/Wxw/oFNqb1caDDHuMu9MOZUo+1pilkBr24sNnQJb5ZS3KyxWrapOFERo1XA==" saltValue="K2Agu408tEehCJfCqxqoAA=="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BX57:CE58"/>
    <mergeCell ref="CF57:CM58"/>
    <mergeCell ref="CN57:CU58"/>
    <mergeCell ref="CV57:DC58"/>
    <mergeCell ref="CN53:CU54"/>
    <mergeCell ref="I51:J52"/>
    <mergeCell ref="K51:K52"/>
    <mergeCell ref="L51:L52"/>
    <mergeCell ref="M51:M52"/>
    <mergeCell ref="N51:N52"/>
    <mergeCell ref="I57:J58"/>
    <mergeCell ref="K57:K58"/>
    <mergeCell ref="I53:J54"/>
    <mergeCell ref="K53:K54"/>
    <mergeCell ref="L53:L54"/>
    <mergeCell ref="M53:M54"/>
    <mergeCell ref="N53:N54"/>
    <mergeCell ref="BB53:BO54"/>
    <mergeCell ref="BP53:BW54"/>
    <mergeCell ref="BX53:CE54"/>
    <mergeCell ref="CF53:CM54"/>
    <mergeCell ref="AN51:BA54"/>
    <mergeCell ref="BB51:BO52"/>
    <mergeCell ref="BP51:BW52"/>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s>
  <phoneticPr fontId="2"/>
  <printOptions horizontalCentered="1" verticalCentered="1"/>
  <pageMargins left="0" right="0" top="0.19685039370078741" bottom="0.31496062992125984" header="0.39370078740157483" footer="0"/>
  <pageSetup paperSize="9" scale="49"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24A7EE-35D6-44D5-A79F-600F65E9BDC7}">
  <sheetPr>
    <pageSetUpPr fitToPage="1"/>
  </sheetPr>
  <dimension ref="A1:DR125"/>
  <sheetViews>
    <sheetView showGridLines="0" topLeftCell="A61" zoomScale="60" zoomScaleNormal="60" zoomScaleSheetLayoutView="70" workbookViewId="0">
      <selection activeCell="AN43" sqref="AN43"/>
    </sheetView>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 x14ac:dyDescent="0.2">
      <c r="S2" s="241"/>
      <c r="AH2" s="241"/>
    </row>
    <row r="3" spans="1: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 x14ac:dyDescent="0.2"/>
    <row r="5" spans="1:34" ht="13" x14ac:dyDescent="0.2"/>
    <row r="6" spans="1:34" ht="13" x14ac:dyDescent="0.2"/>
    <row r="7" spans="1:34" ht="13" x14ac:dyDescent="0.2"/>
    <row r="8" spans="1:34" ht="13" x14ac:dyDescent="0.2"/>
    <row r="9" spans="1:34" ht="13" x14ac:dyDescent="0.2">
      <c r="AH9" s="241"/>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481</v>
      </c>
    </row>
  </sheetData>
  <sheetProtection algorithmName="SHA-512" hashValue="S9q4DqKxRdIQX0C7Rvmh7hTIIBEPq5Ue2Pgiv9sWkf1CZDB/YmVktp4FdNkwnmBn8wdjiKORFr/pAmxXNh2DIA==" saltValue="LVrDZ7iMyTeS/Mwg7pjKAA=="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C7F37B-7778-4E11-A744-44FDD735DE56}">
  <sheetPr>
    <pageSetUpPr fitToPage="1"/>
  </sheetPr>
  <dimension ref="A1:DR125"/>
  <sheetViews>
    <sheetView showGridLines="0" topLeftCell="A85" zoomScale="58" zoomScaleNormal="58" zoomScaleSheetLayoutView="55" workbookViewId="0">
      <selection activeCell="AN43" sqref="AN43:DC47"/>
    </sheetView>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 x14ac:dyDescent="0.2">
      <c r="S2" s="241"/>
      <c r="AH2" s="241"/>
    </row>
    <row r="3" spans="2: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 x14ac:dyDescent="0.2"/>
    <row r="5" spans="2:34" ht="13" x14ac:dyDescent="0.2"/>
    <row r="6" spans="2:34" ht="13" x14ac:dyDescent="0.2"/>
    <row r="7" spans="2:34" ht="13" x14ac:dyDescent="0.2"/>
    <row r="8" spans="2:34" ht="13" x14ac:dyDescent="0.2"/>
    <row r="9" spans="2:34" ht="13" x14ac:dyDescent="0.2">
      <c r="AH9" s="241"/>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c r="AG59" s="241"/>
      <c r="AH59" s="241"/>
    </row>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481</v>
      </c>
    </row>
  </sheetData>
  <sheetProtection algorithmName="SHA-512" hashValue="hGxXHKVlEHHBv+ng033ieTNaPH0EBEIQvl4cntjFJ4oHORdwKngaKBRbBgs75W5Kcf1dszZTjXlGMJBhBVe+iw==" saltValue="7JuY68Q+dyg0H3M7FU3dmQ=="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x14ac:dyDescent="0.2"/>
  <cols>
    <col min="1" max="1" width="45.90625" style="130" customWidth="1"/>
    <col min="2" max="8" width="13.36328125" style="130" customWidth="1"/>
    <col min="9" max="16384" width="11.08984375" style="130"/>
  </cols>
  <sheetData>
    <row r="1" spans="1:8" x14ac:dyDescent="0.2">
      <c r="A1" s="124"/>
      <c r="B1" s="125"/>
      <c r="C1" s="126"/>
      <c r="D1" s="127"/>
      <c r="E1" s="128"/>
      <c r="F1" s="128"/>
      <c r="G1" s="128"/>
      <c r="H1" s="129"/>
    </row>
    <row r="2" spans="1:8" x14ac:dyDescent="0.2">
      <c r="A2" s="131"/>
      <c r="B2" s="132"/>
      <c r="C2" s="133"/>
      <c r="D2" s="134" t="s">
        <v>50</v>
      </c>
      <c r="E2" s="135"/>
      <c r="F2" s="136" t="s">
        <v>530</v>
      </c>
      <c r="G2" s="137"/>
      <c r="H2" s="138"/>
    </row>
    <row r="3" spans="1:8" x14ac:dyDescent="0.2">
      <c r="A3" s="134" t="s">
        <v>523</v>
      </c>
      <c r="B3" s="139"/>
      <c r="C3" s="140"/>
      <c r="D3" s="141">
        <v>59074</v>
      </c>
      <c r="E3" s="142"/>
      <c r="F3" s="143">
        <v>56416</v>
      </c>
      <c r="G3" s="144"/>
      <c r="H3" s="145"/>
    </row>
    <row r="4" spans="1:8" x14ac:dyDescent="0.2">
      <c r="A4" s="146"/>
      <c r="B4" s="147"/>
      <c r="C4" s="148"/>
      <c r="D4" s="149">
        <v>27630</v>
      </c>
      <c r="E4" s="150"/>
      <c r="F4" s="151">
        <v>32623</v>
      </c>
      <c r="G4" s="152"/>
      <c r="H4" s="153"/>
    </row>
    <row r="5" spans="1:8" x14ac:dyDescent="0.2">
      <c r="A5" s="134" t="s">
        <v>525</v>
      </c>
      <c r="B5" s="139"/>
      <c r="C5" s="140"/>
      <c r="D5" s="141">
        <v>33400</v>
      </c>
      <c r="E5" s="142"/>
      <c r="F5" s="143">
        <v>49217</v>
      </c>
      <c r="G5" s="144"/>
      <c r="H5" s="145"/>
    </row>
    <row r="6" spans="1:8" x14ac:dyDescent="0.2">
      <c r="A6" s="146"/>
      <c r="B6" s="147"/>
      <c r="C6" s="148"/>
      <c r="D6" s="149">
        <v>12238</v>
      </c>
      <c r="E6" s="150"/>
      <c r="F6" s="151">
        <v>27232</v>
      </c>
      <c r="G6" s="152"/>
      <c r="H6" s="153"/>
    </row>
    <row r="7" spans="1:8" x14ac:dyDescent="0.2">
      <c r="A7" s="134" t="s">
        <v>526</v>
      </c>
      <c r="B7" s="139"/>
      <c r="C7" s="140"/>
      <c r="D7" s="141">
        <v>58302</v>
      </c>
      <c r="E7" s="142"/>
      <c r="F7" s="143">
        <v>49211</v>
      </c>
      <c r="G7" s="144"/>
      <c r="H7" s="145"/>
    </row>
    <row r="8" spans="1:8" x14ac:dyDescent="0.2">
      <c r="A8" s="146"/>
      <c r="B8" s="147"/>
      <c r="C8" s="148"/>
      <c r="D8" s="149">
        <v>22167</v>
      </c>
      <c r="E8" s="150"/>
      <c r="F8" s="151">
        <v>28367</v>
      </c>
      <c r="G8" s="152"/>
      <c r="H8" s="153"/>
    </row>
    <row r="9" spans="1:8" x14ac:dyDescent="0.2">
      <c r="A9" s="134" t="s">
        <v>527</v>
      </c>
      <c r="B9" s="139"/>
      <c r="C9" s="140"/>
      <c r="D9" s="141">
        <v>81725</v>
      </c>
      <c r="E9" s="142"/>
      <c r="F9" s="143">
        <v>51738</v>
      </c>
      <c r="G9" s="144"/>
      <c r="H9" s="145"/>
    </row>
    <row r="10" spans="1:8" x14ac:dyDescent="0.2">
      <c r="A10" s="146"/>
      <c r="B10" s="147"/>
      <c r="C10" s="148"/>
      <c r="D10" s="149">
        <v>41463</v>
      </c>
      <c r="E10" s="150"/>
      <c r="F10" s="151">
        <v>30360</v>
      </c>
      <c r="G10" s="152"/>
      <c r="H10" s="153"/>
    </row>
    <row r="11" spans="1:8" x14ac:dyDescent="0.2">
      <c r="A11" s="134" t="s">
        <v>528</v>
      </c>
      <c r="B11" s="139"/>
      <c r="C11" s="140"/>
      <c r="D11" s="141">
        <v>65002</v>
      </c>
      <c r="E11" s="142"/>
      <c r="F11" s="143">
        <v>67158</v>
      </c>
      <c r="G11" s="144"/>
      <c r="H11" s="145"/>
    </row>
    <row r="12" spans="1:8" x14ac:dyDescent="0.2">
      <c r="A12" s="146"/>
      <c r="B12" s="147"/>
      <c r="C12" s="154"/>
      <c r="D12" s="149">
        <v>33395</v>
      </c>
      <c r="E12" s="150"/>
      <c r="F12" s="151">
        <v>42077</v>
      </c>
      <c r="G12" s="152"/>
      <c r="H12" s="153"/>
    </row>
    <row r="13" spans="1:8" x14ac:dyDescent="0.2">
      <c r="A13" s="134"/>
      <c r="B13" s="139"/>
      <c r="C13" s="140"/>
      <c r="D13" s="141">
        <v>59501</v>
      </c>
      <c r="E13" s="142"/>
      <c r="F13" s="143">
        <v>54748</v>
      </c>
      <c r="G13" s="155"/>
      <c r="H13" s="145"/>
    </row>
    <row r="14" spans="1:8" x14ac:dyDescent="0.2">
      <c r="A14" s="146"/>
      <c r="B14" s="147"/>
      <c r="C14" s="148"/>
      <c r="D14" s="149">
        <v>27379</v>
      </c>
      <c r="E14" s="150"/>
      <c r="F14" s="151">
        <v>32132</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4.8600000000000003</v>
      </c>
      <c r="C19" s="156">
        <f>ROUND(VALUE(SUBSTITUTE(実質収支比率等に係る経年分析!G$48,"▲","-")),2)</f>
        <v>10.3</v>
      </c>
      <c r="D19" s="156">
        <f>ROUND(VALUE(SUBSTITUTE(実質収支比率等に係る経年分析!H$48,"▲","-")),2)</f>
        <v>9.16</v>
      </c>
      <c r="E19" s="156">
        <f>ROUND(VALUE(SUBSTITUTE(実質収支比率等に係る経年分析!I$48,"▲","-")),2)</f>
        <v>9.7799999999999994</v>
      </c>
      <c r="F19" s="156">
        <f>ROUND(VALUE(SUBSTITUTE(実質収支比率等に係る経年分析!J$48,"▲","-")),2)</f>
        <v>5.8</v>
      </c>
    </row>
    <row r="20" spans="1:11" x14ac:dyDescent="0.2">
      <c r="A20" s="156" t="s">
        <v>53</v>
      </c>
      <c r="B20" s="156">
        <f>ROUND(VALUE(SUBSTITUTE(実質収支比率等に係る経年分析!F$47,"▲","-")),2)</f>
        <v>7.67</v>
      </c>
      <c r="C20" s="156">
        <f>ROUND(VALUE(SUBSTITUTE(実質収支比率等に係る経年分析!G$47,"▲","-")),2)</f>
        <v>12.6</v>
      </c>
      <c r="D20" s="156">
        <f>ROUND(VALUE(SUBSTITUTE(実質収支比率等に係る経年分析!H$47,"▲","-")),2)</f>
        <v>16.829999999999998</v>
      </c>
      <c r="E20" s="156">
        <f>ROUND(VALUE(SUBSTITUTE(実質収支比率等に係る経年分析!I$47,"▲","-")),2)</f>
        <v>15.21</v>
      </c>
      <c r="F20" s="156">
        <f>ROUND(VALUE(SUBSTITUTE(実質収支比率等に係る経年分析!J$47,"▲","-")),2)</f>
        <v>15.88</v>
      </c>
    </row>
    <row r="21" spans="1:11" x14ac:dyDescent="0.2">
      <c r="A21" s="156" t="s">
        <v>54</v>
      </c>
      <c r="B21" s="156">
        <f>IF(ISNUMBER(VALUE(SUBSTITUTE(実質収支比率等に係る経年分析!F$49,"▲","-"))),ROUND(VALUE(SUBSTITUTE(実質収支比率等に係る経年分析!F$49,"▲","-")),2),NA())</f>
        <v>-0.71</v>
      </c>
      <c r="C21" s="156">
        <f>IF(ISNUMBER(VALUE(SUBSTITUTE(実質収支比率等に係る経年分析!G$49,"▲","-"))),ROUND(VALUE(SUBSTITUTE(実質収支比率等に係る経年分析!G$49,"▲","-")),2),NA())</f>
        <v>10.75</v>
      </c>
      <c r="D21" s="156">
        <f>IF(ISNUMBER(VALUE(SUBSTITUTE(実質収支比率等に係る経年分析!H$49,"▲","-"))),ROUND(VALUE(SUBSTITUTE(実質収支比率等に係る経年分析!H$49,"▲","-")),2),NA())</f>
        <v>2.54</v>
      </c>
      <c r="E21" s="156">
        <f>IF(ISNUMBER(VALUE(SUBSTITUTE(実質収支比率等に係る経年分析!I$49,"▲","-"))),ROUND(VALUE(SUBSTITUTE(実質収支比率等に係る経年分析!I$49,"▲","-")),2),NA())</f>
        <v>-0.31</v>
      </c>
      <c r="F21" s="156">
        <f>IF(ISNUMBER(VALUE(SUBSTITUTE(実質収支比率等に係る経年分析!J$49,"▲","-"))),ROUND(VALUE(SUBSTITUTE(実質収支比率等に係る経年分析!J$49,"▲","-")),2),NA())</f>
        <v>-2.75</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0.24</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0.32</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0.32</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0.19</v>
      </c>
      <c r="J27" s="157" t="e">
        <f>IF(ROUND(VALUE(SUBSTITUTE(連結実質赤字比率に係る赤字・黒字の構成分析!J$43,"▲", "-")), 2) &lt; 0, ABS(ROUND(VALUE(SUBSTITUTE(連結実質赤字比率に係る赤字・黒字の構成分析!J$43,"▲", "-")), 2)), NA())</f>
        <v>#N/A</v>
      </c>
      <c r="K27" s="157">
        <f>IF(ROUND(VALUE(SUBSTITUTE(連結実質赤字比率に係る赤字・黒字の構成分析!J$43,"▲", "-")), 2) &gt;= 0, ABS(ROUND(VALUE(SUBSTITUTE(連結実質赤字比率に係る赤字・黒字の構成分析!J$43,"▲", "-")), 2)), NA())</f>
        <v>0.11</v>
      </c>
    </row>
    <row r="28" spans="1:11" x14ac:dyDescent="0.2">
      <c r="A28" s="157" t="str">
        <f>IF(連結実質赤字比率に係る赤字・黒字の構成分析!C$42="",NA(),連結実質赤字比率に係る赤字・黒字の構成分析!C$42)</f>
        <v>その他会計（赤字）</v>
      </c>
      <c r="B28" s="157">
        <f>IF(ROUND(VALUE(SUBSTITUTE(連結実質赤字比率に係る赤字・黒字の構成分析!F$42,"▲", "-")), 2) &lt; 0, ABS(ROUND(VALUE(SUBSTITUTE(連結実質赤字比率に係る赤字・黒字の構成分析!F$42,"▲", "-")), 2)), NA())</f>
        <v>0.06</v>
      </c>
      <c r="C28" s="157" t="e">
        <f>IF(ROUND(VALUE(SUBSTITUTE(連結実質赤字比率に係る赤字・黒字の構成分析!F$42,"▲", "-")), 2) &gt;= 0, ABS(ROUND(VALUE(SUBSTITUTE(連結実質赤字比率に係る赤字・黒字の構成分析!F$42,"▲", "-")), 2)), NA())</f>
        <v>#N/A</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str">
        <f>IF(連結実質赤字比率に係る赤字・黒字の構成分析!C$41="",NA(),連結実質赤字比率に係る赤字・黒字の構成分析!C$41)</f>
        <v>後期高齢者医療特別会計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0.17</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0.17</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0.24</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0.19</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0.23</v>
      </c>
    </row>
    <row r="30" spans="1:11" x14ac:dyDescent="0.2">
      <c r="A30" s="157" t="str">
        <f>IF(連結実質赤字比率に係る赤字・黒字の構成分析!C$40="",NA(),連結実質赤字比率に係る赤字・黒字の構成分析!C$40)</f>
        <v>国民健康保険特別会計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0.72</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0.68</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0.6</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0.64</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0.56000000000000005</v>
      </c>
    </row>
    <row r="31" spans="1:11" x14ac:dyDescent="0.2">
      <c r="A31" s="157" t="str">
        <f>IF(連結実質赤字比率に係る赤字・黒字の構成分析!C$39="",NA(),連結実質赤字比率に係る赤字・黒字の構成分析!C$39)</f>
        <v>介護保険特別会計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0.61</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0.85</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1</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1.28</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1.07</v>
      </c>
    </row>
    <row r="32" spans="1:11" x14ac:dyDescent="0.2">
      <c r="A32" s="157" t="str">
        <f>IF(連結実質赤字比率に係る赤字・黒字の構成分析!C$38="",NA(),連結実質赤字比率に係る赤字・黒字の構成分析!C$38)</f>
        <v>病院事業会計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3.48</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4.46</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5.08</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4.6399999999999997</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3.61</v>
      </c>
    </row>
    <row r="33" spans="1:16" x14ac:dyDescent="0.2">
      <c r="A33" s="157" t="str">
        <f>IF(連結実質赤字比率に係る赤字・黒字の構成分析!C$37="",NA(),連結実質赤字比率に係る赤字・黒字の構成分析!C$37)</f>
        <v>一般会計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4.8600000000000003</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10.3</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9.16</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9.7799999999999994</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5.8</v>
      </c>
    </row>
    <row r="34" spans="1:16" x14ac:dyDescent="0.2">
      <c r="A34" s="157" t="str">
        <f>IF(連結実質赤字比率に係る赤字・黒字の構成分析!C$36="",NA(),連結実質赤字比率に係る赤字・黒字の構成分析!C$36)</f>
        <v>下水道事業会計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5.46</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5.25</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6.27</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6.21</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6.28</v>
      </c>
    </row>
    <row r="35" spans="1:16" x14ac:dyDescent="0.2">
      <c r="A35" s="157" t="str">
        <f>IF(連結実質赤字比率に係る赤字・黒字の構成分析!C$35="",NA(),連結実質赤字比率に係る赤字・黒字の構成分析!C$35)</f>
        <v>水道事業会計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8.6</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9.1300000000000008</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9.8800000000000008</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8.89</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8.32</v>
      </c>
    </row>
    <row r="36" spans="1:16" x14ac:dyDescent="0.2">
      <c r="A36" s="157" t="str">
        <f>IF(連結実質赤字比率に係る赤字・黒字の構成分析!C$34="",NA(),連結実質赤字比率に係る赤字・黒字の構成分析!C$34)</f>
        <v>モーターボート競走事業会計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45.83</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52.87</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62.63</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63.68</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57.31</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7738</v>
      </c>
      <c r="E42" s="158"/>
      <c r="F42" s="158"/>
      <c r="G42" s="158">
        <f>'実質公債費比率（分子）の構造'!L$52</f>
        <v>7621</v>
      </c>
      <c r="H42" s="158"/>
      <c r="I42" s="158"/>
      <c r="J42" s="158">
        <f>'実質公債費比率（分子）の構造'!M$52</f>
        <v>7401</v>
      </c>
      <c r="K42" s="158"/>
      <c r="L42" s="158"/>
      <c r="M42" s="158">
        <f>'実質公債費比率（分子）の構造'!N$52</f>
        <v>7356</v>
      </c>
      <c r="N42" s="158"/>
      <c r="O42" s="158"/>
      <c r="P42" s="158">
        <f>'実質公債費比率（分子）の構造'!O$52</f>
        <v>7215</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f>'実質公債費比率（分子）の構造'!K$50</f>
        <v>75</v>
      </c>
      <c r="C44" s="158"/>
      <c r="D44" s="158"/>
      <c r="E44" s="158">
        <f>'実質公債費比率（分子）の構造'!L$50</f>
        <v>38</v>
      </c>
      <c r="F44" s="158"/>
      <c r="G44" s="158"/>
      <c r="H44" s="158">
        <f>'実質公債費比率（分子）の構造'!M$50</f>
        <v>37</v>
      </c>
      <c r="I44" s="158"/>
      <c r="J44" s="158"/>
      <c r="K44" s="158">
        <f>'実質公債費比率（分子）の構造'!N$50</f>
        <v>66</v>
      </c>
      <c r="L44" s="158"/>
      <c r="M44" s="158"/>
      <c r="N44" s="158">
        <f>'実質公債費比率（分子）の構造'!O$50</f>
        <v>52</v>
      </c>
      <c r="O44" s="158"/>
      <c r="P44" s="158"/>
    </row>
    <row r="45" spans="1:16" x14ac:dyDescent="0.2">
      <c r="A45" s="158" t="s">
        <v>63</v>
      </c>
      <c r="B45" s="158">
        <f>'実質公債費比率（分子）の構造'!K$49</f>
        <v>223</v>
      </c>
      <c r="C45" s="158"/>
      <c r="D45" s="158"/>
      <c r="E45" s="158">
        <f>'実質公債費比率（分子）の構造'!L$49</f>
        <v>224</v>
      </c>
      <c r="F45" s="158"/>
      <c r="G45" s="158"/>
      <c r="H45" s="158">
        <f>'実質公債費比率（分子）の構造'!M$49</f>
        <v>223</v>
      </c>
      <c r="I45" s="158"/>
      <c r="J45" s="158"/>
      <c r="K45" s="158">
        <f>'実質公債費比率（分子）の構造'!N$49</f>
        <v>235</v>
      </c>
      <c r="L45" s="158"/>
      <c r="M45" s="158"/>
      <c r="N45" s="158">
        <f>'実質公債費比率（分子）の構造'!O$49</f>
        <v>231</v>
      </c>
      <c r="O45" s="158"/>
      <c r="P45" s="158"/>
    </row>
    <row r="46" spans="1:16" x14ac:dyDescent="0.2">
      <c r="A46" s="158" t="s">
        <v>64</v>
      </c>
      <c r="B46" s="158">
        <f>'実質公債費比率（分子）の構造'!K$48</f>
        <v>1938</v>
      </c>
      <c r="C46" s="158"/>
      <c r="D46" s="158"/>
      <c r="E46" s="158">
        <f>'実質公債費比率（分子）の構造'!L$48</f>
        <v>1834</v>
      </c>
      <c r="F46" s="158"/>
      <c r="G46" s="158"/>
      <c r="H46" s="158">
        <f>'実質公債費比率（分子）の構造'!M$48</f>
        <v>1898</v>
      </c>
      <c r="I46" s="158"/>
      <c r="J46" s="158"/>
      <c r="K46" s="158">
        <f>'実質公債費比率（分子）の構造'!N$48</f>
        <v>1937</v>
      </c>
      <c r="L46" s="158"/>
      <c r="M46" s="158"/>
      <c r="N46" s="158">
        <f>'実質公債費比率（分子）の構造'!O$48</f>
        <v>1954</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8265</v>
      </c>
      <c r="C49" s="158"/>
      <c r="D49" s="158"/>
      <c r="E49" s="158">
        <f>'実質公債費比率（分子）の構造'!L$45</f>
        <v>8297</v>
      </c>
      <c r="F49" s="158"/>
      <c r="G49" s="158"/>
      <c r="H49" s="158">
        <f>'実質公債費比率（分子）の構造'!M$45</f>
        <v>8091</v>
      </c>
      <c r="I49" s="158"/>
      <c r="J49" s="158"/>
      <c r="K49" s="158">
        <f>'実質公債費比率（分子）の構造'!N$45</f>
        <v>8227</v>
      </c>
      <c r="L49" s="158"/>
      <c r="M49" s="158"/>
      <c r="N49" s="158">
        <f>'実質公債費比率（分子）の構造'!O$45</f>
        <v>8133</v>
      </c>
      <c r="O49" s="158"/>
      <c r="P49" s="158"/>
    </row>
    <row r="50" spans="1:16" x14ac:dyDescent="0.2">
      <c r="A50" s="158" t="s">
        <v>67</v>
      </c>
      <c r="B50" s="158" t="e">
        <f>NA()</f>
        <v>#N/A</v>
      </c>
      <c r="C50" s="158">
        <f>IF(ISNUMBER('実質公債費比率（分子）の構造'!K$53),'実質公債費比率（分子）の構造'!K$53,NA())</f>
        <v>2763</v>
      </c>
      <c r="D50" s="158" t="e">
        <f>NA()</f>
        <v>#N/A</v>
      </c>
      <c r="E50" s="158" t="e">
        <f>NA()</f>
        <v>#N/A</v>
      </c>
      <c r="F50" s="158">
        <f>IF(ISNUMBER('実質公債費比率（分子）の構造'!L$53),'実質公債費比率（分子）の構造'!L$53,NA())</f>
        <v>2772</v>
      </c>
      <c r="G50" s="158" t="e">
        <f>NA()</f>
        <v>#N/A</v>
      </c>
      <c r="H50" s="158" t="e">
        <f>NA()</f>
        <v>#N/A</v>
      </c>
      <c r="I50" s="158">
        <f>IF(ISNUMBER('実質公債費比率（分子）の構造'!M$53),'実質公債費比率（分子）の構造'!M$53,NA())</f>
        <v>2848</v>
      </c>
      <c r="J50" s="158" t="e">
        <f>NA()</f>
        <v>#N/A</v>
      </c>
      <c r="K50" s="158" t="e">
        <f>NA()</f>
        <v>#N/A</v>
      </c>
      <c r="L50" s="158">
        <f>IF(ISNUMBER('実質公債費比率（分子）の構造'!N$53),'実質公債費比率（分子）の構造'!N$53,NA())</f>
        <v>3109</v>
      </c>
      <c r="M50" s="158" t="e">
        <f>NA()</f>
        <v>#N/A</v>
      </c>
      <c r="N50" s="158" t="e">
        <f>NA()</f>
        <v>#N/A</v>
      </c>
      <c r="O50" s="158">
        <f>IF(ISNUMBER('実質公債費比率（分子）の構造'!O$53),'実質公債費比率（分子）の構造'!O$53,NA())</f>
        <v>3155</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70048</v>
      </c>
      <c r="E56" s="157"/>
      <c r="F56" s="157"/>
      <c r="G56" s="157">
        <f>'将来負担比率（分子）の構造'!J$52</f>
        <v>67637</v>
      </c>
      <c r="H56" s="157"/>
      <c r="I56" s="157"/>
      <c r="J56" s="157">
        <f>'将来負担比率（分子）の構造'!K$52</f>
        <v>64001</v>
      </c>
      <c r="K56" s="157"/>
      <c r="L56" s="157"/>
      <c r="M56" s="157">
        <f>'将来負担比率（分子）の構造'!L$52</f>
        <v>59731</v>
      </c>
      <c r="N56" s="157"/>
      <c r="O56" s="157"/>
      <c r="P56" s="157">
        <f>'将来負担比率（分子）の構造'!M$52</f>
        <v>56388</v>
      </c>
    </row>
    <row r="57" spans="1:16" x14ac:dyDescent="0.2">
      <c r="A57" s="157" t="s">
        <v>42</v>
      </c>
      <c r="B57" s="157"/>
      <c r="C57" s="157"/>
      <c r="D57" s="157">
        <f>'将来負担比率（分子）の構造'!I$51</f>
        <v>13093</v>
      </c>
      <c r="E57" s="157"/>
      <c r="F57" s="157"/>
      <c r="G57" s="157">
        <f>'将来負担比率（分子）の構造'!J$51</f>
        <v>12717</v>
      </c>
      <c r="H57" s="157"/>
      <c r="I57" s="157"/>
      <c r="J57" s="157">
        <f>'将来負担比率（分子）の構造'!K$51</f>
        <v>12695</v>
      </c>
      <c r="K57" s="157"/>
      <c r="L57" s="157"/>
      <c r="M57" s="157">
        <f>'将来負担比率（分子）の構造'!L$51</f>
        <v>12390</v>
      </c>
      <c r="N57" s="157"/>
      <c r="O57" s="157"/>
      <c r="P57" s="157">
        <f>'将来負担比率（分子）の構造'!M$51</f>
        <v>11955</v>
      </c>
    </row>
    <row r="58" spans="1:16" x14ac:dyDescent="0.2">
      <c r="A58" s="157" t="s">
        <v>41</v>
      </c>
      <c r="B58" s="157"/>
      <c r="C58" s="157"/>
      <c r="D58" s="157">
        <f>'将来負担比率（分子）の構造'!I$50</f>
        <v>8626</v>
      </c>
      <c r="E58" s="157"/>
      <c r="F58" s="157"/>
      <c r="G58" s="157">
        <f>'将来負担比率（分子）の構造'!J$50</f>
        <v>12821</v>
      </c>
      <c r="H58" s="157"/>
      <c r="I58" s="157"/>
      <c r="J58" s="157">
        <f>'将来負担比率（分子）の構造'!K$50</f>
        <v>17363</v>
      </c>
      <c r="K58" s="157"/>
      <c r="L58" s="157"/>
      <c r="M58" s="157">
        <f>'将来負担比率（分子）の構造'!L$50</f>
        <v>18465</v>
      </c>
      <c r="N58" s="157"/>
      <c r="O58" s="157"/>
      <c r="P58" s="157">
        <f>'将来負担比率（分子）の構造'!M$50</f>
        <v>20381</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f>'将来負担比率（分子）の構造'!I$46</f>
        <v>126</v>
      </c>
      <c r="C61" s="157"/>
      <c r="D61" s="157"/>
      <c r="E61" s="157">
        <f>'将来負担比率（分子）の構造'!J$46</f>
        <v>135</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9536</v>
      </c>
      <c r="C62" s="157"/>
      <c r="D62" s="157"/>
      <c r="E62" s="157">
        <f>'将来負担比率（分子）の構造'!J$45</f>
        <v>9665</v>
      </c>
      <c r="F62" s="157"/>
      <c r="G62" s="157"/>
      <c r="H62" s="157">
        <f>'将来負担比率（分子）の構造'!K$45</f>
        <v>9655</v>
      </c>
      <c r="I62" s="157"/>
      <c r="J62" s="157"/>
      <c r="K62" s="157">
        <f>'将来負担比率（分子）の構造'!L$45</f>
        <v>10004</v>
      </c>
      <c r="L62" s="157"/>
      <c r="M62" s="157"/>
      <c r="N62" s="157">
        <f>'将来負担比率（分子）の構造'!M$45</f>
        <v>10218</v>
      </c>
      <c r="O62" s="157"/>
      <c r="P62" s="157"/>
    </row>
    <row r="63" spans="1:16" x14ac:dyDescent="0.2">
      <c r="A63" s="157" t="s">
        <v>34</v>
      </c>
      <c r="B63" s="157">
        <f>'将来負担比率（分子）の構造'!I$44</f>
        <v>2926</v>
      </c>
      <c r="C63" s="157"/>
      <c r="D63" s="157"/>
      <c r="E63" s="157">
        <f>'将来負担比率（分子）の構造'!J$44</f>
        <v>2705</v>
      </c>
      <c r="F63" s="157"/>
      <c r="G63" s="157"/>
      <c r="H63" s="157">
        <f>'将来負担比率（分子）の構造'!K$44</f>
        <v>2433</v>
      </c>
      <c r="I63" s="157"/>
      <c r="J63" s="157"/>
      <c r="K63" s="157">
        <f>'将来負担比率（分子）の構造'!L$44</f>
        <v>2196</v>
      </c>
      <c r="L63" s="157"/>
      <c r="M63" s="157"/>
      <c r="N63" s="157">
        <f>'将来負担比率（分子）の構造'!M$44</f>
        <v>3145</v>
      </c>
      <c r="O63" s="157"/>
      <c r="P63" s="157"/>
    </row>
    <row r="64" spans="1:16" x14ac:dyDescent="0.2">
      <c r="A64" s="157" t="s">
        <v>33</v>
      </c>
      <c r="B64" s="157">
        <f>'将来負担比率（分子）の構造'!I$43</f>
        <v>16721</v>
      </c>
      <c r="C64" s="157"/>
      <c r="D64" s="157"/>
      <c r="E64" s="157">
        <f>'将来負担比率（分子）の構造'!J$43</f>
        <v>15980</v>
      </c>
      <c r="F64" s="157"/>
      <c r="G64" s="157"/>
      <c r="H64" s="157">
        <f>'将来負担比率（分子）の構造'!K$43</f>
        <v>15382</v>
      </c>
      <c r="I64" s="157"/>
      <c r="J64" s="157"/>
      <c r="K64" s="157">
        <f>'将来負担比率（分子）の構造'!L$43</f>
        <v>15263</v>
      </c>
      <c r="L64" s="157"/>
      <c r="M64" s="157"/>
      <c r="N64" s="157">
        <f>'将来負担比率（分子）の構造'!M$43</f>
        <v>15470</v>
      </c>
      <c r="O64" s="157"/>
      <c r="P64" s="157"/>
    </row>
    <row r="65" spans="1:16" x14ac:dyDescent="0.2">
      <c r="A65" s="157" t="s">
        <v>32</v>
      </c>
      <c r="B65" s="157">
        <f>'将来負担比率（分子）の構造'!I$42</f>
        <v>2900</v>
      </c>
      <c r="C65" s="157"/>
      <c r="D65" s="157"/>
      <c r="E65" s="157">
        <f>'将来負担比率（分子）の構造'!J$42</f>
        <v>2782</v>
      </c>
      <c r="F65" s="157"/>
      <c r="G65" s="157"/>
      <c r="H65" s="157">
        <f>'将来負担比率（分子）の構造'!K$42</f>
        <v>7804</v>
      </c>
      <c r="I65" s="157"/>
      <c r="J65" s="157"/>
      <c r="K65" s="157">
        <f>'将来負担比率（分子）の構造'!L$42</f>
        <v>7760</v>
      </c>
      <c r="L65" s="157"/>
      <c r="M65" s="157"/>
      <c r="N65" s="157">
        <f>'将来負担比率（分子）の構造'!M$42</f>
        <v>8028</v>
      </c>
      <c r="O65" s="157"/>
      <c r="P65" s="157"/>
    </row>
    <row r="66" spans="1:16" x14ac:dyDescent="0.2">
      <c r="A66" s="157" t="s">
        <v>31</v>
      </c>
      <c r="B66" s="157">
        <f>'将来負担比率（分子）の構造'!I$41</f>
        <v>86256</v>
      </c>
      <c r="C66" s="157"/>
      <c r="D66" s="157"/>
      <c r="E66" s="157">
        <f>'将来負担比率（分子）の構造'!J$41</f>
        <v>82788</v>
      </c>
      <c r="F66" s="157"/>
      <c r="G66" s="157"/>
      <c r="H66" s="157">
        <f>'将来負担比率（分子）の構造'!K$41</f>
        <v>79288</v>
      </c>
      <c r="I66" s="157"/>
      <c r="J66" s="157"/>
      <c r="K66" s="157">
        <f>'将来負担比率（分子）の構造'!L$41</f>
        <v>76472</v>
      </c>
      <c r="L66" s="157"/>
      <c r="M66" s="157"/>
      <c r="N66" s="157">
        <f>'将来負担比率（分子）の構造'!M$41</f>
        <v>73428</v>
      </c>
      <c r="O66" s="157"/>
      <c r="P66" s="157"/>
    </row>
    <row r="67" spans="1:16" x14ac:dyDescent="0.2">
      <c r="A67" s="157" t="s">
        <v>71</v>
      </c>
      <c r="B67" s="157" t="e">
        <f>NA()</f>
        <v>#N/A</v>
      </c>
      <c r="C67" s="157">
        <f>IF(ISNUMBER('将来負担比率（分子）の構造'!I$53), IF('将来負担比率（分子）の構造'!I$53 &lt; 0, 0, '将来負担比率（分子）の構造'!I$53), NA())</f>
        <v>26698</v>
      </c>
      <c r="D67" s="157" t="e">
        <f>NA()</f>
        <v>#N/A</v>
      </c>
      <c r="E67" s="157" t="e">
        <f>NA()</f>
        <v>#N/A</v>
      </c>
      <c r="F67" s="157">
        <f>IF(ISNUMBER('将来負担比率（分子）の構造'!J$53), IF('将来負担比率（分子）の構造'!J$53 &lt; 0, 0, '将来負担比率（分子）の構造'!J$53), NA())</f>
        <v>20879</v>
      </c>
      <c r="G67" s="157" t="e">
        <f>NA()</f>
        <v>#N/A</v>
      </c>
      <c r="H67" s="157" t="e">
        <f>NA()</f>
        <v>#N/A</v>
      </c>
      <c r="I67" s="157">
        <f>IF(ISNUMBER('将来負担比率（分子）の構造'!K$53), IF('将来負担比率（分子）の構造'!K$53 &lt; 0, 0, '将来負担比率（分子）の構造'!K$53), NA())</f>
        <v>20503</v>
      </c>
      <c r="J67" s="157" t="e">
        <f>NA()</f>
        <v>#N/A</v>
      </c>
      <c r="K67" s="157" t="e">
        <f>NA()</f>
        <v>#N/A</v>
      </c>
      <c r="L67" s="157">
        <f>IF(ISNUMBER('将来負担比率（分子）の構造'!L$53), IF('将来負担比率（分子）の構造'!L$53 &lt; 0, 0, '将来負担比率（分子）の構造'!L$53), NA())</f>
        <v>21109</v>
      </c>
      <c r="M67" s="157" t="e">
        <f>NA()</f>
        <v>#N/A</v>
      </c>
      <c r="N67" s="157" t="e">
        <f>NA()</f>
        <v>#N/A</v>
      </c>
      <c r="O67" s="157">
        <f>IF(ISNUMBER('将来負担比率（分子）の構造'!M$53), IF('将来負担比率（分子）の構造'!M$53 &lt; 0, 0, '将来負担比率（分子）の構造'!M$53), NA())</f>
        <v>21564</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6262</v>
      </c>
      <c r="C72" s="161">
        <f>基金残高に係る経年分析!G55</f>
        <v>5814</v>
      </c>
      <c r="D72" s="161">
        <f>基金残高に係る経年分析!H55</f>
        <v>6211</v>
      </c>
    </row>
    <row r="73" spans="1:16" x14ac:dyDescent="0.2">
      <c r="A73" s="160" t="s">
        <v>74</v>
      </c>
      <c r="B73" s="161">
        <f>基金残高に係る経年分析!F56</f>
        <v>1600</v>
      </c>
      <c r="C73" s="161">
        <f>基金残高に係る経年分析!G56</f>
        <v>1603</v>
      </c>
      <c r="D73" s="161">
        <f>基金残高に係る経年分析!H56</f>
        <v>1755</v>
      </c>
    </row>
    <row r="74" spans="1:16" x14ac:dyDescent="0.2">
      <c r="A74" s="160" t="s">
        <v>75</v>
      </c>
      <c r="B74" s="161">
        <f>基金残高に係る経年分析!F57</f>
        <v>11960</v>
      </c>
      <c r="C74" s="161">
        <f>基金残高に係る経年分析!G57</f>
        <v>11774</v>
      </c>
      <c r="D74" s="161">
        <f>基金残高に係る経年分析!H57</f>
        <v>13059</v>
      </c>
    </row>
  </sheetData>
  <sheetProtection algorithmName="SHA-512" hashValue="EzCX+jrD3URvT+RWzcGZB4XlgN8SWxjUygAIHLpsQTbUDEoaM/u2H6MTk6h3apr+Aikl/84ltrIIwetTfLsByQ==" saltValue="Zjf7fpSAoai+dxrUAtrt/A=="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Metadata/LabelInfo.xml><?xml version="1.0" encoding="utf-8"?>
<clbl:labelList xmlns:clbl="http://schemas.microsoft.com/office/2020/mipLabelMetadata">
  <clbl:label id="{d5d2a240-8397-4433-8b3d-0c8a21ec22c7}" enabled="1" method="Privileged" siteId="{d4c26ad0-31e8-4560-af3c-a7ebcce77bcc}"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静村　貴文</cp:lastModifiedBy>
  <cp:lastPrinted>2026-09-18T01:37:36Z</cp:lastPrinted>
  <dcterms:created xsi:type="dcterms:W3CDTF">2026-02-23T08:36:28Z</dcterms:created>
  <dcterms:modified xsi:type="dcterms:W3CDTF">2026-10-01T10:13:25Z</dcterms:modified>
  <cp:category/>
</cp:coreProperties>
</file>