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01_{C2577961-0E7F-46F4-A497-DF823A39A69C}" xr6:coauthVersionLast="47" xr6:coauthVersionMax="47" xr10:uidLastSave="{00000000-0000-0000-0000-000000000000}"/>
  <bookViews>
    <workbookView xWindow="28680" yWindow="-120" windowWidth="29040" windowHeight="15720" tabRatio="852"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7" i="10" l="1"/>
  <c r="BG36" i="10"/>
  <c r="BG35" i="10"/>
  <c r="BG34" i="10"/>
  <c r="AO38" i="10"/>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BE43" i="10" l="1"/>
  <c r="AM43" i="10"/>
  <c r="U43" i="10"/>
  <c r="C43" i="10"/>
  <c r="BE42" i="10"/>
  <c r="AM42" i="10"/>
  <c r="U42" i="10"/>
  <c r="C42" i="10"/>
  <c r="BE41" i="10"/>
  <c r="AM41" i="10"/>
  <c r="U41" i="10"/>
  <c r="C41" i="10"/>
  <c r="BE40" i="10"/>
  <c r="AM40" i="10"/>
  <c r="U40" i="10"/>
  <c r="C40" i="10"/>
  <c r="BE39" i="10"/>
  <c r="AM39" i="10"/>
  <c r="U39" i="10"/>
  <c r="C39" i="10"/>
  <c r="BE38" i="10"/>
  <c r="U38" i="10"/>
  <c r="C38" i="10"/>
  <c r="C37" i="10"/>
  <c r="C36" i="10"/>
  <c r="CO35" i="10"/>
  <c r="CO36" i="10" s="1"/>
  <c r="CO37" i="10" s="1"/>
  <c r="CO38" i="10" s="1"/>
  <c r="CO39" i="10" s="1"/>
  <c r="CO40" i="10" s="1"/>
  <c r="CO41" i="10" s="1"/>
  <c r="CO42" i="10" s="1"/>
  <c r="CO43" i="10" s="1"/>
  <c r="CO34" i="10"/>
  <c r="BW34" i="10"/>
  <c r="BW35" i="10" s="1"/>
  <c r="BW36" i="10" s="1"/>
  <c r="BW37" i="10" s="1"/>
  <c r="BW38" i="10" s="1"/>
  <c r="BW39" i="10" s="1"/>
  <c r="BW40" i="10" s="1"/>
  <c r="BW41" i="10" s="1"/>
  <c r="BW42" i="10" s="1"/>
  <c r="BW43" i="10" s="1"/>
  <c r="C34" i="10"/>
  <c r="C35" i="10" s="1"/>
  <c r="U34" i="10" l="1"/>
  <c r="U35" i="10" s="1"/>
  <c r="U36" i="10" s="1"/>
  <c r="U37" i="10" s="1"/>
  <c r="AM34" i="10"/>
  <c r="AM35" i="10" s="1"/>
  <c r="AM36" i="10" s="1"/>
  <c r="AM37" i="10" s="1"/>
  <c r="AM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E36" i="10" s="1"/>
  <c r="BE37" i="10" s="1"/>
</calcChain>
</file>

<file path=xl/sharedStrings.xml><?xml version="1.0" encoding="utf-8"?>
<sst xmlns="http://schemas.openxmlformats.org/spreadsheetml/2006/main" count="1161" uniqueCount="595">
  <si>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</si>
  <si>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</si>
  <si>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</si>
  <si>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</si>
  <si>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</si>
  <si>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</si>
  <si>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</si>
  <si>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</si>
  <si>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</si>
  <si>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</si>
  <si>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</si>
  <si>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</si>
  <si>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</si>
  <si>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</si>
  <si>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</si>
  <si>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</si>
  <si>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</si>
  <si>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</si>
  <si>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</si>
  <si>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</si>
  <si>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</si>
  <si>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</si>
  <si>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</si>
  <si>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</si>
  <si>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</si>
  <si>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</si>
  <si>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</si>
  <si>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</si>
  <si>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</si>
  <si>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</si>
  <si>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</si>
  <si>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</si>
  <si>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</si>
  <si>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</si>
  <si>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</si>
  <si>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</si>
  <si>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</si>
  <si>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</si>
  <si>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</si>
  <si>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</si>
  <si>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</si>
  <si>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</si>
  <si>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</si>
  <si>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</si>
  <si>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</si>
  <si>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</si>
  <si>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</si>
  <si>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</si>
  <si>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</si>
  <si>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</si>
  <si>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</si>
  <si>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</si>
  <si>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</si>
  <si>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</si>
  <si>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</si>
  <si>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</si>
  <si>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</si>
  <si>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</si>
  <si>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</si>
  <si>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</si>
  <si>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</si>
  <si>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</si>
  <si>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</si>
  <si>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</si>
  <si>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</si>
  <si>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</si>
  <si>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</si>
  <si>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</si>
  <si>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</si>
  <si>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</si>
  <si>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</si>
  <si>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</si>
  <si>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</si>
  <si>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</si>
  <si>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</si>
  <si>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</si>
  <si>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</si>
  <si>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</si>
  <si>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</si>
  <si>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</si>
  <si>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</si>
  <si>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</si>
  <si>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</si>
  <si>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</si>
  <si>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</si>
  <si>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</si>
  <si>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</si>
  <si>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</si>
  <si>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</si>
  <si>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</si>
  <si>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</si>
  <si>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</si>
  <si>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</si>
  <si>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</si>
  <si>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岩国市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</si>
  <si>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</si>
  <si>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</si>
  <si>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</si>
  <si>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</si>
  <si>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</si>
  <si>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</si>
  <si>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</si>
  <si>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</si>
  <si>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</si>
  <si>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</si>
  <si>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</si>
  <si>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</si>
  <si>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</si>
  <si>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</si>
  <si>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</si>
  <si>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</si>
  <si>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</si>
  <si>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</si>
  <si>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</si>
  <si>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</si>
  <si>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</si>
  <si>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</si>
  <si>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</si>
  <si>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</si>
  <si>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</si>
  <si>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</si>
  <si>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</si>
  <si>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</si>
  <si>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</si>
  <si>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</si>
  <si>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</si>
  <si>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</si>
  <si>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</si>
  <si>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</si>
  <si>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</si>
  <si>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</si>
  <si>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</si>
  <si>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</si>
  <si>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</si>
  <si>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</si>
  <si>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</si>
  <si>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</si>
  <si>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</si>
  <si>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</si>
  <si>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</si>
  <si>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</si>
  <si>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</si>
  <si>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</si>
  <si>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</si>
  <si>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</si>
  <si>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</si>
  <si>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</si>
  <si>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</si>
  <si>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</si>
  <si>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</si>
  <si>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</si>
  <si>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</si>
  <si>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</si>
  <si>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</si>
  <si>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</si>
  <si>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</si>
  <si>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</si>
  <si>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</si>
  <si>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</si>
  <si>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</si>
  <si>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</si>
  <si>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</si>
  <si>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</si>
  <si>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</si>
  <si>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</si>
  <si>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</si>
  <si>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</si>
  <si>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</si>
  <si>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</si>
  <si>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</si>
  <si>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</si>
  <si>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</si>
  <si>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</si>
  <si>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</si>
  <si>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</si>
  <si>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</si>
  <si>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</si>
  <si>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</si>
  <si>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</si>
  <si>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</si>
  <si>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</si>
  <si>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</si>
  <si>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</si>
  <si>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</si>
  <si>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</si>
  <si>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</si>
  <si>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</si>
  <si>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</si>
  <si>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</si>
  <si>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</si>
  <si>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</si>
  <si>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</si>
  <si>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</si>
  <si>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</si>
  <si>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</si>
  <si>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</si>
  <si>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</si>
  <si>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</si>
  <si>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</si>
  <si>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</si>
  <si>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</si>
  <si>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</si>
  <si>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</si>
  <si>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山口県岩国市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</si>
  <si>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</si>
  <si>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</si>
  <si>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</si>
  <si>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</si>
  <si>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</si>
  <si>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</si>
  <si>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</si>
  <si>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</si>
  <si>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</si>
  <si>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</si>
  <si>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</si>
  <si>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</si>
  <si>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</si>
  <si>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</si>
  <si>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</si>
  <si>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</si>
  <si>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</si>
  <si>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</si>
  <si>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</si>
  <si>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</si>
  <si>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</si>
  <si>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</si>
  <si>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</si>
  <si>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</si>
  <si>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</si>
  <si>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</si>
  <si>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</si>
  <si>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</si>
  <si>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</si>
  <si>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</si>
  <si>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</si>
  <si>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</si>
  <si>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</si>
  <si>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</si>
  <si>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</si>
  <si>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</si>
  <si>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</si>
  <si>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</si>
  <si>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</si>
  <si>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</si>
  <si>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</si>
  <si>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</si>
  <si>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</si>
  <si>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</si>
  <si>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</si>
  <si>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</si>
  <si>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</si>
  <si>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</si>
  <si>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</si>
  <si>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</si>
  <si>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</si>
  <si>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</si>
  <si>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</si>
  <si>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</si>
  <si>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</si>
  <si>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</si>
  <si>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</si>
  <si>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</si>
  <si>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</si>
  <si>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</si>
  <si>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</si>
  <si>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</si>
  <si>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</si>
  <si>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</si>
  <si>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</si>
  <si>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</si>
  <si>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</si>
  <si>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</si>
  <si>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</si>
  <si>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</si>
  <si>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</si>
  <si>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</si>
  <si>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</si>
  <si>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</si>
  <si>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</si>
  <si>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</si>
  <si>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</si>
  <si>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</si>
  <si>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</si>
  <si>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</si>
  <si>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</si>
  <si>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</si>
  <si>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</si>
  <si>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</si>
  <si>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</si>
  <si>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</si>
  <si>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</si>
  <si>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</si>
  <si>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</si>
  <si>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</si>
  <si>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</si>
  <si>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</si>
  <si>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</si>
  <si>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</si>
  <si>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</si>
  <si>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</si>
  <si>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</si>
  <si>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</si>
  <si>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</si>
  <si>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</si>
  <si>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</si>
  <si>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</si>
  <si>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</si>
  <si>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</si>
  <si>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</si>
  <si>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</si>
  <si>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</si>
  <si>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</si>
  <si>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</si>
  <si>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</si>
  <si>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</si>
  <si>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</si>
  <si>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</si>
  <si>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</si>
  <si>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</si>
  <si>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</si>
  <si>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</si>
  <si>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</si>
  <si>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</si>
  <si>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</si>
  <si>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</si>
  <si>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</si>
  <si>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</si>
  <si>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と畜場</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</si>
  <si>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</si>
  <si>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</si>
  <si>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</si>
  <si>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</si>
  <si>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</si>
  <si>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</si>
  <si>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</si>
  <si>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</si>
  <si>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</si>
  <si>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</si>
  <si>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</si>
  <si>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</si>
  <si>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</si>
  <si>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</si>
  <si>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</si>
  <si>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</si>
  <si>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</si>
  <si>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</si>
  <si>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</si>
  <si>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</si>
  <si>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</si>
  <si>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</si>
  <si>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</si>
  <si>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</si>
  <si>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</si>
  <si>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</si>
  <si>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山口県岩国市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</si>
  <si>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</si>
  <si>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</si>
  <si>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</si>
  <si>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</si>
  <si>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</si>
  <si>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</si>
  <si>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</si>
  <si>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</si>
  <si>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</si>
  <si>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</si>
  <si>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</si>
  <si>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</si>
  <si>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</si>
  <si>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</si>
  <si>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</si>
  <si>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</si>
  <si>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</si>
  <si>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</si>
  <si>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</si>
  <si>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</si>
  <si>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</si>
  <si>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</si>
  <si>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</si>
  <si>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</si>
  <si>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</si>
  <si>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</si>
  <si>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</si>
  <si>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</si>
  <si>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</si>
  <si>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</si>
  <si>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</si>
  <si>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</si>
  <si>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</si>
  <si>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</si>
  <si>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</si>
  <si>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</si>
  <si>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</si>
  <si>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駐車場事業特別会計</t>
    <phoneticPr fontId="5"/>
  </si>
  <si>
    <t>水道事業会計</t>
    <phoneticPr fontId="5"/>
  </si>
  <si>
    <t>法適用企業</t>
    <phoneticPr fontId="5"/>
  </si>
  <si>
    <t>工業用水道事業会計</t>
    <phoneticPr fontId="5"/>
  </si>
  <si>
    <t>病院事業会計</t>
    <phoneticPr fontId="5"/>
  </si>
  <si>
    <t>下水道事業会計</t>
    <phoneticPr fontId="5"/>
  </si>
  <si>
    <t>簡易水道事業会計</t>
    <phoneticPr fontId="5"/>
  </si>
  <si>
    <t>周東食肉センター事業特別会計</t>
    <phoneticPr fontId="5"/>
  </si>
  <si>
    <t>法非適用企業</t>
    <phoneticPr fontId="5"/>
  </si>
  <si>
    <t>観光施設運営事業特別会計</t>
    <phoneticPr fontId="5"/>
  </si>
  <si>
    <t>錦帯橋管理特別会計</t>
    <phoneticPr fontId="5"/>
  </si>
  <si>
    <t>市場事業特別会計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</si>
  <si>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</si>
  <si>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</si>
  <si>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</si>
  <si>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</si>
  <si>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</si>
  <si>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</si>
  <si>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</si>
  <si>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</si>
  <si>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</si>
  <si>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</si>
  <si>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</si>
  <si>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</si>
  <si>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</si>
  <si>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</si>
  <si>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</si>
  <si>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</si>
  <si>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</si>
  <si>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</si>
  <si>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</si>
  <si>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</si>
  <si>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</si>
  <si>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</si>
  <si>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</si>
  <si>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</si>
  <si>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</si>
  <si>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</si>
  <si>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</si>
  <si>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</si>
  <si>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</si>
  <si>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</si>
  <si>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</si>
  <si>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</si>
  <si>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</si>
  <si>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</si>
  <si>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</si>
  <si>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</si>
  <si>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</si>
  <si>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</si>
  <si>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</si>
  <si>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</si>
  <si>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</si>
  <si>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</si>
  <si>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</si>
  <si>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</si>
  <si>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</si>
  <si>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</si>
  <si>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</si>
  <si>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</si>
  <si>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</si>
  <si>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</si>
  <si>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</si>
  <si>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</si>
  <si>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</si>
  <si>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</si>
  <si>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</si>
  <si>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</si>
  <si>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</si>
  <si>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</si>
  <si>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</si>
  <si>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</si>
  <si>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</si>
  <si>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</si>
  <si>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</si>
  <si>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</si>
  <si>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</si>
  <si>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</si>
  <si>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</si>
  <si>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</si>
  <si>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</si>
  <si>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</si>
  <si>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</si>
  <si>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</si>
  <si>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</si>
  <si>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</si>
  <si>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</si>
  <si>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</si>
  <si>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</si>
  <si>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</si>
  <si>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</si>
  <si>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</si>
  <si>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</si>
  <si>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</si>
  <si>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</si>
  <si>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</si>
  <si>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</si>
  <si>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</si>
  <si>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</si>
  <si>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</si>
  <si>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</si>
  <si>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</si>
  <si>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</si>
  <si>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</si>
  <si>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</si>
  <si>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</si>
  <si>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</si>
  <si>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</si>
  <si>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</si>
  <si>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</si>
  <si>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</si>
  <si>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</si>
  <si>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</si>
  <si>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</si>
  <si>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</si>
  <si>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</si>
  <si>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</si>
  <si>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</si>
  <si>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</si>
  <si>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</si>
  <si>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</si>
  <si>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</si>
  <si>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</si>
  <si>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</si>
  <si>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</si>
  <si>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</si>
  <si>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</si>
  <si>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</si>
  <si>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</si>
  <si>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</si>
  <si>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</si>
  <si>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</si>
  <si>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</si>
  <si>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</si>
  <si>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</si>
  <si>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</si>
  <si>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</si>
  <si>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</si>
  <si>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</si>
  <si>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</si>
  <si>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</si>
  <si>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</si>
  <si>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</si>
  <si>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</si>
  <si>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</si>
  <si>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</si>
  <si>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</si>
  <si>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3.34</t>
  </si>
  <si>
    <t>▲ 2.33</t>
  </si>
  <si>
    <t>▲ 0.39</t>
  </si>
  <si>
    <t>水道事業会計</t>
  </si>
  <si>
    <t>一般会計</t>
  </si>
  <si>
    <t>工業用水道事業会計</t>
  </si>
  <si>
    <t>介護保険特別会計</t>
  </si>
  <si>
    <t>下水道事業会計</t>
  </si>
  <si>
    <t>病院事業会計</t>
  </si>
  <si>
    <t>後期高齢者医療特別会計</t>
  </si>
  <si>
    <t>国民健康保険特別会計</t>
  </si>
  <si>
    <t>その他会計（赤字）</t>
  </si>
  <si>
    <t>その他会計（黒字）</t>
  </si>
  <si>
    <t>R02</t>
    <phoneticPr fontId="5"/>
  </si>
  <si>
    <t>R03</t>
    <phoneticPr fontId="5"/>
  </si>
  <si>
    <t>R04</t>
    <phoneticPr fontId="5"/>
  </si>
  <si>
    <t>R05</t>
    <phoneticPr fontId="5"/>
  </si>
  <si>
    <t>R06</t>
    <phoneticPr fontId="5"/>
  </si>
  <si>
    <t>-</t>
    <phoneticPr fontId="2"/>
  </si>
  <si>
    <t>玖珂地方老人福祉施設組合（一般会計）</t>
    <rPh sb="0" eb="2">
      <t>クガ</t>
    </rPh>
    <rPh sb="2" eb="4">
      <t>チホウ</t>
    </rPh>
    <rPh sb="4" eb="6">
      <t>ロウジン</t>
    </rPh>
    <rPh sb="6" eb="8">
      <t>フクシ</t>
    </rPh>
    <rPh sb="8" eb="10">
      <t>シセツ</t>
    </rPh>
    <rPh sb="10" eb="12">
      <t>クミアイ</t>
    </rPh>
    <rPh sb="13" eb="15">
      <t>イッパン</t>
    </rPh>
    <rPh sb="15" eb="17">
      <t>カイケイ</t>
    </rPh>
    <phoneticPr fontId="3"/>
  </si>
  <si>
    <t>玖珂地方老人福祉施設組合（指定訪問介護事業特別会計）</t>
    <rPh sb="13" eb="15">
      <t>シテイ</t>
    </rPh>
    <rPh sb="15" eb="17">
      <t>ホウモン</t>
    </rPh>
    <rPh sb="17" eb="19">
      <t>カイゴ</t>
    </rPh>
    <rPh sb="19" eb="21">
      <t>ジギョウ</t>
    </rPh>
    <rPh sb="21" eb="23">
      <t>トクベツ</t>
    </rPh>
    <rPh sb="23" eb="25">
      <t>カイケイ</t>
    </rPh>
    <phoneticPr fontId="3"/>
  </si>
  <si>
    <t>周東環境衛生組合（一般会計）</t>
    <rPh sb="0" eb="2">
      <t>シュウトウ</t>
    </rPh>
    <rPh sb="2" eb="4">
      <t>カンキョウ</t>
    </rPh>
    <rPh sb="4" eb="6">
      <t>エイセイ</t>
    </rPh>
    <rPh sb="6" eb="8">
      <t>クミアイ</t>
    </rPh>
    <rPh sb="9" eb="11">
      <t>イッパン</t>
    </rPh>
    <rPh sb="11" eb="13">
      <t>カイケイ</t>
    </rPh>
    <phoneticPr fontId="5"/>
  </si>
  <si>
    <t>岩国地区消防組合（一般会計）</t>
    <rPh sb="0" eb="2">
      <t>イワクニ</t>
    </rPh>
    <rPh sb="2" eb="4">
      <t>チク</t>
    </rPh>
    <rPh sb="4" eb="6">
      <t>ショウボウ</t>
    </rPh>
    <rPh sb="6" eb="8">
      <t>クミアイ</t>
    </rPh>
    <rPh sb="9" eb="11">
      <t>イッパン</t>
    </rPh>
    <rPh sb="11" eb="13">
      <t>カイケイ</t>
    </rPh>
    <phoneticPr fontId="5"/>
  </si>
  <si>
    <t>柳井地域広域水道企業団（水道用水供給事業会計）</t>
    <rPh sb="0" eb="2">
      <t>ヤナイ</t>
    </rPh>
    <rPh sb="2" eb="4">
      <t>チイキ</t>
    </rPh>
    <rPh sb="4" eb="6">
      <t>コウイキ</t>
    </rPh>
    <rPh sb="6" eb="8">
      <t>スイドウ</t>
    </rPh>
    <rPh sb="8" eb="10">
      <t>キギョウ</t>
    </rPh>
    <rPh sb="10" eb="11">
      <t>ダン</t>
    </rPh>
    <rPh sb="12" eb="14">
      <t>スイドウ</t>
    </rPh>
    <rPh sb="14" eb="16">
      <t>ヨウスイ</t>
    </rPh>
    <rPh sb="16" eb="18">
      <t>キョウキュウ</t>
    </rPh>
    <rPh sb="18" eb="20">
      <t>ジギョウ</t>
    </rPh>
    <rPh sb="20" eb="22">
      <t>カイケイ</t>
    </rPh>
    <phoneticPr fontId="5"/>
  </si>
  <si>
    <t>山口県市町総合事務組合（一般会計）</t>
    <rPh sb="0" eb="3">
      <t>ヤマグチケン</t>
    </rPh>
    <rPh sb="3" eb="4">
      <t>シ</t>
    </rPh>
    <rPh sb="4" eb="5">
      <t>チョウ</t>
    </rPh>
    <rPh sb="5" eb="7">
      <t>ソウゴウ</t>
    </rPh>
    <rPh sb="7" eb="9">
      <t>ジム</t>
    </rPh>
    <rPh sb="9" eb="11">
      <t>クミアイ</t>
    </rPh>
    <rPh sb="12" eb="14">
      <t>イッパン</t>
    </rPh>
    <rPh sb="14" eb="16">
      <t>カイケイ</t>
    </rPh>
    <phoneticPr fontId="5"/>
  </si>
  <si>
    <t>山口県市町総合事務組合（非常勤職員公務災害補償特別会計）</t>
    <rPh sb="12" eb="15">
      <t>ヒジョウキン</t>
    </rPh>
    <rPh sb="15" eb="16">
      <t>ショク</t>
    </rPh>
    <rPh sb="16" eb="17">
      <t>イン</t>
    </rPh>
    <rPh sb="17" eb="19">
      <t>コウム</t>
    </rPh>
    <rPh sb="19" eb="21">
      <t>サイガイ</t>
    </rPh>
    <rPh sb="21" eb="23">
      <t>ホショウ</t>
    </rPh>
    <rPh sb="23" eb="25">
      <t>トクベツ</t>
    </rPh>
    <rPh sb="25" eb="27">
      <t>カイケイ</t>
    </rPh>
    <phoneticPr fontId="5"/>
  </si>
  <si>
    <t>山口県市町総合事務組合（山口県自治会館管理特別会計）</t>
    <rPh sb="12" eb="15">
      <t>ヤマグチケン</t>
    </rPh>
    <rPh sb="15" eb="17">
      <t>ジチ</t>
    </rPh>
    <rPh sb="17" eb="19">
      <t>カイカン</t>
    </rPh>
    <rPh sb="19" eb="21">
      <t>カンリ</t>
    </rPh>
    <rPh sb="21" eb="23">
      <t>トクベツ</t>
    </rPh>
    <rPh sb="23" eb="25">
      <t>カイケイ</t>
    </rPh>
    <phoneticPr fontId="5"/>
  </si>
  <si>
    <t>山口県後期高齢者医療広域連合（一般会計）</t>
    <rPh sb="0" eb="3">
      <t>ヤマグチケン</t>
    </rPh>
    <rPh sb="3" eb="5">
      <t>コウキ</t>
    </rPh>
    <rPh sb="5" eb="8">
      <t>コウレイシャ</t>
    </rPh>
    <rPh sb="8" eb="10">
      <t>イリョウ</t>
    </rPh>
    <rPh sb="10" eb="12">
      <t>コウイキ</t>
    </rPh>
    <rPh sb="12" eb="14">
      <t>レンゴウ</t>
    </rPh>
    <rPh sb="15" eb="17">
      <t>イッパン</t>
    </rPh>
    <rPh sb="17" eb="19">
      <t>カイケイ</t>
    </rPh>
    <phoneticPr fontId="5"/>
  </si>
  <si>
    <t>山口県後期高齢者医療広域連合（後期高齢者医療特別会計）</t>
    <rPh sb="15" eb="17">
      <t>コウキ</t>
    </rPh>
    <rPh sb="17" eb="20">
      <t>コウレイシャ</t>
    </rPh>
    <rPh sb="20" eb="22">
      <t>イリョウ</t>
    </rPh>
    <rPh sb="22" eb="24">
      <t>トクベツ</t>
    </rPh>
    <rPh sb="24" eb="26">
      <t>カイケイ</t>
    </rPh>
    <phoneticPr fontId="5"/>
  </si>
  <si>
    <t>岩国柱島海運</t>
    <rPh sb="0" eb="2">
      <t>イワクニ</t>
    </rPh>
    <rPh sb="2" eb="3">
      <t>ハシラ</t>
    </rPh>
    <rPh sb="3" eb="4">
      <t>ジマ</t>
    </rPh>
    <rPh sb="4" eb="6">
      <t>カイウン</t>
    </rPh>
    <phoneticPr fontId="31"/>
  </si>
  <si>
    <t>岩国市土地開発公社</t>
    <rPh sb="0" eb="3">
      <t>イワクニシ</t>
    </rPh>
    <rPh sb="3" eb="5">
      <t>トチ</t>
    </rPh>
    <rPh sb="5" eb="7">
      <t>カイハツ</t>
    </rPh>
    <rPh sb="7" eb="9">
      <t>コウシャ</t>
    </rPh>
    <phoneticPr fontId="31"/>
  </si>
  <si>
    <t>玖珂町体育施設等管理協会</t>
    <rPh sb="0" eb="2">
      <t>クガ</t>
    </rPh>
    <rPh sb="2" eb="3">
      <t>マチ</t>
    </rPh>
    <rPh sb="3" eb="5">
      <t>タイイク</t>
    </rPh>
    <rPh sb="5" eb="8">
      <t>シセツトウ</t>
    </rPh>
    <rPh sb="8" eb="10">
      <t>カンリ</t>
    </rPh>
    <rPh sb="10" eb="12">
      <t>キョウカイ</t>
    </rPh>
    <phoneticPr fontId="31"/>
  </si>
  <si>
    <t>美川開発</t>
    <rPh sb="0" eb="2">
      <t>ミカワ</t>
    </rPh>
    <rPh sb="2" eb="4">
      <t>カイハツ</t>
    </rPh>
    <phoneticPr fontId="31"/>
  </si>
  <si>
    <t>やさか</t>
  </si>
  <si>
    <t>錦川鉄道</t>
    <rPh sb="0" eb="1">
      <t>ニシキ</t>
    </rPh>
    <rPh sb="1" eb="2">
      <t>カワ</t>
    </rPh>
    <rPh sb="2" eb="4">
      <t>テツドウ</t>
    </rPh>
    <phoneticPr fontId="31"/>
  </si>
  <si>
    <t>街づくり岩国</t>
  </si>
  <si>
    <t>いわくにバス</t>
  </si>
  <si>
    <t>やまぐち農林振興公社（林業公社）</t>
    <rPh sb="4" eb="6">
      <t>ノウリン</t>
    </rPh>
    <rPh sb="6" eb="8">
      <t>シンコウ</t>
    </rPh>
    <rPh sb="8" eb="10">
      <t>コウシャ</t>
    </rPh>
    <rPh sb="11" eb="13">
      <t>リンギョウ</t>
    </rPh>
    <rPh sb="13" eb="15">
      <t>コウシャ</t>
    </rPh>
    <phoneticPr fontId="31"/>
  </si>
  <si>
    <t>岩国空港ビル</t>
    <rPh sb="0" eb="2">
      <t>イワクニ</t>
    </rPh>
    <rPh sb="2" eb="4">
      <t>クウコウ</t>
    </rPh>
    <phoneticPr fontId="38"/>
  </si>
  <si>
    <t>○</t>
    <phoneticPr fontId="2"/>
  </si>
  <si>
    <t>公共施設等総合管理基金</t>
    <rPh sb="0" eb="2">
      <t>コウキョウ</t>
    </rPh>
    <rPh sb="2" eb="4">
      <t>シセツ</t>
    </rPh>
    <rPh sb="4" eb="5">
      <t>トウ</t>
    </rPh>
    <rPh sb="5" eb="7">
      <t>ソウゴウ</t>
    </rPh>
    <rPh sb="7" eb="9">
      <t>カンリ</t>
    </rPh>
    <rPh sb="9" eb="11">
      <t>キキン</t>
    </rPh>
    <phoneticPr fontId="39"/>
  </si>
  <si>
    <t>にぎわい創出施設整備基金</t>
    <rPh sb="4" eb="6">
      <t>ソウシュツ</t>
    </rPh>
    <rPh sb="6" eb="8">
      <t>シセツ</t>
    </rPh>
    <rPh sb="8" eb="10">
      <t>セイビ</t>
    </rPh>
    <rPh sb="10" eb="12">
      <t>キキン</t>
    </rPh>
    <phoneticPr fontId="39"/>
  </si>
  <si>
    <t>子育て支援基金</t>
    <rPh sb="0" eb="2">
      <t>コソダ</t>
    </rPh>
    <rPh sb="3" eb="5">
      <t>シエン</t>
    </rPh>
    <rPh sb="5" eb="7">
      <t>キキン</t>
    </rPh>
    <phoneticPr fontId="5"/>
  </si>
  <si>
    <t>社会福祉基金</t>
    <rPh sb="0" eb="2">
      <t>シャカイ</t>
    </rPh>
    <rPh sb="2" eb="4">
      <t>フクシ</t>
    </rPh>
    <rPh sb="4" eb="6">
      <t>キキン</t>
    </rPh>
    <phoneticPr fontId="39"/>
  </si>
  <si>
    <t>学校給食運営基金</t>
    <rPh sb="0" eb="2">
      <t>ガッコウ</t>
    </rPh>
    <rPh sb="2" eb="4">
      <t>キュウショク</t>
    </rPh>
    <rPh sb="4" eb="6">
      <t>ウンエイ</t>
    </rPh>
    <rPh sb="6" eb="8">
      <t>キキン</t>
    </rPh>
    <phoneticPr fontId="3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</si>
  <si>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</si>
  <si>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</si>
  <si>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てきた結果、将来負担比率は生じていない。一方で、有形固定資産減価償却率は類似団体よりも高く、高止まり傾向にあるが、主な要因としては、有形固定資産減価償却率が公民館で86.8％、公営住宅で83.2％であることなどが挙げられる。公共施設等総合管理計画に基づき、今後、老朽化対策に積極的に取り組んでいく。
・有形固定資産減価償却率は、類似団体内平均値より高い水準になっている。今後、個別計画において、将来負担比率を低い水準で推移させながら、有形固定資産減価償却率を低い水準に移行できるよう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</si>
  <si>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</si>
  <si>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</si>
  <si>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</si>
  <si>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</si>
  <si>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</si>
  <si>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</si>
  <si>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の軽減に基づいた地方債発行抑制等の成果により、将来負担比率は生じていないが、実質公債費比率については、元金が据え置きとなっていた令和元年度債の元金償還が始まったことにより、増加に転じた。令和２年度以降の大規模な合併特例事業により借り入れを行った合併特例債の元金償還の開始などにより、元利償還金が増大すると考えられることから、R８年度以降も３か年平均の数値が悪化すると予想されるため、起債については、普通交付税算入率の高い合併特例債、辺地債等を活用することで、将来負担をできる限り抑えること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</si>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</sst>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ゴシック"/>
      <family val="2"/>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0"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BD64-4E31-99CD-D1974801F53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89083</c:v>
                </c:pt>
                <c:pt idx="1">
                  <c:v>67244</c:v>
                </c:pt>
                <c:pt idx="2">
                  <c:v>44602</c:v>
                </c:pt>
                <c:pt idx="3">
                  <c:v>74840</c:v>
                </c:pt>
                <c:pt idx="4">
                  <c:v>78153</c:v>
                </c:pt>
              </c:numCache>
            </c:numRef>
          </c:val>
          <c:smooth val="0"/>
          <c:extLst>
            <c:ext xmlns:c16="http://schemas.microsoft.com/office/drawing/2014/chart" uri="{C3380CC4-5D6E-409C-BE32-E72D297353CC}">
              <c16:uniqueId val="{00000001-BD64-4E31-99CD-D1974801F53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3.33</c:v>
                </c:pt>
                <c:pt idx="1">
                  <c:v>6.46</c:v>
                </c:pt>
                <c:pt idx="2">
                  <c:v>6.54</c:v>
                </c:pt>
                <c:pt idx="3">
                  <c:v>2.86</c:v>
                </c:pt>
                <c:pt idx="4">
                  <c:v>2.85</c:v>
                </c:pt>
              </c:numCache>
            </c:numRef>
          </c:val>
          <c:extLst>
            <c:ext xmlns:c16="http://schemas.microsoft.com/office/drawing/2014/chart" uri="{C3380CC4-5D6E-409C-BE32-E72D297353CC}">
              <c16:uniqueId val="{00000000-32AA-41BF-A97B-776C4C0BFAD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21.15</c:v>
                </c:pt>
                <c:pt idx="1">
                  <c:v>22.16</c:v>
                </c:pt>
                <c:pt idx="2">
                  <c:v>25.83</c:v>
                </c:pt>
                <c:pt idx="3">
                  <c:v>26.53</c:v>
                </c:pt>
                <c:pt idx="4">
                  <c:v>25.55</c:v>
                </c:pt>
              </c:numCache>
            </c:numRef>
          </c:val>
          <c:extLst>
            <c:ext xmlns:c16="http://schemas.microsoft.com/office/drawing/2014/chart" uri="{C3380CC4-5D6E-409C-BE32-E72D297353CC}">
              <c16:uniqueId val="{00000001-32AA-41BF-A97B-776C4C0BFAD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-3.34</c:v>
                </c:pt>
                <c:pt idx="1">
                  <c:v>4.93</c:v>
                </c:pt>
                <c:pt idx="2">
                  <c:v>3.32</c:v>
                </c:pt>
                <c:pt idx="3">
                  <c:v>-2.33</c:v>
                </c:pt>
                <c:pt idx="4">
                  <c:v>-0.39</c:v>
                </c:pt>
              </c:numCache>
            </c:numRef>
          </c:val>
          <c:smooth val="0"/>
          <c:extLst>
            <c:ext xmlns:c16="http://schemas.microsoft.com/office/drawing/2014/chart" uri="{C3380CC4-5D6E-409C-BE32-E72D297353CC}">
              <c16:uniqueId val="{00000002-32AA-41BF-A97B-776C4C0BFAD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0.06</c:v>
                </c:pt>
                <c:pt idx="2">
                  <c:v>#N/A</c:v>
                </c:pt>
                <c:pt idx="3">
                  <c:v>0.06</c:v>
                </c:pt>
                <c:pt idx="4">
                  <c:v>#N/A</c:v>
                </c:pt>
                <c:pt idx="5">
                  <c:v>0.11</c:v>
                </c:pt>
                <c:pt idx="6">
                  <c:v>#N/A</c:v>
                </c:pt>
                <c:pt idx="7">
                  <c:v>0.1</c:v>
                </c:pt>
                <c:pt idx="8">
                  <c:v>#N/A</c:v>
                </c:pt>
                <c:pt idx="9">
                  <c:v>0.14000000000000001</c:v>
                </c:pt>
              </c:numCache>
            </c:numRef>
          </c:val>
          <c:extLst>
            <c:ext xmlns:c16="http://schemas.microsoft.com/office/drawing/2014/chart" uri="{C3380CC4-5D6E-409C-BE32-E72D297353CC}">
              <c16:uniqueId val="{00000000-3FAD-40E0-8AEF-E56BF843D0E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FAD-40E0-8AEF-E56BF843D0EF}"/>
            </c:ext>
          </c:extLst>
        </c:ser>
        <c:ser>
          <c:idx val="2"/>
          <c:order val="2"/>
          <c:tx>
            <c:strRef>
              <c:f>データシート!$A$29</c:f>
              <c:strCache>
                <c:ptCount val="1"/>
                <c:pt idx="0">
                  <c:v>国民健康保険特別会計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0.87</c:v>
                </c:pt>
                <c:pt idx="2">
                  <c:v>#N/A</c:v>
                </c:pt>
                <c:pt idx="3">
                  <c:v>0.76</c:v>
                </c:pt>
                <c:pt idx="4">
                  <c:v>#N/A</c:v>
                </c:pt>
                <c:pt idx="5">
                  <c:v>0.46</c:v>
                </c:pt>
                <c:pt idx="6">
                  <c:v>#N/A</c:v>
                </c:pt>
                <c:pt idx="7">
                  <c:v>0.33</c:v>
                </c:pt>
                <c:pt idx="8">
                  <c:v>#N/A</c:v>
                </c:pt>
                <c:pt idx="9">
                  <c:v>0.19</c:v>
                </c:pt>
              </c:numCache>
            </c:numRef>
          </c:val>
          <c:extLst>
            <c:ext xmlns:c16="http://schemas.microsoft.com/office/drawing/2014/chart" uri="{C3380CC4-5D6E-409C-BE32-E72D297353CC}">
              <c16:uniqueId val="{00000002-3FAD-40E0-8AEF-E56BF843D0EF}"/>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0.21</c:v>
                </c:pt>
                <c:pt idx="2">
                  <c:v>#N/A</c:v>
                </c:pt>
                <c:pt idx="3">
                  <c:v>0.21</c:v>
                </c:pt>
                <c:pt idx="4">
                  <c:v>#N/A</c:v>
                </c:pt>
                <c:pt idx="5">
                  <c:v>0.22</c:v>
                </c:pt>
                <c:pt idx="6">
                  <c:v>#N/A</c:v>
                </c:pt>
                <c:pt idx="7">
                  <c:v>0.22</c:v>
                </c:pt>
                <c:pt idx="8">
                  <c:v>#N/A</c:v>
                </c:pt>
                <c:pt idx="9">
                  <c:v>0.27</c:v>
                </c:pt>
              </c:numCache>
            </c:numRef>
          </c:val>
          <c:extLst>
            <c:ext xmlns:c16="http://schemas.microsoft.com/office/drawing/2014/chart" uri="{C3380CC4-5D6E-409C-BE32-E72D297353CC}">
              <c16:uniqueId val="{00000003-3FAD-40E0-8AEF-E56BF843D0EF}"/>
            </c:ext>
          </c:extLst>
        </c:ser>
        <c:ser>
          <c:idx val="4"/>
          <c:order val="4"/>
          <c:tx>
            <c:strRef>
              <c:f>データシート!$A$31</c:f>
              <c:strCache>
                <c:ptCount val="1"/>
                <c:pt idx="0">
                  <c:v>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1.35</c:v>
                </c:pt>
                <c:pt idx="2">
                  <c:v>#N/A</c:v>
                </c:pt>
                <c:pt idx="3">
                  <c:v>1.18</c:v>
                </c:pt>
                <c:pt idx="4">
                  <c:v>#N/A</c:v>
                </c:pt>
                <c:pt idx="5">
                  <c:v>0.64</c:v>
                </c:pt>
                <c:pt idx="6">
                  <c:v>#N/A</c:v>
                </c:pt>
                <c:pt idx="7">
                  <c:v>0.23</c:v>
                </c:pt>
                <c:pt idx="8">
                  <c:v>#N/A</c:v>
                </c:pt>
                <c:pt idx="9">
                  <c:v>0.46</c:v>
                </c:pt>
              </c:numCache>
            </c:numRef>
          </c:val>
          <c:extLst>
            <c:ext xmlns:c16="http://schemas.microsoft.com/office/drawing/2014/chart" uri="{C3380CC4-5D6E-409C-BE32-E72D297353CC}">
              <c16:uniqueId val="{00000004-3FAD-40E0-8AEF-E56BF843D0EF}"/>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0.52</c:v>
                </c:pt>
                <c:pt idx="2">
                  <c:v>#N/A</c:v>
                </c:pt>
                <c:pt idx="3">
                  <c:v>0.57999999999999996</c:v>
                </c:pt>
                <c:pt idx="4">
                  <c:v>#N/A</c:v>
                </c:pt>
                <c:pt idx="5">
                  <c:v>0.97</c:v>
                </c:pt>
                <c:pt idx="6">
                  <c:v>#N/A</c:v>
                </c:pt>
                <c:pt idx="7">
                  <c:v>0.98</c:v>
                </c:pt>
                <c:pt idx="8">
                  <c:v>#N/A</c:v>
                </c:pt>
                <c:pt idx="9">
                  <c:v>0.88</c:v>
                </c:pt>
              </c:numCache>
            </c:numRef>
          </c:val>
          <c:extLst>
            <c:ext xmlns:c16="http://schemas.microsoft.com/office/drawing/2014/chart" uri="{C3380CC4-5D6E-409C-BE32-E72D297353CC}">
              <c16:uniqueId val="{00000005-3FAD-40E0-8AEF-E56BF843D0EF}"/>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0.85</c:v>
                </c:pt>
                <c:pt idx="2">
                  <c:v>#N/A</c:v>
                </c:pt>
                <c:pt idx="3">
                  <c:v>1.1599999999999999</c:v>
                </c:pt>
                <c:pt idx="4">
                  <c:v>#N/A</c:v>
                </c:pt>
                <c:pt idx="5">
                  <c:v>1.1599999999999999</c:v>
                </c:pt>
                <c:pt idx="6">
                  <c:v>#N/A</c:v>
                </c:pt>
                <c:pt idx="7">
                  <c:v>1.18</c:v>
                </c:pt>
                <c:pt idx="8">
                  <c:v>#N/A</c:v>
                </c:pt>
                <c:pt idx="9">
                  <c:v>1.71</c:v>
                </c:pt>
              </c:numCache>
            </c:numRef>
          </c:val>
          <c:extLst>
            <c:ext xmlns:c16="http://schemas.microsoft.com/office/drawing/2014/chart" uri="{C3380CC4-5D6E-409C-BE32-E72D297353CC}">
              <c16:uniqueId val="{00000006-3FAD-40E0-8AEF-E56BF843D0EF}"/>
            </c:ext>
          </c:extLst>
        </c:ser>
        <c:ser>
          <c:idx val="7"/>
          <c:order val="7"/>
          <c:tx>
            <c:strRef>
              <c:f>データシート!$A$34</c:f>
              <c:strCache>
                <c:ptCount val="1"/>
                <c:pt idx="0">
                  <c:v>工業用水道事業会計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1.75</c:v>
                </c:pt>
                <c:pt idx="2">
                  <c:v>#N/A</c:v>
                </c:pt>
                <c:pt idx="3">
                  <c:v>1.82</c:v>
                </c:pt>
                <c:pt idx="4">
                  <c:v>#N/A</c:v>
                </c:pt>
                <c:pt idx="5">
                  <c:v>1.75</c:v>
                </c:pt>
                <c:pt idx="6">
                  <c:v>#N/A</c:v>
                </c:pt>
                <c:pt idx="7">
                  <c:v>1.61</c:v>
                </c:pt>
                <c:pt idx="8">
                  <c:v>#N/A</c:v>
                </c:pt>
                <c:pt idx="9">
                  <c:v>1.75</c:v>
                </c:pt>
              </c:numCache>
            </c:numRef>
          </c:val>
          <c:extLst>
            <c:ext xmlns:c16="http://schemas.microsoft.com/office/drawing/2014/chart" uri="{C3380CC4-5D6E-409C-BE32-E72D297353CC}">
              <c16:uniqueId val="{00000007-3FAD-40E0-8AEF-E56BF843D0E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3.32</c:v>
                </c:pt>
                <c:pt idx="2">
                  <c:v>#N/A</c:v>
                </c:pt>
                <c:pt idx="3">
                  <c:v>6.46</c:v>
                </c:pt>
                <c:pt idx="4">
                  <c:v>#N/A</c:v>
                </c:pt>
                <c:pt idx="5">
                  <c:v>6.54</c:v>
                </c:pt>
                <c:pt idx="6">
                  <c:v>#N/A</c:v>
                </c:pt>
                <c:pt idx="7">
                  <c:v>2.86</c:v>
                </c:pt>
                <c:pt idx="8">
                  <c:v>#N/A</c:v>
                </c:pt>
                <c:pt idx="9">
                  <c:v>2.84</c:v>
                </c:pt>
              </c:numCache>
            </c:numRef>
          </c:val>
          <c:extLst>
            <c:ext xmlns:c16="http://schemas.microsoft.com/office/drawing/2014/chart" uri="{C3380CC4-5D6E-409C-BE32-E72D297353CC}">
              <c16:uniqueId val="{00000008-3FAD-40E0-8AEF-E56BF843D0EF}"/>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4.9000000000000004</c:v>
                </c:pt>
                <c:pt idx="2">
                  <c:v>#N/A</c:v>
                </c:pt>
                <c:pt idx="3">
                  <c:v>4.74</c:v>
                </c:pt>
                <c:pt idx="4">
                  <c:v>#N/A</c:v>
                </c:pt>
                <c:pt idx="5">
                  <c:v>4.2699999999999996</c:v>
                </c:pt>
                <c:pt idx="6">
                  <c:v>#N/A</c:v>
                </c:pt>
                <c:pt idx="7">
                  <c:v>4.2</c:v>
                </c:pt>
                <c:pt idx="8">
                  <c:v>#N/A</c:v>
                </c:pt>
                <c:pt idx="9">
                  <c:v>4.88</c:v>
                </c:pt>
              </c:numCache>
            </c:numRef>
          </c:val>
          <c:extLst>
            <c:ext xmlns:c16="http://schemas.microsoft.com/office/drawing/2014/chart" uri="{C3380CC4-5D6E-409C-BE32-E72D297353CC}">
              <c16:uniqueId val="{00000009-3FAD-40E0-8AEF-E56BF843D0E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5611</c:v>
                </c:pt>
                <c:pt idx="5">
                  <c:v>5742</c:v>
                </c:pt>
                <c:pt idx="8">
                  <c:v>5994</c:v>
                </c:pt>
                <c:pt idx="11">
                  <c:v>6052</c:v>
                </c:pt>
                <c:pt idx="14">
                  <c:v>6074</c:v>
                </c:pt>
              </c:numCache>
            </c:numRef>
          </c:val>
          <c:extLst>
            <c:ext xmlns:c16="http://schemas.microsoft.com/office/drawing/2014/chart" uri="{C3380CC4-5D6E-409C-BE32-E72D297353CC}">
              <c16:uniqueId val="{00000000-6968-4346-B64E-712810201C3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968-4346-B64E-712810201C3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134</c:v>
                </c:pt>
                <c:pt idx="3">
                  <c:v>246</c:v>
                </c:pt>
                <c:pt idx="6">
                  <c:v>121</c:v>
                </c:pt>
                <c:pt idx="9">
                  <c:v>165</c:v>
                </c:pt>
                <c:pt idx="12">
                  <c:v>68</c:v>
                </c:pt>
              </c:numCache>
            </c:numRef>
          </c:val>
          <c:extLst>
            <c:ext xmlns:c16="http://schemas.microsoft.com/office/drawing/2014/chart" uri="{C3380CC4-5D6E-409C-BE32-E72D297353CC}">
              <c16:uniqueId val="{00000002-6968-4346-B64E-712810201C3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79</c:v>
                </c:pt>
                <c:pt idx="3">
                  <c:v>122</c:v>
                </c:pt>
                <c:pt idx="6">
                  <c:v>103</c:v>
                </c:pt>
                <c:pt idx="9">
                  <c:v>97</c:v>
                </c:pt>
                <c:pt idx="12">
                  <c:v>68</c:v>
                </c:pt>
              </c:numCache>
            </c:numRef>
          </c:val>
          <c:extLst>
            <c:ext xmlns:c16="http://schemas.microsoft.com/office/drawing/2014/chart" uri="{C3380CC4-5D6E-409C-BE32-E72D297353CC}">
              <c16:uniqueId val="{00000003-6968-4346-B64E-712810201C3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1496</c:v>
                </c:pt>
                <c:pt idx="3">
                  <c:v>1563</c:v>
                </c:pt>
                <c:pt idx="6">
                  <c:v>1552</c:v>
                </c:pt>
                <c:pt idx="9">
                  <c:v>1600</c:v>
                </c:pt>
                <c:pt idx="12">
                  <c:v>1630</c:v>
                </c:pt>
              </c:numCache>
            </c:numRef>
          </c:val>
          <c:extLst>
            <c:ext xmlns:c16="http://schemas.microsoft.com/office/drawing/2014/chart" uri="{C3380CC4-5D6E-409C-BE32-E72D297353CC}">
              <c16:uniqueId val="{00000004-6968-4346-B64E-712810201C3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968-4346-B64E-712810201C3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968-4346-B64E-712810201C3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5181</c:v>
                </c:pt>
                <c:pt idx="3">
                  <c:v>5224</c:v>
                </c:pt>
                <c:pt idx="6">
                  <c:v>5670</c:v>
                </c:pt>
                <c:pt idx="9">
                  <c:v>5682</c:v>
                </c:pt>
                <c:pt idx="12">
                  <c:v>5685</c:v>
                </c:pt>
              </c:numCache>
            </c:numRef>
          </c:val>
          <c:extLst>
            <c:ext xmlns:c16="http://schemas.microsoft.com/office/drawing/2014/chart" uri="{C3380CC4-5D6E-409C-BE32-E72D297353CC}">
              <c16:uniqueId val="{00000007-6968-4346-B64E-712810201C3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1279</c:v>
                </c:pt>
                <c:pt idx="2">
                  <c:v>#N/A</c:v>
                </c:pt>
                <c:pt idx="3">
                  <c:v>#N/A</c:v>
                </c:pt>
                <c:pt idx="4">
                  <c:v>1413</c:v>
                </c:pt>
                <c:pt idx="5">
                  <c:v>#N/A</c:v>
                </c:pt>
                <c:pt idx="6">
                  <c:v>#N/A</c:v>
                </c:pt>
                <c:pt idx="7">
                  <c:v>1452</c:v>
                </c:pt>
                <c:pt idx="8">
                  <c:v>#N/A</c:v>
                </c:pt>
                <c:pt idx="9">
                  <c:v>#N/A</c:v>
                </c:pt>
                <c:pt idx="10">
                  <c:v>1492</c:v>
                </c:pt>
                <c:pt idx="11">
                  <c:v>#N/A</c:v>
                </c:pt>
                <c:pt idx="12">
                  <c:v>#N/A</c:v>
                </c:pt>
                <c:pt idx="13">
                  <c:v>1377</c:v>
                </c:pt>
                <c:pt idx="14">
                  <c:v>#N/A</c:v>
                </c:pt>
              </c:numCache>
            </c:numRef>
          </c:val>
          <c:smooth val="0"/>
          <c:extLst>
            <c:ext xmlns:c16="http://schemas.microsoft.com/office/drawing/2014/chart" uri="{C3380CC4-5D6E-409C-BE32-E72D297353CC}">
              <c16:uniqueId val="{00000008-6968-4346-B64E-712810201C3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64107</c:v>
                </c:pt>
                <c:pt idx="5">
                  <c:v>64245</c:v>
                </c:pt>
                <c:pt idx="8">
                  <c:v>62049</c:v>
                </c:pt>
                <c:pt idx="11">
                  <c:v>61147</c:v>
                </c:pt>
                <c:pt idx="14">
                  <c:v>62483</c:v>
                </c:pt>
              </c:numCache>
            </c:numRef>
          </c:val>
          <c:extLst>
            <c:ext xmlns:c16="http://schemas.microsoft.com/office/drawing/2014/chart" uri="{C3380CC4-5D6E-409C-BE32-E72D297353CC}">
              <c16:uniqueId val="{00000000-63E9-4E22-99C4-5CAA380C957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11199</c:v>
                </c:pt>
                <c:pt idx="5">
                  <c:v>10821</c:v>
                </c:pt>
                <c:pt idx="8">
                  <c:v>10187</c:v>
                </c:pt>
                <c:pt idx="11">
                  <c:v>10506</c:v>
                </c:pt>
                <c:pt idx="14">
                  <c:v>9664</c:v>
                </c:pt>
              </c:numCache>
            </c:numRef>
          </c:val>
          <c:extLst>
            <c:ext xmlns:c16="http://schemas.microsoft.com/office/drawing/2014/chart" uri="{C3380CC4-5D6E-409C-BE32-E72D297353CC}">
              <c16:uniqueId val="{00000001-63E9-4E22-99C4-5CAA380C957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18159</c:v>
                </c:pt>
                <c:pt idx="5">
                  <c:v>20138</c:v>
                </c:pt>
                <c:pt idx="8">
                  <c:v>22270</c:v>
                </c:pt>
                <c:pt idx="11">
                  <c:v>24406</c:v>
                </c:pt>
                <c:pt idx="14">
                  <c:v>27802</c:v>
                </c:pt>
              </c:numCache>
            </c:numRef>
          </c:val>
          <c:extLst>
            <c:ext xmlns:c16="http://schemas.microsoft.com/office/drawing/2014/chart" uri="{C3380CC4-5D6E-409C-BE32-E72D297353CC}">
              <c16:uniqueId val="{00000002-63E9-4E22-99C4-5CAA380C957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3E9-4E22-99C4-5CAA380C957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3E9-4E22-99C4-5CAA380C957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195</c:v>
                </c:pt>
                <c:pt idx="6">
                  <c:v>0</c:v>
                </c:pt>
                <c:pt idx="9">
                  <c:v>0</c:v>
                </c:pt>
                <c:pt idx="12">
                  <c:v>0</c:v>
                </c:pt>
              </c:numCache>
            </c:numRef>
          </c:val>
          <c:extLst>
            <c:ext xmlns:c16="http://schemas.microsoft.com/office/drawing/2014/chart" uri="{C3380CC4-5D6E-409C-BE32-E72D297353CC}">
              <c16:uniqueId val="{00000005-63E9-4E22-99C4-5CAA380C957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9372</c:v>
                </c:pt>
                <c:pt idx="3">
                  <c:v>9314</c:v>
                </c:pt>
                <c:pt idx="6">
                  <c:v>9300</c:v>
                </c:pt>
                <c:pt idx="9">
                  <c:v>9535</c:v>
                </c:pt>
                <c:pt idx="12">
                  <c:v>9518</c:v>
                </c:pt>
              </c:numCache>
            </c:numRef>
          </c:val>
          <c:extLst>
            <c:ext xmlns:c16="http://schemas.microsoft.com/office/drawing/2014/chart" uri="{C3380CC4-5D6E-409C-BE32-E72D297353CC}">
              <c16:uniqueId val="{00000006-63E9-4E22-99C4-5CAA380C957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382</c:v>
                </c:pt>
                <c:pt idx="3">
                  <c:v>298</c:v>
                </c:pt>
                <c:pt idx="6">
                  <c:v>194</c:v>
                </c:pt>
                <c:pt idx="9">
                  <c:v>99</c:v>
                </c:pt>
                <c:pt idx="12">
                  <c:v>48</c:v>
                </c:pt>
              </c:numCache>
            </c:numRef>
          </c:val>
          <c:extLst>
            <c:ext xmlns:c16="http://schemas.microsoft.com/office/drawing/2014/chart" uri="{C3380CC4-5D6E-409C-BE32-E72D297353CC}">
              <c16:uniqueId val="{00000007-63E9-4E22-99C4-5CAA380C957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18173</c:v>
                </c:pt>
                <c:pt idx="3">
                  <c:v>18051</c:v>
                </c:pt>
                <c:pt idx="6">
                  <c:v>17967</c:v>
                </c:pt>
                <c:pt idx="9">
                  <c:v>19430</c:v>
                </c:pt>
                <c:pt idx="12">
                  <c:v>20134</c:v>
                </c:pt>
              </c:numCache>
            </c:numRef>
          </c:val>
          <c:extLst>
            <c:ext xmlns:c16="http://schemas.microsoft.com/office/drawing/2014/chart" uri="{C3380CC4-5D6E-409C-BE32-E72D297353CC}">
              <c16:uniqueId val="{00000008-63E9-4E22-99C4-5CAA380C957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4226</c:v>
                </c:pt>
                <c:pt idx="3">
                  <c:v>1871</c:v>
                </c:pt>
                <c:pt idx="6">
                  <c:v>1655</c:v>
                </c:pt>
                <c:pt idx="9">
                  <c:v>1590</c:v>
                </c:pt>
                <c:pt idx="12">
                  <c:v>1864</c:v>
                </c:pt>
              </c:numCache>
            </c:numRef>
          </c:val>
          <c:extLst>
            <c:ext xmlns:c16="http://schemas.microsoft.com/office/drawing/2014/chart" uri="{C3380CC4-5D6E-409C-BE32-E72D297353CC}">
              <c16:uniqueId val="{00000009-63E9-4E22-99C4-5CAA380C957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63498</c:v>
                </c:pt>
                <c:pt idx="3">
                  <c:v>62632</c:v>
                </c:pt>
                <c:pt idx="6">
                  <c:v>59162</c:v>
                </c:pt>
                <c:pt idx="9">
                  <c:v>57801</c:v>
                </c:pt>
                <c:pt idx="12">
                  <c:v>60368</c:v>
                </c:pt>
              </c:numCache>
            </c:numRef>
          </c:val>
          <c:extLst>
            <c:ext xmlns:c16="http://schemas.microsoft.com/office/drawing/2014/chart" uri="{C3380CC4-5D6E-409C-BE32-E72D297353CC}">
              <c16:uniqueId val="{0000000A-63E9-4E22-99C4-5CAA380C957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2185</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3E9-4E22-99C4-5CAA380C957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9373</c:v>
                </c:pt>
                <c:pt idx="1">
                  <c:v>9823</c:v>
                </c:pt>
                <c:pt idx="2">
                  <c:v>9663</c:v>
                </c:pt>
              </c:numCache>
            </c:numRef>
          </c:val>
          <c:extLst>
            <c:ext xmlns:c16="http://schemas.microsoft.com/office/drawing/2014/chart" uri="{C3380CC4-5D6E-409C-BE32-E72D297353CC}">
              <c16:uniqueId val="{00000000-F69D-46EC-88E7-AEFE2C21FB1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4004</c:v>
                </c:pt>
                <c:pt idx="1">
                  <c:v>4008</c:v>
                </c:pt>
                <c:pt idx="2">
                  <c:v>4016</c:v>
                </c:pt>
              </c:numCache>
            </c:numRef>
          </c:val>
          <c:extLst>
            <c:ext xmlns:c16="http://schemas.microsoft.com/office/drawing/2014/chart" uri="{C3380CC4-5D6E-409C-BE32-E72D297353CC}">
              <c16:uniqueId val="{00000001-F69D-46EC-88E7-AEFE2C21FB1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9690</c:v>
                </c:pt>
                <c:pt idx="1">
                  <c:v>11645</c:v>
                </c:pt>
                <c:pt idx="2">
                  <c:v>16033</c:v>
                </c:pt>
              </c:numCache>
            </c:numRef>
          </c:val>
          <c:extLst>
            <c:ext xmlns:c16="http://schemas.microsoft.com/office/drawing/2014/chart" uri="{C3380CC4-5D6E-409C-BE32-E72D297353CC}">
              <c16:uniqueId val="{00000002-F69D-46EC-88E7-AEFE2C21FB1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{8BB874AE-17C2-45B8-87B8-50FDC1DF7C5D}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ED0-45C1-91EC-52913A64C3C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{F4ECC9A5-2E90-4179-8F09-154E69350E16}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ED0-45C1-91EC-52913A64C3C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{9A3E4F9D-A393-4251-B967-453EE14479E2}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ED0-45C1-91EC-52913A64C3C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{07D1CF9A-149F-46EC-AB6D-29112ED05A85}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ED0-45C1-91EC-52913A64C3C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{EFC0464F-C608-4FC3-BB85-86EE820C616F}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ED0-45C1-91EC-52913A64C3C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{94598757-08C9-4014-9837-E0468FFCB3CE}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ED0-45C1-91EC-52913A64C3C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{4E9E1BC9-92A5-4B68-B0C3-030073F4E64A}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ED0-45C1-91EC-52913A64C3C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{D27E63FE-3400-4518-8CD9-301A4A7530DF}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ED0-45C1-91EC-52913A64C3C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{5F361A4A-5A43-4BA8-9BB4-89146299F202}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ED0-45C1-91EC-52913A64C3C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67.400000000000006</c:v>
                </c:pt>
                <c:pt idx="8">
                  <c:v>68.400000000000006</c:v>
                </c:pt>
                <c:pt idx="16">
                  <c:v>69.8</c:v>
                </c:pt>
                <c:pt idx="24">
                  <c:v>70.8</c:v>
                </c:pt>
                <c:pt idx="32">
                  <c:v>73.2</c:v>
                </c:pt>
              </c:numCache>
            </c:numRef>
          </c:xVal>
          <c:yVal>
            <c:numRef>
              <c:f>公会計指標分析・財政指標組合せ分析表!$BP$51:$DC$51</c:f>
              <c:numCache>
                <c:formatCode>#,##0.0;"▲ "#,##0.0</c:formatCode>
                <c:ptCount val="40"/>
                <c:pt idx="0">
                  <c:v>7</c:v>
                </c:pt>
              </c:numCache>
            </c:numRef>
          </c:yVal>
          <c:smooth val="0"/>
          <c:extLst>
            <c:ext xmlns:c16="http://schemas.microsoft.com/office/drawing/2014/chart" uri="{C3380CC4-5D6E-409C-BE32-E72D297353CC}">
              <c16:uniqueId val="{00000009-3ED0-45C1-91EC-52913A64C3C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{BF94C31A-A8B1-4FCC-8370-06E1700F4871}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ED0-45C1-91EC-52913A64C3C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{C53AB2DE-C52A-4262-B561-A08EB24BDC91}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ED0-45C1-91EC-52913A64C3C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{317815DD-F52A-4303-9552-143FE4BC8AA2}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ED0-45C1-91EC-52913A64C3C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{82DA3BCA-90EA-429D-B5FC-F2A08FFD419B}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ED0-45C1-91EC-52913A64C3C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{D2BFD764-1C52-4426-9C13-9D8D762E8EC7}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ED0-45C1-91EC-52913A64C3C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{E893BCBC-913B-4615-94E0-723CC31907CB}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ED0-45C1-91EC-52913A64C3C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{D8134C4B-0FBE-458F-9243-DEF0015B7553}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ED0-45C1-91EC-52913A64C3C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{438DC1BA-FA3B-407F-BA1D-67563934A4CF}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ED0-45C1-91EC-52913A64C3C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{22895A44-64EA-4829-9747-D278CE04212D}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ED0-45C1-91EC-52913A64C3C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3ED0-45C1-91EC-52913A64C3CF}"/>
            </c:ext>
          </c:extLst>
        </c:ser>
        <c:dLbls>
          <c:showLegendKey val="0"/>
          <c:showVal val="1"/>
          <c:showCatName val="0"/>
          <c:showSerName val="0"/>
          <c:showPercent val="0"/>
          <c:showBubbleSize val="0"/>
        </c:dLbls>
        <c:axId val="46179840"/>
        <c:axId val="46181760"/>
      </c:scatterChart>
      <c:valAx>
        <c:axId val="46179840"/>
        <c:scaling>
          <c:orientation val="maxMin"/>
          <c:max val="68"/>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{451F87D2-CA59-4413-8CD9-F3858A74A53E}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BAD-4A97-8800-9D390AEB3F4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{049EE237-0781-4A1A-BF1D-1074C109AE85}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BAD-4A97-8800-9D390AEB3F4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{962231F6-244B-4742-84BD-6A1CDF7BD5C4}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BAD-4A97-8800-9D390AEB3F4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{5B256852-5624-4CF1-BC04-DB4BDD5C49C9}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BAD-4A97-8800-9D390AEB3F4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{19ACF9B8-B015-4873-8589-69D440F5A377}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BAD-4A97-8800-9D390AEB3F4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{8601A19A-B2CC-4F9E-A610-5A47083E28DC}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BAD-4A97-8800-9D390AEB3F4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{E5F61659-A4F5-4264-97E8-F5E356553D10}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BAD-4A97-8800-9D390AEB3F4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{F7D211D9-9019-410E-9D93-B185BCF23375}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BAD-4A97-8800-9D390AEB3F4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{BAFF6433-EB2E-4789-9654-8C6D1A29C15E}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BAD-4A97-8800-9D390AEB3F4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3.9</c:v>
                </c:pt>
                <c:pt idx="8">
                  <c:v>4.2</c:v>
                </c:pt>
                <c:pt idx="16">
                  <c:v>4.3</c:v>
                </c:pt>
                <c:pt idx="24">
                  <c:v>4.5</c:v>
                </c:pt>
                <c:pt idx="32">
                  <c:v>4.5</c:v>
                </c:pt>
              </c:numCache>
            </c:numRef>
          </c:xVal>
          <c:yVal>
            <c:numRef>
              <c:f>公会計指標分析・財政指標組合せ分析表!$BP$73:$DC$73</c:f>
              <c:numCache>
                <c:formatCode>#,##0.0;"▲ "#,##0.0</c:formatCode>
                <c:ptCount val="40"/>
                <c:pt idx="0">
                  <c:v>7</c:v>
                </c:pt>
              </c:numCache>
            </c:numRef>
          </c:yVal>
          <c:smooth val="0"/>
          <c:extLst>
            <c:ext xmlns:c16="http://schemas.microsoft.com/office/drawing/2014/chart" uri="{C3380CC4-5D6E-409C-BE32-E72D297353CC}">
              <c16:uniqueId val="{00000009-FBAD-4A97-8800-9D390AEB3F4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{315504CE-B00C-4963-B661-52F3721FA99F}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BAD-4A97-8800-9D390AEB3F4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{67CD741A-9DEF-4E72-8A36-990B236BD7DA}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BAD-4A97-8800-9D390AEB3F4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{3B7A983B-FD18-46EA-A25A-9C3947943FBB}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BAD-4A97-8800-9D390AEB3F4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{82F1C1B2-9837-4DCA-AAEF-EF29472A263C}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BAD-4A97-8800-9D390AEB3F4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{637A1CD3-504B-4EEB-AC93-6C73AD882559}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BAD-4A97-8800-9D390AEB3F4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{C45ABD5A-68C3-494E-8E51-C578128DB3D2}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BAD-4A97-8800-9D390AEB3F4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{B3A80D62-3FC4-40A5-ADC6-E221679A3660}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BAD-4A97-8800-9D390AEB3F40}"/>
                </c:ext>
              </c:extLst>
            </c:dLbl>
            <c:dLbl>
              <c:idx val="24"/>
              <c:layout>
                <c:manualLayout>
                  <c:x val="-4.4905057365901141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{760D778A-4F46-4978-A9D4-9493E9721641}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BAD-4A97-8800-9D390AEB3F40}"/>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{BBB6CEC3-0779-41FB-9FD0-ED5D5635611D}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BAD-4A97-8800-9D390AEB3F4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FBAD-4A97-8800-9D390AEB3F40}"/>
            </c:ext>
          </c:extLst>
        </c:ser>
        <c:dLbls>
          <c:showLegendKey val="0"/>
          <c:showVal val="1"/>
          <c:showCatName val="0"/>
          <c:showSerName val="0"/>
          <c:showPercent val="0"/>
          <c:showBubbleSize val="0"/>
        </c:dLbls>
        <c:axId val="84219776"/>
        <c:axId val="84234240"/>
      </c:scatterChart>
      <c:valAx>
        <c:axId val="84219776"/>
        <c:scaling>
          <c:orientation val="maxMin"/>
          <c:max val="4.8"/>
          <c:min val="3.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124,568
122,047
873.67
81,811,773
78,917,092
1,076,302
37,817,941
60,358,847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基準財政収入額は、</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地方特例交付金の</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増等により増とな</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り</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基準財政需要額についても、給与改定費の皆増</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や臨時財政対策債振替相当額の減等により増となった</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。その結果、前年度と同水準となった</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今後も、財政計画に基づき、徴収率向上による市税等の収入の確保及び公債費等の削減など歳出の合理化に取り組み、財政基盤の強化に努める。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61685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5710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27215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164193</xdr:rowOff>
    </xdr:from>
    <xdr:to>
      <xdr:col>11</xdr:col>
      <xdr:colOff>31750</xdr:colOff>
      <xdr:row>44</xdr:row>
      <xdr:rowOff>27215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36543"/>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147865</xdr:rowOff>
    </xdr:from>
    <xdr:to>
      <xdr:col>15</xdr:col>
      <xdr:colOff>133350</xdr:colOff>
      <xdr:row>44</xdr:row>
      <xdr:rowOff>78015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62792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113393</xdr:rowOff>
    </xdr:from>
    <xdr:to>
      <xdr:col>7</xdr:col>
      <xdr:colOff>31750</xdr:colOff>
      <xdr:row>44</xdr:row>
      <xdr:rowOff>43543</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28320</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経常経費充当一般財源は、人件費</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や</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物件費等が増となったことにより、全体で増となった。また、経常一般財源収入についても、</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地方特例交付金や</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地方交付税等が増となったことにより、全体で増となった。その結果、前年度と比較して</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1.4</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今後も引き続き、行財政改革に取り組み、経常経費の削減を行うとともに、市税等の自主財源を確保することで財政構造の弾力化に努める。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103294</xdr:rowOff>
    </xdr:from>
    <xdr:to>
      <xdr:col>23</xdr:col>
      <xdr:colOff>133350</xdr:colOff>
      <xdr:row>62</xdr:row>
      <xdr:rowOff>44450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561744"/>
          <a:ext cx="8382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103294</xdr:rowOff>
    </xdr:from>
    <xdr:to>
      <xdr:col>19</xdr:col>
      <xdr:colOff>133350</xdr:colOff>
      <xdr:row>61</xdr:row>
      <xdr:rowOff>167640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3225800" y="1056174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121920</xdr:rowOff>
    </xdr:from>
    <xdr:to>
      <xdr:col>15</xdr:col>
      <xdr:colOff>82550</xdr:colOff>
      <xdr:row>61</xdr:row>
      <xdr:rowOff>167640</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40892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121920</xdr:rowOff>
    </xdr:from>
    <xdr:to>
      <xdr:col>11</xdr:col>
      <xdr:colOff>31750</xdr:colOff>
      <xdr:row>61</xdr:row>
      <xdr:rowOff>167640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40892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134637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165100</xdr:rowOff>
    </xdr:from>
    <xdr:to>
      <xdr:col>23</xdr:col>
      <xdr:colOff>184150</xdr:colOff>
      <xdr:row>62</xdr:row>
      <xdr:rowOff>95250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10177</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52494</xdr:rowOff>
    </xdr:from>
    <xdr:to>
      <xdr:col>19</xdr:col>
      <xdr:colOff>184150</xdr:colOff>
      <xdr:row>61</xdr:row>
      <xdr:rowOff>154094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164271</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279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116840</xdr:rowOff>
    </xdr:from>
    <xdr:to>
      <xdr:col>15</xdr:col>
      <xdr:colOff>133350</xdr:colOff>
      <xdr:row>62</xdr:row>
      <xdr:rowOff>46990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31767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71120</xdr:rowOff>
    </xdr:from>
    <xdr:to>
      <xdr:col>11</xdr:col>
      <xdr:colOff>82550</xdr:colOff>
      <xdr:row>61</xdr:row>
      <xdr:rowOff>1270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157497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116840</xdr:rowOff>
    </xdr:from>
    <xdr:to>
      <xdr:col>7</xdr:col>
      <xdr:colOff>31750</xdr:colOff>
      <xdr:row>62</xdr:row>
      <xdr:rowOff>46990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57167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[179,068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前年度と比べ</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となった主な要因は</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基幹系システム更新事業等、</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物件費の</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によるものである。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また、類似団体平均を上回っているのは、主に合併により面積が広大であることによる人件費が要因となっている。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今後も、「行政経営改革プラン」により、組織体制の最適化、民間委託の推進などに取り組み、適正な定員管理に努める。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80366</xdr:rowOff>
    </xdr:from>
    <xdr:to>
      <xdr:col>23</xdr:col>
      <xdr:colOff>133350</xdr:colOff>
      <xdr:row>87</xdr:row>
      <xdr:rowOff>78522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825066"/>
          <a:ext cx="838200" cy="16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80366</xdr:rowOff>
    </xdr:from>
    <xdr:to>
      <xdr:col>19</xdr:col>
      <xdr:colOff>133350</xdr:colOff>
      <xdr:row>86</xdr:row>
      <xdr:rowOff>119698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825066"/>
          <a:ext cx="889000" cy="39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85</xdr:row>
      <xdr:rowOff>126957</xdr:rowOff>
    </xdr:from>
    <xdr:to>
      <xdr:col>15</xdr:col>
      <xdr:colOff>82550</xdr:colOff>
      <xdr:row>86</xdr:row>
      <xdr:rowOff>119698</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700207"/>
          <a:ext cx="889000" cy="16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85</xdr:row>
      <xdr:rowOff>70800</xdr:rowOff>
    </xdr:from>
    <xdr:to>
      <xdr:col>11</xdr:col>
      <xdr:colOff>31750</xdr:colOff>
      <xdr:row>85</xdr:row>
      <xdr:rowOff>126957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644050"/>
          <a:ext cx="889000" cy="56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27722</xdr:rowOff>
    </xdr:from>
    <xdr:to>
      <xdr:col>23</xdr:col>
      <xdr:colOff>184150</xdr:colOff>
      <xdr:row>87</xdr:row>
      <xdr:rowOff>129322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94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171249</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91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29566</xdr:rowOff>
    </xdr:from>
    <xdr:to>
      <xdr:col>19</xdr:col>
      <xdr:colOff>184150</xdr:colOff>
      <xdr:row>86</xdr:row>
      <xdr:rowOff>131166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77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115943</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48606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68898</xdr:rowOff>
    </xdr:from>
    <xdr:to>
      <xdr:col>15</xdr:col>
      <xdr:colOff>133350</xdr:colOff>
      <xdr:row>86</xdr:row>
      <xdr:rowOff>170498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81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155275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4899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85</xdr:row>
      <xdr:rowOff>76157</xdr:rowOff>
    </xdr:from>
    <xdr:to>
      <xdr:col>11</xdr:col>
      <xdr:colOff>82550</xdr:colOff>
      <xdr:row>86</xdr:row>
      <xdr:rowOff>6307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649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162534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4735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20000</xdr:rowOff>
    </xdr:from>
    <xdr:to>
      <xdr:col>7</xdr:col>
      <xdr:colOff>31750</xdr:colOff>
      <xdr:row>85</xdr:row>
      <xdr:rowOff>121600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59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85</xdr:row>
      <xdr:rowOff>106377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467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類似団体平均値と比較すると</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1.0</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ポイント下回っており、今後も人事院勧告等に準じた改定を実施し、給与水準の適正化に努める。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142875</xdr:rowOff>
    </xdr:from>
    <xdr:to>
      <xdr:col>81</xdr:col>
      <xdr:colOff>44450</xdr:colOff>
      <xdr:row>84</xdr:row>
      <xdr:rowOff>142875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5446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122766</xdr:rowOff>
    </xdr:from>
    <xdr:to>
      <xdr:col>77</xdr:col>
      <xdr:colOff>44450</xdr:colOff>
      <xdr:row>84</xdr:row>
      <xdr:rowOff>142875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452456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122766</xdr:rowOff>
    </xdr:from>
    <xdr:to>
      <xdr:col>72</xdr:col>
      <xdr:colOff>203200</xdr:colOff>
      <xdr:row>84</xdr:row>
      <xdr:rowOff>122766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5245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122766</xdr:rowOff>
    </xdr:from>
    <xdr:to>
      <xdr:col>68</xdr:col>
      <xdr:colOff>152400</xdr:colOff>
      <xdr:row>85</xdr:row>
      <xdr:rowOff>51859</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524566"/>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92075</xdr:rowOff>
    </xdr:from>
    <xdr:to>
      <xdr:col>81</xdr:col>
      <xdr:colOff>95250</xdr:colOff>
      <xdr:row>85</xdr:row>
      <xdr:rowOff>22225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108602</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338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92075</xdr:rowOff>
    </xdr:from>
    <xdr:to>
      <xdr:col>77</xdr:col>
      <xdr:colOff>95250</xdr:colOff>
      <xdr:row>85</xdr:row>
      <xdr:rowOff>22225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71966</xdr:rowOff>
    </xdr:from>
    <xdr:to>
      <xdr:col>73</xdr:col>
      <xdr:colOff>44450</xdr:colOff>
      <xdr:row>85</xdr:row>
      <xdr:rowOff>2116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12293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71966</xdr:rowOff>
    </xdr:from>
    <xdr:to>
      <xdr:col>68</xdr:col>
      <xdr:colOff>203200</xdr:colOff>
      <xdr:row>85</xdr:row>
      <xdr:rowOff>2116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12293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242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1059</xdr:rowOff>
    </xdr:from>
    <xdr:to>
      <xdr:col>64</xdr:col>
      <xdr:colOff>152400</xdr:colOff>
      <xdr:row>85</xdr:row>
      <xdr:rowOff>102659</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112836</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343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前年度との比較は、人口の減により</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0.09</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人の増となり、類似団体平均値との比較では、合併により面積が広大であることから、職員数が多い状況となっていることを主な要因として、</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2.11</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人上回っている。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今後も、組織体制の最適化、民間委託の推進などに取り組み、適正な定員管理に努める。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113242</xdr:rowOff>
    </xdr:from>
    <xdr:to>
      <xdr:col>81</xdr:col>
      <xdr:colOff>44450</xdr:colOff>
      <xdr:row>65</xdr:row>
      <xdr:rowOff>131339</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1257492"/>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85090</xdr:rowOff>
    </xdr:from>
    <xdr:to>
      <xdr:col>77</xdr:col>
      <xdr:colOff>44450</xdr:colOff>
      <xdr:row>65</xdr:row>
      <xdr:rowOff>113242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1229340"/>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56938</xdr:rowOff>
    </xdr:from>
    <xdr:to>
      <xdr:col>72</xdr:col>
      <xdr:colOff>203200</xdr:colOff>
      <xdr:row>65</xdr:row>
      <xdr:rowOff>85090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1201188"/>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34819</xdr:rowOff>
    </xdr:from>
    <xdr:to>
      <xdr:col>68</xdr:col>
      <xdr:colOff>152400</xdr:colOff>
      <xdr:row>65</xdr:row>
      <xdr:rowOff>56938</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1179069"/>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80539</xdr:rowOff>
    </xdr:from>
    <xdr:to>
      <xdr:col>81</xdr:col>
      <xdr:colOff>95250</xdr:colOff>
      <xdr:row>66</xdr:row>
      <xdr:rowOff>10689</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122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52616</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1196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62442</xdr:rowOff>
    </xdr:from>
    <xdr:to>
      <xdr:col>77</xdr:col>
      <xdr:colOff>95250</xdr:colOff>
      <xdr:row>65</xdr:row>
      <xdr:rowOff>164042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120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148819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1293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34290</xdr:rowOff>
    </xdr:from>
    <xdr:to>
      <xdr:col>73</xdr:col>
      <xdr:colOff>44450</xdr:colOff>
      <xdr:row>65</xdr:row>
      <xdr:rowOff>135890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120667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6138</xdr:rowOff>
    </xdr:from>
    <xdr:to>
      <xdr:col>68</xdr:col>
      <xdr:colOff>203200</xdr:colOff>
      <xdr:row>65</xdr:row>
      <xdr:rowOff>107738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11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92515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155469</xdr:rowOff>
    </xdr:from>
    <xdr:to>
      <xdr:col>64</xdr:col>
      <xdr:colOff>152400</xdr:colOff>
      <xdr:row>65</xdr:row>
      <xdr:rowOff>85619</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112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70396</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1214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新市建設計画に基づき実施される大規模事業が増加した影響で</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地方債残高</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及び公債費が増加傾向</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であるが、</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標準税収入額等の標準財政規模の増により、</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比率は平均値を下回る</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4.5</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引き続き実施する大規模事業に係る起債の償還等の増に伴い比率の上昇が見込まれるため、岩国市財政計画に基づき、市債発行額をできるだけ抑制するとともに、発行する場合には財政的に有利な普通交付税算入率の高い市債を活用にすることにより、公債費負担の軽減に努めていく。</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40</xdr:row>
      <xdr:rowOff>127000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98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71258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929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104019</xdr:rowOff>
    </xdr:from>
    <xdr:to>
      <xdr:col>77</xdr:col>
      <xdr:colOff>44450</xdr:colOff>
      <xdr:row>40</xdr:row>
      <xdr:rowOff>127000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962019"/>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14108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704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92528</xdr:rowOff>
    </xdr:from>
    <xdr:to>
      <xdr:col>72</xdr:col>
      <xdr:colOff>203200</xdr:colOff>
      <xdr:row>40</xdr:row>
      <xdr:rowOff>104019</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695052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2618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7032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58057</xdr:rowOff>
    </xdr:from>
    <xdr:to>
      <xdr:col>68</xdr:col>
      <xdr:colOff>152400</xdr:colOff>
      <xdr:row>40</xdr:row>
      <xdr:rowOff>92528</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9160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162577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128105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76200</xdr:rowOff>
    </xdr:from>
    <xdr:to>
      <xdr:col>77</xdr:col>
      <xdr:colOff>95250</xdr:colOff>
      <xdr:row>41</xdr:row>
      <xdr:rowOff>6350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16527</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53219</xdr:rowOff>
    </xdr:from>
    <xdr:to>
      <xdr:col>73</xdr:col>
      <xdr:colOff>44450</xdr:colOff>
      <xdr:row>40</xdr:row>
      <xdr:rowOff>154819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164996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68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41728</xdr:rowOff>
    </xdr:from>
    <xdr:to>
      <xdr:col>68</xdr:col>
      <xdr:colOff>203200</xdr:colOff>
      <xdr:row>40</xdr:row>
      <xdr:rowOff>143328</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153505</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7257</xdr:rowOff>
    </xdr:from>
    <xdr:to>
      <xdr:col>64</xdr:col>
      <xdr:colOff>152400</xdr:colOff>
      <xdr:row>40</xdr:row>
      <xdr:rowOff>108857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119034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将来負担額は、地方債現在高や公営企業債等繰入見込額等の増により増加したが、充当可能財源等についても、充当可能基金や基準財政需要額算入見込額の増により増加したため、将来負担比率は生じていない。</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p>
        <a:p>
          <a:pPr eaLnBrk="1" fontAlgn="auto" latinLnBrk="0" hangingPunct="1"/>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については、地方債発行額を抑制し、地方債現在高を縮減するとともに、地方債発行に当たっては、普通交付税算入率の高い起債を活用して基準財政需要額算入額を確保するなど、将来負担の軽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154214</xdr:rowOff>
    </xdr:from>
    <xdr:to>
      <xdr:col>64</xdr:col>
      <xdr:colOff>152400</xdr:colOff>
      <xdr:row>14</xdr:row>
      <xdr:rowOff>84364</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2383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69141</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246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124,568
122,047
873.67
81,811,773
78,917,092
1,076,302
37,817,941
60,358,847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となったが、これは退職手当支給者数が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となったことが主な要因である。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en-US"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類似団体と比較すると低い状況にあるが、今後も「行政経営改革プラン」により、組織体制の最適化、民間委託の推進などに取り組み、定員管理の適正に努める。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111760</xdr:rowOff>
    </xdr:from>
    <xdr:to>
      <xdr:col>24</xdr:col>
      <xdr:colOff>25400</xdr:colOff>
      <xdr:row>37</xdr:row>
      <xdr:rowOff>85090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8396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111760</xdr:rowOff>
    </xdr:from>
    <xdr:to>
      <xdr:col>19</xdr:col>
      <xdr:colOff>187325</xdr:colOff>
      <xdr:row>37</xdr:row>
      <xdr:rowOff>85090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8396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31750</xdr:rowOff>
    </xdr:from>
    <xdr:to>
      <xdr:col>15</xdr:col>
      <xdr:colOff>98425</xdr:colOff>
      <xdr:row>37</xdr:row>
      <xdr:rowOff>85090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754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31750</xdr:rowOff>
    </xdr:from>
    <xdr:to>
      <xdr:col>11</xdr:col>
      <xdr:colOff>9525</xdr:colOff>
      <xdr:row>37</xdr:row>
      <xdr:rowOff>123190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754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6367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60960</xdr:rowOff>
    </xdr:from>
    <xdr:to>
      <xdr:col>20</xdr:col>
      <xdr:colOff>38100</xdr:colOff>
      <xdr:row>36</xdr:row>
      <xdr:rowOff>162560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002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34290</xdr:rowOff>
    </xdr:from>
    <xdr:to>
      <xdr:col>15</xdr:col>
      <xdr:colOff>149225</xdr:colOff>
      <xdr:row>37</xdr:row>
      <xdr:rowOff>135890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120667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152400</xdr:rowOff>
    </xdr:from>
    <xdr:to>
      <xdr:col>11</xdr:col>
      <xdr:colOff>60325</xdr:colOff>
      <xdr:row>37</xdr:row>
      <xdr:rowOff>82550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67327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72390</xdr:rowOff>
    </xdr:from>
    <xdr:to>
      <xdr:col>6</xdr:col>
      <xdr:colOff>171450</xdr:colOff>
      <xdr:row>38</xdr:row>
      <xdr:rowOff>2540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158767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0.3</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と比較すると低い状況にあるが、今後も「行政経営改革プラン」により、民間委託の推進などに取り組むこととしており、数値が上昇することが見込まれることから、人件費などを含む全体での経費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67564</xdr:rowOff>
    </xdr:from>
    <xdr:to>
      <xdr:col>82</xdr:col>
      <xdr:colOff>107950</xdr:colOff>
      <xdr:row>16</xdr:row>
      <xdr:rowOff>94996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81076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94996</xdr:rowOff>
    </xdr:from>
    <xdr:to>
      <xdr:col>78</xdr:col>
      <xdr:colOff>69850</xdr:colOff>
      <xdr:row>16</xdr:row>
      <xdr:rowOff>94996</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8381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138430</xdr:rowOff>
    </xdr:from>
    <xdr:to>
      <xdr:col>73</xdr:col>
      <xdr:colOff>180975</xdr:colOff>
      <xdr:row>16</xdr:row>
      <xdr:rowOff>94996</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710180"/>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138430</xdr:rowOff>
    </xdr:from>
    <xdr:to>
      <xdr:col>69</xdr:col>
      <xdr:colOff>92075</xdr:colOff>
      <xdr:row>15</xdr:row>
      <xdr:rowOff>138430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710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16764</xdr:rowOff>
    </xdr:from>
    <xdr:to>
      <xdr:col>82</xdr:col>
      <xdr:colOff>158750</xdr:colOff>
      <xdr:row>16</xdr:row>
      <xdr:rowOff>118364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33291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05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44196</xdr:rowOff>
    </xdr:from>
    <xdr:to>
      <xdr:col>78</xdr:col>
      <xdr:colOff>120650</xdr:colOff>
      <xdr:row>16</xdr:row>
      <xdr:rowOff>145796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8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155973</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56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44196</xdr:rowOff>
    </xdr:from>
    <xdr:to>
      <xdr:col>74</xdr:col>
      <xdr:colOff>31750</xdr:colOff>
      <xdr:row>16</xdr:row>
      <xdr:rowOff>145796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8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155973</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556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87630</xdr:rowOff>
    </xdr:from>
    <xdr:to>
      <xdr:col>69</xdr:col>
      <xdr:colOff>142875</xdr:colOff>
      <xdr:row>16</xdr:row>
      <xdr:rowOff>17780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27957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87630</xdr:rowOff>
    </xdr:from>
    <xdr:to>
      <xdr:col>65</xdr:col>
      <xdr:colOff>53975</xdr:colOff>
      <xdr:row>16</xdr:row>
      <xdr:rowOff>17780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5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27957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2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同水準となった。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en-US"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類似団体と比較すると低い状況にあるが、今後も扶助費は増加傾向で推移することが見込まれることから、事業の適正化などにより、可能な限り抑制に努める。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8890</xdr:rowOff>
    </xdr:from>
    <xdr:to>
      <xdr:col>24</xdr:col>
      <xdr:colOff>25400</xdr:colOff>
      <xdr:row>55</xdr:row>
      <xdr:rowOff>8890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4386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81280</xdr:rowOff>
    </xdr:from>
    <xdr:to>
      <xdr:col>19</xdr:col>
      <xdr:colOff>187325</xdr:colOff>
      <xdr:row>55</xdr:row>
      <xdr:rowOff>8890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395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81280</xdr:rowOff>
    </xdr:from>
    <xdr:to>
      <xdr:col>15</xdr:col>
      <xdr:colOff>98425</xdr:colOff>
      <xdr:row>54</xdr:row>
      <xdr:rowOff>127000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3395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54</xdr:row>
      <xdr:rowOff>149860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385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129540</xdr:rowOff>
    </xdr:from>
    <xdr:to>
      <xdr:col>24</xdr:col>
      <xdr:colOff>76200</xdr:colOff>
      <xdr:row>55</xdr:row>
      <xdr:rowOff>59690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38117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9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129540</xdr:rowOff>
    </xdr:from>
    <xdr:to>
      <xdr:col>20</xdr:col>
      <xdr:colOff>38100</xdr:colOff>
      <xdr:row>55</xdr:row>
      <xdr:rowOff>59690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38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69867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156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30480</xdr:rowOff>
    </xdr:from>
    <xdr:to>
      <xdr:col>15</xdr:col>
      <xdr:colOff>149225</xdr:colOff>
      <xdr:row>54</xdr:row>
      <xdr:rowOff>132080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142257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99060</xdr:rowOff>
    </xdr:from>
    <xdr:to>
      <xdr:col>6</xdr:col>
      <xdr:colOff>171450</xdr:colOff>
      <xdr:row>55</xdr:row>
      <xdr:rowOff>29210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35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39387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12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後期高齢者医療特別会計繰出金の増等により、前年度と比較して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今後も、各特別会計において、独立採算の原則による適正な料金設定に努め、普通会計の負担軽減を図る。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105228</xdr:rowOff>
    </xdr:from>
    <xdr:to>
      <xdr:col>82</xdr:col>
      <xdr:colOff>107950</xdr:colOff>
      <xdr:row>58</xdr:row>
      <xdr:rowOff>116115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049328"/>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105228</xdr:rowOff>
    </xdr:from>
    <xdr:to>
      <xdr:col>78</xdr:col>
      <xdr:colOff>69850</xdr:colOff>
      <xdr:row>58</xdr:row>
      <xdr:rowOff>116115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049328"/>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72572</xdr:rowOff>
    </xdr:from>
    <xdr:to>
      <xdr:col>73</xdr:col>
      <xdr:colOff>180975</xdr:colOff>
      <xdr:row>58</xdr:row>
      <xdr:rowOff>116115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166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72572</xdr:rowOff>
    </xdr:from>
    <xdr:to>
      <xdr:col>69</xdr:col>
      <xdr:colOff>92075</xdr:colOff>
      <xdr:row>58</xdr:row>
      <xdr:rowOff>137885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166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65315</xdr:rowOff>
    </xdr:from>
    <xdr:to>
      <xdr:col>82</xdr:col>
      <xdr:colOff>158750</xdr:colOff>
      <xdr:row>58</xdr:row>
      <xdr:rowOff>166915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37392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98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54428</xdr:rowOff>
    </xdr:from>
    <xdr:to>
      <xdr:col>78</xdr:col>
      <xdr:colOff>120650</xdr:colOff>
      <xdr:row>58</xdr:row>
      <xdr:rowOff>156028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65315</xdr:rowOff>
    </xdr:from>
    <xdr:to>
      <xdr:col>74</xdr:col>
      <xdr:colOff>31750</xdr:colOff>
      <xdr:row>58</xdr:row>
      <xdr:rowOff>166915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151692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21772</xdr:rowOff>
    </xdr:from>
    <xdr:to>
      <xdr:col>69</xdr:col>
      <xdr:colOff>142875</xdr:colOff>
      <xdr:row>58</xdr:row>
      <xdr:rowOff>123372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96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108149</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5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87085</xdr:rowOff>
    </xdr:from>
    <xdr:to>
      <xdr:col>65</xdr:col>
      <xdr:colOff>53975</xdr:colOff>
      <xdr:row>59</xdr:row>
      <xdr:rowOff>17235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2012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1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0.2</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これ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は</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、一部事務組合への負担金が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増となったこと</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主な</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en-US"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今後も、各種補助金の見直しを行い、経費節減に努める。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35560</xdr:rowOff>
    </xdr:from>
    <xdr:to>
      <xdr:col>82</xdr:col>
      <xdr:colOff>107950</xdr:colOff>
      <xdr:row>38</xdr:row>
      <xdr:rowOff>53848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550660"/>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35560</xdr:rowOff>
    </xdr:from>
    <xdr:to>
      <xdr:col>78</xdr:col>
      <xdr:colOff>69850</xdr:colOff>
      <xdr:row>38</xdr:row>
      <xdr:rowOff>35560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550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35560</xdr:rowOff>
    </xdr:from>
    <xdr:to>
      <xdr:col>73</xdr:col>
      <xdr:colOff>180975</xdr:colOff>
      <xdr:row>38</xdr:row>
      <xdr:rowOff>81280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5506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81280</xdr:rowOff>
    </xdr:from>
    <xdr:to>
      <xdr:col>69</xdr:col>
      <xdr:colOff>92075</xdr:colOff>
      <xdr:row>38</xdr:row>
      <xdr:rowOff>99568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5963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xdr:rowOff>
    </xdr:from>
    <xdr:to>
      <xdr:col>82</xdr:col>
      <xdr:colOff>158750</xdr:colOff>
      <xdr:row>38</xdr:row>
      <xdr:rowOff>104648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146575</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156210</xdr:rowOff>
    </xdr:from>
    <xdr:to>
      <xdr:col>78</xdr:col>
      <xdr:colOff>120650</xdr:colOff>
      <xdr:row>38</xdr:row>
      <xdr:rowOff>86360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71137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156210</xdr:rowOff>
    </xdr:from>
    <xdr:to>
      <xdr:col>74</xdr:col>
      <xdr:colOff>31750</xdr:colOff>
      <xdr:row>38</xdr:row>
      <xdr:rowOff>86360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71137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58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30480</xdr:rowOff>
    </xdr:from>
    <xdr:to>
      <xdr:col>69</xdr:col>
      <xdr:colOff>142875</xdr:colOff>
      <xdr:row>38</xdr:row>
      <xdr:rowOff>132080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116857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48768</xdr:rowOff>
    </xdr:from>
    <xdr:to>
      <xdr:col>65</xdr:col>
      <xdr:colOff>53975</xdr:colOff>
      <xdr:row>38</xdr:row>
      <xdr:rowOff>150368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135145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新市建設計画に基づき実施される大規模事業</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増加した影響で</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地方債残高</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及び公債費が</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増加傾向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となっていることから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、公債費に係る経常収支比率は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類似団体平均と</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比較して</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0.4</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今後は元利償還金の増加に伴い比率の上昇が見込まれるため、岩国市財政計画に基づき、市債発行額をできるだけ抑制することとしている。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143002</xdr:rowOff>
    </xdr:from>
    <xdr:to>
      <xdr:col>24</xdr:col>
      <xdr:colOff>25400</xdr:colOff>
      <xdr:row>78</xdr:row>
      <xdr:rowOff>17272</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4465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17272</xdr:rowOff>
    </xdr:from>
    <xdr:to>
      <xdr:col>19</xdr:col>
      <xdr:colOff>187325</xdr:colOff>
      <xdr:row>78</xdr:row>
      <xdr:rowOff>26415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90372"/>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78994</xdr:rowOff>
    </xdr:from>
    <xdr:to>
      <xdr:col>15</xdr:col>
      <xdr:colOff>98425</xdr:colOff>
      <xdr:row>78</xdr:row>
      <xdr:rowOff>26415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80644"/>
          <a:ext cx="8890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78994</xdr:rowOff>
    </xdr:from>
    <xdr:to>
      <xdr:col>11</xdr:col>
      <xdr:colOff>9525</xdr:colOff>
      <xdr:row>77</xdr:row>
      <xdr:rowOff>115570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8064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92202</xdr:rowOff>
    </xdr:from>
    <xdr:to>
      <xdr:col>24</xdr:col>
      <xdr:colOff>76200</xdr:colOff>
      <xdr:row>78</xdr:row>
      <xdr:rowOff>22352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64279</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137922</xdr:rowOff>
    </xdr:from>
    <xdr:to>
      <xdr:col>20</xdr:col>
      <xdr:colOff>38100</xdr:colOff>
      <xdr:row>78</xdr:row>
      <xdr:rowOff>68072</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147065</xdr:rowOff>
    </xdr:from>
    <xdr:to>
      <xdr:col>15</xdr:col>
      <xdr:colOff>149225</xdr:colOff>
      <xdr:row>78</xdr:row>
      <xdr:rowOff>77215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87392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117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28194</xdr:rowOff>
    </xdr:from>
    <xdr:to>
      <xdr:col>11</xdr:col>
      <xdr:colOff>60325</xdr:colOff>
      <xdr:row>77</xdr:row>
      <xdr:rowOff>129794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139971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5097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前年度と比較して、</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人件費や補助費等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の増等により、前年度と比較して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類似団体と比較すると低い状況にあるが、今後も「行政経営改革プラン」により、業務の効率化、民間委託の推進、組織体制の最適化を図り、経常経費の削減に努める。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111761</xdr:rowOff>
    </xdr:from>
    <xdr:to>
      <xdr:col>82</xdr:col>
      <xdr:colOff>107950</xdr:colOff>
      <xdr:row>77</xdr:row>
      <xdr:rowOff>85089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141961"/>
          <a:ext cx="838200" cy="144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111761</xdr:rowOff>
    </xdr:from>
    <xdr:to>
      <xdr:col>78</xdr:col>
      <xdr:colOff>69850</xdr:colOff>
      <xdr:row>76</xdr:row>
      <xdr:rowOff>165100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141961"/>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58420</xdr:rowOff>
    </xdr:from>
    <xdr:to>
      <xdr:col>73</xdr:col>
      <xdr:colOff>180975</xdr:colOff>
      <xdr:row>76</xdr:row>
      <xdr:rowOff>165100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08862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58420</xdr:rowOff>
    </xdr:from>
    <xdr:to>
      <xdr:col>69</xdr:col>
      <xdr:colOff>92075</xdr:colOff>
      <xdr:row>77</xdr:row>
      <xdr:rowOff>62230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08862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153687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50816</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081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60961</xdr:rowOff>
    </xdr:from>
    <xdr:to>
      <xdr:col>78</xdr:col>
      <xdr:colOff>120650</xdr:colOff>
      <xdr:row>76</xdr:row>
      <xdr:rowOff>162561</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1287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86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114300</xdr:rowOff>
    </xdr:from>
    <xdr:to>
      <xdr:col>74</xdr:col>
      <xdr:colOff>31750</xdr:colOff>
      <xdr:row>77</xdr:row>
      <xdr:rowOff>44450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29227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xdr:rowOff>
    </xdr:from>
    <xdr:to>
      <xdr:col>69</xdr:col>
      <xdr:colOff>142875</xdr:colOff>
      <xdr:row>76</xdr:row>
      <xdr:rowOff>109220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11430</xdr:rowOff>
    </xdr:from>
    <xdr:to>
      <xdr:col>65</xdr:col>
      <xdr:colOff>53975</xdr:colOff>
      <xdr:row>77</xdr:row>
      <xdr:rowOff>113030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97807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164948</xdr:rowOff>
    </xdr:from>
    <xdr:to>
      <xdr:col>29</xdr:col>
      <xdr:colOff>127000</xdr:colOff>
      <xdr:row>13</xdr:row>
      <xdr:rowOff>166681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269973"/>
          <a:ext cx="647700" cy="1731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166681</xdr:rowOff>
    </xdr:from>
    <xdr:to>
      <xdr:col>26</xdr:col>
      <xdr:colOff>50800</xdr:colOff>
      <xdr:row>14</xdr:row>
      <xdr:rowOff>47028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443156"/>
          <a:ext cx="698500" cy="517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47028</xdr:rowOff>
    </xdr:from>
    <xdr:to>
      <xdr:col>22</xdr:col>
      <xdr:colOff>114300</xdr:colOff>
      <xdr:row>14</xdr:row>
      <xdr:rowOff>80994</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494953"/>
          <a:ext cx="698500" cy="33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80994</xdr:rowOff>
    </xdr:from>
    <xdr:to>
      <xdr:col>18</xdr:col>
      <xdr:colOff>177800</xdr:colOff>
      <xdr:row>14</xdr:row>
      <xdr:rowOff>122923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528919"/>
          <a:ext cx="698500" cy="419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114148</xdr:rowOff>
    </xdr:from>
    <xdr:to>
      <xdr:col>29</xdr:col>
      <xdr:colOff>177800</xdr:colOff>
      <xdr:row>13</xdr:row>
      <xdr:rowOff>44298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2191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60825</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65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115881</xdr:rowOff>
    </xdr:from>
    <xdr:to>
      <xdr:col>26</xdr:col>
      <xdr:colOff>101600</xdr:colOff>
      <xdr:row>14</xdr:row>
      <xdr:rowOff>46031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392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56208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61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167678</xdr:rowOff>
    </xdr:from>
    <xdr:to>
      <xdr:col>22</xdr:col>
      <xdr:colOff>165100</xdr:colOff>
      <xdr:row>14</xdr:row>
      <xdr:rowOff>97828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444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108005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213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30194</xdr:rowOff>
    </xdr:from>
    <xdr:to>
      <xdr:col>19</xdr:col>
      <xdr:colOff>38100</xdr:colOff>
      <xdr:row>14</xdr:row>
      <xdr:rowOff>131794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781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141971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24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72123</xdr:rowOff>
    </xdr:from>
    <xdr:to>
      <xdr:col>15</xdr:col>
      <xdr:colOff>101600</xdr:colOff>
      <xdr:row>15</xdr:row>
      <xdr:rowOff>2273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20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12450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28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117208</xdr:rowOff>
    </xdr:from>
    <xdr:to>
      <xdr:col>29</xdr:col>
      <xdr:colOff>127000</xdr:colOff>
      <xdr:row>35</xdr:row>
      <xdr:rowOff>144107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27558"/>
          <a:ext cx="647700" cy="268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128885</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392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117208</xdr:rowOff>
    </xdr:from>
    <xdr:to>
      <xdr:col>26</xdr:col>
      <xdr:colOff>50800</xdr:colOff>
      <xdr:row>35</xdr:row>
      <xdr:rowOff>134506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27558"/>
          <a:ext cx="698500" cy="172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134506</xdr:rowOff>
    </xdr:from>
    <xdr:to>
      <xdr:col>22</xdr:col>
      <xdr:colOff>114300</xdr:colOff>
      <xdr:row>35</xdr:row>
      <xdr:rowOff>152222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744856"/>
          <a:ext cx="698500" cy="177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152222</xdr:rowOff>
    </xdr:from>
    <xdr:to>
      <xdr:col>18</xdr:col>
      <xdr:colOff>177800</xdr:colOff>
      <xdr:row>35</xdr:row>
      <xdr:rowOff>196418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762572"/>
          <a:ext cx="698500" cy="44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93307</xdr:rowOff>
    </xdr:from>
    <xdr:to>
      <xdr:col>29</xdr:col>
      <xdr:colOff>177800</xdr:colOff>
      <xdr:row>35</xdr:row>
      <xdr:rowOff>194907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03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281284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4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66408</xdr:rowOff>
    </xdr:from>
    <xdr:to>
      <xdr:col>26</xdr:col>
      <xdr:colOff>101600</xdr:colOff>
      <xdr:row>35</xdr:row>
      <xdr:rowOff>168008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767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178185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456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83706</xdr:rowOff>
    </xdr:from>
    <xdr:to>
      <xdr:col>22</xdr:col>
      <xdr:colOff>165100</xdr:colOff>
      <xdr:row>35</xdr:row>
      <xdr:rowOff>185306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940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195483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46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101422</xdr:rowOff>
    </xdr:from>
    <xdr:to>
      <xdr:col>19</xdr:col>
      <xdr:colOff>38100</xdr:colOff>
      <xdr:row>35</xdr:row>
      <xdr:rowOff>203022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11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213199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48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145618</xdr:rowOff>
    </xdr:from>
    <xdr:to>
      <xdr:col>15</xdr:col>
      <xdr:colOff>101600</xdr:colOff>
      <xdr:row>35</xdr:row>
      <xdr:rowOff>247218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559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257395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24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124,568
122,047
873.67
81,811,773
78,917,092
1,076,302
37,817,941
60,358,847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157256</xdr:rowOff>
    </xdr:from>
    <xdr:to>
      <xdr:col>24</xdr:col>
      <xdr:colOff>63500</xdr:colOff>
      <xdr:row>33</xdr:row>
      <xdr:rowOff>46957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472206"/>
          <a:ext cx="838200" cy="232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14953</xdr:rowOff>
    </xdr:from>
    <xdr:to>
      <xdr:col>19</xdr:col>
      <xdr:colOff>177800</xdr:colOff>
      <xdr:row>33</xdr:row>
      <xdr:rowOff>46957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5672803"/>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14953</xdr:rowOff>
    </xdr:from>
    <xdr:to>
      <xdr:col>15</xdr:col>
      <xdr:colOff>50800</xdr:colOff>
      <xdr:row>33</xdr:row>
      <xdr:rowOff>41790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672803"/>
          <a:ext cx="889000" cy="2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41790</xdr:rowOff>
    </xdr:from>
    <xdr:to>
      <xdr:col>10</xdr:col>
      <xdr:colOff>114300</xdr:colOff>
      <xdr:row>33</xdr:row>
      <xdr:rowOff>60970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699640"/>
          <a:ext cx="889000" cy="19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106456</xdr:rowOff>
    </xdr:from>
    <xdr:to>
      <xdr:col>24</xdr:col>
      <xdr:colOff>114300</xdr:colOff>
      <xdr:row>32</xdr:row>
      <xdr:rowOff>36606</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42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129333</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27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167607</xdr:rowOff>
    </xdr:from>
    <xdr:to>
      <xdr:col>20</xdr:col>
      <xdr:colOff>38100</xdr:colOff>
      <xdr:row>33</xdr:row>
      <xdr:rowOff>97757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65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114284</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42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135603</xdr:rowOff>
    </xdr:from>
    <xdr:to>
      <xdr:col>15</xdr:col>
      <xdr:colOff>101600</xdr:colOff>
      <xdr:row>33</xdr:row>
      <xdr:rowOff>65753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622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82280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397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162440</xdr:rowOff>
    </xdr:from>
    <xdr:to>
      <xdr:col>10</xdr:col>
      <xdr:colOff>165100</xdr:colOff>
      <xdr:row>33</xdr:row>
      <xdr:rowOff>92590</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64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109117</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42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10170</xdr:rowOff>
    </xdr:from>
    <xdr:to>
      <xdr:col>6</xdr:col>
      <xdr:colOff>38100</xdr:colOff>
      <xdr:row>33</xdr:row>
      <xdr:rowOff>111770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66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128297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44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146803</xdr:rowOff>
    </xdr:from>
    <xdr:to>
      <xdr:col>24</xdr:col>
      <xdr:colOff>63500</xdr:colOff>
      <xdr:row>56</xdr:row>
      <xdr:rowOff>52179</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76553"/>
          <a:ext cx="838200" cy="76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73026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74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137528</xdr:rowOff>
    </xdr:from>
    <xdr:to>
      <xdr:col>19</xdr:col>
      <xdr:colOff>177800</xdr:colOff>
      <xdr:row>56</xdr:row>
      <xdr:rowOff>52179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567278"/>
          <a:ext cx="889000" cy="8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76177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8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137528</xdr:rowOff>
    </xdr:from>
    <xdr:to>
      <xdr:col>15</xdr:col>
      <xdr:colOff>50800</xdr:colOff>
      <xdr:row>56</xdr:row>
      <xdr:rowOff>140174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67278"/>
          <a:ext cx="889000" cy="17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17688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9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140174</xdr:rowOff>
    </xdr:from>
    <xdr:to>
      <xdr:col>10</xdr:col>
      <xdr:colOff>114300</xdr:colOff>
      <xdr:row>56</xdr:row>
      <xdr:rowOff>169696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41374"/>
          <a:ext cx="889000" cy="29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856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18798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96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96003</xdr:rowOff>
    </xdr:from>
    <xdr:to>
      <xdr:col>24</xdr:col>
      <xdr:colOff>114300</xdr:colOff>
      <xdr:row>56</xdr:row>
      <xdr:rowOff>26153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2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118880</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77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1379</xdr:rowOff>
    </xdr:from>
    <xdr:to>
      <xdr:col>20</xdr:col>
      <xdr:colOff>38100</xdr:colOff>
      <xdr:row>56</xdr:row>
      <xdr:rowOff>102979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0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119506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377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86728</xdr:rowOff>
    </xdr:from>
    <xdr:to>
      <xdr:col>15</xdr:col>
      <xdr:colOff>101600</xdr:colOff>
      <xdr:row>56</xdr:row>
      <xdr:rowOff>16878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51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33405</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29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89374</xdr:rowOff>
    </xdr:from>
    <xdr:to>
      <xdr:col>10</xdr:col>
      <xdr:colOff>165100</xdr:colOff>
      <xdr:row>57</xdr:row>
      <xdr:rowOff>19524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9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36051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65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118896</xdr:rowOff>
    </xdr:from>
    <xdr:to>
      <xdr:col>6</xdr:col>
      <xdr:colOff>38100</xdr:colOff>
      <xdr:row>57</xdr:row>
      <xdr:rowOff>49046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2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65573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495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83636</xdr:rowOff>
    </xdr:from>
    <xdr:to>
      <xdr:col>24</xdr:col>
      <xdr:colOff>63500</xdr:colOff>
      <xdr:row>73</xdr:row>
      <xdr:rowOff>136385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2599486"/>
          <a:ext cx="838200" cy="52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136385</xdr:rowOff>
    </xdr:from>
    <xdr:to>
      <xdr:col>19</xdr:col>
      <xdr:colOff>177800</xdr:colOff>
      <xdr:row>74</xdr:row>
      <xdr:rowOff>8255</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2652235"/>
          <a:ext cx="889000" cy="43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8255</xdr:rowOff>
    </xdr:from>
    <xdr:to>
      <xdr:col>15</xdr:col>
      <xdr:colOff>50800</xdr:colOff>
      <xdr:row>74</xdr:row>
      <xdr:rowOff>54432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2695555"/>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54432</xdr:rowOff>
    </xdr:from>
    <xdr:to>
      <xdr:col>10</xdr:col>
      <xdr:colOff>114300</xdr:colOff>
      <xdr:row>74</xdr:row>
      <xdr:rowOff>91694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2741732"/>
          <a:ext cx="889000" cy="3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34180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32836</xdr:rowOff>
    </xdr:from>
    <xdr:to>
      <xdr:col>24</xdr:col>
      <xdr:colOff>114300</xdr:colOff>
      <xdr:row>73</xdr:row>
      <xdr:rowOff>134436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54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55713</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40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85585</xdr:rowOff>
    </xdr:from>
    <xdr:to>
      <xdr:col>20</xdr:col>
      <xdr:colOff>38100</xdr:colOff>
      <xdr:row>74</xdr:row>
      <xdr:rowOff>15735</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60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32262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376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128905</xdr:rowOff>
    </xdr:from>
    <xdr:to>
      <xdr:col>15</xdr:col>
      <xdr:colOff>101600</xdr:colOff>
      <xdr:row>74</xdr:row>
      <xdr:rowOff>59055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64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75582</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41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3632</xdr:rowOff>
    </xdr:from>
    <xdr:to>
      <xdr:col>10</xdr:col>
      <xdr:colOff>165100</xdr:colOff>
      <xdr:row>74</xdr:row>
      <xdr:rowOff>105232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6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121759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466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40894</xdr:rowOff>
    </xdr:from>
    <xdr:to>
      <xdr:col>6</xdr:col>
      <xdr:colOff>38100</xdr:colOff>
      <xdr:row>74</xdr:row>
      <xdr:rowOff>142494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72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159021</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2503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14007</xdr:rowOff>
    </xdr:from>
    <xdr:to>
      <xdr:col>24</xdr:col>
      <xdr:colOff>63500</xdr:colOff>
      <xdr:row>97</xdr:row>
      <xdr:rowOff>29890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644657"/>
          <a:ext cx="838200" cy="15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326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29890</xdr:rowOff>
    </xdr:from>
    <xdr:to>
      <xdr:col>19</xdr:col>
      <xdr:colOff>177800</xdr:colOff>
      <xdr:row>97</xdr:row>
      <xdr:rowOff>123836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660540"/>
          <a:ext cx="889000" cy="93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35879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236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23763</xdr:rowOff>
    </xdr:from>
    <xdr:to>
      <xdr:col>15</xdr:col>
      <xdr:colOff>50800</xdr:colOff>
      <xdr:row>97</xdr:row>
      <xdr:rowOff>123836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654413"/>
          <a:ext cx="889000" cy="10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120186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407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23763</xdr:rowOff>
    </xdr:from>
    <xdr:to>
      <xdr:col>10</xdr:col>
      <xdr:colOff>114300</xdr:colOff>
      <xdr:row>98</xdr:row>
      <xdr:rowOff>102008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654413"/>
          <a:ext cx="889000" cy="249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24092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1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123652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58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134657</xdr:rowOff>
    </xdr:from>
    <xdr:to>
      <xdr:col>24</xdr:col>
      <xdr:colOff>114300</xdr:colOff>
      <xdr:row>97</xdr:row>
      <xdr:rowOff>64807</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59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113084</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572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150540</xdr:rowOff>
    </xdr:from>
    <xdr:to>
      <xdr:col>20</xdr:col>
      <xdr:colOff>38100</xdr:colOff>
      <xdr:row>97</xdr:row>
      <xdr:rowOff>80690</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60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71817</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702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73036</xdr:rowOff>
    </xdr:from>
    <xdr:to>
      <xdr:col>15</xdr:col>
      <xdr:colOff>101600</xdr:colOff>
      <xdr:row>98</xdr:row>
      <xdr:rowOff>3186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70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165763</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796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144413</xdr:rowOff>
    </xdr:from>
    <xdr:to>
      <xdr:col>10</xdr:col>
      <xdr:colOff>165100</xdr:colOff>
      <xdr:row>97</xdr:row>
      <xdr:rowOff>74563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603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65690</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696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51208</xdr:rowOff>
    </xdr:from>
    <xdr:to>
      <xdr:col>6</xdr:col>
      <xdr:colOff>38100</xdr:colOff>
      <xdr:row>98</xdr:row>
      <xdr:rowOff>152808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85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143935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946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a:extLst>
            <a:ext uri="{FF2B5EF4-FFF2-40B4-BE49-F238E27FC236}">
              <a16:creationId xmlns:a16="http://schemas.microsoft.com/office/drawing/2014/main" id="{00000000-0008-0000-06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460</xdr:rowOff>
    </xdr:from>
    <xdr:to>
      <xdr:col>54</xdr:col>
      <xdr:colOff>189865</xdr:colOff>
      <xdr:row>38</xdr:row>
      <xdr:rowOff>67501</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flipV="1">
          <a:off x="10475595" y="5658310"/>
          <a:ext cx="1270" cy="924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71328</xdr:rowOff>
    </xdr:from>
    <xdr:ext cx="534377" cy="259045"/>
    <xdr:sp macro="" textlink="">
      <xdr:nvSpPr>
        <xdr:cNvPr id="281" name="補助費等最小値テキスト">
          <a:extLst>
            <a:ext uri="{FF2B5EF4-FFF2-40B4-BE49-F238E27FC236}">
              <a16:creationId xmlns:a16="http://schemas.microsoft.com/office/drawing/2014/main" id="{00000000-0008-0000-0600-000019010000}"/>
            </a:ext>
          </a:extLst>
        </xdr:cNvPr>
        <xdr:cNvSpPr txBox="1"/>
      </xdr:nvSpPr>
      <xdr:spPr>
        <a:xfrm>
          <a:off x="10528300" y="658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67501</xdr:rowOff>
    </xdr:from>
    <xdr:to>
      <xdr:col>55</xdr:col>
      <xdr:colOff>88900</xdr:colOff>
      <xdr:row>38</xdr:row>
      <xdr:rowOff>67501</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6582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118587</xdr:rowOff>
    </xdr:from>
    <xdr:ext cx="599010" cy="259045"/>
    <xdr:sp macro="" textlink="">
      <xdr:nvSpPr>
        <xdr:cNvPr id="283" name="補助費等最大値テキスト">
          <a:extLst>
            <a:ext uri="{FF2B5EF4-FFF2-40B4-BE49-F238E27FC236}">
              <a16:creationId xmlns:a16="http://schemas.microsoft.com/office/drawing/2014/main" id="{00000000-0008-0000-0600-00001B010000}"/>
            </a:ext>
          </a:extLst>
        </xdr:cNvPr>
        <xdr:cNvSpPr txBox="1"/>
      </xdr:nvSpPr>
      <xdr:spPr>
        <a:xfrm>
          <a:off x="10528300" y="543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460</xdr:rowOff>
    </xdr:from>
    <xdr:to>
      <xdr:col>55</xdr:col>
      <xdr:colOff>88900</xdr:colOff>
      <xdr:row>33</xdr:row>
      <xdr:rowOff>460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5658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154910</xdr:rowOff>
    </xdr:from>
    <xdr:to>
      <xdr:col>55</xdr:col>
      <xdr:colOff>0</xdr:colOff>
      <xdr:row>36</xdr:row>
      <xdr:rowOff>50500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9639300" y="6155660"/>
          <a:ext cx="838200" cy="6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134726</xdr:rowOff>
    </xdr:from>
    <xdr:ext cx="534377" cy="259045"/>
    <xdr:sp macro="" textlink="">
      <xdr:nvSpPr>
        <xdr:cNvPr id="286" name="補助費等平均値テキスト">
          <a:extLst>
            <a:ext uri="{FF2B5EF4-FFF2-40B4-BE49-F238E27FC236}">
              <a16:creationId xmlns:a16="http://schemas.microsoft.com/office/drawing/2014/main" id="{00000000-0008-0000-0600-00001E010000}"/>
            </a:ext>
          </a:extLst>
        </xdr:cNvPr>
        <xdr:cNvSpPr txBox="1"/>
      </xdr:nvSpPr>
      <xdr:spPr>
        <a:xfrm>
          <a:off x="10528300" y="6306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156299</xdr:rowOff>
    </xdr:from>
    <xdr:to>
      <xdr:col>55</xdr:col>
      <xdr:colOff>50800</xdr:colOff>
      <xdr:row>37</xdr:row>
      <xdr:rowOff>86449</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10426700" y="632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50500</xdr:rowOff>
    </xdr:from>
    <xdr:to>
      <xdr:col>50</xdr:col>
      <xdr:colOff>114300</xdr:colOff>
      <xdr:row>36</xdr:row>
      <xdr:rowOff>65138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8750300" y="6222700"/>
          <a:ext cx="889000" cy="14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151582</xdr:rowOff>
    </xdr:from>
    <xdr:to>
      <xdr:col>50</xdr:col>
      <xdr:colOff>165100</xdr:colOff>
      <xdr:row>37</xdr:row>
      <xdr:rowOff>81732</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9588500" y="632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72859</xdr:rowOff>
    </xdr:from>
    <xdr:ext cx="534377"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9372111" y="641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62936</xdr:rowOff>
    </xdr:from>
    <xdr:to>
      <xdr:col>45</xdr:col>
      <xdr:colOff>177800</xdr:colOff>
      <xdr:row>36</xdr:row>
      <xdr:rowOff>65138</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7861300" y="6235136"/>
          <a:ext cx="889000" cy="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139230</xdr:rowOff>
    </xdr:from>
    <xdr:to>
      <xdr:col>46</xdr:col>
      <xdr:colOff>38100</xdr:colOff>
      <xdr:row>37</xdr:row>
      <xdr:rowOff>69380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8699500" y="631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60507</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8483111" y="640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11158</xdr:rowOff>
    </xdr:from>
    <xdr:to>
      <xdr:col>41</xdr:col>
      <xdr:colOff>50800</xdr:colOff>
      <xdr:row>36</xdr:row>
      <xdr:rowOff>62936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6972300" y="5326108"/>
          <a:ext cx="889000" cy="909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165900</xdr:rowOff>
    </xdr:from>
    <xdr:to>
      <xdr:col>41</xdr:col>
      <xdr:colOff>101600</xdr:colOff>
      <xdr:row>37</xdr:row>
      <xdr:rowOff>96050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7810500" y="633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87177</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7594111" y="643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89479</xdr:rowOff>
    </xdr:from>
    <xdr:to>
      <xdr:col>36</xdr:col>
      <xdr:colOff>165100</xdr:colOff>
      <xdr:row>33</xdr:row>
      <xdr:rowOff>19629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6921500" y="5575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10756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6672795" y="5668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104110</xdr:rowOff>
    </xdr:from>
    <xdr:to>
      <xdr:col>55</xdr:col>
      <xdr:colOff>50800</xdr:colOff>
      <xdr:row>36</xdr:row>
      <xdr:rowOff>34260</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10426700" y="610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126987</xdr:rowOff>
    </xdr:from>
    <xdr:ext cx="534377" cy="259045"/>
    <xdr:sp macro="" textlink="">
      <xdr:nvSpPr>
        <xdr:cNvPr id="305" name="補助費等該当値テキスト">
          <a:extLst>
            <a:ext uri="{FF2B5EF4-FFF2-40B4-BE49-F238E27FC236}">
              <a16:creationId xmlns:a16="http://schemas.microsoft.com/office/drawing/2014/main" id="{00000000-0008-0000-0600-000031010000}"/>
            </a:ext>
          </a:extLst>
        </xdr:cNvPr>
        <xdr:cNvSpPr txBox="1"/>
      </xdr:nvSpPr>
      <xdr:spPr>
        <a:xfrm>
          <a:off x="10528300" y="5956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171150</xdr:rowOff>
    </xdr:from>
    <xdr:to>
      <xdr:col>50</xdr:col>
      <xdr:colOff>165100</xdr:colOff>
      <xdr:row>36</xdr:row>
      <xdr:rowOff>101300</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9588500" y="617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117827</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372111" y="5947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14338</xdr:rowOff>
    </xdr:from>
    <xdr:to>
      <xdr:col>46</xdr:col>
      <xdr:colOff>38100</xdr:colOff>
      <xdr:row>36</xdr:row>
      <xdr:rowOff>115938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8699500" y="6186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132465</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483111" y="596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12136</xdr:rowOff>
    </xdr:from>
    <xdr:to>
      <xdr:col>41</xdr:col>
      <xdr:colOff>101600</xdr:colOff>
      <xdr:row>36</xdr:row>
      <xdr:rowOff>113736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7810500" y="618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130263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594111" y="5959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131808</xdr:rowOff>
    </xdr:from>
    <xdr:to>
      <xdr:col>36</xdr:col>
      <xdr:colOff>165100</xdr:colOff>
      <xdr:row>31</xdr:row>
      <xdr:rowOff>61958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6921500" y="5275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78485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672795" y="5050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105377</xdr:rowOff>
    </xdr:from>
    <xdr:to>
      <xdr:col>55</xdr:col>
      <xdr:colOff>0</xdr:colOff>
      <xdr:row>54</xdr:row>
      <xdr:rowOff>141442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363677"/>
          <a:ext cx="838200" cy="36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141442</xdr:rowOff>
    </xdr:from>
    <xdr:to>
      <xdr:col>50</xdr:col>
      <xdr:colOff>114300</xdr:colOff>
      <xdr:row>56</xdr:row>
      <xdr:rowOff>127704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399742"/>
          <a:ext cx="889000" cy="329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52680</xdr:rowOff>
    </xdr:from>
    <xdr:to>
      <xdr:col>45</xdr:col>
      <xdr:colOff>177800</xdr:colOff>
      <xdr:row>56</xdr:row>
      <xdr:rowOff>127704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482430"/>
          <a:ext cx="889000" cy="24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157846</xdr:rowOff>
    </xdr:from>
    <xdr:to>
      <xdr:col>41</xdr:col>
      <xdr:colOff>50800</xdr:colOff>
      <xdr:row>55</xdr:row>
      <xdr:rowOff>52680</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244696"/>
          <a:ext cx="889000" cy="237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54577</xdr:rowOff>
    </xdr:from>
    <xdr:to>
      <xdr:col>55</xdr:col>
      <xdr:colOff>50800</xdr:colOff>
      <xdr:row>54</xdr:row>
      <xdr:rowOff>156177</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31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77454</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16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90642</xdr:rowOff>
    </xdr:from>
    <xdr:to>
      <xdr:col>50</xdr:col>
      <xdr:colOff>165100</xdr:colOff>
      <xdr:row>55</xdr:row>
      <xdr:rowOff>20792</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34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37319</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12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76904</xdr:rowOff>
    </xdr:from>
    <xdr:to>
      <xdr:col>46</xdr:col>
      <xdr:colOff>38100</xdr:colOff>
      <xdr:row>57</xdr:row>
      <xdr:rowOff>7054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7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23581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45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1880</xdr:rowOff>
    </xdr:from>
    <xdr:to>
      <xdr:col>41</xdr:col>
      <xdr:colOff>101600</xdr:colOff>
      <xdr:row>55</xdr:row>
      <xdr:rowOff>103480</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431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120007</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206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107046</xdr:rowOff>
    </xdr:from>
    <xdr:to>
      <xdr:col>36</xdr:col>
      <xdr:colOff>165100</xdr:colOff>
      <xdr:row>54</xdr:row>
      <xdr:rowOff>37196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193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53723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8969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49106</xdr:rowOff>
    </xdr:from>
    <xdr:to>
      <xdr:col>55</xdr:col>
      <xdr:colOff>0</xdr:colOff>
      <xdr:row>76</xdr:row>
      <xdr:rowOff>133824</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2907856"/>
          <a:ext cx="838200" cy="25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49106</xdr:rowOff>
    </xdr:from>
    <xdr:to>
      <xdr:col>50</xdr:col>
      <xdr:colOff>114300</xdr:colOff>
      <xdr:row>78</xdr:row>
      <xdr:rowOff>7500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2907856"/>
          <a:ext cx="889000" cy="47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160823</xdr:rowOff>
    </xdr:from>
    <xdr:to>
      <xdr:col>45</xdr:col>
      <xdr:colOff>177800</xdr:colOff>
      <xdr:row>78</xdr:row>
      <xdr:rowOff>7500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62473"/>
          <a:ext cx="889000" cy="1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39779</xdr:rowOff>
    </xdr:from>
    <xdr:to>
      <xdr:col>41</xdr:col>
      <xdr:colOff>50800</xdr:colOff>
      <xdr:row>77</xdr:row>
      <xdr:rowOff>160823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241429"/>
          <a:ext cx="889000" cy="12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83024</xdr:rowOff>
    </xdr:from>
    <xdr:to>
      <xdr:col>55</xdr:col>
      <xdr:colOff>50800</xdr:colOff>
      <xdr:row>77</xdr:row>
      <xdr:rowOff>13174</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11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105902</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2964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169756</xdr:rowOff>
    </xdr:from>
    <xdr:to>
      <xdr:col>50</xdr:col>
      <xdr:colOff>165100</xdr:colOff>
      <xdr:row>75</xdr:row>
      <xdr:rowOff>99906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285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116433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263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128150</xdr:rowOff>
    </xdr:from>
    <xdr:to>
      <xdr:col>46</xdr:col>
      <xdr:colOff>38100</xdr:colOff>
      <xdr:row>78</xdr:row>
      <xdr:rowOff>58300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49427</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2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110023</xdr:rowOff>
    </xdr:from>
    <xdr:to>
      <xdr:col>41</xdr:col>
      <xdr:colOff>101600</xdr:colOff>
      <xdr:row>78</xdr:row>
      <xdr:rowOff>40173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1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31300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404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160429</xdr:rowOff>
    </xdr:from>
    <xdr:to>
      <xdr:col>36</xdr:col>
      <xdr:colOff>165100</xdr:colOff>
      <xdr:row>77</xdr:row>
      <xdr:rowOff>90579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19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81706</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283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49688</xdr:rowOff>
    </xdr:from>
    <xdr:to>
      <xdr:col>54</xdr:col>
      <xdr:colOff>189865</xdr:colOff>
      <xdr:row>98</xdr:row>
      <xdr:rowOff>103352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823088"/>
          <a:ext cx="1270" cy="10823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107179</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103352</xdr:rowOff>
    </xdr:from>
    <xdr:to>
      <xdr:col>55</xdr:col>
      <xdr:colOff>88900</xdr:colOff>
      <xdr:row>98</xdr:row>
      <xdr:rowOff>103352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5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167815</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5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49688</xdr:rowOff>
    </xdr:from>
    <xdr:to>
      <xdr:col>55</xdr:col>
      <xdr:colOff>88900</xdr:colOff>
      <xdr:row>92</xdr:row>
      <xdr:rowOff>49688</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823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72777</xdr:rowOff>
    </xdr:from>
    <xdr:to>
      <xdr:col>55</xdr:col>
      <xdr:colOff>0</xdr:colOff>
      <xdr:row>95</xdr:row>
      <xdr:rowOff>13322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017627"/>
          <a:ext cx="838200" cy="28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128288</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6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149861</xdr:rowOff>
    </xdr:from>
    <xdr:to>
      <xdr:col>55</xdr:col>
      <xdr:colOff>50800</xdr:colOff>
      <xdr:row>96</xdr:row>
      <xdr:rowOff>80011</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13322</xdr:rowOff>
    </xdr:from>
    <xdr:to>
      <xdr:col>50</xdr:col>
      <xdr:colOff>114300</xdr:colOff>
      <xdr:row>96</xdr:row>
      <xdr:rowOff>16866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301072"/>
          <a:ext cx="889000" cy="174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41808</xdr:rowOff>
    </xdr:from>
    <xdr:to>
      <xdr:col>50</xdr:col>
      <xdr:colOff>165100</xdr:colOff>
      <xdr:row>96</xdr:row>
      <xdr:rowOff>143408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0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134535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593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52603</xdr:rowOff>
    </xdr:from>
    <xdr:to>
      <xdr:col>45</xdr:col>
      <xdr:colOff>177800</xdr:colOff>
      <xdr:row>96</xdr:row>
      <xdr:rowOff>16866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340353"/>
          <a:ext cx="889000" cy="13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87928</xdr:rowOff>
    </xdr:from>
    <xdr:to>
      <xdr:col>46</xdr:col>
      <xdr:colOff>38100</xdr:colOff>
      <xdr:row>97</xdr:row>
      <xdr:rowOff>18078</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4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9205</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3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91</xdr:row>
      <xdr:rowOff>97637</xdr:rowOff>
    </xdr:from>
    <xdr:to>
      <xdr:col>41</xdr:col>
      <xdr:colOff>50800</xdr:colOff>
      <xdr:row>95</xdr:row>
      <xdr:rowOff>52603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5699587"/>
          <a:ext cx="889000" cy="640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73813</xdr:rowOff>
    </xdr:from>
    <xdr:to>
      <xdr:col>41</xdr:col>
      <xdr:colOff>101600</xdr:colOff>
      <xdr:row>97</xdr:row>
      <xdr:rowOff>3963</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533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166540</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625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88500</xdr:rowOff>
    </xdr:from>
    <xdr:to>
      <xdr:col>36</xdr:col>
      <xdr:colOff>165100</xdr:colOff>
      <xdr:row>97</xdr:row>
      <xdr:rowOff>18650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47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9777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64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21977</xdr:rowOff>
    </xdr:from>
    <xdr:to>
      <xdr:col>55</xdr:col>
      <xdr:colOff>50800</xdr:colOff>
      <xdr:row>93</xdr:row>
      <xdr:rowOff>123577</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5966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44854</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58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133972</xdr:rowOff>
    </xdr:from>
    <xdr:to>
      <xdr:col>50</xdr:col>
      <xdr:colOff>165100</xdr:colOff>
      <xdr:row>95</xdr:row>
      <xdr:rowOff>64122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25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80649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025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137516</xdr:rowOff>
    </xdr:from>
    <xdr:to>
      <xdr:col>46</xdr:col>
      <xdr:colOff>38100</xdr:colOff>
      <xdr:row>96</xdr:row>
      <xdr:rowOff>67666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425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84193</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200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1803</xdr:rowOff>
    </xdr:from>
    <xdr:to>
      <xdr:col>41</xdr:col>
      <xdr:colOff>101600</xdr:colOff>
      <xdr:row>95</xdr:row>
      <xdr:rowOff>103403</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28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119930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06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91</xdr:row>
      <xdr:rowOff>46837</xdr:rowOff>
    </xdr:from>
    <xdr:to>
      <xdr:col>36</xdr:col>
      <xdr:colOff>165100</xdr:colOff>
      <xdr:row>91</xdr:row>
      <xdr:rowOff>148437</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564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89</xdr:row>
      <xdr:rowOff>164964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542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26</xdr:rowOff>
    </xdr:from>
    <xdr:to>
      <xdr:col>85</xdr:col>
      <xdr:colOff>127000</xdr:colOff>
      <xdr:row>36</xdr:row>
      <xdr:rowOff>12655</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172226"/>
          <a:ext cx="838200" cy="1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73899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417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60033</xdr:rowOff>
    </xdr:from>
    <xdr:to>
      <xdr:col>81</xdr:col>
      <xdr:colOff>50800</xdr:colOff>
      <xdr:row>36</xdr:row>
      <xdr:rowOff>12655</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060783"/>
          <a:ext cx="889000" cy="12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23607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538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60661</xdr:rowOff>
    </xdr:from>
    <xdr:to>
      <xdr:col>76</xdr:col>
      <xdr:colOff>114300</xdr:colOff>
      <xdr:row>35</xdr:row>
      <xdr:rowOff>60033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5889961"/>
          <a:ext cx="889000" cy="17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27208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542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27457</xdr:rowOff>
    </xdr:from>
    <xdr:to>
      <xdr:col>71</xdr:col>
      <xdr:colOff>177800</xdr:colOff>
      <xdr:row>34</xdr:row>
      <xdr:rowOff>60661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5513857"/>
          <a:ext cx="889000" cy="37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27093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542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8120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5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120676</xdr:rowOff>
    </xdr:from>
    <xdr:to>
      <xdr:col>85</xdr:col>
      <xdr:colOff>177800</xdr:colOff>
      <xdr:row>36</xdr:row>
      <xdr:rowOff>50826</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121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143553</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597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133305</xdr:rowOff>
    </xdr:from>
    <xdr:to>
      <xdr:col>81</xdr:col>
      <xdr:colOff>101600</xdr:colOff>
      <xdr:row>36</xdr:row>
      <xdr:rowOff>63455</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13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34</xdr:row>
      <xdr:rowOff>79982</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590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9233</xdr:rowOff>
    </xdr:from>
    <xdr:to>
      <xdr:col>76</xdr:col>
      <xdr:colOff>165100</xdr:colOff>
      <xdr:row>35</xdr:row>
      <xdr:rowOff>110833</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009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33</xdr:row>
      <xdr:rowOff>127360</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5785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9861</xdr:rowOff>
    </xdr:from>
    <xdr:to>
      <xdr:col>72</xdr:col>
      <xdr:colOff>38100</xdr:colOff>
      <xdr:row>34</xdr:row>
      <xdr:rowOff>111461</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583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127988</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5614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148107</xdr:rowOff>
    </xdr:from>
    <xdr:to>
      <xdr:col>67</xdr:col>
      <xdr:colOff>101600</xdr:colOff>
      <xdr:row>32</xdr:row>
      <xdr:rowOff>78257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546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94784</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5238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33001</xdr:rowOff>
    </xdr:from>
    <xdr:to>
      <xdr:col>85</xdr:col>
      <xdr:colOff>127000</xdr:colOff>
      <xdr:row>74</xdr:row>
      <xdr:rowOff>49955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5481300" y="12720301"/>
          <a:ext cx="838200" cy="1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49955</xdr:rowOff>
    </xdr:from>
    <xdr:to>
      <xdr:col>81</xdr:col>
      <xdr:colOff>50800</xdr:colOff>
      <xdr:row>74</xdr:row>
      <xdr:rowOff>64186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4592300" y="12737255"/>
          <a:ext cx="889000" cy="1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64186</xdr:rowOff>
    </xdr:from>
    <xdr:to>
      <xdr:col>76</xdr:col>
      <xdr:colOff>114300</xdr:colOff>
      <xdr:row>74</xdr:row>
      <xdr:rowOff>138767</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3703300" y="12751486"/>
          <a:ext cx="889000" cy="74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138767</xdr:rowOff>
    </xdr:from>
    <xdr:to>
      <xdr:col>71</xdr:col>
      <xdr:colOff>177800</xdr:colOff>
      <xdr:row>74</xdr:row>
      <xdr:rowOff>158064</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826067"/>
          <a:ext cx="889000" cy="1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153651</xdr:rowOff>
    </xdr:from>
    <xdr:to>
      <xdr:col>85</xdr:col>
      <xdr:colOff>177800</xdr:colOff>
      <xdr:row>74</xdr:row>
      <xdr:rowOff>83801</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669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5078</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52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170605</xdr:rowOff>
    </xdr:from>
    <xdr:to>
      <xdr:col>81</xdr:col>
      <xdr:colOff>101600</xdr:colOff>
      <xdr:row>74</xdr:row>
      <xdr:rowOff>100755</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686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117282</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461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13386</xdr:rowOff>
    </xdr:from>
    <xdr:to>
      <xdr:col>76</xdr:col>
      <xdr:colOff>165100</xdr:colOff>
      <xdr:row>74</xdr:row>
      <xdr:rowOff>114986</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70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131513</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475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87967</xdr:rowOff>
    </xdr:from>
    <xdr:to>
      <xdr:col>72</xdr:col>
      <xdr:colOff>38100</xdr:colOff>
      <xdr:row>75</xdr:row>
      <xdr:rowOff>18117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77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34644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55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107264</xdr:rowOff>
    </xdr:from>
    <xdr:to>
      <xdr:col>67</xdr:col>
      <xdr:colOff>101600</xdr:colOff>
      <xdr:row>75</xdr:row>
      <xdr:rowOff>37414</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79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53941</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56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54203</xdr:rowOff>
    </xdr:from>
    <xdr:to>
      <xdr:col>85</xdr:col>
      <xdr:colOff>127000</xdr:colOff>
      <xdr:row>97</xdr:row>
      <xdr:rowOff>122930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684853"/>
          <a:ext cx="838200" cy="6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122930</xdr:rowOff>
    </xdr:from>
    <xdr:to>
      <xdr:col>81</xdr:col>
      <xdr:colOff>50800</xdr:colOff>
      <xdr:row>98</xdr:row>
      <xdr:rowOff>6386</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753580"/>
          <a:ext cx="889000" cy="54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6386</xdr:rowOff>
    </xdr:from>
    <xdr:to>
      <xdr:col>76</xdr:col>
      <xdr:colOff>114300</xdr:colOff>
      <xdr:row>98</xdr:row>
      <xdr:rowOff>41644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3703300" y="16808486"/>
          <a:ext cx="889000" cy="3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81852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41644</xdr:rowOff>
    </xdr:from>
    <xdr:to>
      <xdr:col>71</xdr:col>
      <xdr:colOff>177800</xdr:colOff>
      <xdr:row>98</xdr:row>
      <xdr:rowOff>42312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43744"/>
          <a:ext cx="889000" cy="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108098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56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3403</xdr:rowOff>
    </xdr:from>
    <xdr:to>
      <xdr:col>85</xdr:col>
      <xdr:colOff>177800</xdr:colOff>
      <xdr:row>97</xdr:row>
      <xdr:rowOff>105003</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63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26280</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48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72130</xdr:rowOff>
    </xdr:from>
    <xdr:to>
      <xdr:col>81</xdr:col>
      <xdr:colOff>101600</xdr:colOff>
      <xdr:row>98</xdr:row>
      <xdr:rowOff>2280</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0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18807</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78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127036</xdr:rowOff>
    </xdr:from>
    <xdr:to>
      <xdr:col>76</xdr:col>
      <xdr:colOff>165100</xdr:colOff>
      <xdr:row>98</xdr:row>
      <xdr:rowOff>57186</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5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73713</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53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162294</xdr:rowOff>
    </xdr:from>
    <xdr:to>
      <xdr:col>72</xdr:col>
      <xdr:colOff>38100</xdr:colOff>
      <xdr:row>98</xdr:row>
      <xdr:rowOff>92444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9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83571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88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162962</xdr:rowOff>
    </xdr:from>
    <xdr:to>
      <xdr:col>67</xdr:col>
      <xdr:colOff>101600</xdr:colOff>
      <xdr:row>98</xdr:row>
      <xdr:rowOff>93112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7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109639</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68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44069</xdr:rowOff>
    </xdr:from>
    <xdr:to>
      <xdr:col>116</xdr:col>
      <xdr:colOff>63500</xdr:colOff>
      <xdr:row>39</xdr:row>
      <xdr:rowOff>44069</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73061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44069</xdr:rowOff>
    </xdr:from>
    <xdr:to>
      <xdr:col>111</xdr:col>
      <xdr:colOff>177800</xdr:colOff>
      <xdr:row>39</xdr:row>
      <xdr:rowOff>44069</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7306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44069</xdr:rowOff>
    </xdr:from>
    <xdr:to>
      <xdr:col>107</xdr:col>
      <xdr:colOff>50800</xdr:colOff>
      <xdr:row>39</xdr:row>
      <xdr:rowOff>44069</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7306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44069</xdr:rowOff>
    </xdr:from>
    <xdr:to>
      <xdr:col>102</xdr:col>
      <xdr:colOff>114300</xdr:colOff>
      <xdr:row>39</xdr:row>
      <xdr:rowOff>44069</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7306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164719</xdr:rowOff>
    </xdr:from>
    <xdr:to>
      <xdr:col>116</xdr:col>
      <xdr:colOff>114300</xdr:colOff>
      <xdr:row>39</xdr:row>
      <xdr:rowOff>94869</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79646</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947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164719</xdr:rowOff>
    </xdr:from>
    <xdr:to>
      <xdr:col>112</xdr:col>
      <xdr:colOff>38100</xdr:colOff>
      <xdr:row>39</xdr:row>
      <xdr:rowOff>94869</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85996</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164719</xdr:rowOff>
    </xdr:from>
    <xdr:to>
      <xdr:col>107</xdr:col>
      <xdr:colOff>101600</xdr:colOff>
      <xdr:row>39</xdr:row>
      <xdr:rowOff>94869</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85996</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164719</xdr:rowOff>
    </xdr:from>
    <xdr:to>
      <xdr:col>102</xdr:col>
      <xdr:colOff>165100</xdr:colOff>
      <xdr:row>39</xdr:row>
      <xdr:rowOff>94869</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85996</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164719</xdr:rowOff>
    </xdr:from>
    <xdr:to>
      <xdr:col>98</xdr:col>
      <xdr:colOff>38100</xdr:colOff>
      <xdr:row>39</xdr:row>
      <xdr:rowOff>94869</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85996</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7725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36658</xdr:rowOff>
    </xdr:from>
    <xdr:to>
      <xdr:col>116</xdr:col>
      <xdr:colOff>63500</xdr:colOff>
      <xdr:row>59</xdr:row>
      <xdr:rowOff>38488</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152208"/>
          <a:ext cx="8382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38488</xdr:rowOff>
    </xdr:from>
    <xdr:to>
      <xdr:col>111</xdr:col>
      <xdr:colOff>177800</xdr:colOff>
      <xdr:row>59</xdr:row>
      <xdr:rowOff>42316</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154038"/>
          <a:ext cx="889000" cy="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42126</xdr:rowOff>
    </xdr:from>
    <xdr:to>
      <xdr:col>107</xdr:col>
      <xdr:colOff>50800</xdr:colOff>
      <xdr:row>59</xdr:row>
      <xdr:rowOff>42316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157676"/>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41345</xdr:rowOff>
    </xdr:from>
    <xdr:to>
      <xdr:col>102</xdr:col>
      <xdr:colOff>114300</xdr:colOff>
      <xdr:row>59</xdr:row>
      <xdr:rowOff>42126</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56895"/>
          <a:ext cx="889000" cy="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157308</xdr:rowOff>
    </xdr:from>
    <xdr:to>
      <xdr:col>116</xdr:col>
      <xdr:colOff>114300</xdr:colOff>
      <xdr:row>59</xdr:row>
      <xdr:rowOff>87458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10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72235</xdr:rowOff>
    </xdr:from>
    <xdr:ext cx="378565"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10016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159138</xdr:rowOff>
    </xdr:from>
    <xdr:to>
      <xdr:col>112</xdr:col>
      <xdr:colOff>38100</xdr:colOff>
      <xdr:row>59</xdr:row>
      <xdr:rowOff>89288</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103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80415</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4017" y="101959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162966</xdr:rowOff>
    </xdr:from>
    <xdr:to>
      <xdr:col>107</xdr:col>
      <xdr:colOff>101600</xdr:colOff>
      <xdr:row>59</xdr:row>
      <xdr:rowOff>93116</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10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84243</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5017" y="10199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162776</xdr:rowOff>
    </xdr:from>
    <xdr:to>
      <xdr:col>102</xdr:col>
      <xdr:colOff>165100</xdr:colOff>
      <xdr:row>59</xdr:row>
      <xdr:rowOff>92926</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6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84053</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6017" y="101996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161995</xdr:rowOff>
    </xdr:from>
    <xdr:to>
      <xdr:col>98</xdr:col>
      <xdr:colOff>38100</xdr:colOff>
      <xdr:row>59</xdr:row>
      <xdr:rowOff>92145</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83272</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7017" y="10198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19228</xdr:rowOff>
    </xdr:from>
    <xdr:to>
      <xdr:col>116</xdr:col>
      <xdr:colOff>63500</xdr:colOff>
      <xdr:row>73</xdr:row>
      <xdr:rowOff>91531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535078"/>
          <a:ext cx="838200" cy="72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91531</xdr:rowOff>
    </xdr:from>
    <xdr:to>
      <xdr:col>111</xdr:col>
      <xdr:colOff>177800</xdr:colOff>
      <xdr:row>73</xdr:row>
      <xdr:rowOff>124220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607381"/>
          <a:ext cx="889000" cy="32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124220</xdr:rowOff>
    </xdr:from>
    <xdr:to>
      <xdr:col>107</xdr:col>
      <xdr:colOff>50800</xdr:colOff>
      <xdr:row>73</xdr:row>
      <xdr:rowOff>153939</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640070"/>
          <a:ext cx="889000" cy="29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153939</xdr:rowOff>
    </xdr:from>
    <xdr:to>
      <xdr:col>102</xdr:col>
      <xdr:colOff>114300</xdr:colOff>
      <xdr:row>74</xdr:row>
      <xdr:rowOff>10051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669789"/>
          <a:ext cx="889000" cy="27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139878</xdr:rowOff>
    </xdr:from>
    <xdr:to>
      <xdr:col>116</xdr:col>
      <xdr:colOff>114300</xdr:colOff>
      <xdr:row>73</xdr:row>
      <xdr:rowOff>70028</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48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162755</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33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40731</xdr:rowOff>
    </xdr:from>
    <xdr:to>
      <xdr:col>112</xdr:col>
      <xdr:colOff>38100</xdr:colOff>
      <xdr:row>73</xdr:row>
      <xdr:rowOff>142331</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55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158858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33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73420</xdr:rowOff>
    </xdr:from>
    <xdr:to>
      <xdr:col>107</xdr:col>
      <xdr:colOff>101600</xdr:colOff>
      <xdr:row>74</xdr:row>
      <xdr:rowOff>3570</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58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20097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36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103139</xdr:rowOff>
    </xdr:from>
    <xdr:to>
      <xdr:col>102</xdr:col>
      <xdr:colOff>165100</xdr:colOff>
      <xdr:row>74</xdr:row>
      <xdr:rowOff>33289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61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49816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39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130701</xdr:rowOff>
    </xdr:from>
    <xdr:to>
      <xdr:col>98</xdr:col>
      <xdr:colOff>38100</xdr:colOff>
      <xdr:row>74</xdr:row>
      <xdr:rowOff>60851</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64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77378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42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633,526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円となっている。　主な構成費目のうち、人件費は、決算総額は退職手当支給者数の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となった。また、人口の減少により住民一人当たりでは</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91,732</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円で、前年度と比較して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10,175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また、合併により面積が広大であるため類似団体平均と比べても高水準となっていることから、「行政経営改革プラン」により、組織体制の最適化、民間委託の推進などに取り組み、適正な定員管理に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79,065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円で、</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基幹系システム更新事業</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により、前年度と比較して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4,705</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円の</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78,153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円で</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公民館整備事業</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等の増により前年度と比較して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3,313</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の増となっている。ただし、類似団体平均と比べると高水準となっており、今後も大規模事業による多額の財政負担が見込まれるため、各種補助金などの財政的に有利な財源を活用し、単年度に事業が集中しないよう計画的に事業を実施し、持続可能な財政運営の確立を図る。　</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公債費は、住民一人当たり</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45,601</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円で、近年の大規模事業に係る元金償還が据置期間中であるものも多い中、前年度と比較して</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890</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円の増となっている。また、類似団体平均と比べ高水準となっており、今後は大規模事業の元金償還開始により数値の更なる増が見込まれるため、市債発行額を可能な限り抑制し、将来負担を軽減するよう努める。</a:t>
          </a:r>
          <a:endParaRPr lang="ja-JP" altLang="ja-JP" sz="14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124,568
122,047
873.67
81,811,773
78,917,092
1,076,302
37,817,941
60,358,847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51117</xdr:rowOff>
    </xdr:from>
    <xdr:to>
      <xdr:col>24</xdr:col>
      <xdr:colOff>63500</xdr:colOff>
      <xdr:row>35</xdr:row>
      <xdr:rowOff>108267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051867"/>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91901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609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108267</xdr:rowOff>
    </xdr:from>
    <xdr:to>
      <xdr:col>19</xdr:col>
      <xdr:colOff>177800</xdr:colOff>
      <xdr:row>35</xdr:row>
      <xdr:rowOff>109982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2908300" y="6109017"/>
          <a:ext cx="88900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78186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6250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92837</xdr:rowOff>
    </xdr:from>
    <xdr:to>
      <xdr:col>15</xdr:col>
      <xdr:colOff>50800</xdr:colOff>
      <xdr:row>35</xdr:row>
      <xdr:rowOff>109982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5922137"/>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96474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6268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92837</xdr:rowOff>
    </xdr:from>
    <xdr:to>
      <xdr:col>10</xdr:col>
      <xdr:colOff>114300</xdr:colOff>
      <xdr:row>35</xdr:row>
      <xdr:rowOff>99123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1130300" y="5922137"/>
          <a:ext cx="889000" cy="17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86186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625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00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23194</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5852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57467</xdr:rowOff>
    </xdr:from>
    <xdr:to>
      <xdr:col>20</xdr:col>
      <xdr:colOff>38100</xdr:colOff>
      <xdr:row>35</xdr:row>
      <xdr:rowOff>159067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05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4144</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583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59182</xdr:rowOff>
    </xdr:from>
    <xdr:to>
      <xdr:col>15</xdr:col>
      <xdr:colOff>101600</xdr:colOff>
      <xdr:row>35</xdr:row>
      <xdr:rowOff>160782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05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5859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5835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42037</xdr:rowOff>
    </xdr:from>
    <xdr:to>
      <xdr:col>10</xdr:col>
      <xdr:colOff>165100</xdr:colOff>
      <xdr:row>34</xdr:row>
      <xdr:rowOff>143637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587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160164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564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48323</xdr:rowOff>
    </xdr:from>
    <xdr:to>
      <xdr:col>6</xdr:col>
      <xdr:colOff>38100</xdr:colOff>
      <xdr:row>35</xdr:row>
      <xdr:rowOff>149923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04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166450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824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42781</xdr:rowOff>
    </xdr:from>
    <xdr:to>
      <xdr:col>24</xdr:col>
      <xdr:colOff>63500</xdr:colOff>
      <xdr:row>57</xdr:row>
      <xdr:rowOff>121420</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815431"/>
          <a:ext cx="838200" cy="7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121420</xdr:rowOff>
    </xdr:from>
    <xdr:to>
      <xdr:col>19</xdr:col>
      <xdr:colOff>177800</xdr:colOff>
      <xdr:row>57</xdr:row>
      <xdr:rowOff>127764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894070"/>
          <a:ext cx="889000" cy="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127764</xdr:rowOff>
    </xdr:from>
    <xdr:to>
      <xdr:col>15</xdr:col>
      <xdr:colOff>50800</xdr:colOff>
      <xdr:row>58</xdr:row>
      <xdr:rowOff>3573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2019300" y="9900414"/>
          <a:ext cx="889000" cy="4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18416</xdr:rowOff>
    </xdr:from>
    <xdr:to>
      <xdr:col>10</xdr:col>
      <xdr:colOff>114300</xdr:colOff>
      <xdr:row>58</xdr:row>
      <xdr:rowOff>3573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448166"/>
          <a:ext cx="889000" cy="499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30023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63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163431</xdr:rowOff>
    </xdr:from>
    <xdr:to>
      <xdr:col>24</xdr:col>
      <xdr:colOff>114300</xdr:colOff>
      <xdr:row>57</xdr:row>
      <xdr:rowOff>93581</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76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14858</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61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70620</xdr:rowOff>
    </xdr:from>
    <xdr:to>
      <xdr:col>20</xdr:col>
      <xdr:colOff>38100</xdr:colOff>
      <xdr:row>58</xdr:row>
      <xdr:rowOff>770</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43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17297</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61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76964</xdr:rowOff>
    </xdr:from>
    <xdr:to>
      <xdr:col>15</xdr:col>
      <xdr:colOff>101600</xdr:colOff>
      <xdr:row>58</xdr:row>
      <xdr:rowOff>7114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84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23641</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624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124223</xdr:rowOff>
    </xdr:from>
    <xdr:to>
      <xdr:col>10</xdr:col>
      <xdr:colOff>165100</xdr:colOff>
      <xdr:row>58</xdr:row>
      <xdr:rowOff>54373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96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45500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98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139066</xdr:rowOff>
    </xdr:from>
    <xdr:to>
      <xdr:col>6</xdr:col>
      <xdr:colOff>38100</xdr:colOff>
      <xdr:row>55</xdr:row>
      <xdr:rowOff>69216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39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85743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172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114029</xdr:rowOff>
    </xdr:from>
    <xdr:to>
      <xdr:col>24</xdr:col>
      <xdr:colOff>63500</xdr:colOff>
      <xdr:row>76</xdr:row>
      <xdr:rowOff>166263</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144229"/>
          <a:ext cx="838200" cy="52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32864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891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166263</xdr:rowOff>
    </xdr:from>
    <xdr:to>
      <xdr:col>19</xdr:col>
      <xdr:colOff>177800</xdr:colOff>
      <xdr:row>77</xdr:row>
      <xdr:rowOff>84722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196463"/>
          <a:ext cx="889000" cy="89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31059</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88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12584</xdr:rowOff>
    </xdr:from>
    <xdr:to>
      <xdr:col>15</xdr:col>
      <xdr:colOff>50800</xdr:colOff>
      <xdr:row>77</xdr:row>
      <xdr:rowOff>84722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214234"/>
          <a:ext cx="889000" cy="7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117477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76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12584</xdr:rowOff>
    </xdr:from>
    <xdr:to>
      <xdr:col>10</xdr:col>
      <xdr:colOff>114300</xdr:colOff>
      <xdr:row>78</xdr:row>
      <xdr:rowOff>30589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214234"/>
          <a:ext cx="889000" cy="189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68907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9276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63229</xdr:rowOff>
    </xdr:from>
    <xdr:to>
      <xdr:col>24</xdr:col>
      <xdr:colOff>114300</xdr:colOff>
      <xdr:row>76</xdr:row>
      <xdr:rowOff>164829</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093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41656</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07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115463</xdr:rowOff>
    </xdr:from>
    <xdr:to>
      <xdr:col>20</xdr:col>
      <xdr:colOff>38100</xdr:colOff>
      <xdr:row>77</xdr:row>
      <xdr:rowOff>45613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14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36740</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23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33922</xdr:rowOff>
    </xdr:from>
    <xdr:to>
      <xdr:col>15</xdr:col>
      <xdr:colOff>101600</xdr:colOff>
      <xdr:row>77</xdr:row>
      <xdr:rowOff>135522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23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126649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328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133234</xdr:rowOff>
    </xdr:from>
    <xdr:to>
      <xdr:col>10</xdr:col>
      <xdr:colOff>165100</xdr:colOff>
      <xdr:row>77</xdr:row>
      <xdr:rowOff>63384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163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54511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256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151239</xdr:rowOff>
    </xdr:from>
    <xdr:to>
      <xdr:col>6</xdr:col>
      <xdr:colOff>38100</xdr:colOff>
      <xdr:row>78</xdr:row>
      <xdr:rowOff>81389</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52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97916</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128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100476</xdr:rowOff>
    </xdr:from>
    <xdr:to>
      <xdr:col>24</xdr:col>
      <xdr:colOff>63500</xdr:colOff>
      <xdr:row>95</xdr:row>
      <xdr:rowOff>131471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3797300" y="16388226"/>
          <a:ext cx="838200" cy="3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100476</xdr:rowOff>
    </xdr:from>
    <xdr:to>
      <xdr:col>19</xdr:col>
      <xdr:colOff>177800</xdr:colOff>
      <xdr:row>95</xdr:row>
      <xdr:rowOff>117526</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908300" y="16388226"/>
          <a:ext cx="889000" cy="17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117526</xdr:rowOff>
    </xdr:from>
    <xdr:to>
      <xdr:col>15</xdr:col>
      <xdr:colOff>50800</xdr:colOff>
      <xdr:row>95</xdr:row>
      <xdr:rowOff>133986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019300" y="16405276"/>
          <a:ext cx="889000" cy="16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133986</xdr:rowOff>
    </xdr:from>
    <xdr:to>
      <xdr:col>10</xdr:col>
      <xdr:colOff>114300</xdr:colOff>
      <xdr:row>96</xdr:row>
      <xdr:rowOff>155130</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421736"/>
          <a:ext cx="889000" cy="192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80671</xdr:rowOff>
    </xdr:from>
    <xdr:to>
      <xdr:col>24</xdr:col>
      <xdr:colOff>114300</xdr:colOff>
      <xdr:row>96</xdr:row>
      <xdr:rowOff>10821</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36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103548</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21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49676</xdr:rowOff>
    </xdr:from>
    <xdr:to>
      <xdr:col>20</xdr:col>
      <xdr:colOff>38100</xdr:colOff>
      <xdr:row>95</xdr:row>
      <xdr:rowOff>151276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33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167803</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112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66726</xdr:rowOff>
    </xdr:from>
    <xdr:to>
      <xdr:col>15</xdr:col>
      <xdr:colOff>101600</xdr:colOff>
      <xdr:row>95</xdr:row>
      <xdr:rowOff>168326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354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13403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129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83186</xdr:rowOff>
    </xdr:from>
    <xdr:to>
      <xdr:col>10</xdr:col>
      <xdr:colOff>165100</xdr:colOff>
      <xdr:row>96</xdr:row>
      <xdr:rowOff>13336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370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29863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14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104330</xdr:rowOff>
    </xdr:from>
    <xdr:to>
      <xdr:col>6</xdr:col>
      <xdr:colOff>38100</xdr:colOff>
      <xdr:row>97</xdr:row>
      <xdr:rowOff>34480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56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51007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338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25019</xdr:rowOff>
    </xdr:from>
    <xdr:to>
      <xdr:col>55</xdr:col>
      <xdr:colOff>0</xdr:colOff>
      <xdr:row>38</xdr:row>
      <xdr:rowOff>42545</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540119"/>
          <a:ext cx="8382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25019</xdr:rowOff>
    </xdr:from>
    <xdr:to>
      <xdr:col>50</xdr:col>
      <xdr:colOff>114300</xdr:colOff>
      <xdr:row>38</xdr:row>
      <xdr:rowOff>33020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540119"/>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144653</xdr:rowOff>
    </xdr:from>
    <xdr:to>
      <xdr:col>45</xdr:col>
      <xdr:colOff>177800</xdr:colOff>
      <xdr:row>38</xdr:row>
      <xdr:rowOff>33020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488303"/>
          <a:ext cx="88900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73406</xdr:rowOff>
    </xdr:from>
    <xdr:to>
      <xdr:col>41</xdr:col>
      <xdr:colOff>50800</xdr:colOff>
      <xdr:row>37</xdr:row>
      <xdr:rowOff>144653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417056"/>
          <a:ext cx="889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136669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480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163195</xdr:rowOff>
    </xdr:from>
    <xdr:to>
      <xdr:col>55</xdr:col>
      <xdr:colOff>50800</xdr:colOff>
      <xdr:row>38</xdr:row>
      <xdr:rowOff>93345</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06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141622</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852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145669</xdr:rowOff>
    </xdr:from>
    <xdr:to>
      <xdr:col>50</xdr:col>
      <xdr:colOff>165100</xdr:colOff>
      <xdr:row>38</xdr:row>
      <xdr:rowOff>75819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489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66946</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5820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153670</xdr:rowOff>
    </xdr:from>
    <xdr:to>
      <xdr:col>46</xdr:col>
      <xdr:colOff>38100</xdr:colOff>
      <xdr:row>38</xdr:row>
      <xdr:rowOff>83820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49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74947</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5900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93853</xdr:rowOff>
    </xdr:from>
    <xdr:to>
      <xdr:col>41</xdr:col>
      <xdr:colOff>101600</xdr:colOff>
      <xdr:row>38</xdr:row>
      <xdr:rowOff>24003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15130</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30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22606</xdr:rowOff>
    </xdr:from>
    <xdr:to>
      <xdr:col>36</xdr:col>
      <xdr:colOff>165100</xdr:colOff>
      <xdr:row>37</xdr:row>
      <xdr:rowOff>124206</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36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140733</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1414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96815</xdr:rowOff>
    </xdr:from>
    <xdr:to>
      <xdr:col>55</xdr:col>
      <xdr:colOff>0</xdr:colOff>
      <xdr:row>55</xdr:row>
      <xdr:rowOff>71303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9355115"/>
          <a:ext cx="838200" cy="14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71303</xdr:rowOff>
    </xdr:from>
    <xdr:to>
      <xdr:col>50</xdr:col>
      <xdr:colOff>114300</xdr:colOff>
      <xdr:row>55</xdr:row>
      <xdr:rowOff>79578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9501053"/>
          <a:ext cx="889000" cy="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79578</xdr:rowOff>
    </xdr:from>
    <xdr:to>
      <xdr:col>45</xdr:col>
      <xdr:colOff>177800</xdr:colOff>
      <xdr:row>55</xdr:row>
      <xdr:rowOff>90277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9509328"/>
          <a:ext cx="889000" cy="1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72492</xdr:rowOff>
    </xdr:from>
    <xdr:to>
      <xdr:col>41</xdr:col>
      <xdr:colOff>50800</xdr:colOff>
      <xdr:row>55</xdr:row>
      <xdr:rowOff>90277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972300" y="9502242"/>
          <a:ext cx="889000" cy="1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159545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46015</xdr:rowOff>
    </xdr:from>
    <xdr:to>
      <xdr:col>55</xdr:col>
      <xdr:colOff>50800</xdr:colOff>
      <xdr:row>54</xdr:row>
      <xdr:rowOff>147615</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30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68892</xdr:rowOff>
    </xdr:from>
    <xdr:ext cx="534377"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155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20503</xdr:rowOff>
    </xdr:from>
    <xdr:to>
      <xdr:col>50</xdr:col>
      <xdr:colOff>165100</xdr:colOff>
      <xdr:row>55</xdr:row>
      <xdr:rowOff>122103</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45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138630</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372111" y="922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28778</xdr:rowOff>
    </xdr:from>
    <xdr:to>
      <xdr:col>46</xdr:col>
      <xdr:colOff>38100</xdr:colOff>
      <xdr:row>55</xdr:row>
      <xdr:rowOff>130378</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45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146905</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483111" y="9233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39477</xdr:rowOff>
    </xdr:from>
    <xdr:to>
      <xdr:col>41</xdr:col>
      <xdr:colOff>101600</xdr:colOff>
      <xdr:row>55</xdr:row>
      <xdr:rowOff>141077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46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157604</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594111" y="9244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21692</xdr:rowOff>
    </xdr:from>
    <xdr:to>
      <xdr:col>36</xdr:col>
      <xdr:colOff>165100</xdr:colOff>
      <xdr:row>55</xdr:row>
      <xdr:rowOff>123292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451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139819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05111" y="9226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121869</xdr:rowOff>
    </xdr:from>
    <xdr:to>
      <xdr:col>55</xdr:col>
      <xdr:colOff>0</xdr:colOff>
      <xdr:row>78</xdr:row>
      <xdr:rowOff>63195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323519"/>
          <a:ext cx="838200" cy="112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167284</xdr:rowOff>
    </xdr:from>
    <xdr:to>
      <xdr:col>50</xdr:col>
      <xdr:colOff>114300</xdr:colOff>
      <xdr:row>78</xdr:row>
      <xdr:rowOff>63195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368934"/>
          <a:ext cx="889000" cy="6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122346</xdr:rowOff>
    </xdr:from>
    <xdr:to>
      <xdr:col>45</xdr:col>
      <xdr:colOff>177800</xdr:colOff>
      <xdr:row>77</xdr:row>
      <xdr:rowOff>167284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3323996"/>
          <a:ext cx="889000" cy="4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111888</xdr:rowOff>
    </xdr:from>
    <xdr:to>
      <xdr:col>41</xdr:col>
      <xdr:colOff>50800</xdr:colOff>
      <xdr:row>77</xdr:row>
      <xdr:rowOff>122346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313538"/>
          <a:ext cx="889000" cy="10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169091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71069</xdr:rowOff>
    </xdr:from>
    <xdr:to>
      <xdr:col>55</xdr:col>
      <xdr:colOff>50800</xdr:colOff>
      <xdr:row>78</xdr:row>
      <xdr:rowOff>1219</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272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93946</xdr:rowOff>
    </xdr:from>
    <xdr:ext cx="534377"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12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12395</xdr:rowOff>
    </xdr:from>
    <xdr:to>
      <xdr:col>50</xdr:col>
      <xdr:colOff>165100</xdr:colOff>
      <xdr:row>78</xdr:row>
      <xdr:rowOff>113995</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385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105122</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478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116484</xdr:rowOff>
    </xdr:from>
    <xdr:to>
      <xdr:col>46</xdr:col>
      <xdr:colOff>38100</xdr:colOff>
      <xdr:row>78</xdr:row>
      <xdr:rowOff>46634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31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37761</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83111" y="13410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71546</xdr:rowOff>
    </xdr:from>
    <xdr:to>
      <xdr:col>41</xdr:col>
      <xdr:colOff>101600</xdr:colOff>
      <xdr:row>78</xdr:row>
      <xdr:rowOff>1696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273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18223</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304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61088</xdr:rowOff>
    </xdr:from>
    <xdr:to>
      <xdr:col>36</xdr:col>
      <xdr:colOff>165100</xdr:colOff>
      <xdr:row>77</xdr:row>
      <xdr:rowOff>162688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262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7765</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303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104839</xdr:rowOff>
    </xdr:from>
    <xdr:to>
      <xdr:col>55</xdr:col>
      <xdr:colOff>0</xdr:colOff>
      <xdr:row>91</xdr:row>
      <xdr:rowOff>57423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5535339"/>
          <a:ext cx="838200" cy="12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104839</xdr:rowOff>
    </xdr:from>
    <xdr:to>
      <xdr:col>50</xdr:col>
      <xdr:colOff>114300</xdr:colOff>
      <xdr:row>93</xdr:row>
      <xdr:rowOff>79578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5535339"/>
          <a:ext cx="889000" cy="489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99885</xdr:rowOff>
    </xdr:from>
    <xdr:to>
      <xdr:col>45</xdr:col>
      <xdr:colOff>177800</xdr:colOff>
      <xdr:row>93</xdr:row>
      <xdr:rowOff>79578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5873285"/>
          <a:ext cx="889000" cy="15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99885</xdr:rowOff>
    </xdr:from>
    <xdr:to>
      <xdr:col>41</xdr:col>
      <xdr:colOff>50800</xdr:colOff>
      <xdr:row>93</xdr:row>
      <xdr:rowOff>84474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5873285"/>
          <a:ext cx="889000" cy="156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6623</xdr:rowOff>
    </xdr:from>
    <xdr:to>
      <xdr:col>55</xdr:col>
      <xdr:colOff>50800</xdr:colOff>
      <xdr:row>91</xdr:row>
      <xdr:rowOff>108223</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560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131100</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556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90</xdr:row>
      <xdr:rowOff>54039</xdr:rowOff>
    </xdr:from>
    <xdr:to>
      <xdr:col>50</xdr:col>
      <xdr:colOff>165100</xdr:colOff>
      <xdr:row>90</xdr:row>
      <xdr:rowOff>155639</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548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89</xdr:row>
      <xdr:rowOff>716</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525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28778</xdr:rowOff>
    </xdr:from>
    <xdr:to>
      <xdr:col>46</xdr:col>
      <xdr:colOff>38100</xdr:colOff>
      <xdr:row>93</xdr:row>
      <xdr:rowOff>130378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597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146905</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574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49085</xdr:rowOff>
    </xdr:from>
    <xdr:to>
      <xdr:col>41</xdr:col>
      <xdr:colOff>101600</xdr:colOff>
      <xdr:row>92</xdr:row>
      <xdr:rowOff>150685</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582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167212</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559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33674</xdr:rowOff>
    </xdr:from>
    <xdr:to>
      <xdr:col>36</xdr:col>
      <xdr:colOff>165100</xdr:colOff>
      <xdr:row>93</xdr:row>
      <xdr:rowOff>135274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597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151801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575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117663</xdr:rowOff>
    </xdr:from>
    <xdr:to>
      <xdr:col>85</xdr:col>
      <xdr:colOff>127000</xdr:colOff>
      <xdr:row>33</xdr:row>
      <xdr:rowOff>35550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5604063"/>
          <a:ext cx="838200" cy="8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35550</xdr:rowOff>
    </xdr:from>
    <xdr:to>
      <xdr:col>81</xdr:col>
      <xdr:colOff>50800</xdr:colOff>
      <xdr:row>33</xdr:row>
      <xdr:rowOff>115286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5693400"/>
          <a:ext cx="889000" cy="79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33</xdr:row>
      <xdr:rowOff>90963</xdr:rowOff>
    </xdr:from>
    <xdr:to>
      <xdr:col>76</xdr:col>
      <xdr:colOff>114300</xdr:colOff>
      <xdr:row>33</xdr:row>
      <xdr:rowOff>115286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3703300" y="5748813"/>
          <a:ext cx="889000" cy="2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90963</xdr:rowOff>
    </xdr:from>
    <xdr:to>
      <xdr:col>71</xdr:col>
      <xdr:colOff>177800</xdr:colOff>
      <xdr:row>33</xdr:row>
      <xdr:rowOff>133299</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5748813"/>
          <a:ext cx="889000" cy="4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66863</xdr:rowOff>
    </xdr:from>
    <xdr:to>
      <xdr:col>85</xdr:col>
      <xdr:colOff>177800</xdr:colOff>
      <xdr:row>32</xdr:row>
      <xdr:rowOff>168463</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555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89740</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540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156200</xdr:rowOff>
    </xdr:from>
    <xdr:to>
      <xdr:col>81</xdr:col>
      <xdr:colOff>101600</xdr:colOff>
      <xdr:row>33</xdr:row>
      <xdr:rowOff>86350</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564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102877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417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64486</xdr:rowOff>
    </xdr:from>
    <xdr:to>
      <xdr:col>76</xdr:col>
      <xdr:colOff>165100</xdr:colOff>
      <xdr:row>33</xdr:row>
      <xdr:rowOff>166086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572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11163</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5497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40163</xdr:rowOff>
    </xdr:from>
    <xdr:to>
      <xdr:col>72</xdr:col>
      <xdr:colOff>38100</xdr:colOff>
      <xdr:row>33</xdr:row>
      <xdr:rowOff>141763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5698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31</xdr:row>
      <xdr:rowOff>158290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5473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82499</xdr:rowOff>
    </xdr:from>
    <xdr:to>
      <xdr:col>67</xdr:col>
      <xdr:colOff>101600</xdr:colOff>
      <xdr:row>34</xdr:row>
      <xdr:rowOff>12649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5740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29176</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55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134031</xdr:rowOff>
    </xdr:from>
    <xdr:to>
      <xdr:col>85</xdr:col>
      <xdr:colOff>127000</xdr:colOff>
      <xdr:row>55</xdr:row>
      <xdr:rowOff>19525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049431"/>
          <a:ext cx="838200" cy="399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19525</xdr:rowOff>
    </xdr:from>
    <xdr:to>
      <xdr:col>81</xdr:col>
      <xdr:colOff>50800</xdr:colOff>
      <xdr:row>56</xdr:row>
      <xdr:rowOff>126030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449275"/>
          <a:ext cx="889000" cy="277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169235</xdr:rowOff>
    </xdr:from>
    <xdr:to>
      <xdr:col>76</xdr:col>
      <xdr:colOff>114300</xdr:colOff>
      <xdr:row>56</xdr:row>
      <xdr:rowOff>126030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598985"/>
          <a:ext cx="889000" cy="12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25446</xdr:rowOff>
    </xdr:from>
    <xdr:to>
      <xdr:col>71</xdr:col>
      <xdr:colOff>177800</xdr:colOff>
      <xdr:row>55</xdr:row>
      <xdr:rowOff>169235</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112296"/>
          <a:ext cx="889000" cy="486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83231</xdr:rowOff>
    </xdr:from>
    <xdr:to>
      <xdr:col>85</xdr:col>
      <xdr:colOff>177800</xdr:colOff>
      <xdr:row>53</xdr:row>
      <xdr:rowOff>13381</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899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106108</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88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140175</xdr:rowOff>
    </xdr:from>
    <xdr:to>
      <xdr:col>81</xdr:col>
      <xdr:colOff>101600</xdr:colOff>
      <xdr:row>55</xdr:row>
      <xdr:rowOff>70325</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398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86852</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173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75230</xdr:rowOff>
    </xdr:from>
    <xdr:to>
      <xdr:col>76</xdr:col>
      <xdr:colOff>165100</xdr:colOff>
      <xdr:row>57</xdr:row>
      <xdr:rowOff>5380</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676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21907</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451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118435</xdr:rowOff>
    </xdr:from>
    <xdr:to>
      <xdr:col>72</xdr:col>
      <xdr:colOff>38100</xdr:colOff>
      <xdr:row>56</xdr:row>
      <xdr:rowOff>48585</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4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65112</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32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146096</xdr:rowOff>
    </xdr:from>
    <xdr:to>
      <xdr:col>67</xdr:col>
      <xdr:colOff>101600</xdr:colOff>
      <xdr:row>53</xdr:row>
      <xdr:rowOff>76246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06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51</xdr:row>
      <xdr:rowOff>92773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8836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25</xdr:rowOff>
    </xdr:from>
    <xdr:to>
      <xdr:col>85</xdr:col>
      <xdr:colOff>127000</xdr:colOff>
      <xdr:row>76</xdr:row>
      <xdr:rowOff>12655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5481300" y="13030225"/>
          <a:ext cx="838200" cy="1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73899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275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60033</xdr:rowOff>
    </xdr:from>
    <xdr:to>
      <xdr:col>81</xdr:col>
      <xdr:colOff>50800</xdr:colOff>
      <xdr:row>76</xdr:row>
      <xdr:rowOff>12655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2918783"/>
          <a:ext cx="889000" cy="12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23607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39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60661</xdr:rowOff>
    </xdr:from>
    <xdr:to>
      <xdr:col>76</xdr:col>
      <xdr:colOff>114300</xdr:colOff>
      <xdr:row>75</xdr:row>
      <xdr:rowOff>60033</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2747961"/>
          <a:ext cx="889000" cy="17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27207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400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27457</xdr:rowOff>
    </xdr:from>
    <xdr:to>
      <xdr:col>71</xdr:col>
      <xdr:colOff>177800</xdr:colOff>
      <xdr:row>74</xdr:row>
      <xdr:rowOff>60661</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2371857"/>
          <a:ext cx="889000" cy="37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27094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400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8062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38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120676</xdr:rowOff>
    </xdr:from>
    <xdr:to>
      <xdr:col>85</xdr:col>
      <xdr:colOff>177800</xdr:colOff>
      <xdr:row>76</xdr:row>
      <xdr:rowOff>50825</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297942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143553</xdr:rowOff>
    </xdr:from>
    <xdr:ext cx="469744"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283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133306</xdr:rowOff>
    </xdr:from>
    <xdr:to>
      <xdr:col>81</xdr:col>
      <xdr:colOff>101600</xdr:colOff>
      <xdr:row>76</xdr:row>
      <xdr:rowOff>63457</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299205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74</xdr:row>
      <xdr:rowOff>79983</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46428" y="1276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9233</xdr:rowOff>
    </xdr:from>
    <xdr:to>
      <xdr:col>76</xdr:col>
      <xdr:colOff>165100</xdr:colOff>
      <xdr:row>75</xdr:row>
      <xdr:rowOff>110833</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286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73</xdr:row>
      <xdr:rowOff>127360</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2643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9861</xdr:rowOff>
    </xdr:from>
    <xdr:to>
      <xdr:col>72</xdr:col>
      <xdr:colOff>38100</xdr:colOff>
      <xdr:row>74</xdr:row>
      <xdr:rowOff>111461</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269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127988</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36111" y="12472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71</xdr:row>
      <xdr:rowOff>148107</xdr:rowOff>
    </xdr:from>
    <xdr:to>
      <xdr:col>67</xdr:col>
      <xdr:colOff>101600</xdr:colOff>
      <xdr:row>72</xdr:row>
      <xdr:rowOff>78257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2321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94784</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47111" y="12096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33001</xdr:rowOff>
    </xdr:from>
    <xdr:to>
      <xdr:col>85</xdr:col>
      <xdr:colOff>127000</xdr:colOff>
      <xdr:row>94</xdr:row>
      <xdr:rowOff>49955</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6149301"/>
          <a:ext cx="838200" cy="1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49955</xdr:rowOff>
    </xdr:from>
    <xdr:to>
      <xdr:col>81</xdr:col>
      <xdr:colOff>50800</xdr:colOff>
      <xdr:row>94</xdr:row>
      <xdr:rowOff>64185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4592300" y="16166255"/>
          <a:ext cx="889000" cy="14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64185</xdr:rowOff>
    </xdr:from>
    <xdr:to>
      <xdr:col>76</xdr:col>
      <xdr:colOff>114300</xdr:colOff>
      <xdr:row>94</xdr:row>
      <xdr:rowOff>138767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180485"/>
          <a:ext cx="889000" cy="74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138767</xdr:rowOff>
    </xdr:from>
    <xdr:to>
      <xdr:col>71</xdr:col>
      <xdr:colOff>177800</xdr:colOff>
      <xdr:row>94</xdr:row>
      <xdr:rowOff>158065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255067"/>
          <a:ext cx="889000" cy="1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153651</xdr:rowOff>
    </xdr:from>
    <xdr:to>
      <xdr:col>85</xdr:col>
      <xdr:colOff>177800</xdr:colOff>
      <xdr:row>94</xdr:row>
      <xdr:rowOff>83801</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09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5078</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94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170605</xdr:rowOff>
    </xdr:from>
    <xdr:to>
      <xdr:col>81</xdr:col>
      <xdr:colOff>101600</xdr:colOff>
      <xdr:row>94</xdr:row>
      <xdr:rowOff>100755</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115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117282</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589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13385</xdr:rowOff>
    </xdr:from>
    <xdr:to>
      <xdr:col>76</xdr:col>
      <xdr:colOff>165100</xdr:colOff>
      <xdr:row>94</xdr:row>
      <xdr:rowOff>114985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12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131512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90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87967</xdr:rowOff>
    </xdr:from>
    <xdr:to>
      <xdr:col>72</xdr:col>
      <xdr:colOff>38100</xdr:colOff>
      <xdr:row>95</xdr:row>
      <xdr:rowOff>18117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20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34644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597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107265</xdr:rowOff>
    </xdr:from>
    <xdr:to>
      <xdr:col>67</xdr:col>
      <xdr:colOff>101600</xdr:colOff>
      <xdr:row>95</xdr:row>
      <xdr:rowOff>37415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22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53942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99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総務費は、住民一人当たり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90,438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20,640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円の増となっている。これは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公共施設等総合管理基金積立金が主な要因である。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民生費は、住民一人当たり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208,369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6,855</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円の増となっている。これは、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子ども・子育て支援施設型給付費</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土木費は、住民一人当たり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91,319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6,511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となっている。これは、黒磯地区いこいと学びの交流テラス整備事業が主な要因である。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教育費は、住民一人当たり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85,248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17,491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円の増となっている。これは、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公民館整備事業</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災害復旧費は、住民一人当たり</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6,444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221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円の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となっている。これは、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令和５年７月豪雨による災害旧事業費</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が主な要因である。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山口県岩国市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財政調整基金残高は、</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5.4</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億円を積立て、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億円の取崩しを行い、前年度比</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0.98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実質収支額は、前年度と比較して、歳入歳出差引が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、翌年度に繰り越すべき財源が</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5.0</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億円の増となった</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。その結果、</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0.01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　　　</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また、実質単年度収支は、マイナス</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山口県岩国市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すべての会計で黒字となっており、健全な財政運営が行われているものと考えられる。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en-US" altLang="ja-JP" sz="130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今後も引き続き、地方債残高の縮減や歳入の確保など財政の健全化に努める。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山口県岩国市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新市建設計画に基づき実施される大規模事業が増加した影響で</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地方債残高</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及び元利償還金は</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増加傾向となっている。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分子より控除される算入公債費等も、継続して財政的に有利な普通交付税算入率の高いものを活用するように努めているため、元利償還金も連動するような変化をしている。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これらのことから、実質公債費比率の分子もほぼ横ばいの傾向となっている。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山口県岩国市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将来負担額は、</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地方債の現在高や</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公営企業債等繰入見込み額</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の増により、前年度と比較して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34.8</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億円の増となった。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また、充当可能財源等については、充当可能基金</a:t>
          </a:r>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や基準財政需要額算入見込額</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の増により、前年度と比較して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38.9</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億円の増となった。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以上により、将来負担比率の分子は、前年度と比較して</a:t>
          </a:r>
          <a:r>
            <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4.1</a:t>
          </a:r>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億円の減となった。</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今後についても、大規模事業の実施により、地方債残高は増加することが見込まれるため、地方債発行に当たっては、普通交付税算入率の高い起債を活用するなどして将来負担の軽減に努める必要がある。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山口県岩国市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・学校給食の無償化を実施するため「学校給食運営基金」を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百万円取り崩した一方、合併特例債の活用等で「公共施設等総合管理基金」へ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百万円積み立てたこと等により、基金全体としては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・普通建設事業に係る経費等のため財政調整基金は取り崩し、減債基金も市債の償還に充てるため中長期的には減少傾向にある。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・特定目的基金について、短期的には「にぎわい創出施設整備基金」等への積み立てにより微増の予定だが、中長期的には減少傾向にある。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・公共施設等総合管理基金：岩国市公共施設等総合管理計画の基本方針に基づく公共施設等の計画的な更新等を推進する。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・にぎわい創出施設整備基金：にぎわい創出施設の整備に必要な経費に充てる。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・子育て支援基金：安心して子どもを産み育てることができる環境を整備し、子育て支援事業の振興を図る。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・公共施設等総合管理基金：公共施設等の計画的な更新等を行うため、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百万円を取り崩した一方、合併特例債の活用等で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・にぎわい創出施設整備基金：にぎわい創出施設の整備に必要な経費に充てるための財源として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・子育て支援基金：子供の医療費及びインフルエンザ予防接種の助成等を実施するための財源として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・公共施設等総合管理基金：公共施設等の計画的な更新等を行うため、令和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百万円を取り崩し、基金残高は減少する予定。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・にぎわい創出施設整備基金：にぎわい創出施設の整備に必要な経費に充てるため、令和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百万円を積み立て、基金残高は増加する予定。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・子育て支援基金：子供の医療費及びインフルエンザ予防接種の助成等を実施するため、令和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百万円を積み立てる一方、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百万円を取り崩し、基金残高は減少する予定。</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百万円積み立てた一方、普通建設事業に係る経費等により財政調整基金を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百万円取り崩したことによる減少。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・普通建設事業に係る経費等のため財政調整基金を取り崩す予定としており、中長期的には減少傾向にある。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・基金利息を積み立てたことによる増加。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・一定額を取り崩して市債の償還に充当するため、中長期的には減少傾向にある。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4C978A1-D3F1-41BD-9E04-E4AE0372C5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5CFDB13-E3B4-46F1-808F-715A8D96C2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C8ED593F-602A-4FF5-A400-1AF6B83CBAD5}"/>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593DC328-4FB8-466C-B8F6-7EAE839B5269}"/>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D6CAF0A5-88F9-4B43-9529-1C8FFAF03E73}"/>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4C669F1E-0F3E-4E34-B389-5FCF682C4D4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19C307EF-CAF9-47F1-A835-724375F6FCB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3A731E34-E9D2-4F77-9AE3-D681035A70BD}"/>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D7398E27-FDB9-4516-B10F-CA000BED1073}"/>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6B64577B-D3CF-4EA4-AE52-A13FCAF13C5F}"/>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459A9D45-F4DD-4F88-9144-C3BC8FE8D406}"/>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71115522-52DE-4438-9D95-5BAA45BE4AE5}"/>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9E32A105-10FD-44F2-92F2-B7A251918D9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DBB88094-29E1-492D-93F2-05E3C8CF293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37364591-C7C1-44FA-B4D3-1F977AF7855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C8699ECE-E79A-4DB1-81AA-21FEF7957759}"/>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9F780856-E964-4B66-877C-CAFD31E0296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E38EFF8A-A797-4EFB-821E-5E087FBFC61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20AFA875-5995-44D8-8E83-8923592F89E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C706DB18-995B-4FCF-8B74-D0658183C61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124,568
122,047
873.67
81,811,773
78,917,092
1,076,302
37,817,941
60,358,847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C45E56EB-4B7C-4776-960B-685D42A1E3E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3BBEA61F-95E1-4AA4-9AD2-5E8C2B2A2E6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5C70E122-CCBB-41CF-BEE1-F664AD2C77B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D17A28E3-D1B0-45A1-8FA3-F21C6BD927C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B6E09890-948B-4A21-922A-9ED63B20514A}"/>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B9C868F8-C46F-4AF5-9569-506C4D6EB88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BE5B3E18-1749-4168-9CB3-60F6566F0AA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494B3F00-6222-4BF1-BED5-A58266CAE16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8FBD5796-5605-411C-9431-8C4A44E83F6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8B019772-89C2-4754-98C6-372020B6CE86}"/>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9789C75E-B5EF-4275-916E-41154FEF557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84D23C25-4F07-4FCB-A152-C30CAB6511A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A9B2D332-1DDE-4793-9780-ACEFC458CE9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A4D36CDC-4417-41DF-A896-3C629EDECBB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EFCD1D04-9AA9-447B-BD5B-FC701F0C70D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7F06023-D2F8-4067-BB91-AB77A32B2BE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55584F8C-9239-4C03-A45E-6CB11620E49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FDB54FB6-47B3-4709-9A06-8C9FC046C545}"/>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F72D4BBD-6ABC-49D8-8A74-A74140C2C6E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D95F6FC6-1AD0-47AA-854D-B308BCD98D2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ED3B6D08-8B96-4F57-92E3-5C3105E81F32}"/>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84FA45A6-FABF-4306-9A8E-6A4690CBE17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4D3AACAA-217A-46BF-8DCA-407F6F8A8978}"/>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56EE9224-29D8-49EE-A721-D2F9CEBA83D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15DC16C1-538B-4C4F-8C07-281836014A9C}"/>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96553479-5A51-4010-A8A6-81FF911F6EC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1B449A0F-3285-485A-A880-A6131EDFD09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F84A8F6C-6E6D-4A7E-9038-32902C8A016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AEA37C04-DC81-4F8F-96C2-B9B92C82A5EF}"/>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3C5829D5-D474-4A1B-A012-A4E2AA447B7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3CA7C046-E7BA-4C1E-9AE9-8DCAC4378568}"/>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ADC05CE0-6BA2-40AB-B52D-5BBD0D0D872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1F923487-1A6C-4343-8CA5-98A2C6EE9E5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7172C0D1-582A-4D7F-BA3C-DE78EE00D73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6C0C4D92-B6B3-4BFC-A279-D1131799E63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・当市では、平成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年度に策定した公共施設等総合管理計画において、公共施設等の延べ床面積を今後</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％削減するという目標を掲げ、老朽化した施設の集約化や統廃合を進めることとした。</a:t>
          </a:r>
          <a:endParaRPr lang="ja-JP" altLang="ja-JP">
            <a:effectLst/>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年度の有形固定資産減価償却率は</a:t>
          </a:r>
          <a:r>
            <a:rPr kumimoji="1" lang="en-US" altLang="ja-JP" sz="1100">
              <a:solidFill>
                <a:schemeClr val="dk1"/>
              </a:solidFill>
              <a:effectLst/>
              <a:latin typeface="+mn-lt"/>
              <a:ea typeface="+mn-ea"/>
              <a:cs typeface="+mn-cs"/>
            </a:rPr>
            <a:t>73.2</a:t>
          </a:r>
          <a:r>
            <a:rPr kumimoji="1" lang="ja-JP" altLang="ja-JP" sz="1100">
              <a:solidFill>
                <a:schemeClr val="dk1"/>
              </a:solidFill>
              <a:effectLst/>
              <a:latin typeface="+mn-lt"/>
              <a:ea typeface="+mn-ea"/>
              <a:cs typeface="+mn-cs"/>
            </a:rPr>
            <a:t>％で令和</a:t>
          </a:r>
          <a:r>
            <a:rPr kumimoji="1" lang="ja-JP" altLang="en-US" sz="1100">
              <a:solidFill>
                <a:schemeClr val="dk1"/>
              </a:solidFill>
              <a:effectLst/>
              <a:latin typeface="+mn-lt"/>
              <a:ea typeface="+mn-ea"/>
              <a:cs typeface="+mn-cs"/>
            </a:rPr>
            <a:t>５</a:t>
          </a:r>
          <a:r>
            <a:rPr kumimoji="1" lang="ja-JP" altLang="ja-JP" sz="1100">
              <a:solidFill>
                <a:schemeClr val="dk1"/>
              </a:solidFill>
              <a:effectLst/>
              <a:latin typeface="+mn-lt"/>
              <a:ea typeface="+mn-ea"/>
              <a:cs typeface="+mn-cs"/>
            </a:rPr>
            <a:t>年度と比較すると</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ポイント増加し、類似団体より高い水準にある。公共施設等総合管理計画や個別計画に基づいた施設の改修や維持管理を適切に進めていくこととする。</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398A7845-D215-4CA0-8B2A-ED5739439765}"/>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98E81272-F3A5-4087-B5E9-6D339AA9F14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7A3030EE-7852-47F4-912A-4583C7E3051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15FAA58D-D912-44ED-910F-FB743C34E26D}"/>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FC820090-CEF5-47D1-BBB2-23BC1536F6E6}"/>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DD92F3FF-08B5-435B-A416-68FB87E2C118}"/>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18B08421-306D-433D-A85A-D96993E3FADD}"/>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DBE7D05E-1B83-4415-8689-CCEB309CE625}"/>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DDC7487F-3F71-4884-87CA-1A56C99A46BF}"/>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DDDE7B4B-9E0B-4544-97C2-7B42B6097556}"/>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061D1530-58E4-47BF-BD43-48AE794B0BE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8DA8C2D3-5A01-4840-8114-457E91D2E5B5}"/>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667B2BD9-61A4-498D-9B1F-43415C2E19A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D0C522E-A5D2-4586-A5CE-201657182F3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D347D40E-6B71-41FE-B241-78EFAF0CEC6C}"/>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DD94E857-0D74-424A-BE13-26C120EFAEB8}"/>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3" name="直線コネクタ 72">
          <a:extLst>
            <a:ext uri="{FF2B5EF4-FFF2-40B4-BE49-F238E27FC236}">
              <a16:creationId xmlns:a16="http://schemas.microsoft.com/office/drawing/2014/main" id="{48CC9C29-0706-44CE-90BF-AAE58557FB90}"/>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4" name="有形固定資産減価償却率最小値テキスト">
          <a:extLst>
            <a:ext uri="{FF2B5EF4-FFF2-40B4-BE49-F238E27FC236}">
              <a16:creationId xmlns:a16="http://schemas.microsoft.com/office/drawing/2014/main" id="{0CA510A8-5375-4A00-BF83-A2CDF3BD65B0}"/>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5" name="直線コネクタ 74">
          <a:extLst>
            <a:ext uri="{FF2B5EF4-FFF2-40B4-BE49-F238E27FC236}">
              <a16:creationId xmlns:a16="http://schemas.microsoft.com/office/drawing/2014/main" id="{7117E06F-CAC7-41D7-A863-8C7908853B2F}"/>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6" name="有形固定資産減価償却率最大値テキスト">
          <a:extLst>
            <a:ext uri="{FF2B5EF4-FFF2-40B4-BE49-F238E27FC236}">
              <a16:creationId xmlns:a16="http://schemas.microsoft.com/office/drawing/2014/main" id="{32665EAF-F785-4925-9CA1-E552422921A2}"/>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7" name="直線コネクタ 76">
          <a:extLst>
            <a:ext uri="{FF2B5EF4-FFF2-40B4-BE49-F238E27FC236}">
              <a16:creationId xmlns:a16="http://schemas.microsoft.com/office/drawing/2014/main" id="{5C66A060-8C9D-41FB-A14F-988859FB1870}"/>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78" name="有形固定資産減価償却率平均値テキスト">
          <a:extLst>
            <a:ext uri="{FF2B5EF4-FFF2-40B4-BE49-F238E27FC236}">
              <a16:creationId xmlns:a16="http://schemas.microsoft.com/office/drawing/2014/main" id="{764C5D33-808A-402A-8ECC-E8236B7F9E70}"/>
            </a:ext>
          </a:extLst>
        </xdr:cNvPr>
        <xdr:cNvSpPr txBox="1"/>
      </xdr:nvSpPr>
      <xdr:spPr>
        <a:xfrm>
          <a:off x="4813300" y="5692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9" name="フローチャート: 判断 78">
          <a:extLst>
            <a:ext uri="{FF2B5EF4-FFF2-40B4-BE49-F238E27FC236}">
              <a16:creationId xmlns:a16="http://schemas.microsoft.com/office/drawing/2014/main" id="{6C6F736E-34AD-4DFD-8C26-A223F9F4CD49}"/>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0" name="フローチャート: 判断 79">
          <a:extLst>
            <a:ext uri="{FF2B5EF4-FFF2-40B4-BE49-F238E27FC236}">
              <a16:creationId xmlns:a16="http://schemas.microsoft.com/office/drawing/2014/main" id="{8B059CB1-8834-4E7D-8633-79DC890DCAA9}"/>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1" name="フローチャート: 判断 80">
          <a:extLst>
            <a:ext uri="{FF2B5EF4-FFF2-40B4-BE49-F238E27FC236}">
              <a16:creationId xmlns:a16="http://schemas.microsoft.com/office/drawing/2014/main" id="{491AE5A1-EBB2-4BD3-9F64-FA9744D50E69}"/>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2" name="フローチャート: 判断 81">
          <a:extLst>
            <a:ext uri="{FF2B5EF4-FFF2-40B4-BE49-F238E27FC236}">
              <a16:creationId xmlns:a16="http://schemas.microsoft.com/office/drawing/2014/main" id="{67CB654D-13DB-4D79-97B7-7F4F1C8F1C51}"/>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3" name="フローチャート: 判断 82">
          <a:extLst>
            <a:ext uri="{FF2B5EF4-FFF2-40B4-BE49-F238E27FC236}">
              <a16:creationId xmlns:a16="http://schemas.microsoft.com/office/drawing/2014/main" id="{B00E01C0-8E54-4ADD-BE6B-C31AD7BC2931}"/>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B0D53A3A-28E1-45D0-BF79-F9A7B0C02A8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951AD16F-FED8-4307-8BAC-A28A9C5F276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16BCD04-C0AC-4074-9F29-0ADD42DF50B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7D6F081E-8485-42FB-A48C-CD31BFD4766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6D276DA-5686-4076-B974-A68E1A585AC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10372</xdr:rowOff>
    </xdr:from>
    <xdr:to>
      <xdr:col>23</xdr:col>
      <xdr:colOff>136525</xdr:colOff>
      <xdr:row>31</xdr:row>
      <xdr:rowOff>111972</xdr:rowOff>
    </xdr:to>
    <xdr:sp macro="" textlink="">
      <xdr:nvSpPr>
        <xdr:cNvPr id="89" name="楕円 88">
          <a:extLst>
            <a:ext uri="{FF2B5EF4-FFF2-40B4-BE49-F238E27FC236}">
              <a16:creationId xmlns:a16="http://schemas.microsoft.com/office/drawing/2014/main" id="{A6721364-CFC7-4205-AC0C-6E38BFC990B1}"/>
            </a:ext>
          </a:extLst>
        </xdr:cNvPr>
        <xdr:cNvSpPr/>
      </xdr:nvSpPr>
      <xdr:spPr>
        <a:xfrm>
          <a:off x="4711700" y="6096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160249</xdr:rowOff>
    </xdr:from>
    <xdr:ext cx="405111" cy="259045"/>
    <xdr:sp macro="" textlink="">
      <xdr:nvSpPr>
        <xdr:cNvPr id="90" name="有形固定資産減価償却率該当値テキスト">
          <a:extLst>
            <a:ext uri="{FF2B5EF4-FFF2-40B4-BE49-F238E27FC236}">
              <a16:creationId xmlns:a16="http://schemas.microsoft.com/office/drawing/2014/main" id="{ACB511DB-6268-4D87-A829-E2154A5A9716}"/>
            </a:ext>
          </a:extLst>
        </xdr:cNvPr>
        <xdr:cNvSpPr txBox="1"/>
      </xdr:nvSpPr>
      <xdr:spPr>
        <a:xfrm>
          <a:off x="4813300" y="6075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95462</xdr:rowOff>
    </xdr:from>
    <xdr:to>
      <xdr:col>19</xdr:col>
      <xdr:colOff>187325</xdr:colOff>
      <xdr:row>31</xdr:row>
      <xdr:rowOff>25612</xdr:rowOff>
    </xdr:to>
    <xdr:sp macro="" textlink="">
      <xdr:nvSpPr>
        <xdr:cNvPr id="91" name="楕円 90">
          <a:extLst>
            <a:ext uri="{FF2B5EF4-FFF2-40B4-BE49-F238E27FC236}">
              <a16:creationId xmlns:a16="http://schemas.microsoft.com/office/drawing/2014/main" id="{F2E225C4-188F-449C-8CCA-A0E755CC49CB}"/>
            </a:ext>
          </a:extLst>
        </xdr:cNvPr>
        <xdr:cNvSpPr/>
      </xdr:nvSpPr>
      <xdr:spPr>
        <a:xfrm>
          <a:off x="4000500" y="6010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146262</xdr:rowOff>
    </xdr:from>
    <xdr:to>
      <xdr:col>23</xdr:col>
      <xdr:colOff>85725</xdr:colOff>
      <xdr:row>31</xdr:row>
      <xdr:rowOff>61172</xdr:rowOff>
    </xdr:to>
    <xdr:cxnSp macro="">
      <xdr:nvCxnSpPr>
        <xdr:cNvPr id="92" name="直線コネクタ 91">
          <a:extLst>
            <a:ext uri="{FF2B5EF4-FFF2-40B4-BE49-F238E27FC236}">
              <a16:creationId xmlns:a16="http://schemas.microsoft.com/office/drawing/2014/main" id="{9AA80C26-7D2C-4305-AC89-067A51208AB6}"/>
            </a:ext>
          </a:extLst>
        </xdr:cNvPr>
        <xdr:cNvCxnSpPr/>
      </xdr:nvCxnSpPr>
      <xdr:spPr>
        <a:xfrm>
          <a:off x="4051300" y="6061287"/>
          <a:ext cx="711200" cy="86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59478</xdr:rowOff>
    </xdr:from>
    <xdr:to>
      <xdr:col>15</xdr:col>
      <xdr:colOff>187325</xdr:colOff>
      <xdr:row>30</xdr:row>
      <xdr:rowOff>161078</xdr:rowOff>
    </xdr:to>
    <xdr:sp macro="" textlink="">
      <xdr:nvSpPr>
        <xdr:cNvPr id="93" name="楕円 92">
          <a:extLst>
            <a:ext uri="{FF2B5EF4-FFF2-40B4-BE49-F238E27FC236}">
              <a16:creationId xmlns:a16="http://schemas.microsoft.com/office/drawing/2014/main" id="{3AC920CC-DFBF-40C3-8C11-62F122E19DA3}"/>
            </a:ext>
          </a:extLst>
        </xdr:cNvPr>
        <xdr:cNvSpPr/>
      </xdr:nvSpPr>
      <xdr:spPr>
        <a:xfrm>
          <a:off x="3238500" y="5974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110278</xdr:rowOff>
    </xdr:from>
    <xdr:to>
      <xdr:col>19</xdr:col>
      <xdr:colOff>136525</xdr:colOff>
      <xdr:row>30</xdr:row>
      <xdr:rowOff>146262</xdr:rowOff>
    </xdr:to>
    <xdr:cxnSp macro="">
      <xdr:nvCxnSpPr>
        <xdr:cNvPr id="94" name="直線コネクタ 93">
          <a:extLst>
            <a:ext uri="{FF2B5EF4-FFF2-40B4-BE49-F238E27FC236}">
              <a16:creationId xmlns:a16="http://schemas.microsoft.com/office/drawing/2014/main" id="{6F56480C-4898-4887-BD6E-2E955BCB7AFF}"/>
            </a:ext>
          </a:extLst>
        </xdr:cNvPr>
        <xdr:cNvCxnSpPr/>
      </xdr:nvCxnSpPr>
      <xdr:spPr>
        <a:xfrm>
          <a:off x="3289300" y="6025303"/>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9102</xdr:rowOff>
    </xdr:from>
    <xdr:to>
      <xdr:col>11</xdr:col>
      <xdr:colOff>187325</xdr:colOff>
      <xdr:row>30</xdr:row>
      <xdr:rowOff>110702</xdr:rowOff>
    </xdr:to>
    <xdr:sp macro="" textlink="">
      <xdr:nvSpPr>
        <xdr:cNvPr id="95" name="楕円 94">
          <a:extLst>
            <a:ext uri="{FF2B5EF4-FFF2-40B4-BE49-F238E27FC236}">
              <a16:creationId xmlns:a16="http://schemas.microsoft.com/office/drawing/2014/main" id="{17ED2932-1795-42FC-9C0C-57CDBB1DC9D2}"/>
            </a:ext>
          </a:extLst>
        </xdr:cNvPr>
        <xdr:cNvSpPr/>
      </xdr:nvSpPr>
      <xdr:spPr>
        <a:xfrm>
          <a:off x="2476500" y="5924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59902</xdr:rowOff>
    </xdr:from>
    <xdr:to>
      <xdr:col>15</xdr:col>
      <xdr:colOff>136525</xdr:colOff>
      <xdr:row>30</xdr:row>
      <xdr:rowOff>110278</xdr:rowOff>
    </xdr:to>
    <xdr:cxnSp macro="">
      <xdr:nvCxnSpPr>
        <xdr:cNvPr id="96" name="直線コネクタ 95">
          <a:extLst>
            <a:ext uri="{FF2B5EF4-FFF2-40B4-BE49-F238E27FC236}">
              <a16:creationId xmlns:a16="http://schemas.microsoft.com/office/drawing/2014/main" id="{C1E1CA9A-F0C8-48BE-848B-80C968DD1378}"/>
            </a:ext>
          </a:extLst>
        </xdr:cNvPr>
        <xdr:cNvCxnSpPr/>
      </xdr:nvCxnSpPr>
      <xdr:spPr>
        <a:xfrm>
          <a:off x="2527300" y="5974927"/>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144568</xdr:rowOff>
    </xdr:from>
    <xdr:to>
      <xdr:col>7</xdr:col>
      <xdr:colOff>187325</xdr:colOff>
      <xdr:row>30</xdr:row>
      <xdr:rowOff>74718</xdr:rowOff>
    </xdr:to>
    <xdr:sp macro="" textlink="">
      <xdr:nvSpPr>
        <xdr:cNvPr id="97" name="楕円 96">
          <a:extLst>
            <a:ext uri="{FF2B5EF4-FFF2-40B4-BE49-F238E27FC236}">
              <a16:creationId xmlns:a16="http://schemas.microsoft.com/office/drawing/2014/main" id="{27E2F687-DF87-40AC-86FA-6005E5191DB1}"/>
            </a:ext>
          </a:extLst>
        </xdr:cNvPr>
        <xdr:cNvSpPr/>
      </xdr:nvSpPr>
      <xdr:spPr>
        <a:xfrm>
          <a:off x="1714500" y="58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23918</xdr:rowOff>
    </xdr:from>
    <xdr:to>
      <xdr:col>11</xdr:col>
      <xdr:colOff>136525</xdr:colOff>
      <xdr:row>30</xdr:row>
      <xdr:rowOff>59902</xdr:rowOff>
    </xdr:to>
    <xdr:cxnSp macro="">
      <xdr:nvCxnSpPr>
        <xdr:cNvPr id="98" name="直線コネクタ 97">
          <a:extLst>
            <a:ext uri="{FF2B5EF4-FFF2-40B4-BE49-F238E27FC236}">
              <a16:creationId xmlns:a16="http://schemas.microsoft.com/office/drawing/2014/main" id="{7C2A3D61-71DC-434C-8439-42B68318DED7}"/>
            </a:ext>
          </a:extLst>
        </xdr:cNvPr>
        <xdr:cNvCxnSpPr/>
      </xdr:nvCxnSpPr>
      <xdr:spPr>
        <a:xfrm>
          <a:off x="1765300" y="5938943"/>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99" name="n_1aveValue有形固定資産減価償却率">
          <a:extLst>
            <a:ext uri="{FF2B5EF4-FFF2-40B4-BE49-F238E27FC236}">
              <a16:creationId xmlns:a16="http://schemas.microsoft.com/office/drawing/2014/main" id="{4C9C28FB-5B9E-4B39-AF5E-0B4CABF33FF7}"/>
            </a:ext>
          </a:extLst>
        </xdr:cNvPr>
        <xdr:cNvSpPr txBox="1"/>
      </xdr:nvSpPr>
      <xdr:spPr>
        <a:xfrm>
          <a:off x="38360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0" name="n_2aveValue有形固定資産減価償却率">
          <a:extLst>
            <a:ext uri="{FF2B5EF4-FFF2-40B4-BE49-F238E27FC236}">
              <a16:creationId xmlns:a16="http://schemas.microsoft.com/office/drawing/2014/main" id="{75310CD2-3D1F-4112-B216-7D474A29E7AC}"/>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1" name="n_3aveValue有形固定資産減価償却率">
          <a:extLst>
            <a:ext uri="{FF2B5EF4-FFF2-40B4-BE49-F238E27FC236}">
              <a16:creationId xmlns:a16="http://schemas.microsoft.com/office/drawing/2014/main" id="{2DA89D2D-B4A9-415A-AA63-3BA0CEAD6DBC}"/>
            </a:ext>
          </a:extLst>
        </xdr:cNvPr>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102" name="n_4aveValue有形固定資産減価償却率">
          <a:extLst>
            <a:ext uri="{FF2B5EF4-FFF2-40B4-BE49-F238E27FC236}">
              <a16:creationId xmlns:a16="http://schemas.microsoft.com/office/drawing/2014/main" id="{54BC956D-7BD5-441E-BFA2-BC21D55028EA}"/>
            </a:ext>
          </a:extLst>
        </xdr:cNvPr>
        <xdr:cNvSpPr txBox="1"/>
      </xdr:nvSpPr>
      <xdr:spPr>
        <a:xfrm>
          <a:off x="1562744" y="5508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16739</xdr:rowOff>
    </xdr:from>
    <xdr:ext cx="405111" cy="259045"/>
    <xdr:sp macro="" textlink="">
      <xdr:nvSpPr>
        <xdr:cNvPr id="103" name="n_1mainValue有形固定資産減価償却率">
          <a:extLst>
            <a:ext uri="{FF2B5EF4-FFF2-40B4-BE49-F238E27FC236}">
              <a16:creationId xmlns:a16="http://schemas.microsoft.com/office/drawing/2014/main" id="{EAF1A537-6D9E-4C43-9FDB-F4E8C8391E69}"/>
            </a:ext>
          </a:extLst>
        </xdr:cNvPr>
        <xdr:cNvSpPr txBox="1"/>
      </xdr:nvSpPr>
      <xdr:spPr>
        <a:xfrm>
          <a:off x="3836044" y="6103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152205</xdr:rowOff>
    </xdr:from>
    <xdr:ext cx="405111" cy="259045"/>
    <xdr:sp macro="" textlink="">
      <xdr:nvSpPr>
        <xdr:cNvPr id="104" name="n_2mainValue有形固定資産減価償却率">
          <a:extLst>
            <a:ext uri="{FF2B5EF4-FFF2-40B4-BE49-F238E27FC236}">
              <a16:creationId xmlns:a16="http://schemas.microsoft.com/office/drawing/2014/main" id="{057FA90A-EAA8-4DD8-80D8-441D6F5E7F11}"/>
            </a:ext>
          </a:extLst>
        </xdr:cNvPr>
        <xdr:cNvSpPr txBox="1"/>
      </xdr:nvSpPr>
      <xdr:spPr>
        <a:xfrm>
          <a:off x="3086744" y="6067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101829</xdr:rowOff>
    </xdr:from>
    <xdr:ext cx="405111" cy="259045"/>
    <xdr:sp macro="" textlink="">
      <xdr:nvSpPr>
        <xdr:cNvPr id="105" name="n_3mainValue有形固定資産減価償却率">
          <a:extLst>
            <a:ext uri="{FF2B5EF4-FFF2-40B4-BE49-F238E27FC236}">
              <a16:creationId xmlns:a16="http://schemas.microsoft.com/office/drawing/2014/main" id="{5C908CA2-742B-4B58-BF74-4FBA5C14AA05}"/>
            </a:ext>
          </a:extLst>
        </xdr:cNvPr>
        <xdr:cNvSpPr txBox="1"/>
      </xdr:nvSpPr>
      <xdr:spPr>
        <a:xfrm>
          <a:off x="2324744" y="6016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65845</xdr:rowOff>
    </xdr:from>
    <xdr:ext cx="405111" cy="259045"/>
    <xdr:sp macro="" textlink="">
      <xdr:nvSpPr>
        <xdr:cNvPr id="106" name="n_4mainValue有形固定資産減価償却率">
          <a:extLst>
            <a:ext uri="{FF2B5EF4-FFF2-40B4-BE49-F238E27FC236}">
              <a16:creationId xmlns:a16="http://schemas.microsoft.com/office/drawing/2014/main" id="{6F324DEF-613C-49C7-947A-A2A6061F6546}"/>
            </a:ext>
          </a:extLst>
        </xdr:cNvPr>
        <xdr:cNvSpPr txBox="1"/>
      </xdr:nvSpPr>
      <xdr:spPr>
        <a:xfrm>
          <a:off x="1562744" y="5980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E0A2C91C-3734-4288-9F70-7AC2230C1C52}"/>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EB9D0441-A97F-4455-89C8-B811240A55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ED4CDEC6-EC72-4EBA-957A-B28B039AB29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[ 552.0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89522BC3-9994-4AC8-A6AC-A41E6802A98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9B8E9CDB-1A01-4A97-A40C-D1A679B4AC3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FD6BAFEC-513E-46CE-A0C6-58870265114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FC4ECA7A-950B-4C2D-9B53-80CC1FD366EE}"/>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6AFA73F2-A1D9-4894-9DC6-E10251FD1DA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9C6B9BF6-E8CE-48DD-A3D7-9D35B4ACB506}"/>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229743DE-40E4-4EBD-9918-BB75A94F11AF}"/>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474566A0-0571-43F3-A2BD-3CC3E40650A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4F30968E-89B8-410B-9DA8-6DAF854D584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9D6D1EA4-0F08-429A-9B05-A78DB153161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内で中程度であり、県内の平均より低い水準である。しかしながら、実施中の福祉・科学学習施設を核とした複合施設建設事業において地方債元利償還金等が増加すると見込まれるため、債務償還比率は上昇することが予想さ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11748B67-0732-46FE-91F1-8C09B26F6D1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FDFD7B9D-6A46-4D30-ACAF-4D970011E5F4}"/>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6F9D6DCB-18DF-490C-A840-534FE33A8C8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54110657-4310-474A-AC19-EE0749DF0C7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8C0FE60E-8FE0-4477-A0C3-BC59AB164566}"/>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F7FF3DBA-039F-4417-8EA6-6ADCB2920B86}"/>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40356FB6-5223-4995-BA9F-C3796C5B6C57}"/>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93BD8471-7AA2-4BB7-8774-2E34F6AD17EC}"/>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A5C69541-4323-4846-85F3-8BE43A14B5C3}"/>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F90E2E9B-BF32-429C-9A05-A293D27B5F37}"/>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CB7F8EE0-90A4-4602-9716-259A017DF6B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F3326026-6B3D-4251-A3ED-5AE73558F7A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782783DA-3AA7-463B-9254-1130E5943C6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358F235D-24AB-4A25-B096-26C6F88A8726}"/>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4BA5E780-5C44-45DA-A996-334D6E1130E3}"/>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0E99365-9185-4CAA-A189-59A9D842E55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69C7041C-8406-418E-AF59-8BA12AEA437A}"/>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7" name="直線コネクタ 136">
          <a:extLst>
            <a:ext uri="{FF2B5EF4-FFF2-40B4-BE49-F238E27FC236}">
              <a16:creationId xmlns:a16="http://schemas.microsoft.com/office/drawing/2014/main" id="{6A9659F8-6614-49AB-83EC-8B02C696E068}"/>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8" name="債務償還比率最小値テキスト">
          <a:extLst>
            <a:ext uri="{FF2B5EF4-FFF2-40B4-BE49-F238E27FC236}">
              <a16:creationId xmlns:a16="http://schemas.microsoft.com/office/drawing/2014/main" id="{27488E0A-7796-4828-84BD-90F17B0C877B}"/>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9" name="直線コネクタ 138">
          <a:extLst>
            <a:ext uri="{FF2B5EF4-FFF2-40B4-BE49-F238E27FC236}">
              <a16:creationId xmlns:a16="http://schemas.microsoft.com/office/drawing/2014/main" id="{ED47571E-3266-4D4D-BD6B-8B51F9239C82}"/>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B5E3AB34-DD9F-4276-82D5-E2E80835BA1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BBB915AD-8248-4573-815C-A2D5711BBAD5}"/>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42" name="債務償還比率平均値テキスト">
          <a:extLst>
            <a:ext uri="{FF2B5EF4-FFF2-40B4-BE49-F238E27FC236}">
              <a16:creationId xmlns:a16="http://schemas.microsoft.com/office/drawing/2014/main" id="{E66CB68B-8464-4173-8F0B-E6A9C4531D94}"/>
            </a:ext>
          </a:extLst>
        </xdr:cNvPr>
        <xdr:cNvSpPr txBox="1"/>
      </xdr:nvSpPr>
      <xdr:spPr>
        <a:xfrm>
          <a:off x="14846300" y="5791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3" name="フローチャート: 判断 142">
          <a:extLst>
            <a:ext uri="{FF2B5EF4-FFF2-40B4-BE49-F238E27FC236}">
              <a16:creationId xmlns:a16="http://schemas.microsoft.com/office/drawing/2014/main" id="{7A985F92-5554-432F-A3C0-1C79ACF2BD8E}"/>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4" name="フローチャート: 判断 143">
          <a:extLst>
            <a:ext uri="{FF2B5EF4-FFF2-40B4-BE49-F238E27FC236}">
              <a16:creationId xmlns:a16="http://schemas.microsoft.com/office/drawing/2014/main" id="{D4F950F5-7D7C-432D-96A8-35AAC229988A}"/>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5" name="フローチャート: 判断 144">
          <a:extLst>
            <a:ext uri="{FF2B5EF4-FFF2-40B4-BE49-F238E27FC236}">
              <a16:creationId xmlns:a16="http://schemas.microsoft.com/office/drawing/2014/main" id="{BAFB5F55-4D94-4592-A63D-10353505F5AE}"/>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6" name="フローチャート: 判断 145">
          <a:extLst>
            <a:ext uri="{FF2B5EF4-FFF2-40B4-BE49-F238E27FC236}">
              <a16:creationId xmlns:a16="http://schemas.microsoft.com/office/drawing/2014/main" id="{0C25B1A4-4BBB-4A0C-B4F9-A44120D95B09}"/>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7" name="フローチャート: 判断 146">
          <a:extLst>
            <a:ext uri="{FF2B5EF4-FFF2-40B4-BE49-F238E27FC236}">
              <a16:creationId xmlns:a16="http://schemas.microsoft.com/office/drawing/2014/main" id="{028A29A8-7B93-455C-A264-5BD2054B7B49}"/>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589335D-73E0-4698-8EC5-99C30EE4FC3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96ABF395-EE21-4CED-99E7-A75A6D7F61B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8743F9-0E35-4B57-A5D9-23F74B8EC1F6}"/>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D5DDB5BB-2ACA-49C8-A972-FCAE404AE90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9A6610F1-FA55-40CC-AF1F-98B79D3EE73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146867</xdr:rowOff>
    </xdr:from>
    <xdr:to>
      <xdr:col>76</xdr:col>
      <xdr:colOff>73025</xdr:colOff>
      <xdr:row>31</xdr:row>
      <xdr:rowOff>77017</xdr:rowOff>
    </xdr:to>
    <xdr:sp macro="" textlink="">
      <xdr:nvSpPr>
        <xdr:cNvPr id="153" name="楕円 152">
          <a:extLst>
            <a:ext uri="{FF2B5EF4-FFF2-40B4-BE49-F238E27FC236}">
              <a16:creationId xmlns:a16="http://schemas.microsoft.com/office/drawing/2014/main" id="{E8846C3F-D0E6-4EF8-A2C9-34733D2673A3}"/>
            </a:ext>
          </a:extLst>
        </xdr:cNvPr>
        <xdr:cNvSpPr/>
      </xdr:nvSpPr>
      <xdr:spPr>
        <a:xfrm>
          <a:off x="14744700" y="6061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125294</xdr:rowOff>
    </xdr:from>
    <xdr:ext cx="469744" cy="259045"/>
    <xdr:sp macro="" textlink="">
      <xdr:nvSpPr>
        <xdr:cNvPr id="154" name="債務償還比率該当値テキスト">
          <a:extLst>
            <a:ext uri="{FF2B5EF4-FFF2-40B4-BE49-F238E27FC236}">
              <a16:creationId xmlns:a16="http://schemas.microsoft.com/office/drawing/2014/main" id="{872FF83E-DF76-46D3-8674-58FBB097152A}"/>
            </a:ext>
          </a:extLst>
        </xdr:cNvPr>
        <xdr:cNvSpPr txBox="1"/>
      </xdr:nvSpPr>
      <xdr:spPr>
        <a:xfrm>
          <a:off x="14846300" y="604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79166</xdr:rowOff>
    </xdr:from>
    <xdr:to>
      <xdr:col>72</xdr:col>
      <xdr:colOff>123825</xdr:colOff>
      <xdr:row>31</xdr:row>
      <xdr:rowOff>9316</xdr:rowOff>
    </xdr:to>
    <xdr:sp macro="" textlink="">
      <xdr:nvSpPr>
        <xdr:cNvPr id="155" name="楕円 154">
          <a:extLst>
            <a:ext uri="{FF2B5EF4-FFF2-40B4-BE49-F238E27FC236}">
              <a16:creationId xmlns:a16="http://schemas.microsoft.com/office/drawing/2014/main" id="{B9863DC5-C772-4250-94EB-FA8849617692}"/>
            </a:ext>
          </a:extLst>
        </xdr:cNvPr>
        <xdr:cNvSpPr/>
      </xdr:nvSpPr>
      <xdr:spPr>
        <a:xfrm>
          <a:off x="14033500" y="59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129966</xdr:rowOff>
    </xdr:from>
    <xdr:to>
      <xdr:col>76</xdr:col>
      <xdr:colOff>22225</xdr:colOff>
      <xdr:row>31</xdr:row>
      <xdr:rowOff>26217</xdr:rowOff>
    </xdr:to>
    <xdr:cxnSp macro="">
      <xdr:nvCxnSpPr>
        <xdr:cNvPr id="156" name="直線コネクタ 155">
          <a:extLst>
            <a:ext uri="{FF2B5EF4-FFF2-40B4-BE49-F238E27FC236}">
              <a16:creationId xmlns:a16="http://schemas.microsoft.com/office/drawing/2014/main" id="{3D1E7A10-42C8-4E57-B74D-920859993E0F}"/>
            </a:ext>
          </a:extLst>
        </xdr:cNvPr>
        <xdr:cNvCxnSpPr/>
      </xdr:nvCxnSpPr>
      <xdr:spPr>
        <a:xfrm>
          <a:off x="14084300" y="6044991"/>
          <a:ext cx="711200" cy="67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119262</xdr:rowOff>
    </xdr:from>
    <xdr:to>
      <xdr:col>68</xdr:col>
      <xdr:colOff>123825</xdr:colOff>
      <xdr:row>31</xdr:row>
      <xdr:rowOff>49412</xdr:rowOff>
    </xdr:to>
    <xdr:sp macro="" textlink="">
      <xdr:nvSpPr>
        <xdr:cNvPr id="157" name="楕円 156">
          <a:extLst>
            <a:ext uri="{FF2B5EF4-FFF2-40B4-BE49-F238E27FC236}">
              <a16:creationId xmlns:a16="http://schemas.microsoft.com/office/drawing/2014/main" id="{EE89BFC0-26C0-4C81-AA48-AAA82E6777F4}"/>
            </a:ext>
          </a:extLst>
        </xdr:cNvPr>
        <xdr:cNvSpPr/>
      </xdr:nvSpPr>
      <xdr:spPr>
        <a:xfrm>
          <a:off x="13271500" y="6034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129966</xdr:rowOff>
    </xdr:from>
    <xdr:to>
      <xdr:col>72</xdr:col>
      <xdr:colOff>73025</xdr:colOff>
      <xdr:row>30</xdr:row>
      <xdr:rowOff>170062</xdr:rowOff>
    </xdr:to>
    <xdr:cxnSp macro="">
      <xdr:nvCxnSpPr>
        <xdr:cNvPr id="158" name="直線コネクタ 157">
          <a:extLst>
            <a:ext uri="{FF2B5EF4-FFF2-40B4-BE49-F238E27FC236}">
              <a16:creationId xmlns:a16="http://schemas.microsoft.com/office/drawing/2014/main" id="{6828A457-E14D-471F-9219-66EAD6D11F4E}"/>
            </a:ext>
          </a:extLst>
        </xdr:cNvPr>
        <xdr:cNvCxnSpPr/>
      </xdr:nvCxnSpPr>
      <xdr:spPr>
        <a:xfrm flipV="1">
          <a:off x="13322300" y="6044991"/>
          <a:ext cx="7620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81942</xdr:rowOff>
    </xdr:from>
    <xdr:to>
      <xdr:col>64</xdr:col>
      <xdr:colOff>123825</xdr:colOff>
      <xdr:row>31</xdr:row>
      <xdr:rowOff>12092</xdr:rowOff>
    </xdr:to>
    <xdr:sp macro="" textlink="">
      <xdr:nvSpPr>
        <xdr:cNvPr id="159" name="楕円 158">
          <a:extLst>
            <a:ext uri="{FF2B5EF4-FFF2-40B4-BE49-F238E27FC236}">
              <a16:creationId xmlns:a16="http://schemas.microsoft.com/office/drawing/2014/main" id="{CD391A40-524F-451B-B006-54EF0C719116}"/>
            </a:ext>
          </a:extLst>
        </xdr:cNvPr>
        <xdr:cNvSpPr/>
      </xdr:nvSpPr>
      <xdr:spPr>
        <a:xfrm>
          <a:off x="12509500" y="5996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132742</xdr:rowOff>
    </xdr:from>
    <xdr:to>
      <xdr:col>68</xdr:col>
      <xdr:colOff>73025</xdr:colOff>
      <xdr:row>30</xdr:row>
      <xdr:rowOff>170062</xdr:rowOff>
    </xdr:to>
    <xdr:cxnSp macro="">
      <xdr:nvCxnSpPr>
        <xdr:cNvPr id="160" name="直線コネクタ 159">
          <a:extLst>
            <a:ext uri="{FF2B5EF4-FFF2-40B4-BE49-F238E27FC236}">
              <a16:creationId xmlns:a16="http://schemas.microsoft.com/office/drawing/2014/main" id="{9CE749AE-8635-47BA-856E-93CD4E55992B}"/>
            </a:ext>
          </a:extLst>
        </xdr:cNvPr>
        <xdr:cNvCxnSpPr/>
      </xdr:nvCxnSpPr>
      <xdr:spPr>
        <a:xfrm>
          <a:off x="12560300" y="6047767"/>
          <a:ext cx="762000" cy="3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20483</xdr:rowOff>
    </xdr:from>
    <xdr:to>
      <xdr:col>60</xdr:col>
      <xdr:colOff>123825</xdr:colOff>
      <xdr:row>32</xdr:row>
      <xdr:rowOff>122083</xdr:rowOff>
    </xdr:to>
    <xdr:sp macro="" textlink="">
      <xdr:nvSpPr>
        <xdr:cNvPr id="161" name="楕円 160">
          <a:extLst>
            <a:ext uri="{FF2B5EF4-FFF2-40B4-BE49-F238E27FC236}">
              <a16:creationId xmlns:a16="http://schemas.microsoft.com/office/drawing/2014/main" id="{2F2C005D-2286-4E79-AD2A-D5B943F15C5A}"/>
            </a:ext>
          </a:extLst>
        </xdr:cNvPr>
        <xdr:cNvSpPr/>
      </xdr:nvSpPr>
      <xdr:spPr>
        <a:xfrm>
          <a:off x="11747500" y="627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132742</xdr:rowOff>
    </xdr:from>
    <xdr:to>
      <xdr:col>64</xdr:col>
      <xdr:colOff>73025</xdr:colOff>
      <xdr:row>32</xdr:row>
      <xdr:rowOff>71283</xdr:rowOff>
    </xdr:to>
    <xdr:cxnSp macro="">
      <xdr:nvCxnSpPr>
        <xdr:cNvPr id="162" name="直線コネクタ 161">
          <a:extLst>
            <a:ext uri="{FF2B5EF4-FFF2-40B4-BE49-F238E27FC236}">
              <a16:creationId xmlns:a16="http://schemas.microsoft.com/office/drawing/2014/main" id="{1455B7C8-4064-44DD-9196-6B37FB145141}"/>
            </a:ext>
          </a:extLst>
        </xdr:cNvPr>
        <xdr:cNvCxnSpPr/>
      </xdr:nvCxnSpPr>
      <xdr:spPr>
        <a:xfrm flipV="1">
          <a:off x="11798300" y="6047767"/>
          <a:ext cx="762000" cy="28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132986</xdr:rowOff>
    </xdr:from>
    <xdr:ext cx="469744" cy="259045"/>
    <xdr:sp macro="" textlink="">
      <xdr:nvSpPr>
        <xdr:cNvPr id="163" name="n_1aveValue債務償還比率">
          <a:extLst>
            <a:ext uri="{FF2B5EF4-FFF2-40B4-BE49-F238E27FC236}">
              <a16:creationId xmlns:a16="http://schemas.microsoft.com/office/drawing/2014/main" id="{131D1716-A174-4A4C-B3F4-A8F533701365}"/>
            </a:ext>
          </a:extLst>
        </xdr:cNvPr>
        <xdr:cNvSpPr txBox="1"/>
      </xdr:nvSpPr>
      <xdr:spPr>
        <a:xfrm>
          <a:off x="13836727" y="5705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131136</xdr:rowOff>
    </xdr:from>
    <xdr:ext cx="469744" cy="259045"/>
    <xdr:sp macro="" textlink="">
      <xdr:nvSpPr>
        <xdr:cNvPr id="164" name="n_2aveValue債務償還比率">
          <a:extLst>
            <a:ext uri="{FF2B5EF4-FFF2-40B4-BE49-F238E27FC236}">
              <a16:creationId xmlns:a16="http://schemas.microsoft.com/office/drawing/2014/main" id="{33AFEB5E-AA96-417A-BE12-5FAD1FD9B5B1}"/>
            </a:ext>
          </a:extLst>
        </xdr:cNvPr>
        <xdr:cNvSpPr txBox="1"/>
      </xdr:nvSpPr>
      <xdr:spPr>
        <a:xfrm>
          <a:off x="13087427" y="5703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75464</xdr:rowOff>
    </xdr:from>
    <xdr:ext cx="469744" cy="259045"/>
    <xdr:sp macro="" textlink="">
      <xdr:nvSpPr>
        <xdr:cNvPr id="165" name="n_3aveValue債務償還比率">
          <a:extLst>
            <a:ext uri="{FF2B5EF4-FFF2-40B4-BE49-F238E27FC236}">
              <a16:creationId xmlns:a16="http://schemas.microsoft.com/office/drawing/2014/main" id="{BE74145C-2925-4270-89EC-F9EAF9B1F02E}"/>
            </a:ext>
          </a:extLst>
        </xdr:cNvPr>
        <xdr:cNvSpPr txBox="1"/>
      </xdr:nvSpPr>
      <xdr:spPr>
        <a:xfrm>
          <a:off x="12325427" y="5647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146593</xdr:rowOff>
    </xdr:from>
    <xdr:ext cx="469744" cy="259045"/>
    <xdr:sp macro="" textlink="">
      <xdr:nvSpPr>
        <xdr:cNvPr id="166" name="n_4aveValue債務償還比率">
          <a:extLst>
            <a:ext uri="{FF2B5EF4-FFF2-40B4-BE49-F238E27FC236}">
              <a16:creationId xmlns:a16="http://schemas.microsoft.com/office/drawing/2014/main" id="{459CE4B2-61DB-4C14-A154-46634C620281}"/>
            </a:ext>
          </a:extLst>
        </xdr:cNvPr>
        <xdr:cNvSpPr txBox="1"/>
      </xdr:nvSpPr>
      <xdr:spPr>
        <a:xfrm>
          <a:off x="11563427" y="589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443</xdr:rowOff>
    </xdr:from>
    <xdr:ext cx="469744" cy="259045"/>
    <xdr:sp macro="" textlink="">
      <xdr:nvSpPr>
        <xdr:cNvPr id="167" name="n_1mainValue債務償還比率">
          <a:extLst>
            <a:ext uri="{FF2B5EF4-FFF2-40B4-BE49-F238E27FC236}">
              <a16:creationId xmlns:a16="http://schemas.microsoft.com/office/drawing/2014/main" id="{AD90B9D0-1A5C-4168-AC6A-98F281D9FD98}"/>
            </a:ext>
          </a:extLst>
        </xdr:cNvPr>
        <xdr:cNvSpPr txBox="1"/>
      </xdr:nvSpPr>
      <xdr:spPr>
        <a:xfrm>
          <a:off x="13836727" y="6086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40539</xdr:rowOff>
    </xdr:from>
    <xdr:ext cx="469744" cy="259045"/>
    <xdr:sp macro="" textlink="">
      <xdr:nvSpPr>
        <xdr:cNvPr id="168" name="n_2mainValue債務償還比率">
          <a:extLst>
            <a:ext uri="{FF2B5EF4-FFF2-40B4-BE49-F238E27FC236}">
              <a16:creationId xmlns:a16="http://schemas.microsoft.com/office/drawing/2014/main" id="{D6993BEE-107E-4DF0-AE36-3C32B69AF5B0}"/>
            </a:ext>
          </a:extLst>
        </xdr:cNvPr>
        <xdr:cNvSpPr txBox="1"/>
      </xdr:nvSpPr>
      <xdr:spPr>
        <a:xfrm>
          <a:off x="13087427" y="6127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3219</xdr:rowOff>
    </xdr:from>
    <xdr:ext cx="469744" cy="259045"/>
    <xdr:sp macro="" textlink="">
      <xdr:nvSpPr>
        <xdr:cNvPr id="169" name="n_3mainValue債務償還比率">
          <a:extLst>
            <a:ext uri="{FF2B5EF4-FFF2-40B4-BE49-F238E27FC236}">
              <a16:creationId xmlns:a16="http://schemas.microsoft.com/office/drawing/2014/main" id="{A1EBAB8E-9848-4593-9BE3-30390CD49C0A}"/>
            </a:ext>
          </a:extLst>
        </xdr:cNvPr>
        <xdr:cNvSpPr txBox="1"/>
      </xdr:nvSpPr>
      <xdr:spPr>
        <a:xfrm>
          <a:off x="12325427" y="6089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113210</xdr:rowOff>
    </xdr:from>
    <xdr:ext cx="469744" cy="259045"/>
    <xdr:sp macro="" textlink="">
      <xdr:nvSpPr>
        <xdr:cNvPr id="170" name="n_4mainValue債務償還比率">
          <a:extLst>
            <a:ext uri="{FF2B5EF4-FFF2-40B4-BE49-F238E27FC236}">
              <a16:creationId xmlns:a16="http://schemas.microsoft.com/office/drawing/2014/main" id="{4828F7A2-A92F-4F8A-BB18-E1B56B879785}"/>
            </a:ext>
          </a:extLst>
        </xdr:cNvPr>
        <xdr:cNvSpPr txBox="1"/>
      </xdr:nvSpPr>
      <xdr:spPr>
        <a:xfrm>
          <a:off x="11563427" y="637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371064D0-7BDC-4C15-AC2F-1DC860E6E6F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A0331B26-BBC6-4207-AF44-4999C7897CF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AFF25783-7126-4E63-B0E0-5E05457D95E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FA6BA943-D7CF-478B-976A-22A3A0AE757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1DF402D7-D783-488B-B671-A15FC682252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8B6425F1-43EC-413D-A4A8-DCBEEB34179A}"/>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6AA318B-9AA0-42C6-86EB-6E95084D75A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4422BB0-7006-4325-A107-0266D615F3A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63DE954-6B62-498A-99DA-5BB8202ABA8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EA3974C-2E38-4C56-A034-471D55945AF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F5C7A78-6E51-4860-B2FF-A5E3F98E153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A439AA9-BD69-496C-9A92-C1E588931FB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5D2C58E-F27D-42D8-87BE-A8AA726046D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AF636ED-2A79-4245-8ECC-8BA0FA2E4C8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365C4AA-4545-497F-BD35-107015F336C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5576BFA-AFC2-48FA-A494-BF3F0AA2886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124,568
122,047
873.67
81,811,773
78,917,092
1,076,302
37,817,941
60,358,847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7EB0038-13E3-48EA-9233-AD65F3AD820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45BE90F-50F1-4159-BC4F-0546FF7C583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998628F-6F8F-4EE7-BB57-5E7018E21B3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2A6948D-8DEA-4AE4-9F6C-2CA14F8A7FB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30D6FC8-B9FE-4E13-934A-96BB92635E5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6F8667F-DF61-409C-91FF-07CE6F829EA7}"/>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0B5F4E5-7923-464B-BEA2-B4B058949F7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6737583-6C31-4D5E-BA87-4D823292AEF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12B00B9-4AE4-46D9-8DAD-9578B770D30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D8A91A4-1609-4D2C-81CD-111FF2F89EA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466FE7D-23C2-438F-B0C3-75DAA28BC65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FA66C07-90C9-4032-A63D-6390BA940CF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62B541B-18E9-4E4F-AA51-B9ADA89B1F3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605D086-2538-4888-8EA1-F57EDE2D988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445813-8D74-4161-B07D-945AAE5A363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C1CBB02-0A74-4D6A-BFC9-C1B2296CAAA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B2EE35D-834A-4DC6-9F09-5BEBC3BFD8D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951BBF2-B69F-48D5-A189-BEC990939FE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8FC2AF6-5526-493B-942A-C6CB7DD3856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08E1B4D-136D-4BD0-8F44-316B8D570D7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A5CB180-BE0C-4136-9652-1516B0A9A7A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A8750DF-8FCF-45D1-9964-59B61DA03C1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1BFE88F-761B-495E-81E7-371A3381BA1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DD97C4C-26E8-44BF-B39A-6974B2220A0F}"/>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FD35272-C7B4-44CC-ADB1-4EA3D79F7A8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46ECD7E-2CF8-47A3-9C4D-AE384D4B5D6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DAE7C09-3F79-48B9-B812-DE8D09F2EF8A}"/>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0FCC7A6-8675-4405-A221-5F12B7F3EFB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3547FE1-63DD-4FD0-9B67-FF401C525AC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303A20E-1BAB-4BB4-A44A-918DEACA24E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59881B0-B0B9-4B16-A52F-D6C10C21F13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CDADC04-4A55-4176-8DC3-B96C25759D9E}"/>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E75DAB86-3B69-4835-A03D-A1F1106F501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822EBC5-71AC-4784-8B53-548DE9E1467A}"/>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EFBC290-FC71-48F8-9E98-2D7418EA7EF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351D3AE-391B-44E9-BAA6-FB9FE1FA3D6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638CA4F-3BF8-4509-AE8C-1893096303B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A891B79-4337-4AC1-AE3E-F6CB19946538}"/>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7217888-869B-4E29-8F2B-D084DA370474}"/>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66C88E41-21FF-4815-90B4-55473EF0A2D3}"/>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929EDBA3-2E44-4129-A273-42696DD1461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947A5EE6-C1FA-4AAD-BDFA-AF7663F99DD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2CC0E9DE-01F6-4E3A-BCC4-A5C71A9D31F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58C1DFB4-BD1D-4186-930D-0E5819C77634}"/>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BB3AF3E5-BE27-47A8-81B5-B6BCEC5F2E8A}"/>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8E7EEC0D-2637-4AB8-97AB-44351FAC5BF5}"/>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DBB00362-759F-4487-9B1F-91876F703029}"/>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83E4091F-D392-4D8B-988F-556A6C3AD19A}"/>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B1F8F43A-74EE-4AC3-A92D-28E87380EC7E}"/>
            </a:ext>
          </a:extLst>
        </xdr:cNvPr>
        <xdr:cNvSpPr txBox="1"/>
      </xdr:nvSpPr>
      <xdr:spPr>
        <a:xfrm>
          <a:off x="4673600" y="6321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440C9133-1503-4C6E-93D8-AC0FA1F90D10}"/>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C1E38529-D18E-4D63-97A6-FE052BAC92AC}"/>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7EF56DE3-9B7B-42C1-B7B4-2C40A85D63C6}"/>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E8760E09-CF73-44F2-ACA9-4861118631B9}"/>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975E662A-DEEC-484E-BE42-BD97AE2CE053}"/>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640E077-B24E-4F7D-88C1-1552CF7FF5D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8E1DD16C-78D0-42CE-90D2-D9E47135384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197CDAC-D4AC-406D-ADAA-13A7A4C6676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AED3247-BC92-4236-98E0-69DE5880F67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875460-C5BA-463D-9B20-D880E141C5D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52832</xdr:rowOff>
    </xdr:from>
    <xdr:to>
      <xdr:col>24</xdr:col>
      <xdr:colOff>114300</xdr:colOff>
      <xdr:row>38</xdr:row>
      <xdr:rowOff>154432</xdr:rowOff>
    </xdr:to>
    <xdr:sp macro="" textlink="">
      <xdr:nvSpPr>
        <xdr:cNvPr id="71" name="楕円 70">
          <a:extLst>
            <a:ext uri="{FF2B5EF4-FFF2-40B4-BE49-F238E27FC236}">
              <a16:creationId xmlns:a16="http://schemas.microsoft.com/office/drawing/2014/main" id="{DB983EFC-4692-4B4B-B278-FBD9A0435091}"/>
            </a:ext>
          </a:extLst>
        </xdr:cNvPr>
        <xdr:cNvSpPr/>
      </xdr:nvSpPr>
      <xdr:spPr>
        <a:xfrm>
          <a:off x="4584700" y="656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31259</xdr:rowOff>
    </xdr:from>
    <xdr:ext cx="405111" cy="259045"/>
    <xdr:sp macro="" textlink="">
      <xdr:nvSpPr>
        <xdr:cNvPr id="72" name="【道路】&#10;有形固定資産減価償却率該当値テキスト">
          <a:extLst>
            <a:ext uri="{FF2B5EF4-FFF2-40B4-BE49-F238E27FC236}">
              <a16:creationId xmlns:a16="http://schemas.microsoft.com/office/drawing/2014/main" id="{84AB4907-64C1-4C01-8DEC-5A3EBCA6A074}"/>
            </a:ext>
          </a:extLst>
        </xdr:cNvPr>
        <xdr:cNvSpPr txBox="1"/>
      </xdr:nvSpPr>
      <xdr:spPr>
        <a:xfrm>
          <a:off x="4673600" y="654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169418</xdr:rowOff>
    </xdr:from>
    <xdr:to>
      <xdr:col>20</xdr:col>
      <xdr:colOff>38100</xdr:colOff>
      <xdr:row>38</xdr:row>
      <xdr:rowOff>99568</xdr:rowOff>
    </xdr:to>
    <xdr:sp macro="" textlink="">
      <xdr:nvSpPr>
        <xdr:cNvPr id="73" name="楕円 72">
          <a:extLst>
            <a:ext uri="{FF2B5EF4-FFF2-40B4-BE49-F238E27FC236}">
              <a16:creationId xmlns:a16="http://schemas.microsoft.com/office/drawing/2014/main" id="{D04AC1E7-FB4A-4CB0-BE9F-2ABAD4C85D50}"/>
            </a:ext>
          </a:extLst>
        </xdr:cNvPr>
        <xdr:cNvSpPr/>
      </xdr:nvSpPr>
      <xdr:spPr>
        <a:xfrm>
          <a:off x="3746500" y="651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48768</xdr:rowOff>
    </xdr:from>
    <xdr:to>
      <xdr:col>24</xdr:col>
      <xdr:colOff>63500</xdr:colOff>
      <xdr:row>38</xdr:row>
      <xdr:rowOff>103632</xdr:rowOff>
    </xdr:to>
    <xdr:cxnSp macro="">
      <xdr:nvCxnSpPr>
        <xdr:cNvPr id="74" name="直線コネクタ 73">
          <a:extLst>
            <a:ext uri="{FF2B5EF4-FFF2-40B4-BE49-F238E27FC236}">
              <a16:creationId xmlns:a16="http://schemas.microsoft.com/office/drawing/2014/main" id="{004BC3DA-F979-4F61-868F-36F27E4A668F}"/>
            </a:ext>
          </a:extLst>
        </xdr:cNvPr>
        <xdr:cNvCxnSpPr/>
      </xdr:nvCxnSpPr>
      <xdr:spPr>
        <a:xfrm>
          <a:off x="3797300" y="656386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141986</xdr:rowOff>
    </xdr:from>
    <xdr:to>
      <xdr:col>15</xdr:col>
      <xdr:colOff>101600</xdr:colOff>
      <xdr:row>38</xdr:row>
      <xdr:rowOff>72136</xdr:rowOff>
    </xdr:to>
    <xdr:sp macro="" textlink="">
      <xdr:nvSpPr>
        <xdr:cNvPr id="75" name="楕円 74">
          <a:extLst>
            <a:ext uri="{FF2B5EF4-FFF2-40B4-BE49-F238E27FC236}">
              <a16:creationId xmlns:a16="http://schemas.microsoft.com/office/drawing/2014/main" id="{BEF8C228-8D75-4438-92BF-C21987547194}"/>
            </a:ext>
          </a:extLst>
        </xdr:cNvPr>
        <xdr:cNvSpPr/>
      </xdr:nvSpPr>
      <xdr:spPr>
        <a:xfrm>
          <a:off x="2857500" y="648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21336</xdr:rowOff>
    </xdr:from>
    <xdr:to>
      <xdr:col>19</xdr:col>
      <xdr:colOff>177800</xdr:colOff>
      <xdr:row>38</xdr:row>
      <xdr:rowOff>48768</xdr:rowOff>
    </xdr:to>
    <xdr:cxnSp macro="">
      <xdr:nvCxnSpPr>
        <xdr:cNvPr id="76" name="直線コネクタ 75">
          <a:extLst>
            <a:ext uri="{FF2B5EF4-FFF2-40B4-BE49-F238E27FC236}">
              <a16:creationId xmlns:a16="http://schemas.microsoft.com/office/drawing/2014/main" id="{1AD453B5-A9B6-4D23-980B-BDA59284B002}"/>
            </a:ext>
          </a:extLst>
        </xdr:cNvPr>
        <xdr:cNvCxnSpPr/>
      </xdr:nvCxnSpPr>
      <xdr:spPr>
        <a:xfrm>
          <a:off x="2908300" y="65364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114554</xdr:rowOff>
    </xdr:from>
    <xdr:to>
      <xdr:col>10</xdr:col>
      <xdr:colOff>165100</xdr:colOff>
      <xdr:row>38</xdr:row>
      <xdr:rowOff>44704</xdr:rowOff>
    </xdr:to>
    <xdr:sp macro="" textlink="">
      <xdr:nvSpPr>
        <xdr:cNvPr id="77" name="楕円 76">
          <a:extLst>
            <a:ext uri="{FF2B5EF4-FFF2-40B4-BE49-F238E27FC236}">
              <a16:creationId xmlns:a16="http://schemas.microsoft.com/office/drawing/2014/main" id="{E2D28192-4401-4600-8F52-735BF5FB559B}"/>
            </a:ext>
          </a:extLst>
        </xdr:cNvPr>
        <xdr:cNvSpPr/>
      </xdr:nvSpPr>
      <xdr:spPr>
        <a:xfrm>
          <a:off x="1968500" y="6458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165354</xdr:rowOff>
    </xdr:from>
    <xdr:to>
      <xdr:col>15</xdr:col>
      <xdr:colOff>50800</xdr:colOff>
      <xdr:row>38</xdr:row>
      <xdr:rowOff>21336</xdr:rowOff>
    </xdr:to>
    <xdr:cxnSp macro="">
      <xdr:nvCxnSpPr>
        <xdr:cNvPr id="78" name="直線コネクタ 77">
          <a:extLst>
            <a:ext uri="{FF2B5EF4-FFF2-40B4-BE49-F238E27FC236}">
              <a16:creationId xmlns:a16="http://schemas.microsoft.com/office/drawing/2014/main" id="{8C3CA71F-A85D-4037-9FAB-4312BB028EEE}"/>
            </a:ext>
          </a:extLst>
        </xdr:cNvPr>
        <xdr:cNvCxnSpPr/>
      </xdr:nvCxnSpPr>
      <xdr:spPr>
        <a:xfrm>
          <a:off x="2019300" y="650900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84836</xdr:rowOff>
    </xdr:from>
    <xdr:to>
      <xdr:col>6</xdr:col>
      <xdr:colOff>38100</xdr:colOff>
      <xdr:row>38</xdr:row>
      <xdr:rowOff>14986</xdr:rowOff>
    </xdr:to>
    <xdr:sp macro="" textlink="">
      <xdr:nvSpPr>
        <xdr:cNvPr id="79" name="楕円 78">
          <a:extLst>
            <a:ext uri="{FF2B5EF4-FFF2-40B4-BE49-F238E27FC236}">
              <a16:creationId xmlns:a16="http://schemas.microsoft.com/office/drawing/2014/main" id="{18CDE3FF-F374-424B-9884-44E1C4AF8F4C}"/>
            </a:ext>
          </a:extLst>
        </xdr:cNvPr>
        <xdr:cNvSpPr/>
      </xdr:nvSpPr>
      <xdr:spPr>
        <a:xfrm>
          <a:off x="1079500" y="642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135636</xdr:rowOff>
    </xdr:from>
    <xdr:to>
      <xdr:col>10</xdr:col>
      <xdr:colOff>114300</xdr:colOff>
      <xdr:row>37</xdr:row>
      <xdr:rowOff>165354</xdr:rowOff>
    </xdr:to>
    <xdr:cxnSp macro="">
      <xdr:nvCxnSpPr>
        <xdr:cNvPr id="80" name="直線コネクタ 79">
          <a:extLst>
            <a:ext uri="{FF2B5EF4-FFF2-40B4-BE49-F238E27FC236}">
              <a16:creationId xmlns:a16="http://schemas.microsoft.com/office/drawing/2014/main" id="{57E9D727-C772-4EA5-AA09-7A9A65667867}"/>
            </a:ext>
          </a:extLst>
        </xdr:cNvPr>
        <xdr:cNvCxnSpPr/>
      </xdr:nvCxnSpPr>
      <xdr:spPr>
        <a:xfrm>
          <a:off x="1130300" y="6479286"/>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D6140EA4-E5E5-4825-862E-94F81883AB84}"/>
            </a:ext>
          </a:extLst>
        </xdr:cNvPr>
        <xdr:cNvSpPr txBox="1"/>
      </xdr:nvSpPr>
      <xdr:spPr>
        <a:xfrm>
          <a:off x="35820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2D2E5929-898C-42DE-8E25-A79784F75C59}"/>
            </a:ext>
          </a:extLst>
        </xdr:cNvPr>
        <xdr:cNvSpPr txBox="1"/>
      </xdr:nvSpPr>
      <xdr:spPr>
        <a:xfrm>
          <a:off x="2705744" y="616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61822483-8244-4F4B-87DA-52A0A5D1BEB4}"/>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4" name="n_4aveValue【道路】&#10;有形固定資産減価償却率">
          <a:extLst>
            <a:ext uri="{FF2B5EF4-FFF2-40B4-BE49-F238E27FC236}">
              <a16:creationId xmlns:a16="http://schemas.microsoft.com/office/drawing/2014/main" id="{70D66DCA-3392-4C1D-A19B-7C73ED0FD2E2}"/>
            </a:ext>
          </a:extLst>
        </xdr:cNvPr>
        <xdr:cNvSpPr txBox="1"/>
      </xdr:nvSpPr>
      <xdr:spPr>
        <a:xfrm>
          <a:off x="927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90695</xdr:rowOff>
    </xdr:from>
    <xdr:ext cx="405111" cy="259045"/>
    <xdr:sp macro="" textlink="">
      <xdr:nvSpPr>
        <xdr:cNvPr id="85" name="n_1mainValue【道路】&#10;有形固定資産減価償却率">
          <a:extLst>
            <a:ext uri="{FF2B5EF4-FFF2-40B4-BE49-F238E27FC236}">
              <a16:creationId xmlns:a16="http://schemas.microsoft.com/office/drawing/2014/main" id="{E40ABAA6-C7AD-40BD-B621-3DE1A0BBBC96}"/>
            </a:ext>
          </a:extLst>
        </xdr:cNvPr>
        <xdr:cNvSpPr txBox="1"/>
      </xdr:nvSpPr>
      <xdr:spPr>
        <a:xfrm>
          <a:off x="3582044" y="6605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63263</xdr:rowOff>
    </xdr:from>
    <xdr:ext cx="405111" cy="259045"/>
    <xdr:sp macro="" textlink="">
      <xdr:nvSpPr>
        <xdr:cNvPr id="86" name="n_2mainValue【道路】&#10;有形固定資産減価償却率">
          <a:extLst>
            <a:ext uri="{FF2B5EF4-FFF2-40B4-BE49-F238E27FC236}">
              <a16:creationId xmlns:a16="http://schemas.microsoft.com/office/drawing/2014/main" id="{8D512B6A-6E61-4270-ADDD-257D4E98ED45}"/>
            </a:ext>
          </a:extLst>
        </xdr:cNvPr>
        <xdr:cNvSpPr txBox="1"/>
      </xdr:nvSpPr>
      <xdr:spPr>
        <a:xfrm>
          <a:off x="2705744" y="657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35831</xdr:rowOff>
    </xdr:from>
    <xdr:ext cx="405111" cy="259045"/>
    <xdr:sp macro="" textlink="">
      <xdr:nvSpPr>
        <xdr:cNvPr id="87" name="n_3mainValue【道路】&#10;有形固定資産減価償却率">
          <a:extLst>
            <a:ext uri="{FF2B5EF4-FFF2-40B4-BE49-F238E27FC236}">
              <a16:creationId xmlns:a16="http://schemas.microsoft.com/office/drawing/2014/main" id="{B5AF6721-B7B6-47BE-B96C-A518B0F4B3BD}"/>
            </a:ext>
          </a:extLst>
        </xdr:cNvPr>
        <xdr:cNvSpPr txBox="1"/>
      </xdr:nvSpPr>
      <xdr:spPr>
        <a:xfrm>
          <a:off x="1816744" y="655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6113</xdr:rowOff>
    </xdr:from>
    <xdr:ext cx="405111" cy="259045"/>
    <xdr:sp macro="" textlink="">
      <xdr:nvSpPr>
        <xdr:cNvPr id="88" name="n_4mainValue【道路】&#10;有形固定資産減価償却率">
          <a:extLst>
            <a:ext uri="{FF2B5EF4-FFF2-40B4-BE49-F238E27FC236}">
              <a16:creationId xmlns:a16="http://schemas.microsoft.com/office/drawing/2014/main" id="{867F63FE-4622-4C7A-A3CF-67BAE863F6ED}"/>
            </a:ext>
          </a:extLst>
        </xdr:cNvPr>
        <xdr:cNvSpPr txBox="1"/>
      </xdr:nvSpPr>
      <xdr:spPr>
        <a:xfrm>
          <a:off x="927744" y="652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442A673D-D659-4C53-A866-A6473021235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C0B93B3-EAAA-450A-A3CB-5761FB5062B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195C737D-A8EE-4249-BB63-1F4DAE919ED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4739E111-5B07-4B53-84EE-E96F2B11C63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6AAD3C3C-57CB-4D89-880D-3935DD34F0D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9889B0E2-8FE2-4D46-A897-3A61EA29163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32AF374-9FEF-4380-A1D3-EA4382EA3F7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ED0E8F2E-95CB-45D4-9E3C-EF33C953AF1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4831A3D0-FFCD-418F-9AA1-3AA3FF659DF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E150F2A-A858-47C7-987E-D4F7B019DCD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84DC368A-53FD-41E7-AC1A-9284B533658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787CE37D-BB4E-4E9C-9638-071DA2D501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8C51E7E3-DEE3-49EE-B173-1D2EFB1478C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5A6D1F56-97E7-462D-B7F4-CCF903CCAAFA}"/>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6780D66-1257-4937-BC9F-9AE8999D584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C740A9E4-E5B4-4DF9-BD78-69E4B9A88B53}"/>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57F1993-08A5-4C5C-9C85-30AD38A4D1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C7DCEE5E-7D84-4794-AD71-FD85B2F0134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E911D5A6-3F4E-4D94-BBB6-8632E0F8A7A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42A5087B-37A2-4CED-8B98-BA94766D6DF6}"/>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595869A-A860-478D-A71C-F4E0F95BAFA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323BFEE6-B7F8-4BF4-90D9-DC4BD506E22C}"/>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0D43308-66B0-4FF7-AF01-BEF228A9CC5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87B60A39-4D1A-4D65-A51E-CA8414245EAA}"/>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4DB109C4-CFC7-4E41-93C5-89EB795F0660}"/>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DD661F5F-60CF-4366-ABEC-9909DB621E82}"/>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0663A5AD-8505-41C4-9B06-4603F8C5FCED}"/>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DCA57563-3050-47F7-8C64-2EC696FF6097}"/>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E4F559F7-F021-48D3-8753-91C811B60BE6}"/>
            </a:ext>
          </a:extLst>
        </xdr:cNvPr>
        <xdr:cNvSpPr txBox="1"/>
      </xdr:nvSpPr>
      <xdr:spPr>
        <a:xfrm>
          <a:off x="10515600" y="674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2858DFE5-8BC7-474F-B918-060D21339FD2}"/>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E58BC305-BDAF-459D-81D2-C26683F6DE90}"/>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22C26E9E-165E-41FC-B05E-CB118450BB04}"/>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BADE8875-CCC9-4A38-AEF1-3BD62CD75BBD}"/>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7B10BC4A-D73B-44D7-867B-387D0D221456}"/>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EE70E1E-B167-4354-8E46-6798B66E1DC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4FF5A4E-43CB-4BD2-A251-649B17DEE29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90D7DB2-6E72-4A8F-BB1A-9D180722E665}"/>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85939BC-39EA-453C-9702-0288499CC4C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672E1F9-3B88-48DD-B192-56BC5FE1663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58852</xdr:rowOff>
    </xdr:from>
    <xdr:to>
      <xdr:col>55</xdr:col>
      <xdr:colOff>50800</xdr:colOff>
      <xdr:row>36</xdr:row>
      <xdr:rowOff>160452</xdr:rowOff>
    </xdr:to>
    <xdr:sp macro="" textlink="">
      <xdr:nvSpPr>
        <xdr:cNvPr id="128" name="楕円 127">
          <a:extLst>
            <a:ext uri="{FF2B5EF4-FFF2-40B4-BE49-F238E27FC236}">
              <a16:creationId xmlns:a16="http://schemas.microsoft.com/office/drawing/2014/main" id="{B996A846-8433-4343-9464-437F602D0481}"/>
            </a:ext>
          </a:extLst>
        </xdr:cNvPr>
        <xdr:cNvSpPr/>
      </xdr:nvSpPr>
      <xdr:spPr>
        <a:xfrm>
          <a:off x="10426700" y="623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81729</xdr:rowOff>
    </xdr:from>
    <xdr:ext cx="534377" cy="259045"/>
    <xdr:sp macro="" textlink="">
      <xdr:nvSpPr>
        <xdr:cNvPr id="129" name="【道路】&#10;一人当たり延長該当値テキスト">
          <a:extLst>
            <a:ext uri="{FF2B5EF4-FFF2-40B4-BE49-F238E27FC236}">
              <a16:creationId xmlns:a16="http://schemas.microsoft.com/office/drawing/2014/main" id="{505BCEAF-1EE5-47B6-AA81-80BA380E5753}"/>
            </a:ext>
          </a:extLst>
        </xdr:cNvPr>
        <xdr:cNvSpPr txBox="1"/>
      </xdr:nvSpPr>
      <xdr:spPr>
        <a:xfrm>
          <a:off x="10515600" y="6082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76607</xdr:rowOff>
    </xdr:from>
    <xdr:to>
      <xdr:col>50</xdr:col>
      <xdr:colOff>165100</xdr:colOff>
      <xdr:row>37</xdr:row>
      <xdr:rowOff>6757</xdr:rowOff>
    </xdr:to>
    <xdr:sp macro="" textlink="">
      <xdr:nvSpPr>
        <xdr:cNvPr id="130" name="楕円 129">
          <a:extLst>
            <a:ext uri="{FF2B5EF4-FFF2-40B4-BE49-F238E27FC236}">
              <a16:creationId xmlns:a16="http://schemas.microsoft.com/office/drawing/2014/main" id="{5853425F-ECF3-4B7C-8D96-9D6B7274EEB1}"/>
            </a:ext>
          </a:extLst>
        </xdr:cNvPr>
        <xdr:cNvSpPr/>
      </xdr:nvSpPr>
      <xdr:spPr>
        <a:xfrm>
          <a:off x="9588500" y="624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109652</xdr:rowOff>
    </xdr:from>
    <xdr:to>
      <xdr:col>55</xdr:col>
      <xdr:colOff>0</xdr:colOff>
      <xdr:row>36</xdr:row>
      <xdr:rowOff>127407</xdr:rowOff>
    </xdr:to>
    <xdr:cxnSp macro="">
      <xdr:nvCxnSpPr>
        <xdr:cNvPr id="131" name="直線コネクタ 130">
          <a:extLst>
            <a:ext uri="{FF2B5EF4-FFF2-40B4-BE49-F238E27FC236}">
              <a16:creationId xmlns:a16="http://schemas.microsoft.com/office/drawing/2014/main" id="{4F6A7CE1-39C5-4F65-865F-EA89D0B43A0C}"/>
            </a:ext>
          </a:extLst>
        </xdr:cNvPr>
        <xdr:cNvCxnSpPr/>
      </xdr:nvCxnSpPr>
      <xdr:spPr>
        <a:xfrm flipV="1">
          <a:off x="9639300" y="6281852"/>
          <a:ext cx="838200" cy="1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91465</xdr:rowOff>
    </xdr:from>
    <xdr:to>
      <xdr:col>46</xdr:col>
      <xdr:colOff>38100</xdr:colOff>
      <xdr:row>37</xdr:row>
      <xdr:rowOff>21615</xdr:rowOff>
    </xdr:to>
    <xdr:sp macro="" textlink="">
      <xdr:nvSpPr>
        <xdr:cNvPr id="132" name="楕円 131">
          <a:extLst>
            <a:ext uri="{FF2B5EF4-FFF2-40B4-BE49-F238E27FC236}">
              <a16:creationId xmlns:a16="http://schemas.microsoft.com/office/drawing/2014/main" id="{8ECD8AA1-CF0C-4AB4-8FDF-7D3C44E3EA89}"/>
            </a:ext>
          </a:extLst>
        </xdr:cNvPr>
        <xdr:cNvSpPr/>
      </xdr:nvSpPr>
      <xdr:spPr>
        <a:xfrm>
          <a:off x="8699500" y="626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127407</xdr:rowOff>
    </xdr:from>
    <xdr:to>
      <xdr:col>50</xdr:col>
      <xdr:colOff>114300</xdr:colOff>
      <xdr:row>36</xdr:row>
      <xdr:rowOff>142265</xdr:rowOff>
    </xdr:to>
    <xdr:cxnSp macro="">
      <xdr:nvCxnSpPr>
        <xdr:cNvPr id="133" name="直線コネクタ 132">
          <a:extLst>
            <a:ext uri="{FF2B5EF4-FFF2-40B4-BE49-F238E27FC236}">
              <a16:creationId xmlns:a16="http://schemas.microsoft.com/office/drawing/2014/main" id="{225A2A6D-D7DE-4C67-B5C4-A1778B9EE33F}"/>
            </a:ext>
          </a:extLst>
        </xdr:cNvPr>
        <xdr:cNvCxnSpPr/>
      </xdr:nvCxnSpPr>
      <xdr:spPr>
        <a:xfrm flipV="1">
          <a:off x="8750300" y="6299607"/>
          <a:ext cx="8890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104191</xdr:rowOff>
    </xdr:from>
    <xdr:to>
      <xdr:col>41</xdr:col>
      <xdr:colOff>101600</xdr:colOff>
      <xdr:row>37</xdr:row>
      <xdr:rowOff>34341</xdr:rowOff>
    </xdr:to>
    <xdr:sp macro="" textlink="">
      <xdr:nvSpPr>
        <xdr:cNvPr id="134" name="楕円 133">
          <a:extLst>
            <a:ext uri="{FF2B5EF4-FFF2-40B4-BE49-F238E27FC236}">
              <a16:creationId xmlns:a16="http://schemas.microsoft.com/office/drawing/2014/main" id="{C3ABE33C-44C5-4BB6-B686-8C6B34E60AC2}"/>
            </a:ext>
          </a:extLst>
        </xdr:cNvPr>
        <xdr:cNvSpPr/>
      </xdr:nvSpPr>
      <xdr:spPr>
        <a:xfrm>
          <a:off x="7810500" y="627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142265</xdr:rowOff>
    </xdr:from>
    <xdr:to>
      <xdr:col>45</xdr:col>
      <xdr:colOff>177800</xdr:colOff>
      <xdr:row>36</xdr:row>
      <xdr:rowOff>154991</xdr:rowOff>
    </xdr:to>
    <xdr:cxnSp macro="">
      <xdr:nvCxnSpPr>
        <xdr:cNvPr id="135" name="直線コネクタ 134">
          <a:extLst>
            <a:ext uri="{FF2B5EF4-FFF2-40B4-BE49-F238E27FC236}">
              <a16:creationId xmlns:a16="http://schemas.microsoft.com/office/drawing/2014/main" id="{6D0BF225-44A9-424B-B080-9D0CBCDFDCB0}"/>
            </a:ext>
          </a:extLst>
        </xdr:cNvPr>
        <xdr:cNvCxnSpPr/>
      </xdr:nvCxnSpPr>
      <xdr:spPr>
        <a:xfrm flipV="1">
          <a:off x="7861300" y="6314465"/>
          <a:ext cx="889000" cy="12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117221</xdr:rowOff>
    </xdr:from>
    <xdr:to>
      <xdr:col>36</xdr:col>
      <xdr:colOff>165100</xdr:colOff>
      <xdr:row>37</xdr:row>
      <xdr:rowOff>47371</xdr:rowOff>
    </xdr:to>
    <xdr:sp macro="" textlink="">
      <xdr:nvSpPr>
        <xdr:cNvPr id="136" name="楕円 135">
          <a:extLst>
            <a:ext uri="{FF2B5EF4-FFF2-40B4-BE49-F238E27FC236}">
              <a16:creationId xmlns:a16="http://schemas.microsoft.com/office/drawing/2014/main" id="{60A45A88-4BD1-4BB0-A91E-AC10C2C08524}"/>
            </a:ext>
          </a:extLst>
        </xdr:cNvPr>
        <xdr:cNvSpPr/>
      </xdr:nvSpPr>
      <xdr:spPr>
        <a:xfrm>
          <a:off x="6921500" y="6289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154991</xdr:rowOff>
    </xdr:from>
    <xdr:to>
      <xdr:col>41</xdr:col>
      <xdr:colOff>50800</xdr:colOff>
      <xdr:row>36</xdr:row>
      <xdr:rowOff>168021</xdr:rowOff>
    </xdr:to>
    <xdr:cxnSp macro="">
      <xdr:nvCxnSpPr>
        <xdr:cNvPr id="137" name="直線コネクタ 136">
          <a:extLst>
            <a:ext uri="{FF2B5EF4-FFF2-40B4-BE49-F238E27FC236}">
              <a16:creationId xmlns:a16="http://schemas.microsoft.com/office/drawing/2014/main" id="{95042DD1-065E-440E-AC38-D1D002C93D4F}"/>
            </a:ext>
          </a:extLst>
        </xdr:cNvPr>
        <xdr:cNvCxnSpPr/>
      </xdr:nvCxnSpPr>
      <xdr:spPr>
        <a:xfrm flipV="1">
          <a:off x="6972300" y="6327191"/>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2E9E1300-55D4-48F3-A3B6-0E9C3BE9F3B8}"/>
            </a:ext>
          </a:extLst>
        </xdr:cNvPr>
        <xdr:cNvSpPr txBox="1"/>
      </xdr:nvSpPr>
      <xdr:spPr>
        <a:xfrm>
          <a:off x="9391727" y="686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AD72533F-F20F-47FB-A3D9-98C952F67EE8}"/>
            </a:ext>
          </a:extLst>
        </xdr:cNvPr>
        <xdr:cNvSpPr txBox="1"/>
      </xdr:nvSpPr>
      <xdr:spPr>
        <a:xfrm>
          <a:off x="8515427" y="68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a:extLst>
            <a:ext uri="{FF2B5EF4-FFF2-40B4-BE49-F238E27FC236}">
              <a16:creationId xmlns:a16="http://schemas.microsoft.com/office/drawing/2014/main" id="{9A905247-2D64-4FB3-B3B8-6D50302DA001}"/>
            </a:ext>
          </a:extLst>
        </xdr:cNvPr>
        <xdr:cNvSpPr txBox="1"/>
      </xdr:nvSpPr>
      <xdr:spPr>
        <a:xfrm>
          <a:off x="7626427" y="686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41" name="n_4aveValue【道路】&#10;一人当たり延長">
          <a:extLst>
            <a:ext uri="{FF2B5EF4-FFF2-40B4-BE49-F238E27FC236}">
              <a16:creationId xmlns:a16="http://schemas.microsoft.com/office/drawing/2014/main" id="{FB4BC3EC-3FAA-4D16-BE48-DB7A3E6BBFAF}"/>
            </a:ext>
          </a:extLst>
        </xdr:cNvPr>
        <xdr:cNvSpPr txBox="1"/>
      </xdr:nvSpPr>
      <xdr:spPr>
        <a:xfrm>
          <a:off x="6737427" y="684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35</xdr:row>
      <xdr:rowOff>23284</xdr:rowOff>
    </xdr:from>
    <xdr:ext cx="534377" cy="259045"/>
    <xdr:sp macro="" textlink="">
      <xdr:nvSpPr>
        <xdr:cNvPr id="142" name="n_1mainValue【道路】&#10;一人当たり延長">
          <a:extLst>
            <a:ext uri="{FF2B5EF4-FFF2-40B4-BE49-F238E27FC236}">
              <a16:creationId xmlns:a16="http://schemas.microsoft.com/office/drawing/2014/main" id="{7C261821-D2DE-4626-B329-D209F2AED4A7}"/>
            </a:ext>
          </a:extLst>
        </xdr:cNvPr>
        <xdr:cNvSpPr txBox="1"/>
      </xdr:nvSpPr>
      <xdr:spPr>
        <a:xfrm>
          <a:off x="9359411" y="6024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35</xdr:row>
      <xdr:rowOff>38142</xdr:rowOff>
    </xdr:from>
    <xdr:ext cx="534377" cy="259045"/>
    <xdr:sp macro="" textlink="">
      <xdr:nvSpPr>
        <xdr:cNvPr id="143" name="n_2mainValue【道路】&#10;一人当たり延長">
          <a:extLst>
            <a:ext uri="{FF2B5EF4-FFF2-40B4-BE49-F238E27FC236}">
              <a16:creationId xmlns:a16="http://schemas.microsoft.com/office/drawing/2014/main" id="{05683DDC-FC7D-488B-A22F-1E2FF33E7F9C}"/>
            </a:ext>
          </a:extLst>
        </xdr:cNvPr>
        <xdr:cNvSpPr txBox="1"/>
      </xdr:nvSpPr>
      <xdr:spPr>
        <a:xfrm>
          <a:off x="8483111" y="603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35</xdr:row>
      <xdr:rowOff>50868</xdr:rowOff>
    </xdr:from>
    <xdr:ext cx="534377" cy="259045"/>
    <xdr:sp macro="" textlink="">
      <xdr:nvSpPr>
        <xdr:cNvPr id="144" name="n_3mainValue【道路】&#10;一人当たり延長">
          <a:extLst>
            <a:ext uri="{FF2B5EF4-FFF2-40B4-BE49-F238E27FC236}">
              <a16:creationId xmlns:a16="http://schemas.microsoft.com/office/drawing/2014/main" id="{EF34A275-8618-4634-B303-18F1C5401402}"/>
            </a:ext>
          </a:extLst>
        </xdr:cNvPr>
        <xdr:cNvSpPr txBox="1"/>
      </xdr:nvSpPr>
      <xdr:spPr>
        <a:xfrm>
          <a:off x="7594111" y="6051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35</xdr:row>
      <xdr:rowOff>63898</xdr:rowOff>
    </xdr:from>
    <xdr:ext cx="534377" cy="259045"/>
    <xdr:sp macro="" textlink="">
      <xdr:nvSpPr>
        <xdr:cNvPr id="145" name="n_4mainValue【道路】&#10;一人当たり延長">
          <a:extLst>
            <a:ext uri="{FF2B5EF4-FFF2-40B4-BE49-F238E27FC236}">
              <a16:creationId xmlns:a16="http://schemas.microsoft.com/office/drawing/2014/main" id="{468EB74B-109C-44EE-9447-7893416AC764}"/>
            </a:ext>
          </a:extLst>
        </xdr:cNvPr>
        <xdr:cNvSpPr txBox="1"/>
      </xdr:nvSpPr>
      <xdr:spPr>
        <a:xfrm>
          <a:off x="6705111" y="606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F2DD9EA8-81C4-49F0-99AF-E55381DC247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2AB5680-079B-4152-BC31-76A5A84652D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DBAC14D-B8A6-473A-8DC0-CA5DE117427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7D43456A-98ED-453F-822C-8E2500D5474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C89224C1-6EA3-4C3E-820A-53431A51CA6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F0BF7CCA-244D-47A2-BB70-100799F2089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7F8CCA5-2FF4-4591-A2D9-44E208C853F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815E2BB-9AE7-47B3-8B33-54A18DEC943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F2CFD50-1B58-4C26-AAC7-0A51780FC01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19CFBFAF-2193-4610-81F4-169783332C2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76EA533-31B4-4EBA-9A5E-15913679C51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A4472C98-D20D-414F-8D6E-EF81B5BA0035}"/>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AE00309E-5224-4B92-B81D-2B598BBD854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6B0E9B42-D29C-4BE0-B845-36029E1C1DBF}"/>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640589B9-05A8-47EB-BBDF-325A78FB53A8}"/>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3256A6F7-F43F-45C8-A1F4-FE6F2042BBFA}"/>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FB652673-6689-42D0-89F0-DAF4AC539EF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202C4061-1B72-4BC9-B8CC-E93680D1A17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674134D6-0FB9-4138-A22E-25A599D3251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339BDEEC-6A20-45C7-8B8A-2F12819816DA}"/>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0CA88BF1-A8EA-42DB-A4A8-1C52E3319C1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07F711BF-FF54-4735-A1F9-19F0CFD1BD2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5F09A616-182C-4305-837A-775B51E4B1F5}"/>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1331174B-A903-41BF-B81D-3C3111FD2D1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26A21793-A89D-42AF-8DDE-717E46E3DF7E}"/>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89801BFE-E55E-40A2-AED8-2608EE3A3998}"/>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90248BD6-0DB0-4A14-8D47-130FDDE80BD6}"/>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8E9EF520-79E1-4D44-B8D7-93DFED46A4DB}"/>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7C78CA72-FFDC-4966-B3F2-0BAF2BC716A7}"/>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EE823F62-41A6-4370-902E-80F3E771ECC9}"/>
            </a:ext>
          </a:extLst>
        </xdr:cNvPr>
        <xdr:cNvSpPr txBox="1"/>
      </xdr:nvSpPr>
      <xdr:spPr>
        <a:xfrm>
          <a:off x="4673600" y="1025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246EACED-8EC3-46C5-AFA2-B37D7BFA2C96}"/>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4FAE3051-854D-4FCA-AAD3-56D42ABC9876}"/>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BA1203B9-D43C-4BF6-A39D-6AF491E6A49D}"/>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B11FBE30-9B89-40CE-BC1B-B5F024B0BB42}"/>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3A1FC769-BD47-458A-9358-BDE32A3C62B7}"/>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45C811ED-F46A-418D-9F05-CADA3BDB3BA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7ADDA35-B01E-4362-94D7-3BAFDB3A835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B66C9BD-5546-4F67-852D-49516777934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C2915CA-3960-4CAD-8736-A44F5C86184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A01FB85-BA45-43B9-90AC-0BBDCF8AF8F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55880</xdr:rowOff>
    </xdr:from>
    <xdr:to>
      <xdr:col>24</xdr:col>
      <xdr:colOff>114300</xdr:colOff>
      <xdr:row>62</xdr:row>
      <xdr:rowOff>157480</xdr:rowOff>
    </xdr:to>
    <xdr:sp macro="" textlink="">
      <xdr:nvSpPr>
        <xdr:cNvPr id="186" name="楕円 185">
          <a:extLst>
            <a:ext uri="{FF2B5EF4-FFF2-40B4-BE49-F238E27FC236}">
              <a16:creationId xmlns:a16="http://schemas.microsoft.com/office/drawing/2014/main" id="{CB4C3579-2262-46F5-BEDC-28AEA4B43C5B}"/>
            </a:ext>
          </a:extLst>
        </xdr:cNvPr>
        <xdr:cNvSpPr/>
      </xdr:nvSpPr>
      <xdr:spPr>
        <a:xfrm>
          <a:off x="45847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34307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A8B40013-367C-40EB-A4AF-F40EAB582578}"/>
            </a:ext>
          </a:extLst>
        </xdr:cNvPr>
        <xdr:cNvSpPr txBox="1"/>
      </xdr:nvSpPr>
      <xdr:spPr>
        <a:xfrm>
          <a:off x="4673600" y="1066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50165</xdr:rowOff>
    </xdr:from>
    <xdr:to>
      <xdr:col>20</xdr:col>
      <xdr:colOff>38100</xdr:colOff>
      <xdr:row>62</xdr:row>
      <xdr:rowOff>151765</xdr:rowOff>
    </xdr:to>
    <xdr:sp macro="" textlink="">
      <xdr:nvSpPr>
        <xdr:cNvPr id="188" name="楕円 187">
          <a:extLst>
            <a:ext uri="{FF2B5EF4-FFF2-40B4-BE49-F238E27FC236}">
              <a16:creationId xmlns:a16="http://schemas.microsoft.com/office/drawing/2014/main" id="{4179C72F-BB34-4575-B86B-D876FF6E83E7}"/>
            </a:ext>
          </a:extLst>
        </xdr:cNvPr>
        <xdr:cNvSpPr/>
      </xdr:nvSpPr>
      <xdr:spPr>
        <a:xfrm>
          <a:off x="3746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100965</xdr:rowOff>
    </xdr:from>
    <xdr:to>
      <xdr:col>24</xdr:col>
      <xdr:colOff>63500</xdr:colOff>
      <xdr:row>62</xdr:row>
      <xdr:rowOff>106680</xdr:rowOff>
    </xdr:to>
    <xdr:cxnSp macro="">
      <xdr:nvCxnSpPr>
        <xdr:cNvPr id="189" name="直線コネクタ 188">
          <a:extLst>
            <a:ext uri="{FF2B5EF4-FFF2-40B4-BE49-F238E27FC236}">
              <a16:creationId xmlns:a16="http://schemas.microsoft.com/office/drawing/2014/main" id="{709F3403-3DCD-4A76-BA2A-CD7164A11F70}"/>
            </a:ext>
          </a:extLst>
        </xdr:cNvPr>
        <xdr:cNvCxnSpPr/>
      </xdr:nvCxnSpPr>
      <xdr:spPr>
        <a:xfrm>
          <a:off x="3797300" y="1073086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55880</xdr:rowOff>
    </xdr:from>
    <xdr:to>
      <xdr:col>15</xdr:col>
      <xdr:colOff>101600</xdr:colOff>
      <xdr:row>62</xdr:row>
      <xdr:rowOff>157480</xdr:rowOff>
    </xdr:to>
    <xdr:sp macro="" textlink="">
      <xdr:nvSpPr>
        <xdr:cNvPr id="190" name="楕円 189">
          <a:extLst>
            <a:ext uri="{FF2B5EF4-FFF2-40B4-BE49-F238E27FC236}">
              <a16:creationId xmlns:a16="http://schemas.microsoft.com/office/drawing/2014/main" id="{75F3A052-8D1B-4846-A8C4-EBAF001CF1D0}"/>
            </a:ext>
          </a:extLst>
        </xdr:cNvPr>
        <xdr:cNvSpPr/>
      </xdr:nvSpPr>
      <xdr:spPr>
        <a:xfrm>
          <a:off x="2857500" y="1068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100965</xdr:rowOff>
    </xdr:from>
    <xdr:to>
      <xdr:col>19</xdr:col>
      <xdr:colOff>177800</xdr:colOff>
      <xdr:row>62</xdr:row>
      <xdr:rowOff>106680</xdr:rowOff>
    </xdr:to>
    <xdr:cxnSp macro="">
      <xdr:nvCxnSpPr>
        <xdr:cNvPr id="191" name="直線コネクタ 190">
          <a:extLst>
            <a:ext uri="{FF2B5EF4-FFF2-40B4-BE49-F238E27FC236}">
              <a16:creationId xmlns:a16="http://schemas.microsoft.com/office/drawing/2014/main" id="{269C4957-0185-4AA3-ADF9-D2C0C39CFD5F}"/>
            </a:ext>
          </a:extLst>
        </xdr:cNvPr>
        <xdr:cNvCxnSpPr/>
      </xdr:nvCxnSpPr>
      <xdr:spPr>
        <a:xfrm flipV="1">
          <a:off x="2908300" y="107308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50165</xdr:rowOff>
    </xdr:from>
    <xdr:to>
      <xdr:col>10</xdr:col>
      <xdr:colOff>165100</xdr:colOff>
      <xdr:row>62</xdr:row>
      <xdr:rowOff>151765</xdr:rowOff>
    </xdr:to>
    <xdr:sp macro="" textlink="">
      <xdr:nvSpPr>
        <xdr:cNvPr id="192" name="楕円 191">
          <a:extLst>
            <a:ext uri="{FF2B5EF4-FFF2-40B4-BE49-F238E27FC236}">
              <a16:creationId xmlns:a16="http://schemas.microsoft.com/office/drawing/2014/main" id="{6A839800-517E-4CB6-A999-913E7DC9331A}"/>
            </a:ext>
          </a:extLst>
        </xdr:cNvPr>
        <xdr:cNvSpPr/>
      </xdr:nvSpPr>
      <xdr:spPr>
        <a:xfrm>
          <a:off x="1968500" y="10680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100965</xdr:rowOff>
    </xdr:from>
    <xdr:to>
      <xdr:col>15</xdr:col>
      <xdr:colOff>50800</xdr:colOff>
      <xdr:row>62</xdr:row>
      <xdr:rowOff>106680</xdr:rowOff>
    </xdr:to>
    <xdr:cxnSp macro="">
      <xdr:nvCxnSpPr>
        <xdr:cNvPr id="193" name="直線コネクタ 192">
          <a:extLst>
            <a:ext uri="{FF2B5EF4-FFF2-40B4-BE49-F238E27FC236}">
              <a16:creationId xmlns:a16="http://schemas.microsoft.com/office/drawing/2014/main" id="{0B124731-1910-46F6-B374-6E3A0631410A}"/>
            </a:ext>
          </a:extLst>
        </xdr:cNvPr>
        <xdr:cNvCxnSpPr/>
      </xdr:nvCxnSpPr>
      <xdr:spPr>
        <a:xfrm>
          <a:off x="2019300" y="107308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80645</xdr:rowOff>
    </xdr:from>
    <xdr:to>
      <xdr:col>6</xdr:col>
      <xdr:colOff>38100</xdr:colOff>
      <xdr:row>63</xdr:row>
      <xdr:rowOff>10795</xdr:rowOff>
    </xdr:to>
    <xdr:sp macro="" textlink="">
      <xdr:nvSpPr>
        <xdr:cNvPr id="194" name="楕円 193">
          <a:extLst>
            <a:ext uri="{FF2B5EF4-FFF2-40B4-BE49-F238E27FC236}">
              <a16:creationId xmlns:a16="http://schemas.microsoft.com/office/drawing/2014/main" id="{B6F258E9-8CFA-46A6-BFF1-0ABB667EFA3C}"/>
            </a:ext>
          </a:extLst>
        </xdr:cNvPr>
        <xdr:cNvSpPr/>
      </xdr:nvSpPr>
      <xdr:spPr>
        <a:xfrm>
          <a:off x="1079500" y="107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100965</xdr:rowOff>
    </xdr:from>
    <xdr:to>
      <xdr:col>10</xdr:col>
      <xdr:colOff>114300</xdr:colOff>
      <xdr:row>62</xdr:row>
      <xdr:rowOff>131445</xdr:rowOff>
    </xdr:to>
    <xdr:cxnSp macro="">
      <xdr:nvCxnSpPr>
        <xdr:cNvPr id="195" name="直線コネクタ 194">
          <a:extLst>
            <a:ext uri="{FF2B5EF4-FFF2-40B4-BE49-F238E27FC236}">
              <a16:creationId xmlns:a16="http://schemas.microsoft.com/office/drawing/2014/main" id="{F699AED5-18F1-474A-AA37-50B50F07BA50}"/>
            </a:ext>
          </a:extLst>
        </xdr:cNvPr>
        <xdr:cNvCxnSpPr/>
      </xdr:nvCxnSpPr>
      <xdr:spPr>
        <a:xfrm flipV="1">
          <a:off x="1130300" y="1073086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31132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B727EAC5-0605-438B-9466-42D3DECD1832}"/>
            </a:ext>
          </a:extLst>
        </xdr:cNvPr>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85659685-51AA-4C28-866C-C1ADEAD0F6CC}"/>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6367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E82FFF87-D64B-4163-A672-A84045432D82}"/>
            </a:ext>
          </a:extLst>
        </xdr:cNvPr>
        <xdr:cNvSpPr txBox="1"/>
      </xdr:nvSpPr>
      <xdr:spPr>
        <a:xfrm>
          <a:off x="18167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AC0A0D4A-D46B-4371-80AC-484FE3E44C6B}"/>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142892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4FAD5BEC-3495-4A80-9D58-4D5D3736B485}"/>
            </a:ext>
          </a:extLst>
        </xdr:cNvPr>
        <xdr:cNvSpPr txBox="1"/>
      </xdr:nvSpPr>
      <xdr:spPr>
        <a:xfrm>
          <a:off x="35820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148607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8BBD455A-41B7-4DC3-BA66-075285323ED4}"/>
            </a:ext>
          </a:extLst>
        </xdr:cNvPr>
        <xdr:cNvSpPr txBox="1"/>
      </xdr:nvSpPr>
      <xdr:spPr>
        <a:xfrm>
          <a:off x="2705744" y="1077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142892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4967BA3D-C0DC-4A38-AF59-8D073505DAE2}"/>
            </a:ext>
          </a:extLst>
        </xdr:cNvPr>
        <xdr:cNvSpPr txBox="1"/>
      </xdr:nvSpPr>
      <xdr:spPr>
        <a:xfrm>
          <a:off x="1816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1922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4CEDA782-1D8A-4DD1-AB60-2FFF60F8BB25}"/>
            </a:ext>
          </a:extLst>
        </xdr:cNvPr>
        <xdr:cNvSpPr txBox="1"/>
      </xdr:nvSpPr>
      <xdr:spPr>
        <a:xfrm>
          <a:off x="927744"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D7964B81-DF2E-48B5-9560-A66034524CD8}"/>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7A57995-761E-4BB1-B34E-525EFB88F9C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24135D19-9785-41E0-80FD-B7DC8373A20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2A216438-3E9A-465C-94E9-96C25E4FFB6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21E3C1F9-9588-4270-B1B5-47CEA757E80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85D8AF96-63BD-4212-9A41-2C415F288FF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5B6D70B7-F5A1-4FE8-8154-EA2431EF8F8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3A27865C-1FC1-4D5D-8935-E4180EC85D5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BCEA1513-8C10-4996-BF15-AB771686B90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008C99F-66DC-46C5-8D86-BEA76377E0C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20758B25-B70F-408A-AA15-767A6F637A5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D1E3A11C-80B3-4BBC-A80E-32A0D1E96706}"/>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41C6DBD2-BCB8-4FEB-9BFA-2858E22FB66B}"/>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385597A8-57D1-4F73-89D7-DFEF014C1FA6}"/>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0CE774F2-CEE9-40D8-8095-289F91D4B0DE}"/>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2F9C9EF2-9E1D-4AE2-8AD6-E30038FAC671}"/>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47DF8077-1688-4680-9C01-2C5CD6A4F2D1}"/>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9DFEF9E5-4CEC-419E-9B7E-1314BD1C17B4}"/>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26904E9F-7220-470D-96EC-FD5BFD54EF3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738F7B87-8A13-42B1-9390-EE7DC959C4FC}"/>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66D01F96-78FA-4CDF-8966-CF84219753A5}"/>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A9BC500E-E493-4841-A4A6-DE66F813933E}"/>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923DBB7-4CDF-4AC0-9A9C-26DBD1EB050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21E0CE24-9B39-4497-AB1D-1F1FDD0EAB5E}"/>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B619A0E5-A62F-499A-A203-54997961255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F45B31B0-8ABA-446E-82A5-E5196D99098E}"/>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6EBD98EA-D44D-4663-9675-CF8038DA752A}"/>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CCE6BA2E-5902-4430-B7B9-B61EA6659219}"/>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ADFB87B6-1748-4CDC-B7BE-F4BE4483925D}"/>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7FFB5EB5-E2D9-4ED3-9744-451D4AA5A06A}"/>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764A16AF-A72D-4251-9509-110D5625932C}"/>
            </a:ext>
          </a:extLst>
        </xdr:cNvPr>
        <xdr:cNvSpPr txBox="1"/>
      </xdr:nvSpPr>
      <xdr:spPr>
        <a:xfrm>
          <a:off x="10515600" y="10712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ABA65AB5-5D00-4B24-98C3-ACDE0ECE896B}"/>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8020A977-37F1-40C1-81C3-2646B44657D8}"/>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77350166-7832-4771-BED8-F2703D6E7904}"/>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91F55B5A-989E-4966-85BE-5CEF33F6989B}"/>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1DF7C8B3-916B-44E3-9B61-7ECD5B8434C9}"/>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C6D5EB6C-0964-416E-B870-020A5F3B357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1BDA6FC4-DA38-4CA2-8B23-D7641280EC8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8C8645-D4D7-48A3-AEFF-202A560D563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7FE1625-76F7-4907-8581-54649D1FE0F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C688640-0C0C-49FC-B043-8B667C61B14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101500</xdr:rowOff>
    </xdr:from>
    <xdr:to>
      <xdr:col>55</xdr:col>
      <xdr:colOff>50800</xdr:colOff>
      <xdr:row>56</xdr:row>
      <xdr:rowOff>31650</xdr:rowOff>
    </xdr:to>
    <xdr:sp macro="" textlink="">
      <xdr:nvSpPr>
        <xdr:cNvPr id="245" name="楕円 244">
          <a:extLst>
            <a:ext uri="{FF2B5EF4-FFF2-40B4-BE49-F238E27FC236}">
              <a16:creationId xmlns:a16="http://schemas.microsoft.com/office/drawing/2014/main" id="{F2E4F3B3-23E6-478B-A9DB-83E3C3BF95D1}"/>
            </a:ext>
          </a:extLst>
        </xdr:cNvPr>
        <xdr:cNvSpPr/>
      </xdr:nvSpPr>
      <xdr:spPr>
        <a:xfrm>
          <a:off x="10426700" y="953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54527</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1779DD3B-6699-4485-8680-589BEEF47D38}"/>
            </a:ext>
          </a:extLst>
        </xdr:cNvPr>
        <xdr:cNvSpPr txBox="1"/>
      </xdr:nvSpPr>
      <xdr:spPr>
        <a:xfrm>
          <a:off x="10515600" y="948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145773</xdr:rowOff>
    </xdr:from>
    <xdr:to>
      <xdr:col>50</xdr:col>
      <xdr:colOff>165100</xdr:colOff>
      <xdr:row>56</xdr:row>
      <xdr:rowOff>75923</xdr:rowOff>
    </xdr:to>
    <xdr:sp macro="" textlink="">
      <xdr:nvSpPr>
        <xdr:cNvPr id="247" name="楕円 246">
          <a:extLst>
            <a:ext uri="{FF2B5EF4-FFF2-40B4-BE49-F238E27FC236}">
              <a16:creationId xmlns:a16="http://schemas.microsoft.com/office/drawing/2014/main" id="{20A17C22-EEC5-483C-AD64-64B5A0CE217E}"/>
            </a:ext>
          </a:extLst>
        </xdr:cNvPr>
        <xdr:cNvSpPr/>
      </xdr:nvSpPr>
      <xdr:spPr>
        <a:xfrm>
          <a:off x="9588500" y="957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152300</xdr:rowOff>
    </xdr:from>
    <xdr:to>
      <xdr:col>55</xdr:col>
      <xdr:colOff>0</xdr:colOff>
      <xdr:row>56</xdr:row>
      <xdr:rowOff>25123</xdr:rowOff>
    </xdr:to>
    <xdr:cxnSp macro="">
      <xdr:nvCxnSpPr>
        <xdr:cNvPr id="248" name="直線コネクタ 247">
          <a:extLst>
            <a:ext uri="{FF2B5EF4-FFF2-40B4-BE49-F238E27FC236}">
              <a16:creationId xmlns:a16="http://schemas.microsoft.com/office/drawing/2014/main" id="{4277C8FB-D3D3-43D2-9C18-C960FDFD28ED}"/>
            </a:ext>
          </a:extLst>
        </xdr:cNvPr>
        <xdr:cNvCxnSpPr/>
      </xdr:nvCxnSpPr>
      <xdr:spPr>
        <a:xfrm flipV="1">
          <a:off x="9639300" y="9582050"/>
          <a:ext cx="838200" cy="4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12509</xdr:rowOff>
    </xdr:from>
    <xdr:to>
      <xdr:col>46</xdr:col>
      <xdr:colOff>38100</xdr:colOff>
      <xdr:row>56</xdr:row>
      <xdr:rowOff>114109</xdr:rowOff>
    </xdr:to>
    <xdr:sp macro="" textlink="">
      <xdr:nvSpPr>
        <xdr:cNvPr id="249" name="楕円 248">
          <a:extLst>
            <a:ext uri="{FF2B5EF4-FFF2-40B4-BE49-F238E27FC236}">
              <a16:creationId xmlns:a16="http://schemas.microsoft.com/office/drawing/2014/main" id="{6B39903C-62CE-40FC-BDF6-CAE76DB85758}"/>
            </a:ext>
          </a:extLst>
        </xdr:cNvPr>
        <xdr:cNvSpPr/>
      </xdr:nvSpPr>
      <xdr:spPr>
        <a:xfrm>
          <a:off x="8699500" y="961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25123</xdr:rowOff>
    </xdr:from>
    <xdr:to>
      <xdr:col>50</xdr:col>
      <xdr:colOff>114300</xdr:colOff>
      <xdr:row>56</xdr:row>
      <xdr:rowOff>63309</xdr:rowOff>
    </xdr:to>
    <xdr:cxnSp macro="">
      <xdr:nvCxnSpPr>
        <xdr:cNvPr id="250" name="直線コネクタ 249">
          <a:extLst>
            <a:ext uri="{FF2B5EF4-FFF2-40B4-BE49-F238E27FC236}">
              <a16:creationId xmlns:a16="http://schemas.microsoft.com/office/drawing/2014/main" id="{C6C0E74A-750C-44E8-8A40-71A3276C74D5}"/>
            </a:ext>
          </a:extLst>
        </xdr:cNvPr>
        <xdr:cNvCxnSpPr/>
      </xdr:nvCxnSpPr>
      <xdr:spPr>
        <a:xfrm flipV="1">
          <a:off x="8750300" y="9626323"/>
          <a:ext cx="889000" cy="3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36215</xdr:rowOff>
    </xdr:from>
    <xdr:to>
      <xdr:col>41</xdr:col>
      <xdr:colOff>101600</xdr:colOff>
      <xdr:row>56</xdr:row>
      <xdr:rowOff>137815</xdr:rowOff>
    </xdr:to>
    <xdr:sp macro="" textlink="">
      <xdr:nvSpPr>
        <xdr:cNvPr id="251" name="楕円 250">
          <a:extLst>
            <a:ext uri="{FF2B5EF4-FFF2-40B4-BE49-F238E27FC236}">
              <a16:creationId xmlns:a16="http://schemas.microsoft.com/office/drawing/2014/main" id="{51C053AD-F752-4E35-8FF8-693433CDDE7C}"/>
            </a:ext>
          </a:extLst>
        </xdr:cNvPr>
        <xdr:cNvSpPr/>
      </xdr:nvSpPr>
      <xdr:spPr>
        <a:xfrm>
          <a:off x="7810500" y="963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63309</xdr:rowOff>
    </xdr:from>
    <xdr:to>
      <xdr:col>45</xdr:col>
      <xdr:colOff>177800</xdr:colOff>
      <xdr:row>56</xdr:row>
      <xdr:rowOff>87015</xdr:rowOff>
    </xdr:to>
    <xdr:cxnSp macro="">
      <xdr:nvCxnSpPr>
        <xdr:cNvPr id="252" name="直線コネクタ 251">
          <a:extLst>
            <a:ext uri="{FF2B5EF4-FFF2-40B4-BE49-F238E27FC236}">
              <a16:creationId xmlns:a16="http://schemas.microsoft.com/office/drawing/2014/main" id="{9BA30442-7191-4A12-8A56-3CE42F81FDE9}"/>
            </a:ext>
          </a:extLst>
        </xdr:cNvPr>
        <xdr:cNvCxnSpPr/>
      </xdr:nvCxnSpPr>
      <xdr:spPr>
        <a:xfrm flipV="1">
          <a:off x="7861300" y="9664509"/>
          <a:ext cx="889000" cy="2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94041</xdr:rowOff>
    </xdr:from>
    <xdr:to>
      <xdr:col>36</xdr:col>
      <xdr:colOff>165100</xdr:colOff>
      <xdr:row>57</xdr:row>
      <xdr:rowOff>24191</xdr:rowOff>
    </xdr:to>
    <xdr:sp macro="" textlink="">
      <xdr:nvSpPr>
        <xdr:cNvPr id="253" name="楕円 252">
          <a:extLst>
            <a:ext uri="{FF2B5EF4-FFF2-40B4-BE49-F238E27FC236}">
              <a16:creationId xmlns:a16="http://schemas.microsoft.com/office/drawing/2014/main" id="{56B249FA-2957-4A7D-AFC8-72079E1DB4A0}"/>
            </a:ext>
          </a:extLst>
        </xdr:cNvPr>
        <xdr:cNvSpPr/>
      </xdr:nvSpPr>
      <xdr:spPr>
        <a:xfrm>
          <a:off x="6921500" y="9695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87015</xdr:rowOff>
    </xdr:from>
    <xdr:to>
      <xdr:col>41</xdr:col>
      <xdr:colOff>50800</xdr:colOff>
      <xdr:row>56</xdr:row>
      <xdr:rowOff>144841</xdr:rowOff>
    </xdr:to>
    <xdr:cxnSp macro="">
      <xdr:nvCxnSpPr>
        <xdr:cNvPr id="254" name="直線コネクタ 253">
          <a:extLst>
            <a:ext uri="{FF2B5EF4-FFF2-40B4-BE49-F238E27FC236}">
              <a16:creationId xmlns:a16="http://schemas.microsoft.com/office/drawing/2014/main" id="{AAE8104E-0BCB-4B89-AEAF-5E80908F7FA2}"/>
            </a:ext>
          </a:extLst>
        </xdr:cNvPr>
        <xdr:cNvCxnSpPr/>
      </xdr:nvCxnSpPr>
      <xdr:spPr>
        <a:xfrm flipV="1">
          <a:off x="6972300" y="9688215"/>
          <a:ext cx="889000" cy="57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E7655F5C-F5EB-457F-8A9E-A324F34FD362}"/>
            </a:ext>
          </a:extLst>
        </xdr:cNvPr>
        <xdr:cNvSpPr txBox="1"/>
      </xdr:nvSpPr>
      <xdr:spPr>
        <a:xfrm>
          <a:off x="9359411" y="1082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EA90D5C6-75D2-4A5B-B555-B41767EEB91C}"/>
            </a:ext>
          </a:extLst>
        </xdr:cNvPr>
        <xdr:cNvSpPr txBox="1"/>
      </xdr:nvSpPr>
      <xdr:spPr>
        <a:xfrm>
          <a:off x="8483111" y="1082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9C920BE0-C3AD-4347-966B-C7E151A7C413}"/>
            </a:ext>
          </a:extLst>
        </xdr:cNvPr>
        <xdr:cNvSpPr txBox="1"/>
      </xdr:nvSpPr>
      <xdr:spPr>
        <a:xfrm>
          <a:off x="7594111" y="1083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8E837442-C85B-461F-A8F3-A059F1FB7D32}"/>
            </a:ext>
          </a:extLst>
        </xdr:cNvPr>
        <xdr:cNvSpPr txBox="1"/>
      </xdr:nvSpPr>
      <xdr:spPr>
        <a:xfrm>
          <a:off x="6705111" y="1083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54</xdr:row>
      <xdr:rowOff>92450</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2D8BBD47-5C0A-4C6C-B0BB-20226480B87C}"/>
            </a:ext>
          </a:extLst>
        </xdr:cNvPr>
        <xdr:cNvSpPr txBox="1"/>
      </xdr:nvSpPr>
      <xdr:spPr>
        <a:xfrm>
          <a:off x="9327095" y="935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54</xdr:row>
      <xdr:rowOff>130636</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1E7F0B34-C279-4D47-8AD0-A4201A5719F9}"/>
            </a:ext>
          </a:extLst>
        </xdr:cNvPr>
        <xdr:cNvSpPr txBox="1"/>
      </xdr:nvSpPr>
      <xdr:spPr>
        <a:xfrm>
          <a:off x="8450795" y="9388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54</xdr:row>
      <xdr:rowOff>154342</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1FBE9DD7-B71C-4B18-83AD-E24A8FF37704}"/>
            </a:ext>
          </a:extLst>
        </xdr:cNvPr>
        <xdr:cNvSpPr txBox="1"/>
      </xdr:nvSpPr>
      <xdr:spPr>
        <a:xfrm>
          <a:off x="7561795" y="9412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55</xdr:row>
      <xdr:rowOff>40718</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C2FA42FC-FF98-4972-A3FF-68016055650B}"/>
            </a:ext>
          </a:extLst>
        </xdr:cNvPr>
        <xdr:cNvSpPr txBox="1"/>
      </xdr:nvSpPr>
      <xdr:spPr>
        <a:xfrm>
          <a:off x="6672795" y="9470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93782D95-AFA3-4D29-AF53-2632F7FF879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63497EB3-DF55-457B-92AD-DD5B5060FFF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423683CD-6EF5-4EFE-B744-5D2276296A3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8FE12E46-B41A-433C-A558-BDB35B15F09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DA81FBA9-A6FF-438A-AD45-8D54FD9D90F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43C64A85-855C-42DF-8AE8-92477F17CCD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86D3CDFE-F4E7-44A9-B1E2-5A84CED4655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28DF157B-C76F-4E8B-AE2C-77E05297085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9DFA2EAC-65B9-4FF5-A2C1-E39F0F27A15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E4A27720-F179-4C18-88CC-7F5E05A828F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B287D85A-3311-4C4D-9398-B46F1D55EB8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45253E26-70AE-4C5C-8839-366327485F9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BBDACECA-E44B-4B43-B207-38742F497D24}"/>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6470C0CB-77EE-4201-ADA7-37A3AEA7491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E41DC1A4-DE7F-463D-94DD-46CE36134E42}"/>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485157B1-3CD3-4DA2-9E2E-DDAD564266C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86EE3143-7B27-4C44-BD76-28FF323C0815}"/>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81DCAC6A-7366-42A4-A95D-6EF4CB52AF92}"/>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B6A58036-1DB1-457F-AEAB-45DC8AF08F8D}"/>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CAC043B8-B799-4017-A6E8-ECEDCC1419BC}"/>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7021C0F5-1B9A-4021-985C-AE47ABF9D215}"/>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F1EA51EB-650A-4159-90CB-527EA06A757F}"/>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26AF9267-4064-4700-A3C6-6DE93016C869}"/>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91796532-CD2E-4F4C-9C49-942F2C01E43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FCE843B5-2B74-4364-BAEF-7487FFF4940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BC49736B-05B5-410D-B30D-247713886CC6}"/>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B92C1133-B0AC-4302-A80A-B3EFEFA12E48}"/>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30543BC0-ADE9-47AF-B0DD-CCD5632FCD0D}"/>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12F8A48A-928E-4063-AC12-057B32A818DE}"/>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BA0F04A6-BBD9-4236-A5AD-CF4B380450EF}"/>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8544BF22-EBD2-4D90-8C84-006EA298D729}"/>
            </a:ext>
          </a:extLst>
        </xdr:cNvPr>
        <xdr:cNvSpPr txBox="1"/>
      </xdr:nvSpPr>
      <xdr:spPr>
        <a:xfrm>
          <a:off x="4673600" y="14129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248CF74D-8FF2-4953-86D6-815558D53494}"/>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C1FCA7DC-F10F-4451-863D-103BD971B708}"/>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BA35EEFB-D04B-4347-A667-C440AEDFC98C}"/>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F1AC406D-4764-41A5-A739-9D5442370D1A}"/>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9A319D24-D17E-4F6D-8D8A-842EC32128CB}"/>
            </a:ext>
          </a:extLst>
        </xdr:cNvPr>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887141B-A24B-4560-A29E-DC1102086B1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2469667-AB69-4C1D-8A6C-77438945194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B4A10B2-E281-47B4-B5CE-CC69B22F83A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2112D2B-1710-4BF0-929B-393B754ED58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B52A7-6B5A-4B6D-904E-83D886BE924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15058</xdr:rowOff>
    </xdr:from>
    <xdr:to>
      <xdr:col>24</xdr:col>
      <xdr:colOff>114300</xdr:colOff>
      <xdr:row>85</xdr:row>
      <xdr:rowOff>116658</xdr:rowOff>
    </xdr:to>
    <xdr:sp macro="" textlink="">
      <xdr:nvSpPr>
        <xdr:cNvPr id="304" name="楕円 303">
          <a:extLst>
            <a:ext uri="{FF2B5EF4-FFF2-40B4-BE49-F238E27FC236}">
              <a16:creationId xmlns:a16="http://schemas.microsoft.com/office/drawing/2014/main" id="{838E83EA-55F2-4789-83FD-D165E843AC05}"/>
            </a:ext>
          </a:extLst>
        </xdr:cNvPr>
        <xdr:cNvSpPr/>
      </xdr:nvSpPr>
      <xdr:spPr>
        <a:xfrm>
          <a:off x="45847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164935</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81D4E7E7-B589-4728-BD2E-17C337EF9CD9}"/>
            </a:ext>
          </a:extLst>
        </xdr:cNvPr>
        <xdr:cNvSpPr txBox="1"/>
      </xdr:nvSpPr>
      <xdr:spPr>
        <a:xfrm>
          <a:off x="4673600" y="1456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152219</xdr:rowOff>
    </xdr:from>
    <xdr:to>
      <xdr:col>20</xdr:col>
      <xdr:colOff>38100</xdr:colOff>
      <xdr:row>85</xdr:row>
      <xdr:rowOff>82369</xdr:rowOff>
    </xdr:to>
    <xdr:sp macro="" textlink="">
      <xdr:nvSpPr>
        <xdr:cNvPr id="306" name="楕円 305">
          <a:extLst>
            <a:ext uri="{FF2B5EF4-FFF2-40B4-BE49-F238E27FC236}">
              <a16:creationId xmlns:a16="http://schemas.microsoft.com/office/drawing/2014/main" id="{FCB4772F-AF96-4E6D-8300-82F0ED8CFA78}"/>
            </a:ext>
          </a:extLst>
        </xdr:cNvPr>
        <xdr:cNvSpPr/>
      </xdr:nvSpPr>
      <xdr:spPr>
        <a:xfrm>
          <a:off x="3746500" y="1455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31569</xdr:rowOff>
    </xdr:from>
    <xdr:to>
      <xdr:col>24</xdr:col>
      <xdr:colOff>63500</xdr:colOff>
      <xdr:row>85</xdr:row>
      <xdr:rowOff>65858</xdr:rowOff>
    </xdr:to>
    <xdr:cxnSp macro="">
      <xdr:nvCxnSpPr>
        <xdr:cNvPr id="307" name="直線コネクタ 306">
          <a:extLst>
            <a:ext uri="{FF2B5EF4-FFF2-40B4-BE49-F238E27FC236}">
              <a16:creationId xmlns:a16="http://schemas.microsoft.com/office/drawing/2014/main" id="{B1E8AA82-75C3-4B96-8CA9-3E427D591E13}"/>
            </a:ext>
          </a:extLst>
        </xdr:cNvPr>
        <xdr:cNvCxnSpPr/>
      </xdr:nvCxnSpPr>
      <xdr:spPr>
        <a:xfrm>
          <a:off x="3797300" y="14604819"/>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135889</xdr:rowOff>
    </xdr:from>
    <xdr:to>
      <xdr:col>15</xdr:col>
      <xdr:colOff>101600</xdr:colOff>
      <xdr:row>85</xdr:row>
      <xdr:rowOff>66039</xdr:rowOff>
    </xdr:to>
    <xdr:sp macro="" textlink="">
      <xdr:nvSpPr>
        <xdr:cNvPr id="308" name="楕円 307">
          <a:extLst>
            <a:ext uri="{FF2B5EF4-FFF2-40B4-BE49-F238E27FC236}">
              <a16:creationId xmlns:a16="http://schemas.microsoft.com/office/drawing/2014/main" id="{C737BE14-02AD-42CA-B879-5819D5CD345C}"/>
            </a:ext>
          </a:extLst>
        </xdr:cNvPr>
        <xdr:cNvSpPr/>
      </xdr:nvSpPr>
      <xdr:spPr>
        <a:xfrm>
          <a:off x="2857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15239</xdr:rowOff>
    </xdr:from>
    <xdr:to>
      <xdr:col>19</xdr:col>
      <xdr:colOff>177800</xdr:colOff>
      <xdr:row>85</xdr:row>
      <xdr:rowOff>31569</xdr:rowOff>
    </xdr:to>
    <xdr:cxnSp macro="">
      <xdr:nvCxnSpPr>
        <xdr:cNvPr id="309" name="直線コネクタ 308">
          <a:extLst>
            <a:ext uri="{FF2B5EF4-FFF2-40B4-BE49-F238E27FC236}">
              <a16:creationId xmlns:a16="http://schemas.microsoft.com/office/drawing/2014/main" id="{90043E25-A702-493D-A2DA-4823EACA39A2}"/>
            </a:ext>
          </a:extLst>
        </xdr:cNvPr>
        <xdr:cNvCxnSpPr/>
      </xdr:nvCxnSpPr>
      <xdr:spPr>
        <a:xfrm>
          <a:off x="2908300" y="14588489"/>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150586</xdr:rowOff>
    </xdr:from>
    <xdr:to>
      <xdr:col>10</xdr:col>
      <xdr:colOff>165100</xdr:colOff>
      <xdr:row>85</xdr:row>
      <xdr:rowOff>80736</xdr:rowOff>
    </xdr:to>
    <xdr:sp macro="" textlink="">
      <xdr:nvSpPr>
        <xdr:cNvPr id="310" name="楕円 309">
          <a:extLst>
            <a:ext uri="{FF2B5EF4-FFF2-40B4-BE49-F238E27FC236}">
              <a16:creationId xmlns:a16="http://schemas.microsoft.com/office/drawing/2014/main" id="{E3AC45F1-F66B-43BC-937F-412926560D77}"/>
            </a:ext>
          </a:extLst>
        </xdr:cNvPr>
        <xdr:cNvSpPr/>
      </xdr:nvSpPr>
      <xdr:spPr>
        <a:xfrm>
          <a:off x="1968500" y="1455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15239</xdr:rowOff>
    </xdr:from>
    <xdr:to>
      <xdr:col>15</xdr:col>
      <xdr:colOff>50800</xdr:colOff>
      <xdr:row>85</xdr:row>
      <xdr:rowOff>29936</xdr:rowOff>
    </xdr:to>
    <xdr:cxnSp macro="">
      <xdr:nvCxnSpPr>
        <xdr:cNvPr id="311" name="直線コネクタ 310">
          <a:extLst>
            <a:ext uri="{FF2B5EF4-FFF2-40B4-BE49-F238E27FC236}">
              <a16:creationId xmlns:a16="http://schemas.microsoft.com/office/drawing/2014/main" id="{A9E716F7-2E65-4818-8039-243C6F6BEAEF}"/>
            </a:ext>
          </a:extLst>
        </xdr:cNvPr>
        <xdr:cNvCxnSpPr/>
      </xdr:nvCxnSpPr>
      <xdr:spPr>
        <a:xfrm flipV="1">
          <a:off x="2019300" y="14588489"/>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132624</xdr:rowOff>
    </xdr:from>
    <xdr:to>
      <xdr:col>6</xdr:col>
      <xdr:colOff>38100</xdr:colOff>
      <xdr:row>85</xdr:row>
      <xdr:rowOff>62774</xdr:rowOff>
    </xdr:to>
    <xdr:sp macro="" textlink="">
      <xdr:nvSpPr>
        <xdr:cNvPr id="312" name="楕円 311">
          <a:extLst>
            <a:ext uri="{FF2B5EF4-FFF2-40B4-BE49-F238E27FC236}">
              <a16:creationId xmlns:a16="http://schemas.microsoft.com/office/drawing/2014/main" id="{886C1AB0-C24F-4586-BC9B-0C126186EF1E}"/>
            </a:ext>
          </a:extLst>
        </xdr:cNvPr>
        <xdr:cNvSpPr/>
      </xdr:nvSpPr>
      <xdr:spPr>
        <a:xfrm>
          <a:off x="1079500" y="1453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11974</xdr:rowOff>
    </xdr:from>
    <xdr:to>
      <xdr:col>10</xdr:col>
      <xdr:colOff>114300</xdr:colOff>
      <xdr:row>85</xdr:row>
      <xdr:rowOff>29936</xdr:rowOff>
    </xdr:to>
    <xdr:cxnSp macro="">
      <xdr:nvCxnSpPr>
        <xdr:cNvPr id="313" name="直線コネクタ 312">
          <a:extLst>
            <a:ext uri="{FF2B5EF4-FFF2-40B4-BE49-F238E27FC236}">
              <a16:creationId xmlns:a16="http://schemas.microsoft.com/office/drawing/2014/main" id="{F92B1A49-5552-4740-962D-DF2E3E7AC045}"/>
            </a:ext>
          </a:extLst>
        </xdr:cNvPr>
        <xdr:cNvCxnSpPr/>
      </xdr:nvCxnSpPr>
      <xdr:spPr>
        <a:xfrm>
          <a:off x="1130300" y="14585224"/>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339D78C7-1FFC-41A2-99B3-AC48377CC584}"/>
            </a:ext>
          </a:extLst>
        </xdr:cNvPr>
        <xdr:cNvSpPr txBox="1"/>
      </xdr:nvSpPr>
      <xdr:spPr>
        <a:xfrm>
          <a:off x="35820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D7C42EE8-C63A-4D87-BE2D-FDFF0CFC0A9E}"/>
            </a:ext>
          </a:extLst>
        </xdr:cNvPr>
        <xdr:cNvSpPr txBox="1"/>
      </xdr:nvSpPr>
      <xdr:spPr>
        <a:xfrm>
          <a:off x="2705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DFB58446-4658-4C45-AF24-CED14DD26CF8}"/>
            </a:ext>
          </a:extLst>
        </xdr:cNvPr>
        <xdr:cNvSpPr txBox="1"/>
      </xdr:nvSpPr>
      <xdr:spPr>
        <a:xfrm>
          <a:off x="1816744" y="1404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17" name="n_4aveValue【公営住宅】&#10;有形固定資産減価償却率">
          <a:extLst>
            <a:ext uri="{FF2B5EF4-FFF2-40B4-BE49-F238E27FC236}">
              <a16:creationId xmlns:a16="http://schemas.microsoft.com/office/drawing/2014/main" id="{74CF396B-DB7F-42C8-B554-28E3B9DFE0D7}"/>
            </a:ext>
          </a:extLst>
        </xdr:cNvPr>
        <xdr:cNvSpPr txBox="1"/>
      </xdr:nvSpPr>
      <xdr:spPr>
        <a:xfrm>
          <a:off x="927744" y="1410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73496</xdr:rowOff>
    </xdr:from>
    <xdr:ext cx="405111" cy="259045"/>
    <xdr:sp macro="" textlink="">
      <xdr:nvSpPr>
        <xdr:cNvPr id="318" name="n_1mainValue【公営住宅】&#10;有形固定資産減価償却率">
          <a:extLst>
            <a:ext uri="{FF2B5EF4-FFF2-40B4-BE49-F238E27FC236}">
              <a16:creationId xmlns:a16="http://schemas.microsoft.com/office/drawing/2014/main" id="{01B2301A-DA2F-40ED-A2D8-D362E0D3887B}"/>
            </a:ext>
          </a:extLst>
        </xdr:cNvPr>
        <xdr:cNvSpPr txBox="1"/>
      </xdr:nvSpPr>
      <xdr:spPr>
        <a:xfrm>
          <a:off x="3582044" y="1464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57166</xdr:rowOff>
    </xdr:from>
    <xdr:ext cx="405111" cy="259045"/>
    <xdr:sp macro="" textlink="">
      <xdr:nvSpPr>
        <xdr:cNvPr id="319" name="n_2mainValue【公営住宅】&#10;有形固定資産減価償却率">
          <a:extLst>
            <a:ext uri="{FF2B5EF4-FFF2-40B4-BE49-F238E27FC236}">
              <a16:creationId xmlns:a16="http://schemas.microsoft.com/office/drawing/2014/main" id="{8139BB3C-3A56-4819-B559-69FDF858081F}"/>
            </a:ext>
          </a:extLst>
        </xdr:cNvPr>
        <xdr:cNvSpPr txBox="1"/>
      </xdr:nvSpPr>
      <xdr:spPr>
        <a:xfrm>
          <a:off x="27057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71863</xdr:rowOff>
    </xdr:from>
    <xdr:ext cx="405111" cy="259045"/>
    <xdr:sp macro="" textlink="">
      <xdr:nvSpPr>
        <xdr:cNvPr id="320" name="n_3mainValue【公営住宅】&#10;有形固定資産減価償却率">
          <a:extLst>
            <a:ext uri="{FF2B5EF4-FFF2-40B4-BE49-F238E27FC236}">
              <a16:creationId xmlns:a16="http://schemas.microsoft.com/office/drawing/2014/main" id="{D5EA76A1-DB0E-4DDE-A9BA-2E67912DEE1A}"/>
            </a:ext>
          </a:extLst>
        </xdr:cNvPr>
        <xdr:cNvSpPr txBox="1"/>
      </xdr:nvSpPr>
      <xdr:spPr>
        <a:xfrm>
          <a:off x="1816744" y="14645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53901</xdr:rowOff>
    </xdr:from>
    <xdr:ext cx="405111" cy="259045"/>
    <xdr:sp macro="" textlink="">
      <xdr:nvSpPr>
        <xdr:cNvPr id="321" name="n_4mainValue【公営住宅】&#10;有形固定資産減価償却率">
          <a:extLst>
            <a:ext uri="{FF2B5EF4-FFF2-40B4-BE49-F238E27FC236}">
              <a16:creationId xmlns:a16="http://schemas.microsoft.com/office/drawing/2014/main" id="{5668C28F-0379-45CD-BF74-710F9D52B3B7}"/>
            </a:ext>
          </a:extLst>
        </xdr:cNvPr>
        <xdr:cNvSpPr txBox="1"/>
      </xdr:nvSpPr>
      <xdr:spPr>
        <a:xfrm>
          <a:off x="927744" y="1462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0CF220B-F80E-40ED-95B6-5DB395F0CA3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36D7641-CED6-49AE-B1CD-D4DFF7E64B8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0C67823-F5E0-47D6-8B75-A2901B1E791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A950E7D9-2659-4847-8541-6D59CE6BA13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6BE36A7-3436-43C8-9B71-90C148F4255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14A25DF9-268C-4EF8-AA8D-68E8E0F6F6A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F8CB6AFD-21D8-4ABE-9C79-095293895C5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4E2C3CB-1EC1-4AB2-99A2-EC0A9840615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1F843C2-BAA7-4F03-980F-5CE0A20D9E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99803CB8-61D0-4E83-9766-7F1A7C7F774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6A354545-0D7F-4F83-B3DA-5567404C3F9E}"/>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1978331B-EAED-44B3-91EC-B21B6B2529D8}"/>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5A75D002-E3BB-4606-991A-A774BE41073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3189B080-435F-4C51-AD9C-A6273B6B66F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F551FE6C-0BCC-4840-9BB9-4E95F55CF302}"/>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58379FAB-4242-4709-8ABE-949970BEBF19}"/>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29559D11-9655-4265-87C0-02FA82D26CB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72974666-F619-495D-A149-1145C463425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FCEDE598-BA0A-4B89-8B18-F3E3A9534C39}"/>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AA27F9B5-4C58-45FB-AD7D-B83857A30C2B}"/>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6853C1CC-F8D2-4BEF-BE30-D8A8D7FB0202}"/>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8289A47A-9F6B-43EB-A73C-638C5DC0A0F3}"/>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AA4527AC-C4AC-4EDF-990B-3E0DC4FA6025}"/>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9FF39ECD-998A-4CAC-BC61-7EF4BBAC42D5}"/>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a:extLst>
            <a:ext uri="{FF2B5EF4-FFF2-40B4-BE49-F238E27FC236}">
              <a16:creationId xmlns:a16="http://schemas.microsoft.com/office/drawing/2014/main" id="{8FEC984F-4E17-48EB-BEEE-EEFD632CAB7E}"/>
            </a:ext>
          </a:extLst>
        </xdr:cNvPr>
        <xdr:cNvSpPr txBox="1"/>
      </xdr:nvSpPr>
      <xdr:spPr>
        <a:xfrm>
          <a:off x="10515600" y="14318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10A18F30-C789-410F-87E7-BA71A4409B05}"/>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B69FC6F2-970E-47EE-9207-B1D36C0EE1A4}"/>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FF138F0C-7061-4A80-9B53-DEAD814345AB}"/>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872CF199-DF23-43A9-9292-98DC66B14480}"/>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E8557E3F-7022-4A78-BE8A-F6DF16F4A25E}"/>
            </a:ext>
          </a:extLst>
        </xdr:cNvPr>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3DBF25A-A84D-46DF-A46D-B7D25627039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94148DA-CA7E-4694-B9B6-2CAFA256546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F073619-C904-4A47-BF59-601356BCA8C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8B28EBE-6B8C-41DC-9355-4989FB17BF5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3BAC0A3-801B-4052-8D9B-2C725CFB5FF4}"/>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85598</xdr:rowOff>
    </xdr:from>
    <xdr:to>
      <xdr:col>55</xdr:col>
      <xdr:colOff>50800</xdr:colOff>
      <xdr:row>82</xdr:row>
      <xdr:rowOff>15748</xdr:rowOff>
    </xdr:to>
    <xdr:sp macro="" textlink="">
      <xdr:nvSpPr>
        <xdr:cNvPr id="357" name="楕円 356">
          <a:extLst>
            <a:ext uri="{FF2B5EF4-FFF2-40B4-BE49-F238E27FC236}">
              <a16:creationId xmlns:a16="http://schemas.microsoft.com/office/drawing/2014/main" id="{57ED0D8C-7F1C-4CAB-97FE-75C2B7F68FBD}"/>
            </a:ext>
          </a:extLst>
        </xdr:cNvPr>
        <xdr:cNvSpPr/>
      </xdr:nvSpPr>
      <xdr:spPr>
        <a:xfrm>
          <a:off x="10426700" y="1397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108475</xdr:rowOff>
    </xdr:from>
    <xdr:ext cx="469744" cy="259045"/>
    <xdr:sp macro="" textlink="">
      <xdr:nvSpPr>
        <xdr:cNvPr id="358" name="【公営住宅】&#10;一人当たり面積該当値テキスト">
          <a:extLst>
            <a:ext uri="{FF2B5EF4-FFF2-40B4-BE49-F238E27FC236}">
              <a16:creationId xmlns:a16="http://schemas.microsoft.com/office/drawing/2014/main" id="{6BDBF548-5DFD-4599-8755-A1EA207A0A98}"/>
            </a:ext>
          </a:extLst>
        </xdr:cNvPr>
        <xdr:cNvSpPr txBox="1"/>
      </xdr:nvSpPr>
      <xdr:spPr>
        <a:xfrm>
          <a:off x="10515600" y="13824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90170</xdr:rowOff>
    </xdr:from>
    <xdr:to>
      <xdr:col>50</xdr:col>
      <xdr:colOff>165100</xdr:colOff>
      <xdr:row>82</xdr:row>
      <xdr:rowOff>20320</xdr:rowOff>
    </xdr:to>
    <xdr:sp macro="" textlink="">
      <xdr:nvSpPr>
        <xdr:cNvPr id="359" name="楕円 358">
          <a:extLst>
            <a:ext uri="{FF2B5EF4-FFF2-40B4-BE49-F238E27FC236}">
              <a16:creationId xmlns:a16="http://schemas.microsoft.com/office/drawing/2014/main" id="{6FCC3EE6-D4BE-4340-A44F-7A598E9BE3C8}"/>
            </a:ext>
          </a:extLst>
        </xdr:cNvPr>
        <xdr:cNvSpPr/>
      </xdr:nvSpPr>
      <xdr:spPr>
        <a:xfrm>
          <a:off x="9588500" y="1397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136398</xdr:rowOff>
    </xdr:from>
    <xdr:to>
      <xdr:col>55</xdr:col>
      <xdr:colOff>0</xdr:colOff>
      <xdr:row>81</xdr:row>
      <xdr:rowOff>140970</xdr:rowOff>
    </xdr:to>
    <xdr:cxnSp macro="">
      <xdr:nvCxnSpPr>
        <xdr:cNvPr id="360" name="直線コネクタ 359">
          <a:extLst>
            <a:ext uri="{FF2B5EF4-FFF2-40B4-BE49-F238E27FC236}">
              <a16:creationId xmlns:a16="http://schemas.microsoft.com/office/drawing/2014/main" id="{8587E037-D534-4F16-B856-7A2918F36548}"/>
            </a:ext>
          </a:extLst>
        </xdr:cNvPr>
        <xdr:cNvCxnSpPr/>
      </xdr:nvCxnSpPr>
      <xdr:spPr>
        <a:xfrm flipV="1">
          <a:off x="9639300" y="1402384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98743</xdr:rowOff>
    </xdr:from>
    <xdr:to>
      <xdr:col>46</xdr:col>
      <xdr:colOff>38100</xdr:colOff>
      <xdr:row>82</xdr:row>
      <xdr:rowOff>28893</xdr:rowOff>
    </xdr:to>
    <xdr:sp macro="" textlink="">
      <xdr:nvSpPr>
        <xdr:cNvPr id="361" name="楕円 360">
          <a:extLst>
            <a:ext uri="{FF2B5EF4-FFF2-40B4-BE49-F238E27FC236}">
              <a16:creationId xmlns:a16="http://schemas.microsoft.com/office/drawing/2014/main" id="{0DB4B268-D3EE-45D7-AAEE-CEEAAE9413A0}"/>
            </a:ext>
          </a:extLst>
        </xdr:cNvPr>
        <xdr:cNvSpPr/>
      </xdr:nvSpPr>
      <xdr:spPr>
        <a:xfrm>
          <a:off x="8699500" y="13986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140970</xdr:rowOff>
    </xdr:from>
    <xdr:to>
      <xdr:col>50</xdr:col>
      <xdr:colOff>114300</xdr:colOff>
      <xdr:row>81</xdr:row>
      <xdr:rowOff>149543</xdr:rowOff>
    </xdr:to>
    <xdr:cxnSp macro="">
      <xdr:nvCxnSpPr>
        <xdr:cNvPr id="362" name="直線コネクタ 361">
          <a:extLst>
            <a:ext uri="{FF2B5EF4-FFF2-40B4-BE49-F238E27FC236}">
              <a16:creationId xmlns:a16="http://schemas.microsoft.com/office/drawing/2014/main" id="{F9004671-7C82-414E-A011-57E3E3E83522}"/>
            </a:ext>
          </a:extLst>
        </xdr:cNvPr>
        <xdr:cNvCxnSpPr/>
      </xdr:nvCxnSpPr>
      <xdr:spPr>
        <a:xfrm flipV="1">
          <a:off x="8750300" y="14028420"/>
          <a:ext cx="8890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115315</xdr:rowOff>
    </xdr:from>
    <xdr:to>
      <xdr:col>41</xdr:col>
      <xdr:colOff>101600</xdr:colOff>
      <xdr:row>82</xdr:row>
      <xdr:rowOff>45465</xdr:rowOff>
    </xdr:to>
    <xdr:sp macro="" textlink="">
      <xdr:nvSpPr>
        <xdr:cNvPr id="363" name="楕円 362">
          <a:extLst>
            <a:ext uri="{FF2B5EF4-FFF2-40B4-BE49-F238E27FC236}">
              <a16:creationId xmlns:a16="http://schemas.microsoft.com/office/drawing/2014/main" id="{D05BBFD3-481F-423E-99FD-2A1C031DE0C5}"/>
            </a:ext>
          </a:extLst>
        </xdr:cNvPr>
        <xdr:cNvSpPr/>
      </xdr:nvSpPr>
      <xdr:spPr>
        <a:xfrm>
          <a:off x="7810500" y="14002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149543</xdr:rowOff>
    </xdr:from>
    <xdr:to>
      <xdr:col>45</xdr:col>
      <xdr:colOff>177800</xdr:colOff>
      <xdr:row>81</xdr:row>
      <xdr:rowOff>166115</xdr:rowOff>
    </xdr:to>
    <xdr:cxnSp macro="">
      <xdr:nvCxnSpPr>
        <xdr:cNvPr id="364" name="直線コネクタ 363">
          <a:extLst>
            <a:ext uri="{FF2B5EF4-FFF2-40B4-BE49-F238E27FC236}">
              <a16:creationId xmlns:a16="http://schemas.microsoft.com/office/drawing/2014/main" id="{7BBC325C-FE58-4632-B366-A4219FC512D6}"/>
            </a:ext>
          </a:extLst>
        </xdr:cNvPr>
        <xdr:cNvCxnSpPr/>
      </xdr:nvCxnSpPr>
      <xdr:spPr>
        <a:xfrm flipV="1">
          <a:off x="7861300" y="14036993"/>
          <a:ext cx="889000" cy="1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125031</xdr:rowOff>
    </xdr:from>
    <xdr:to>
      <xdr:col>36</xdr:col>
      <xdr:colOff>165100</xdr:colOff>
      <xdr:row>82</xdr:row>
      <xdr:rowOff>55181</xdr:rowOff>
    </xdr:to>
    <xdr:sp macro="" textlink="">
      <xdr:nvSpPr>
        <xdr:cNvPr id="365" name="楕円 364">
          <a:extLst>
            <a:ext uri="{FF2B5EF4-FFF2-40B4-BE49-F238E27FC236}">
              <a16:creationId xmlns:a16="http://schemas.microsoft.com/office/drawing/2014/main" id="{98FE7149-0A7D-48B8-8491-42F23057E235}"/>
            </a:ext>
          </a:extLst>
        </xdr:cNvPr>
        <xdr:cNvSpPr/>
      </xdr:nvSpPr>
      <xdr:spPr>
        <a:xfrm>
          <a:off x="6921500" y="1401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166115</xdr:rowOff>
    </xdr:from>
    <xdr:to>
      <xdr:col>41</xdr:col>
      <xdr:colOff>50800</xdr:colOff>
      <xdr:row>82</xdr:row>
      <xdr:rowOff>4381</xdr:rowOff>
    </xdr:to>
    <xdr:cxnSp macro="">
      <xdr:nvCxnSpPr>
        <xdr:cNvPr id="366" name="直線コネクタ 365">
          <a:extLst>
            <a:ext uri="{FF2B5EF4-FFF2-40B4-BE49-F238E27FC236}">
              <a16:creationId xmlns:a16="http://schemas.microsoft.com/office/drawing/2014/main" id="{DD2CE719-8FED-4A5A-ADD4-D403CDBA3CAB}"/>
            </a:ext>
          </a:extLst>
        </xdr:cNvPr>
        <xdr:cNvCxnSpPr/>
      </xdr:nvCxnSpPr>
      <xdr:spPr>
        <a:xfrm flipV="1">
          <a:off x="6972300" y="14053565"/>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a:extLst>
            <a:ext uri="{FF2B5EF4-FFF2-40B4-BE49-F238E27FC236}">
              <a16:creationId xmlns:a16="http://schemas.microsoft.com/office/drawing/2014/main" id="{2DE2678C-5531-4A49-B2D0-BD18F0633AD3}"/>
            </a:ext>
          </a:extLst>
        </xdr:cNvPr>
        <xdr:cNvSpPr txBox="1"/>
      </xdr:nvSpPr>
      <xdr:spPr>
        <a:xfrm>
          <a:off x="93917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948F6E05-3E5C-4EAE-A057-7820240B1D96}"/>
            </a:ext>
          </a:extLst>
        </xdr:cNvPr>
        <xdr:cNvSpPr txBox="1"/>
      </xdr:nvSpPr>
      <xdr:spPr>
        <a:xfrm>
          <a:off x="8515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5E4CD778-25B0-4B64-9483-82F4247DC66F}"/>
            </a:ext>
          </a:extLst>
        </xdr:cNvPr>
        <xdr:cNvSpPr txBox="1"/>
      </xdr:nvSpPr>
      <xdr:spPr>
        <a:xfrm>
          <a:off x="7626427" y="1443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macro="" textlink="">
      <xdr:nvSpPr>
        <xdr:cNvPr id="370" name="n_4aveValue【公営住宅】&#10;一人当たり面積">
          <a:extLst>
            <a:ext uri="{FF2B5EF4-FFF2-40B4-BE49-F238E27FC236}">
              <a16:creationId xmlns:a16="http://schemas.microsoft.com/office/drawing/2014/main" id="{4A79BA26-E3DD-4B6C-9D6E-40DD9B5EF321}"/>
            </a:ext>
          </a:extLst>
        </xdr:cNvPr>
        <xdr:cNvSpPr txBox="1"/>
      </xdr:nvSpPr>
      <xdr:spPr>
        <a:xfrm>
          <a:off x="6737427" y="14453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36847</xdr:rowOff>
    </xdr:from>
    <xdr:ext cx="469744" cy="259045"/>
    <xdr:sp macro="" textlink="">
      <xdr:nvSpPr>
        <xdr:cNvPr id="371" name="n_1mainValue【公営住宅】&#10;一人当たり面積">
          <a:extLst>
            <a:ext uri="{FF2B5EF4-FFF2-40B4-BE49-F238E27FC236}">
              <a16:creationId xmlns:a16="http://schemas.microsoft.com/office/drawing/2014/main" id="{026DE313-F6E0-4906-8AFE-2B164812DDA4}"/>
            </a:ext>
          </a:extLst>
        </xdr:cNvPr>
        <xdr:cNvSpPr txBox="1"/>
      </xdr:nvSpPr>
      <xdr:spPr>
        <a:xfrm>
          <a:off x="9391727" y="1375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45420</xdr:rowOff>
    </xdr:from>
    <xdr:ext cx="469744" cy="259045"/>
    <xdr:sp macro="" textlink="">
      <xdr:nvSpPr>
        <xdr:cNvPr id="372" name="n_2mainValue【公営住宅】&#10;一人当たり面積">
          <a:extLst>
            <a:ext uri="{FF2B5EF4-FFF2-40B4-BE49-F238E27FC236}">
              <a16:creationId xmlns:a16="http://schemas.microsoft.com/office/drawing/2014/main" id="{9B65319C-C290-45A5-9AA3-286FCDDEBF5B}"/>
            </a:ext>
          </a:extLst>
        </xdr:cNvPr>
        <xdr:cNvSpPr txBox="1"/>
      </xdr:nvSpPr>
      <xdr:spPr>
        <a:xfrm>
          <a:off x="8515427" y="13761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61992</xdr:rowOff>
    </xdr:from>
    <xdr:ext cx="469744" cy="259045"/>
    <xdr:sp macro="" textlink="">
      <xdr:nvSpPr>
        <xdr:cNvPr id="373" name="n_3mainValue【公営住宅】&#10;一人当たり面積">
          <a:extLst>
            <a:ext uri="{FF2B5EF4-FFF2-40B4-BE49-F238E27FC236}">
              <a16:creationId xmlns:a16="http://schemas.microsoft.com/office/drawing/2014/main" id="{8E2C7ABF-D498-466B-9488-BDBBE0115963}"/>
            </a:ext>
          </a:extLst>
        </xdr:cNvPr>
        <xdr:cNvSpPr txBox="1"/>
      </xdr:nvSpPr>
      <xdr:spPr>
        <a:xfrm>
          <a:off x="7626427" y="13777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71708</xdr:rowOff>
    </xdr:from>
    <xdr:ext cx="469744" cy="259045"/>
    <xdr:sp macro="" textlink="">
      <xdr:nvSpPr>
        <xdr:cNvPr id="374" name="n_4mainValue【公営住宅】&#10;一人当たり面積">
          <a:extLst>
            <a:ext uri="{FF2B5EF4-FFF2-40B4-BE49-F238E27FC236}">
              <a16:creationId xmlns:a16="http://schemas.microsoft.com/office/drawing/2014/main" id="{AA6E0469-EE6F-4FDD-8774-7E526E7F2C95}"/>
            </a:ext>
          </a:extLst>
        </xdr:cNvPr>
        <xdr:cNvSpPr txBox="1"/>
      </xdr:nvSpPr>
      <xdr:spPr>
        <a:xfrm>
          <a:off x="6737427" y="1378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B2A9292B-9C46-4479-BD75-7E929BCB3D8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F85E4F3F-8888-48D9-A020-7AB682A7C5B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B54F4AEC-C277-48F9-BDF7-58D063201CD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D59DF07D-D495-4E9C-9C0D-F704C451C18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EFC8A215-E02E-4B7B-8BA2-9D8CF1D3937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1B917A6-F08D-426A-9031-220FD0E2912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F75FEF45-B793-4784-9270-69211AD71AF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5F9495F3-CE93-42E1-A890-98592D9FF55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41FD6D94-76C2-4CD3-9995-A22A2B05FAF3}"/>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A893655B-E6F2-44CD-827F-33CA3D1A8C9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5" name="テキスト ボックス 384">
          <a:extLst>
            <a:ext uri="{FF2B5EF4-FFF2-40B4-BE49-F238E27FC236}">
              <a16:creationId xmlns:a16="http://schemas.microsoft.com/office/drawing/2014/main" id="{A424A8AB-6F1C-45E5-B378-82E8979470BB}"/>
            </a:ext>
          </a:extLst>
        </xdr:cNvPr>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122086FE-B782-49B8-83F6-48F9F90FA68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87" name="テキスト ボックス 386">
          <a:extLst>
            <a:ext uri="{FF2B5EF4-FFF2-40B4-BE49-F238E27FC236}">
              <a16:creationId xmlns:a16="http://schemas.microsoft.com/office/drawing/2014/main" id="{A4A9E279-1421-429B-9534-541FC1F3CF25}"/>
            </a:ext>
          </a:extLst>
        </xdr:cNvPr>
        <xdr:cNvSpPr txBox="1"/>
      </xdr:nvSpPr>
      <xdr:spPr>
        <a:xfrm>
          <a:off x="358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E9050ADD-1574-48F7-B32A-3CDD3DCE9D2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671E275C-B228-448C-A4B7-E7393391587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CA4E1412-F5C9-4D31-86BA-AA5D07F3BA5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B434003E-4F19-4CCE-8ECB-0F351C6CB522}"/>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AD74D4F4-DC7A-443B-B32E-413B1449B4A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A4DDC5C3-600B-4FC1-8700-817C944F40EC}"/>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F3D4B2F8-8FD9-4071-812D-6CEC8719347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B85FB5BD-D615-44A9-B078-09962DF94871}"/>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5E6BB428-81A4-4154-9791-E1945582269E}"/>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97" name="テキスト ボックス 396">
          <a:extLst>
            <a:ext uri="{FF2B5EF4-FFF2-40B4-BE49-F238E27FC236}">
              <a16:creationId xmlns:a16="http://schemas.microsoft.com/office/drawing/2014/main" id="{37824DDF-3A61-4489-AAF8-255170886A1A}"/>
            </a:ext>
          </a:extLst>
        </xdr:cNvPr>
        <xdr:cNvSpPr txBox="1"/>
      </xdr:nvSpPr>
      <xdr:spPr>
        <a:xfrm>
          <a:off x="358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3BD5E253-8CE3-4579-9D07-D9E1A93A0FB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2CEB207F-9EAB-4EF1-A8A2-F9DA9D56120F}"/>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3E2CBEA7-F636-4EFA-B41B-A4A6E5EFD20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103958</xdr:rowOff>
    </xdr:to>
    <xdr:cxnSp macro="">
      <xdr:nvCxnSpPr>
        <xdr:cNvPr id="401" name="直線コネクタ 400">
          <a:extLst>
            <a:ext uri="{FF2B5EF4-FFF2-40B4-BE49-F238E27FC236}">
              <a16:creationId xmlns:a16="http://schemas.microsoft.com/office/drawing/2014/main" id="{6E5F774B-A95D-4A13-89B8-5E92668EFB95}"/>
            </a:ext>
          </a:extLst>
        </xdr:cNvPr>
        <xdr:cNvCxnSpPr/>
      </xdr:nvCxnSpPr>
      <xdr:spPr>
        <a:xfrm flipV="1">
          <a:off x="4634865" y="17221200"/>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107785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85ADCDA0-A2D2-43FC-96B9-D42140D8BA9F}"/>
            </a:ext>
          </a:extLst>
        </xdr:cNvPr>
        <xdr:cNvSpPr txBox="1"/>
      </xdr:nvSpPr>
      <xdr:spPr>
        <a:xfrm>
          <a:off x="4673600" y="1879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103958</xdr:rowOff>
    </xdr:from>
    <xdr:to>
      <xdr:col>24</xdr:col>
      <xdr:colOff>152400</xdr:colOff>
      <xdr:row>109</xdr:row>
      <xdr:rowOff>103958</xdr:rowOff>
    </xdr:to>
    <xdr:cxnSp macro="">
      <xdr:nvCxnSpPr>
        <xdr:cNvPr id="403" name="直線コネクタ 402">
          <a:extLst>
            <a:ext uri="{FF2B5EF4-FFF2-40B4-BE49-F238E27FC236}">
              <a16:creationId xmlns:a16="http://schemas.microsoft.com/office/drawing/2014/main" id="{C77FAA6F-840D-42AD-88BB-922657C317FE}"/>
            </a:ext>
          </a:extLst>
        </xdr:cNvPr>
        <xdr:cNvCxnSpPr/>
      </xdr:nvCxnSpPr>
      <xdr:spPr>
        <a:xfrm>
          <a:off x="4546600" y="18792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48517789-0FEA-4F9F-AFC6-6B184ADFBBA6}"/>
            </a:ext>
          </a:extLst>
        </xdr:cNvPr>
        <xdr:cNvSpPr txBox="1"/>
      </xdr:nvSpPr>
      <xdr:spPr>
        <a:xfrm>
          <a:off x="46736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5" name="直線コネクタ 404">
          <a:extLst>
            <a:ext uri="{FF2B5EF4-FFF2-40B4-BE49-F238E27FC236}">
              <a16:creationId xmlns:a16="http://schemas.microsoft.com/office/drawing/2014/main" id="{59F58C33-4656-4A68-8B18-FF4F2E6C79C2}"/>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58075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0C3BDC9E-5544-413C-B165-41A89E93B037}"/>
            </a:ext>
          </a:extLst>
        </xdr:cNvPr>
        <xdr:cNvSpPr txBox="1"/>
      </xdr:nvSpPr>
      <xdr:spPr>
        <a:xfrm>
          <a:off x="4673600" y="18060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35198</xdr:rowOff>
    </xdr:from>
    <xdr:to>
      <xdr:col>24</xdr:col>
      <xdr:colOff>114300</xdr:colOff>
      <xdr:row>106</xdr:row>
      <xdr:rowOff>136798</xdr:rowOff>
    </xdr:to>
    <xdr:sp macro="" textlink="">
      <xdr:nvSpPr>
        <xdr:cNvPr id="407" name="フローチャート: 判断 406">
          <a:extLst>
            <a:ext uri="{FF2B5EF4-FFF2-40B4-BE49-F238E27FC236}">
              <a16:creationId xmlns:a16="http://schemas.microsoft.com/office/drawing/2014/main" id="{8A4644CB-4EC5-4416-B0AB-FD3ECB566DBA}"/>
            </a:ext>
          </a:extLst>
        </xdr:cNvPr>
        <xdr:cNvSpPr/>
      </xdr:nvSpPr>
      <xdr:spPr>
        <a:xfrm>
          <a:off x="4584700" y="1820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18869</xdr:rowOff>
    </xdr:from>
    <xdr:to>
      <xdr:col>20</xdr:col>
      <xdr:colOff>38100</xdr:colOff>
      <xdr:row>106</xdr:row>
      <xdr:rowOff>120469</xdr:rowOff>
    </xdr:to>
    <xdr:sp macro="" textlink="">
      <xdr:nvSpPr>
        <xdr:cNvPr id="408" name="フローチャート: 判断 407">
          <a:extLst>
            <a:ext uri="{FF2B5EF4-FFF2-40B4-BE49-F238E27FC236}">
              <a16:creationId xmlns:a16="http://schemas.microsoft.com/office/drawing/2014/main" id="{E43B3DE7-4B98-493D-9DF0-6DBBA0421B21}"/>
            </a:ext>
          </a:extLst>
        </xdr:cNvPr>
        <xdr:cNvSpPr/>
      </xdr:nvSpPr>
      <xdr:spPr>
        <a:xfrm>
          <a:off x="3746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164193</xdr:rowOff>
    </xdr:from>
    <xdr:to>
      <xdr:col>15</xdr:col>
      <xdr:colOff>101600</xdr:colOff>
      <xdr:row>106</xdr:row>
      <xdr:rowOff>94343</xdr:rowOff>
    </xdr:to>
    <xdr:sp macro="" textlink="">
      <xdr:nvSpPr>
        <xdr:cNvPr id="409" name="フローチャート: 判断 408">
          <a:extLst>
            <a:ext uri="{FF2B5EF4-FFF2-40B4-BE49-F238E27FC236}">
              <a16:creationId xmlns:a16="http://schemas.microsoft.com/office/drawing/2014/main" id="{4526CD8E-4391-49D1-9959-D4E63C9ABF8A}"/>
            </a:ext>
          </a:extLst>
        </xdr:cNvPr>
        <xdr:cNvSpPr/>
      </xdr:nvSpPr>
      <xdr:spPr>
        <a:xfrm>
          <a:off x="28575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118473</xdr:rowOff>
    </xdr:from>
    <xdr:to>
      <xdr:col>10</xdr:col>
      <xdr:colOff>165100</xdr:colOff>
      <xdr:row>106</xdr:row>
      <xdr:rowOff>48623</xdr:rowOff>
    </xdr:to>
    <xdr:sp macro="" textlink="">
      <xdr:nvSpPr>
        <xdr:cNvPr id="410" name="フローチャート: 判断 409">
          <a:extLst>
            <a:ext uri="{FF2B5EF4-FFF2-40B4-BE49-F238E27FC236}">
              <a16:creationId xmlns:a16="http://schemas.microsoft.com/office/drawing/2014/main" id="{8520B650-7594-4640-B5AC-87842FE2BA24}"/>
            </a:ext>
          </a:extLst>
        </xdr:cNvPr>
        <xdr:cNvSpPr/>
      </xdr:nvSpPr>
      <xdr:spPr>
        <a:xfrm>
          <a:off x="1968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25400</xdr:rowOff>
    </xdr:from>
    <xdr:to>
      <xdr:col>6</xdr:col>
      <xdr:colOff>38100</xdr:colOff>
      <xdr:row>106</xdr:row>
      <xdr:rowOff>127000</xdr:rowOff>
    </xdr:to>
    <xdr:sp macro="" textlink="">
      <xdr:nvSpPr>
        <xdr:cNvPr id="411" name="フローチャート: 判断 410">
          <a:extLst>
            <a:ext uri="{FF2B5EF4-FFF2-40B4-BE49-F238E27FC236}">
              <a16:creationId xmlns:a16="http://schemas.microsoft.com/office/drawing/2014/main" id="{6113BED6-D9DD-4F96-A1C6-A570DCA80D01}"/>
            </a:ext>
          </a:extLst>
        </xdr:cNvPr>
        <xdr:cNvSpPr/>
      </xdr:nvSpPr>
      <xdr:spPr>
        <a:xfrm>
          <a:off x="1079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AEA0C17-99FE-4BE1-B6A4-B3236D21F62B}"/>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AEEB3261-71BA-49D1-93EF-1066A2B7559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69EC4C6-34CD-4A80-8F5D-2B099A3CA9A1}"/>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5DF0148C-1FDA-41DE-8A91-91FC800FE97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A1ADB20-7C45-49DA-94B8-0C1390D4E32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109</xdr:row>
      <xdr:rowOff>53158</xdr:rowOff>
    </xdr:from>
    <xdr:to>
      <xdr:col>24</xdr:col>
      <xdr:colOff>114300</xdr:colOff>
      <xdr:row>109</xdr:row>
      <xdr:rowOff>154758</xdr:rowOff>
    </xdr:to>
    <xdr:sp macro="" textlink="">
      <xdr:nvSpPr>
        <xdr:cNvPr id="417" name="楕円 416">
          <a:extLst>
            <a:ext uri="{FF2B5EF4-FFF2-40B4-BE49-F238E27FC236}">
              <a16:creationId xmlns:a16="http://schemas.microsoft.com/office/drawing/2014/main" id="{E0ED83DE-0660-44E3-8DE4-1CF08708EEE9}"/>
            </a:ext>
          </a:extLst>
        </xdr:cNvPr>
        <xdr:cNvSpPr/>
      </xdr:nvSpPr>
      <xdr:spPr>
        <a:xfrm>
          <a:off x="4584700" y="1874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139535</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188AA35A-880F-4E0A-A1E6-07FAAB9AAC28}"/>
            </a:ext>
          </a:extLst>
        </xdr:cNvPr>
        <xdr:cNvSpPr txBox="1"/>
      </xdr:nvSpPr>
      <xdr:spPr>
        <a:xfrm>
          <a:off x="4673600" y="1865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149498</xdr:rowOff>
    </xdr:from>
    <xdr:to>
      <xdr:col>20</xdr:col>
      <xdr:colOff>38100</xdr:colOff>
      <xdr:row>109</xdr:row>
      <xdr:rowOff>79648</xdr:rowOff>
    </xdr:to>
    <xdr:sp macro="" textlink="">
      <xdr:nvSpPr>
        <xdr:cNvPr id="419" name="楕円 418">
          <a:extLst>
            <a:ext uri="{FF2B5EF4-FFF2-40B4-BE49-F238E27FC236}">
              <a16:creationId xmlns:a16="http://schemas.microsoft.com/office/drawing/2014/main" id="{692C7FDC-A7F4-4D94-8685-22F17CF19476}"/>
            </a:ext>
          </a:extLst>
        </xdr:cNvPr>
        <xdr:cNvSpPr/>
      </xdr:nvSpPr>
      <xdr:spPr>
        <a:xfrm>
          <a:off x="3746500" y="1866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109</xdr:row>
      <xdr:rowOff>28848</xdr:rowOff>
    </xdr:from>
    <xdr:to>
      <xdr:col>24</xdr:col>
      <xdr:colOff>63500</xdr:colOff>
      <xdr:row>109</xdr:row>
      <xdr:rowOff>103958</xdr:rowOff>
    </xdr:to>
    <xdr:cxnSp macro="">
      <xdr:nvCxnSpPr>
        <xdr:cNvPr id="420" name="直線コネクタ 419">
          <a:extLst>
            <a:ext uri="{FF2B5EF4-FFF2-40B4-BE49-F238E27FC236}">
              <a16:creationId xmlns:a16="http://schemas.microsoft.com/office/drawing/2014/main" id="{15944765-B19E-40B3-8A76-F7C68F53DFD9}"/>
            </a:ext>
          </a:extLst>
        </xdr:cNvPr>
        <xdr:cNvCxnSpPr/>
      </xdr:nvCxnSpPr>
      <xdr:spPr>
        <a:xfrm>
          <a:off x="3797300" y="18716898"/>
          <a:ext cx="8382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120106</xdr:rowOff>
    </xdr:from>
    <xdr:to>
      <xdr:col>15</xdr:col>
      <xdr:colOff>101600</xdr:colOff>
      <xdr:row>109</xdr:row>
      <xdr:rowOff>50256</xdr:rowOff>
    </xdr:to>
    <xdr:sp macro="" textlink="">
      <xdr:nvSpPr>
        <xdr:cNvPr id="421" name="楕円 420">
          <a:extLst>
            <a:ext uri="{FF2B5EF4-FFF2-40B4-BE49-F238E27FC236}">
              <a16:creationId xmlns:a16="http://schemas.microsoft.com/office/drawing/2014/main" id="{8850AFE8-AE8F-4F5F-B5C4-75155CF00C84}"/>
            </a:ext>
          </a:extLst>
        </xdr:cNvPr>
        <xdr:cNvSpPr/>
      </xdr:nvSpPr>
      <xdr:spPr>
        <a:xfrm>
          <a:off x="2857500" y="18636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170906</xdr:rowOff>
    </xdr:from>
    <xdr:to>
      <xdr:col>19</xdr:col>
      <xdr:colOff>177800</xdr:colOff>
      <xdr:row>109</xdr:row>
      <xdr:rowOff>28848</xdr:rowOff>
    </xdr:to>
    <xdr:cxnSp macro="">
      <xdr:nvCxnSpPr>
        <xdr:cNvPr id="422" name="直線コネクタ 421">
          <a:extLst>
            <a:ext uri="{FF2B5EF4-FFF2-40B4-BE49-F238E27FC236}">
              <a16:creationId xmlns:a16="http://schemas.microsoft.com/office/drawing/2014/main" id="{1396D10C-0612-4B17-86B1-FA135C7CDF21}"/>
            </a:ext>
          </a:extLst>
        </xdr:cNvPr>
        <xdr:cNvCxnSpPr/>
      </xdr:nvCxnSpPr>
      <xdr:spPr>
        <a:xfrm>
          <a:off x="2908300" y="18687506"/>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113574</xdr:rowOff>
    </xdr:from>
    <xdr:to>
      <xdr:col>10</xdr:col>
      <xdr:colOff>165100</xdr:colOff>
      <xdr:row>109</xdr:row>
      <xdr:rowOff>43724</xdr:rowOff>
    </xdr:to>
    <xdr:sp macro="" textlink="">
      <xdr:nvSpPr>
        <xdr:cNvPr id="423" name="楕円 422">
          <a:extLst>
            <a:ext uri="{FF2B5EF4-FFF2-40B4-BE49-F238E27FC236}">
              <a16:creationId xmlns:a16="http://schemas.microsoft.com/office/drawing/2014/main" id="{D511351D-47F2-404D-98C6-0531E00DA49F}"/>
            </a:ext>
          </a:extLst>
        </xdr:cNvPr>
        <xdr:cNvSpPr/>
      </xdr:nvSpPr>
      <xdr:spPr>
        <a:xfrm>
          <a:off x="19685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164374</xdr:rowOff>
    </xdr:from>
    <xdr:to>
      <xdr:col>15</xdr:col>
      <xdr:colOff>50800</xdr:colOff>
      <xdr:row>108</xdr:row>
      <xdr:rowOff>170906</xdr:rowOff>
    </xdr:to>
    <xdr:cxnSp macro="">
      <xdr:nvCxnSpPr>
        <xdr:cNvPr id="424" name="直線コネクタ 423">
          <a:extLst>
            <a:ext uri="{FF2B5EF4-FFF2-40B4-BE49-F238E27FC236}">
              <a16:creationId xmlns:a16="http://schemas.microsoft.com/office/drawing/2014/main" id="{40D3345A-CD64-43B8-A1A7-77DA536109B6}"/>
            </a:ext>
          </a:extLst>
        </xdr:cNvPr>
        <xdr:cNvCxnSpPr/>
      </xdr:nvCxnSpPr>
      <xdr:spPr>
        <a:xfrm>
          <a:off x="2019300" y="1868097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109</xdr:row>
      <xdr:rowOff>30299</xdr:rowOff>
    </xdr:from>
    <xdr:to>
      <xdr:col>6</xdr:col>
      <xdr:colOff>38100</xdr:colOff>
      <xdr:row>109</xdr:row>
      <xdr:rowOff>131899</xdr:rowOff>
    </xdr:to>
    <xdr:sp macro="" textlink="">
      <xdr:nvSpPr>
        <xdr:cNvPr id="425" name="楕円 424">
          <a:extLst>
            <a:ext uri="{FF2B5EF4-FFF2-40B4-BE49-F238E27FC236}">
              <a16:creationId xmlns:a16="http://schemas.microsoft.com/office/drawing/2014/main" id="{876A7E47-9C05-4354-BF70-C9783D1DD348}"/>
            </a:ext>
          </a:extLst>
        </xdr:cNvPr>
        <xdr:cNvSpPr/>
      </xdr:nvSpPr>
      <xdr:spPr>
        <a:xfrm>
          <a:off x="1079500" y="18718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164374</xdr:rowOff>
    </xdr:from>
    <xdr:to>
      <xdr:col>10</xdr:col>
      <xdr:colOff>114300</xdr:colOff>
      <xdr:row>109</xdr:row>
      <xdr:rowOff>81099</xdr:rowOff>
    </xdr:to>
    <xdr:cxnSp macro="">
      <xdr:nvCxnSpPr>
        <xdr:cNvPr id="426" name="直線コネクタ 425">
          <a:extLst>
            <a:ext uri="{FF2B5EF4-FFF2-40B4-BE49-F238E27FC236}">
              <a16:creationId xmlns:a16="http://schemas.microsoft.com/office/drawing/2014/main" id="{650E0360-815A-4E0B-9CA0-7F073E8C645E}"/>
            </a:ext>
          </a:extLst>
        </xdr:cNvPr>
        <xdr:cNvCxnSpPr/>
      </xdr:nvCxnSpPr>
      <xdr:spPr>
        <a:xfrm flipV="1">
          <a:off x="1130300" y="18680974"/>
          <a:ext cx="889000" cy="8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136996</xdr:rowOff>
    </xdr:from>
    <xdr:ext cx="405111" cy="259045"/>
    <xdr:sp macro="" textlink="">
      <xdr:nvSpPr>
        <xdr:cNvPr id="427" name="n_1aveValue【港湾・漁港】&#10;有形固定資産減価償却率">
          <a:extLst>
            <a:ext uri="{FF2B5EF4-FFF2-40B4-BE49-F238E27FC236}">
              <a16:creationId xmlns:a16="http://schemas.microsoft.com/office/drawing/2014/main" id="{08A8E8B5-8C06-4678-AB3B-2BFBD3F3A436}"/>
            </a:ext>
          </a:extLst>
        </xdr:cNvPr>
        <xdr:cNvSpPr txBox="1"/>
      </xdr:nvSpPr>
      <xdr:spPr>
        <a:xfrm>
          <a:off x="3582044" y="179677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110870</xdr:rowOff>
    </xdr:from>
    <xdr:ext cx="405111" cy="259045"/>
    <xdr:sp macro="" textlink="">
      <xdr:nvSpPr>
        <xdr:cNvPr id="428" name="n_2aveValue【港湾・漁港】&#10;有形固定資産減価償却率">
          <a:extLst>
            <a:ext uri="{FF2B5EF4-FFF2-40B4-BE49-F238E27FC236}">
              <a16:creationId xmlns:a16="http://schemas.microsoft.com/office/drawing/2014/main" id="{B430A1C9-A128-4B33-A43D-26B2BEC44D0B}"/>
            </a:ext>
          </a:extLst>
        </xdr:cNvPr>
        <xdr:cNvSpPr txBox="1"/>
      </xdr:nvSpPr>
      <xdr:spPr>
        <a:xfrm>
          <a:off x="2705744" y="1794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65150</xdr:rowOff>
    </xdr:from>
    <xdr:ext cx="405111" cy="259045"/>
    <xdr:sp macro="" textlink="">
      <xdr:nvSpPr>
        <xdr:cNvPr id="429" name="n_3aveValue【港湾・漁港】&#10;有形固定資産減価償却率">
          <a:extLst>
            <a:ext uri="{FF2B5EF4-FFF2-40B4-BE49-F238E27FC236}">
              <a16:creationId xmlns:a16="http://schemas.microsoft.com/office/drawing/2014/main" id="{CD1FA710-06F0-415A-AF7F-A42027E7F812}"/>
            </a:ext>
          </a:extLst>
        </xdr:cNvPr>
        <xdr:cNvSpPr txBox="1"/>
      </xdr:nvSpPr>
      <xdr:spPr>
        <a:xfrm>
          <a:off x="1816744" y="17895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143527</xdr:rowOff>
    </xdr:from>
    <xdr:ext cx="405111" cy="259045"/>
    <xdr:sp macro="" textlink="">
      <xdr:nvSpPr>
        <xdr:cNvPr id="430" name="n_4aveValue【港湾・漁港】&#10;有形固定資産減価償却率">
          <a:extLst>
            <a:ext uri="{FF2B5EF4-FFF2-40B4-BE49-F238E27FC236}">
              <a16:creationId xmlns:a16="http://schemas.microsoft.com/office/drawing/2014/main" id="{0C785328-31DF-4097-8BD7-96B20C734A36}"/>
            </a:ext>
          </a:extLst>
        </xdr:cNvPr>
        <xdr:cNvSpPr txBox="1"/>
      </xdr:nvSpPr>
      <xdr:spPr>
        <a:xfrm>
          <a:off x="927744" y="179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70775</xdr:rowOff>
    </xdr:from>
    <xdr:ext cx="405111" cy="259045"/>
    <xdr:sp macro="" textlink="">
      <xdr:nvSpPr>
        <xdr:cNvPr id="431" name="n_1mainValue【港湾・漁港】&#10;有形固定資産減価償却率">
          <a:extLst>
            <a:ext uri="{FF2B5EF4-FFF2-40B4-BE49-F238E27FC236}">
              <a16:creationId xmlns:a16="http://schemas.microsoft.com/office/drawing/2014/main" id="{B240F8FB-6EB4-4B1F-9A80-180C3381623F}"/>
            </a:ext>
          </a:extLst>
        </xdr:cNvPr>
        <xdr:cNvSpPr txBox="1"/>
      </xdr:nvSpPr>
      <xdr:spPr>
        <a:xfrm>
          <a:off x="3582044" y="18758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41383</xdr:rowOff>
    </xdr:from>
    <xdr:ext cx="405111" cy="259045"/>
    <xdr:sp macro="" textlink="">
      <xdr:nvSpPr>
        <xdr:cNvPr id="432" name="n_2mainValue【港湾・漁港】&#10;有形固定資産減価償却率">
          <a:extLst>
            <a:ext uri="{FF2B5EF4-FFF2-40B4-BE49-F238E27FC236}">
              <a16:creationId xmlns:a16="http://schemas.microsoft.com/office/drawing/2014/main" id="{273B8B0E-ADD9-4E68-888A-04BB70562314}"/>
            </a:ext>
          </a:extLst>
        </xdr:cNvPr>
        <xdr:cNvSpPr txBox="1"/>
      </xdr:nvSpPr>
      <xdr:spPr>
        <a:xfrm>
          <a:off x="2705744" y="18729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34851</xdr:rowOff>
    </xdr:from>
    <xdr:ext cx="405111" cy="259045"/>
    <xdr:sp macro="" textlink="">
      <xdr:nvSpPr>
        <xdr:cNvPr id="433" name="n_3mainValue【港湾・漁港】&#10;有形固定資産減価償却率">
          <a:extLst>
            <a:ext uri="{FF2B5EF4-FFF2-40B4-BE49-F238E27FC236}">
              <a16:creationId xmlns:a16="http://schemas.microsoft.com/office/drawing/2014/main" id="{739E37B6-02C2-4323-BB34-4157804D3C57}"/>
            </a:ext>
          </a:extLst>
        </xdr:cNvPr>
        <xdr:cNvSpPr txBox="1"/>
      </xdr:nvSpPr>
      <xdr:spPr>
        <a:xfrm>
          <a:off x="1816744" y="18722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123026</xdr:rowOff>
    </xdr:from>
    <xdr:ext cx="405111" cy="259045"/>
    <xdr:sp macro="" textlink="">
      <xdr:nvSpPr>
        <xdr:cNvPr id="434" name="n_4mainValue【港湾・漁港】&#10;有形固定資産減価償却率">
          <a:extLst>
            <a:ext uri="{FF2B5EF4-FFF2-40B4-BE49-F238E27FC236}">
              <a16:creationId xmlns:a16="http://schemas.microsoft.com/office/drawing/2014/main" id="{F64A6F78-DDB5-4494-BB5A-084E3EB6BBFE}"/>
            </a:ext>
          </a:extLst>
        </xdr:cNvPr>
        <xdr:cNvSpPr txBox="1"/>
      </xdr:nvSpPr>
      <xdr:spPr>
        <a:xfrm>
          <a:off x="927744" y="18811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731255ED-6C25-4B7E-A383-D0B2FCF6344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13A7623D-7407-40CE-A370-67B861D6802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EBF0A7E7-4936-4E09-A597-80D3A5D012B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898B4DE6-29A8-4E86-B846-5A4CC238FC3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266D4515-3F19-4D14-AFA4-09CD5FE8EA8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45665A17-CB13-4078-9552-A0029CCDAFE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63B39C3F-AEC6-4A5B-921C-94A9318906C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5185F4E7-41F8-4AD6-9347-42658B1F412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2FF326D1-CBD0-4FFE-9406-91055BEFE26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AA646DC6-6619-4075-B501-5DFE93044235}"/>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BDAC9BF8-4D86-41BB-BF19-4E3706814516}"/>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136E8160-3329-4348-AB16-8DD9C3BF5976}"/>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432B2926-E5FB-49AD-8007-BBF768415B87}"/>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106</xdr:row>
      <xdr:rowOff>80934</xdr:rowOff>
    </xdr:from>
    <xdr:ext cx="531299" cy="259045"/>
    <xdr:sp macro="" textlink="">
      <xdr:nvSpPr>
        <xdr:cNvPr id="448" name="テキスト ボックス 447">
          <a:extLst>
            <a:ext uri="{FF2B5EF4-FFF2-40B4-BE49-F238E27FC236}">
              <a16:creationId xmlns:a16="http://schemas.microsoft.com/office/drawing/2014/main" id="{A206CEA4-E681-4686-BB00-07D2DBACAEF1}"/>
            </a:ext>
          </a:extLst>
        </xdr:cNvPr>
        <xdr:cNvSpPr txBox="1"/>
      </xdr:nvSpPr>
      <xdr:spPr>
        <a:xfrm>
          <a:off x="6072701" y="1825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48C436F1-1F58-4D81-AC21-6C132AED94AB}"/>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104</xdr:row>
      <xdr:rowOff>97263</xdr:rowOff>
    </xdr:from>
    <xdr:ext cx="531299" cy="259045"/>
    <xdr:sp macro="" textlink="">
      <xdr:nvSpPr>
        <xdr:cNvPr id="450" name="テキスト ボックス 449">
          <a:extLst>
            <a:ext uri="{FF2B5EF4-FFF2-40B4-BE49-F238E27FC236}">
              <a16:creationId xmlns:a16="http://schemas.microsoft.com/office/drawing/2014/main" id="{1FE8960B-9557-4DD9-B1CD-265D351F8196}"/>
            </a:ext>
          </a:extLst>
        </xdr:cNvPr>
        <xdr:cNvSpPr txBox="1"/>
      </xdr:nvSpPr>
      <xdr:spPr>
        <a:xfrm>
          <a:off x="6072701" y="1792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3B019679-0A6D-47C9-BE37-D30F1890B6DE}"/>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102</xdr:row>
      <xdr:rowOff>113591</xdr:rowOff>
    </xdr:from>
    <xdr:ext cx="531299" cy="259045"/>
    <xdr:sp macro="" textlink="">
      <xdr:nvSpPr>
        <xdr:cNvPr id="452" name="テキスト ボックス 451">
          <a:extLst>
            <a:ext uri="{FF2B5EF4-FFF2-40B4-BE49-F238E27FC236}">
              <a16:creationId xmlns:a16="http://schemas.microsoft.com/office/drawing/2014/main" id="{CA79D15F-FFEF-494F-A97C-07B6F4B7562F}"/>
            </a:ext>
          </a:extLst>
        </xdr:cNvPr>
        <xdr:cNvSpPr txBox="1"/>
      </xdr:nvSpPr>
      <xdr:spPr>
        <a:xfrm>
          <a:off x="6072701" y="1760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D4E8B3D7-574D-4E94-AF09-A70A2A16FF49}"/>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129920</xdr:rowOff>
    </xdr:from>
    <xdr:ext cx="531299" cy="259045"/>
    <xdr:sp macro="" textlink="">
      <xdr:nvSpPr>
        <xdr:cNvPr id="454" name="テキスト ボックス 453">
          <a:extLst>
            <a:ext uri="{FF2B5EF4-FFF2-40B4-BE49-F238E27FC236}">
              <a16:creationId xmlns:a16="http://schemas.microsoft.com/office/drawing/2014/main" id="{24796D3B-BA58-4EB9-ACF3-DC8649FAAA8E}"/>
            </a:ext>
          </a:extLst>
        </xdr:cNvPr>
        <xdr:cNvSpPr txBox="1"/>
      </xdr:nvSpPr>
      <xdr:spPr>
        <a:xfrm>
          <a:off x="6072701" y="1727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B398C5D3-84F8-42D8-BC16-B83BB7C8E543}"/>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48907D40-9464-49A9-88E1-C6A789184AA2}"/>
            </a:ext>
          </a:extLst>
        </xdr:cNvPr>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C20F3CF2-157A-4FCE-8065-E1435FE1424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1F62EAE8-FD86-4295-8F52-9A0F97DC1844}"/>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953608E1-4394-4BA8-A4ED-33340B4811A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19948</xdr:rowOff>
    </xdr:from>
    <xdr:to>
      <xdr:col>54</xdr:col>
      <xdr:colOff>189865</xdr:colOff>
      <xdr:row>108</xdr:row>
      <xdr:rowOff>131341</xdr:rowOff>
    </xdr:to>
    <xdr:cxnSp macro="">
      <xdr:nvCxnSpPr>
        <xdr:cNvPr id="460" name="直線コネクタ 459">
          <a:extLst>
            <a:ext uri="{FF2B5EF4-FFF2-40B4-BE49-F238E27FC236}">
              <a16:creationId xmlns:a16="http://schemas.microsoft.com/office/drawing/2014/main" id="{1C06FDA5-8E22-4D5D-B96B-78278143114B}"/>
            </a:ext>
          </a:extLst>
        </xdr:cNvPr>
        <xdr:cNvCxnSpPr/>
      </xdr:nvCxnSpPr>
      <xdr:spPr>
        <a:xfrm flipV="1">
          <a:off x="10476865" y="17164948"/>
          <a:ext cx="0" cy="1482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135168</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17DD49E1-2228-40C1-B7A2-DBFE50D09176}"/>
            </a:ext>
          </a:extLst>
        </xdr:cNvPr>
        <xdr:cNvSpPr txBox="1"/>
      </xdr:nvSpPr>
      <xdr:spPr>
        <a:xfrm>
          <a:off x="10515600" y="1865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131341</xdr:rowOff>
    </xdr:from>
    <xdr:to>
      <xdr:col>55</xdr:col>
      <xdr:colOff>88900</xdr:colOff>
      <xdr:row>108</xdr:row>
      <xdr:rowOff>131341</xdr:rowOff>
    </xdr:to>
    <xdr:cxnSp macro="">
      <xdr:nvCxnSpPr>
        <xdr:cNvPr id="462" name="直線コネクタ 461">
          <a:extLst>
            <a:ext uri="{FF2B5EF4-FFF2-40B4-BE49-F238E27FC236}">
              <a16:creationId xmlns:a16="http://schemas.microsoft.com/office/drawing/2014/main" id="{8424CE7A-AF7F-4C0D-86CC-792C5A1801B9}"/>
            </a:ext>
          </a:extLst>
        </xdr:cNvPr>
        <xdr:cNvCxnSpPr/>
      </xdr:nvCxnSpPr>
      <xdr:spPr>
        <a:xfrm>
          <a:off x="10388600" y="1864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138075</xdr:rowOff>
    </xdr:from>
    <xdr:ext cx="534377" cy="259045"/>
    <xdr:sp macro="" textlink="">
      <xdr:nvSpPr>
        <xdr:cNvPr id="463" name="【港湾・漁港】&#10;一人当たり有形固定資産（償却資産）額最大値テキスト">
          <a:extLst>
            <a:ext uri="{FF2B5EF4-FFF2-40B4-BE49-F238E27FC236}">
              <a16:creationId xmlns:a16="http://schemas.microsoft.com/office/drawing/2014/main" id="{EA539F07-77BA-4FE9-8177-398DA06E63E1}"/>
            </a:ext>
          </a:extLst>
        </xdr:cNvPr>
        <xdr:cNvSpPr txBox="1"/>
      </xdr:nvSpPr>
      <xdr:spPr>
        <a:xfrm>
          <a:off x="10515600" y="1694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19948</xdr:rowOff>
    </xdr:from>
    <xdr:to>
      <xdr:col>55</xdr:col>
      <xdr:colOff>88900</xdr:colOff>
      <xdr:row>100</xdr:row>
      <xdr:rowOff>19948</xdr:rowOff>
    </xdr:to>
    <xdr:cxnSp macro="">
      <xdr:nvCxnSpPr>
        <xdr:cNvPr id="464" name="直線コネクタ 463">
          <a:extLst>
            <a:ext uri="{FF2B5EF4-FFF2-40B4-BE49-F238E27FC236}">
              <a16:creationId xmlns:a16="http://schemas.microsoft.com/office/drawing/2014/main" id="{ECA6A34A-4931-4FF6-8F16-177FE98180C9}"/>
            </a:ext>
          </a:extLst>
        </xdr:cNvPr>
        <xdr:cNvCxnSpPr/>
      </xdr:nvCxnSpPr>
      <xdr:spPr>
        <a:xfrm>
          <a:off x="10388600" y="171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119939</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4F6DCC4D-58A8-430B-A923-267ACC641B27}"/>
            </a:ext>
          </a:extLst>
        </xdr:cNvPr>
        <xdr:cNvSpPr txBox="1"/>
      </xdr:nvSpPr>
      <xdr:spPr>
        <a:xfrm>
          <a:off x="10515600" y="17950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141512</xdr:rowOff>
    </xdr:from>
    <xdr:to>
      <xdr:col>55</xdr:col>
      <xdr:colOff>50800</xdr:colOff>
      <xdr:row>105</xdr:row>
      <xdr:rowOff>71662</xdr:rowOff>
    </xdr:to>
    <xdr:sp macro="" textlink="">
      <xdr:nvSpPr>
        <xdr:cNvPr id="466" name="フローチャート: 判断 465">
          <a:extLst>
            <a:ext uri="{FF2B5EF4-FFF2-40B4-BE49-F238E27FC236}">
              <a16:creationId xmlns:a16="http://schemas.microsoft.com/office/drawing/2014/main" id="{57F48668-2754-47D9-BA98-1E8F3541A43C}"/>
            </a:ext>
          </a:extLst>
        </xdr:cNvPr>
        <xdr:cNvSpPr/>
      </xdr:nvSpPr>
      <xdr:spPr>
        <a:xfrm>
          <a:off x="10426700" y="179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13464</xdr:rowOff>
    </xdr:from>
    <xdr:to>
      <xdr:col>50</xdr:col>
      <xdr:colOff>165100</xdr:colOff>
      <xdr:row>104</xdr:row>
      <xdr:rowOff>115064</xdr:rowOff>
    </xdr:to>
    <xdr:sp macro="" textlink="">
      <xdr:nvSpPr>
        <xdr:cNvPr id="467" name="フローチャート: 判断 466">
          <a:extLst>
            <a:ext uri="{FF2B5EF4-FFF2-40B4-BE49-F238E27FC236}">
              <a16:creationId xmlns:a16="http://schemas.microsoft.com/office/drawing/2014/main" id="{ED14AE75-E04C-431F-8D9A-1B87CA361524}"/>
            </a:ext>
          </a:extLst>
        </xdr:cNvPr>
        <xdr:cNvSpPr/>
      </xdr:nvSpPr>
      <xdr:spPr>
        <a:xfrm>
          <a:off x="9588500" y="1784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29482</xdr:rowOff>
    </xdr:from>
    <xdr:to>
      <xdr:col>46</xdr:col>
      <xdr:colOff>38100</xdr:colOff>
      <xdr:row>104</xdr:row>
      <xdr:rowOff>131082</xdr:rowOff>
    </xdr:to>
    <xdr:sp macro="" textlink="">
      <xdr:nvSpPr>
        <xdr:cNvPr id="468" name="フローチャート: 判断 467">
          <a:extLst>
            <a:ext uri="{FF2B5EF4-FFF2-40B4-BE49-F238E27FC236}">
              <a16:creationId xmlns:a16="http://schemas.microsoft.com/office/drawing/2014/main" id="{E299D193-13C7-4345-A46A-09D7487DD0DE}"/>
            </a:ext>
          </a:extLst>
        </xdr:cNvPr>
        <xdr:cNvSpPr/>
      </xdr:nvSpPr>
      <xdr:spPr>
        <a:xfrm>
          <a:off x="8699500" y="17860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37875</xdr:rowOff>
    </xdr:from>
    <xdr:to>
      <xdr:col>41</xdr:col>
      <xdr:colOff>101600</xdr:colOff>
      <xdr:row>104</xdr:row>
      <xdr:rowOff>139475</xdr:rowOff>
    </xdr:to>
    <xdr:sp macro="" textlink="">
      <xdr:nvSpPr>
        <xdr:cNvPr id="469" name="フローチャート: 判断 468">
          <a:extLst>
            <a:ext uri="{FF2B5EF4-FFF2-40B4-BE49-F238E27FC236}">
              <a16:creationId xmlns:a16="http://schemas.microsoft.com/office/drawing/2014/main" id="{86C4CDB0-30D3-4C5F-8E90-7F6142C08FCE}"/>
            </a:ext>
          </a:extLst>
        </xdr:cNvPr>
        <xdr:cNvSpPr/>
      </xdr:nvSpPr>
      <xdr:spPr>
        <a:xfrm>
          <a:off x="7810500" y="1786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128809</xdr:rowOff>
    </xdr:from>
    <xdr:to>
      <xdr:col>36</xdr:col>
      <xdr:colOff>165100</xdr:colOff>
      <xdr:row>104</xdr:row>
      <xdr:rowOff>58959</xdr:rowOff>
    </xdr:to>
    <xdr:sp macro="" textlink="">
      <xdr:nvSpPr>
        <xdr:cNvPr id="470" name="フローチャート: 判断 469">
          <a:extLst>
            <a:ext uri="{FF2B5EF4-FFF2-40B4-BE49-F238E27FC236}">
              <a16:creationId xmlns:a16="http://schemas.microsoft.com/office/drawing/2014/main" id="{498C2AA6-D6F7-4FED-8373-05A62F4FC33C}"/>
            </a:ext>
          </a:extLst>
        </xdr:cNvPr>
        <xdr:cNvSpPr/>
      </xdr:nvSpPr>
      <xdr:spPr>
        <a:xfrm>
          <a:off x="6921500" y="1778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09730D2-8731-4A63-A9B5-AD9B82D93E0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1D08DE9B-A256-4C59-9FAD-E3F2E407251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3CF1A852-165C-412B-9B84-4B56BCA27227}"/>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6EE3873-8D49-4989-853C-A02453CB2C6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9D9ADFFC-6AB4-44C1-A5BB-5410471295C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99</xdr:row>
      <xdr:rowOff>140598</xdr:rowOff>
    </xdr:from>
    <xdr:to>
      <xdr:col>55</xdr:col>
      <xdr:colOff>50800</xdr:colOff>
      <xdr:row>100</xdr:row>
      <xdr:rowOff>70748</xdr:rowOff>
    </xdr:to>
    <xdr:sp macro="" textlink="">
      <xdr:nvSpPr>
        <xdr:cNvPr id="476" name="楕円 475">
          <a:extLst>
            <a:ext uri="{FF2B5EF4-FFF2-40B4-BE49-F238E27FC236}">
              <a16:creationId xmlns:a16="http://schemas.microsoft.com/office/drawing/2014/main" id="{20B40653-05B7-4D80-BC2B-A40C9149F7FA}"/>
            </a:ext>
          </a:extLst>
        </xdr:cNvPr>
        <xdr:cNvSpPr/>
      </xdr:nvSpPr>
      <xdr:spPr>
        <a:xfrm>
          <a:off x="10426700" y="1711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99</xdr:row>
      <xdr:rowOff>93625</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11798C86-73A2-4CF1-842D-7EE991F2D6E8}"/>
            </a:ext>
          </a:extLst>
        </xdr:cNvPr>
        <xdr:cNvSpPr txBox="1"/>
      </xdr:nvSpPr>
      <xdr:spPr>
        <a:xfrm>
          <a:off x="10515600" y="17067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99</xdr:row>
      <xdr:rowOff>168177</xdr:rowOff>
    </xdr:from>
    <xdr:to>
      <xdr:col>50</xdr:col>
      <xdr:colOff>165100</xdr:colOff>
      <xdr:row>100</xdr:row>
      <xdr:rowOff>98327</xdr:rowOff>
    </xdr:to>
    <xdr:sp macro="" textlink="">
      <xdr:nvSpPr>
        <xdr:cNvPr id="478" name="楕円 477">
          <a:extLst>
            <a:ext uri="{FF2B5EF4-FFF2-40B4-BE49-F238E27FC236}">
              <a16:creationId xmlns:a16="http://schemas.microsoft.com/office/drawing/2014/main" id="{D2762B8C-34F5-4517-B897-339279EDC2F6}"/>
            </a:ext>
          </a:extLst>
        </xdr:cNvPr>
        <xdr:cNvSpPr/>
      </xdr:nvSpPr>
      <xdr:spPr>
        <a:xfrm>
          <a:off x="9588500" y="1714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19948</xdr:rowOff>
    </xdr:from>
    <xdr:to>
      <xdr:col>55</xdr:col>
      <xdr:colOff>0</xdr:colOff>
      <xdr:row>100</xdr:row>
      <xdr:rowOff>47527</xdr:rowOff>
    </xdr:to>
    <xdr:cxnSp macro="">
      <xdr:nvCxnSpPr>
        <xdr:cNvPr id="479" name="直線コネクタ 478">
          <a:extLst>
            <a:ext uri="{FF2B5EF4-FFF2-40B4-BE49-F238E27FC236}">
              <a16:creationId xmlns:a16="http://schemas.microsoft.com/office/drawing/2014/main" id="{66ADA50F-981D-4B79-98C2-D410A8B8F7BF}"/>
            </a:ext>
          </a:extLst>
        </xdr:cNvPr>
        <xdr:cNvCxnSpPr/>
      </xdr:nvCxnSpPr>
      <xdr:spPr>
        <a:xfrm flipV="1">
          <a:off x="9639300" y="17164948"/>
          <a:ext cx="838200" cy="27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22983</xdr:rowOff>
    </xdr:from>
    <xdr:to>
      <xdr:col>46</xdr:col>
      <xdr:colOff>38100</xdr:colOff>
      <xdr:row>100</xdr:row>
      <xdr:rowOff>124583</xdr:rowOff>
    </xdr:to>
    <xdr:sp macro="" textlink="">
      <xdr:nvSpPr>
        <xdr:cNvPr id="480" name="楕円 479">
          <a:extLst>
            <a:ext uri="{FF2B5EF4-FFF2-40B4-BE49-F238E27FC236}">
              <a16:creationId xmlns:a16="http://schemas.microsoft.com/office/drawing/2014/main" id="{448C0AAF-3176-41EF-A1C6-896ABA46BDCD}"/>
            </a:ext>
          </a:extLst>
        </xdr:cNvPr>
        <xdr:cNvSpPr/>
      </xdr:nvSpPr>
      <xdr:spPr>
        <a:xfrm>
          <a:off x="8699500" y="1716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47527</xdr:rowOff>
    </xdr:from>
    <xdr:to>
      <xdr:col>50</xdr:col>
      <xdr:colOff>114300</xdr:colOff>
      <xdr:row>100</xdr:row>
      <xdr:rowOff>73783</xdr:rowOff>
    </xdr:to>
    <xdr:cxnSp macro="">
      <xdr:nvCxnSpPr>
        <xdr:cNvPr id="481" name="直線コネクタ 480">
          <a:extLst>
            <a:ext uri="{FF2B5EF4-FFF2-40B4-BE49-F238E27FC236}">
              <a16:creationId xmlns:a16="http://schemas.microsoft.com/office/drawing/2014/main" id="{CAD5ACCD-53D4-4A75-935E-9ACA7D41CBF3}"/>
            </a:ext>
          </a:extLst>
        </xdr:cNvPr>
        <xdr:cNvCxnSpPr/>
      </xdr:nvCxnSpPr>
      <xdr:spPr>
        <a:xfrm flipV="1">
          <a:off x="8750300" y="17192527"/>
          <a:ext cx="889000" cy="26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100</xdr:row>
      <xdr:rowOff>61649</xdr:rowOff>
    </xdr:from>
    <xdr:to>
      <xdr:col>41</xdr:col>
      <xdr:colOff>101600</xdr:colOff>
      <xdr:row>100</xdr:row>
      <xdr:rowOff>163249</xdr:rowOff>
    </xdr:to>
    <xdr:sp macro="" textlink="">
      <xdr:nvSpPr>
        <xdr:cNvPr id="482" name="楕円 481">
          <a:extLst>
            <a:ext uri="{FF2B5EF4-FFF2-40B4-BE49-F238E27FC236}">
              <a16:creationId xmlns:a16="http://schemas.microsoft.com/office/drawing/2014/main" id="{08F964AC-00F7-4D8F-BF0F-02ABACE23CED}"/>
            </a:ext>
          </a:extLst>
        </xdr:cNvPr>
        <xdr:cNvSpPr/>
      </xdr:nvSpPr>
      <xdr:spPr>
        <a:xfrm>
          <a:off x="7810500" y="1720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100</xdr:row>
      <xdr:rowOff>73783</xdr:rowOff>
    </xdr:from>
    <xdr:to>
      <xdr:col>45</xdr:col>
      <xdr:colOff>177800</xdr:colOff>
      <xdr:row>100</xdr:row>
      <xdr:rowOff>112449</xdr:rowOff>
    </xdr:to>
    <xdr:cxnSp macro="">
      <xdr:nvCxnSpPr>
        <xdr:cNvPr id="483" name="直線コネクタ 482">
          <a:extLst>
            <a:ext uri="{FF2B5EF4-FFF2-40B4-BE49-F238E27FC236}">
              <a16:creationId xmlns:a16="http://schemas.microsoft.com/office/drawing/2014/main" id="{9C31CF57-2B2B-4CC6-96A4-94B257F6456E}"/>
            </a:ext>
          </a:extLst>
        </xdr:cNvPr>
        <xdr:cNvCxnSpPr/>
      </xdr:nvCxnSpPr>
      <xdr:spPr>
        <a:xfrm flipV="1">
          <a:off x="7861300" y="17218783"/>
          <a:ext cx="889000" cy="38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100</xdr:row>
      <xdr:rowOff>149008</xdr:rowOff>
    </xdr:from>
    <xdr:to>
      <xdr:col>36</xdr:col>
      <xdr:colOff>165100</xdr:colOff>
      <xdr:row>101</xdr:row>
      <xdr:rowOff>79158</xdr:rowOff>
    </xdr:to>
    <xdr:sp macro="" textlink="">
      <xdr:nvSpPr>
        <xdr:cNvPr id="484" name="楕円 483">
          <a:extLst>
            <a:ext uri="{FF2B5EF4-FFF2-40B4-BE49-F238E27FC236}">
              <a16:creationId xmlns:a16="http://schemas.microsoft.com/office/drawing/2014/main" id="{E4937BB8-9445-4CBC-BC8F-4B28FE996895}"/>
            </a:ext>
          </a:extLst>
        </xdr:cNvPr>
        <xdr:cNvSpPr/>
      </xdr:nvSpPr>
      <xdr:spPr>
        <a:xfrm>
          <a:off x="6921500" y="1729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100</xdr:row>
      <xdr:rowOff>112449</xdr:rowOff>
    </xdr:from>
    <xdr:to>
      <xdr:col>41</xdr:col>
      <xdr:colOff>50800</xdr:colOff>
      <xdr:row>101</xdr:row>
      <xdr:rowOff>28358</xdr:rowOff>
    </xdr:to>
    <xdr:cxnSp macro="">
      <xdr:nvCxnSpPr>
        <xdr:cNvPr id="485" name="直線コネクタ 484">
          <a:extLst>
            <a:ext uri="{FF2B5EF4-FFF2-40B4-BE49-F238E27FC236}">
              <a16:creationId xmlns:a16="http://schemas.microsoft.com/office/drawing/2014/main" id="{A640A476-7D72-456B-8651-F084BAF0C320}"/>
            </a:ext>
          </a:extLst>
        </xdr:cNvPr>
        <xdr:cNvCxnSpPr/>
      </xdr:nvCxnSpPr>
      <xdr:spPr>
        <a:xfrm flipV="1">
          <a:off x="6972300" y="17257449"/>
          <a:ext cx="889000" cy="87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106191</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8A61161E-08FB-4A93-9498-EB0BBA9EF24B}"/>
            </a:ext>
          </a:extLst>
        </xdr:cNvPr>
        <xdr:cNvSpPr txBox="1"/>
      </xdr:nvSpPr>
      <xdr:spPr>
        <a:xfrm>
          <a:off x="9359411" y="17936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122209</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81F9A551-5FD3-49A3-ACBF-655436457C01}"/>
            </a:ext>
          </a:extLst>
        </xdr:cNvPr>
        <xdr:cNvSpPr txBox="1"/>
      </xdr:nvSpPr>
      <xdr:spPr>
        <a:xfrm>
          <a:off x="8483111" y="1795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130602</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3B9CF60D-462D-4A94-9B4D-54DFC7EB8FAF}"/>
            </a:ext>
          </a:extLst>
        </xdr:cNvPr>
        <xdr:cNvSpPr txBox="1"/>
      </xdr:nvSpPr>
      <xdr:spPr>
        <a:xfrm>
          <a:off x="7594111" y="1796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50086</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1E6963DE-DF94-47EC-B0D9-8DB2A012273F}"/>
            </a:ext>
          </a:extLst>
        </xdr:cNvPr>
        <xdr:cNvSpPr txBox="1"/>
      </xdr:nvSpPr>
      <xdr:spPr>
        <a:xfrm>
          <a:off x="6705111" y="17880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98</xdr:row>
      <xdr:rowOff>114854</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3E457FFD-B063-4DD0-9720-076984153B11}"/>
            </a:ext>
          </a:extLst>
        </xdr:cNvPr>
        <xdr:cNvSpPr txBox="1"/>
      </xdr:nvSpPr>
      <xdr:spPr>
        <a:xfrm>
          <a:off x="9359411" y="1691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98</xdr:row>
      <xdr:rowOff>141110</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48AB9F3E-5C3F-49DF-BD5F-8347FF5D282A}"/>
            </a:ext>
          </a:extLst>
        </xdr:cNvPr>
        <xdr:cNvSpPr txBox="1"/>
      </xdr:nvSpPr>
      <xdr:spPr>
        <a:xfrm>
          <a:off x="8483111" y="1694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99</xdr:row>
      <xdr:rowOff>8326</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40103461-A1EF-4C68-B295-160B56A07B2A}"/>
            </a:ext>
          </a:extLst>
        </xdr:cNvPr>
        <xdr:cNvSpPr txBox="1"/>
      </xdr:nvSpPr>
      <xdr:spPr>
        <a:xfrm>
          <a:off x="7594111" y="16981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99</xdr:row>
      <xdr:rowOff>95685</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EF64F588-5916-4013-85D8-B18C8E893A62}"/>
            </a:ext>
          </a:extLst>
        </xdr:cNvPr>
        <xdr:cNvSpPr txBox="1"/>
      </xdr:nvSpPr>
      <xdr:spPr>
        <a:xfrm>
          <a:off x="6705111" y="17069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72C770BF-1011-42CC-B905-E5A6B03BB20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97327F61-D922-44A3-AD28-CBE60213BD09}"/>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C360C07-6372-4F4C-B3CC-EF6B03A5F00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5EC578E-1242-4539-9E93-51A25C63158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7E8F64E2-8612-47D1-9AE7-C5CC31A6580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201C170-F663-443A-AC3C-554A9FA9F0E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8FC000C7-AB42-4080-A928-57CAB44D4BF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15C2CFF7-F866-4464-8FB5-28BA3498B90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34DD8B1A-79B5-4187-BF45-896851B25B0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8AEB230B-267D-4185-AD0E-C601E46D48B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5980A417-F669-4CCE-A28E-55AC15124AF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F78CB364-A639-4563-9778-5F48DD88BF23}"/>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7DEBF98F-6C9F-40BC-B4B5-6737615E137E}"/>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FEB1868A-69F4-4A3C-89B5-BC6095B4442A}"/>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2B0B6704-BFC6-400C-BE01-542B0D1D4029}"/>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B980A464-E99C-43CE-AEED-C164812C46F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27C8469D-7F97-4771-875C-D7A99246794C}"/>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4CBAF69A-F0E3-46AD-8A22-F8D678132D8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48B5D938-DD67-42ED-A470-67ADCAA0D1C9}"/>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6314A89A-1E82-48C0-828D-EB5BA15BCD3B}"/>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28463D3F-E61D-4930-B67E-10895E45455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ACABA491-710D-49F7-B204-2012CC3931C9}"/>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AABDC78E-5D8B-42B6-966F-1623612AE5C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44DD65E7-8E7C-49A3-8165-58C12EDF8A4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518" name="直線コネクタ 517">
          <a:extLst>
            <a:ext uri="{FF2B5EF4-FFF2-40B4-BE49-F238E27FC236}">
              <a16:creationId xmlns:a16="http://schemas.microsoft.com/office/drawing/2014/main" id="{1A2419BE-6F87-4DFD-A467-D1C1CE655ECA}"/>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54326815-FE3C-4A44-948C-B05234BE6867}"/>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520" name="直線コネクタ 519">
          <a:extLst>
            <a:ext uri="{FF2B5EF4-FFF2-40B4-BE49-F238E27FC236}">
              <a16:creationId xmlns:a16="http://schemas.microsoft.com/office/drawing/2014/main" id="{8FC78D34-8D81-4102-891D-9941C85AA290}"/>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C229ED7B-32AA-40D9-817A-F5196FF93465}"/>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522" name="直線コネクタ 521">
          <a:extLst>
            <a:ext uri="{FF2B5EF4-FFF2-40B4-BE49-F238E27FC236}">
              <a16:creationId xmlns:a16="http://schemas.microsoft.com/office/drawing/2014/main" id="{C1F40DD7-CA17-4096-8407-8B116E0CBAFD}"/>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71CDD2F1-515E-462B-8567-BECDE2378685}"/>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524" name="フローチャート: 判断 523">
          <a:extLst>
            <a:ext uri="{FF2B5EF4-FFF2-40B4-BE49-F238E27FC236}">
              <a16:creationId xmlns:a16="http://schemas.microsoft.com/office/drawing/2014/main" id="{56F2A97D-D395-47B7-834D-81C632A587DB}"/>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525" name="フローチャート: 判断 524">
          <a:extLst>
            <a:ext uri="{FF2B5EF4-FFF2-40B4-BE49-F238E27FC236}">
              <a16:creationId xmlns:a16="http://schemas.microsoft.com/office/drawing/2014/main" id="{D04AA05D-A2AE-4B76-840B-845F048AE464}"/>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526" name="フローチャート: 判断 525">
          <a:extLst>
            <a:ext uri="{FF2B5EF4-FFF2-40B4-BE49-F238E27FC236}">
              <a16:creationId xmlns:a16="http://schemas.microsoft.com/office/drawing/2014/main" id="{075261D2-7AF2-48E9-B272-160CA2B65878}"/>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527" name="フローチャート: 判断 526">
          <a:extLst>
            <a:ext uri="{FF2B5EF4-FFF2-40B4-BE49-F238E27FC236}">
              <a16:creationId xmlns:a16="http://schemas.microsoft.com/office/drawing/2014/main" id="{919FC59C-60CE-42CB-976B-8DEC14EB8A18}"/>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528" name="フローチャート: 判断 527">
          <a:extLst>
            <a:ext uri="{FF2B5EF4-FFF2-40B4-BE49-F238E27FC236}">
              <a16:creationId xmlns:a16="http://schemas.microsoft.com/office/drawing/2014/main" id="{9A787BD0-AA03-456B-942F-209A716A04F5}"/>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FF52110-82D7-4E5E-9B84-A1BF9C3B745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B215445C-BBBD-4A97-992F-6B698FAD907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8EAAC8C-1CAE-4FF1-9D6F-A44F589BBD3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6069615E-387F-44A1-A75B-7D86DBD92E3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750D71BC-1D8F-41FD-AFAA-9F68ACD69E7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122555</xdr:rowOff>
    </xdr:from>
    <xdr:to>
      <xdr:col>85</xdr:col>
      <xdr:colOff>177800</xdr:colOff>
      <xdr:row>40</xdr:row>
      <xdr:rowOff>52705</xdr:rowOff>
    </xdr:to>
    <xdr:sp macro="" textlink="">
      <xdr:nvSpPr>
        <xdr:cNvPr id="534" name="楕円 533">
          <a:extLst>
            <a:ext uri="{FF2B5EF4-FFF2-40B4-BE49-F238E27FC236}">
              <a16:creationId xmlns:a16="http://schemas.microsoft.com/office/drawing/2014/main" id="{90DC16F0-8DDE-401E-B06D-C590BFAE9FD6}"/>
            </a:ext>
          </a:extLst>
        </xdr:cNvPr>
        <xdr:cNvSpPr/>
      </xdr:nvSpPr>
      <xdr:spPr>
        <a:xfrm>
          <a:off x="16268700" y="680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100982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F76D9293-06F1-4032-B259-83F55796ABD4}"/>
            </a:ext>
          </a:extLst>
        </xdr:cNvPr>
        <xdr:cNvSpPr txBox="1"/>
      </xdr:nvSpPr>
      <xdr:spPr>
        <a:xfrm>
          <a:off x="16357600" y="678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74930</xdr:rowOff>
    </xdr:from>
    <xdr:to>
      <xdr:col>81</xdr:col>
      <xdr:colOff>101600</xdr:colOff>
      <xdr:row>40</xdr:row>
      <xdr:rowOff>5080</xdr:rowOff>
    </xdr:to>
    <xdr:sp macro="" textlink="">
      <xdr:nvSpPr>
        <xdr:cNvPr id="536" name="楕円 535">
          <a:extLst>
            <a:ext uri="{FF2B5EF4-FFF2-40B4-BE49-F238E27FC236}">
              <a16:creationId xmlns:a16="http://schemas.microsoft.com/office/drawing/2014/main" id="{53C65A60-91E5-4172-BD4A-20A628359AE5}"/>
            </a:ext>
          </a:extLst>
        </xdr:cNvPr>
        <xdr:cNvSpPr/>
      </xdr:nvSpPr>
      <xdr:spPr>
        <a:xfrm>
          <a:off x="15430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125730</xdr:rowOff>
    </xdr:from>
    <xdr:to>
      <xdr:col>85</xdr:col>
      <xdr:colOff>127000</xdr:colOff>
      <xdr:row>40</xdr:row>
      <xdr:rowOff>1905</xdr:rowOff>
    </xdr:to>
    <xdr:cxnSp macro="">
      <xdr:nvCxnSpPr>
        <xdr:cNvPr id="537" name="直線コネクタ 536">
          <a:extLst>
            <a:ext uri="{FF2B5EF4-FFF2-40B4-BE49-F238E27FC236}">
              <a16:creationId xmlns:a16="http://schemas.microsoft.com/office/drawing/2014/main" id="{90F2D764-DBB4-457C-A7E5-65A79FBC7057}"/>
            </a:ext>
          </a:extLst>
        </xdr:cNvPr>
        <xdr:cNvCxnSpPr/>
      </xdr:nvCxnSpPr>
      <xdr:spPr>
        <a:xfrm>
          <a:off x="15481300" y="6812280"/>
          <a:ext cx="8382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52070</xdr:rowOff>
    </xdr:from>
    <xdr:to>
      <xdr:col>76</xdr:col>
      <xdr:colOff>165100</xdr:colOff>
      <xdr:row>39</xdr:row>
      <xdr:rowOff>153670</xdr:rowOff>
    </xdr:to>
    <xdr:sp macro="" textlink="">
      <xdr:nvSpPr>
        <xdr:cNvPr id="538" name="楕円 537">
          <a:extLst>
            <a:ext uri="{FF2B5EF4-FFF2-40B4-BE49-F238E27FC236}">
              <a16:creationId xmlns:a16="http://schemas.microsoft.com/office/drawing/2014/main" id="{F3BAE99F-C383-4C82-A1E6-CD6BDEEC9EFF}"/>
            </a:ext>
          </a:extLst>
        </xdr:cNvPr>
        <xdr:cNvSpPr/>
      </xdr:nvSpPr>
      <xdr:spPr>
        <a:xfrm>
          <a:off x="14541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102870</xdr:rowOff>
    </xdr:from>
    <xdr:to>
      <xdr:col>81</xdr:col>
      <xdr:colOff>50800</xdr:colOff>
      <xdr:row>39</xdr:row>
      <xdr:rowOff>125730</xdr:rowOff>
    </xdr:to>
    <xdr:cxnSp macro="">
      <xdr:nvCxnSpPr>
        <xdr:cNvPr id="539" name="直線コネクタ 538">
          <a:extLst>
            <a:ext uri="{FF2B5EF4-FFF2-40B4-BE49-F238E27FC236}">
              <a16:creationId xmlns:a16="http://schemas.microsoft.com/office/drawing/2014/main" id="{15B9CFB9-BA3F-4417-B170-622A8EEB2F7E}"/>
            </a:ext>
          </a:extLst>
        </xdr:cNvPr>
        <xdr:cNvCxnSpPr/>
      </xdr:nvCxnSpPr>
      <xdr:spPr>
        <a:xfrm>
          <a:off x="14592300" y="6789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162560</xdr:rowOff>
    </xdr:from>
    <xdr:to>
      <xdr:col>72</xdr:col>
      <xdr:colOff>38100</xdr:colOff>
      <xdr:row>41</xdr:row>
      <xdr:rowOff>92710</xdr:rowOff>
    </xdr:to>
    <xdr:sp macro="" textlink="">
      <xdr:nvSpPr>
        <xdr:cNvPr id="540" name="楕円 539">
          <a:extLst>
            <a:ext uri="{FF2B5EF4-FFF2-40B4-BE49-F238E27FC236}">
              <a16:creationId xmlns:a16="http://schemas.microsoft.com/office/drawing/2014/main" id="{9801B10F-0F52-4FE6-9B58-8BC51884C486}"/>
            </a:ext>
          </a:extLst>
        </xdr:cNvPr>
        <xdr:cNvSpPr/>
      </xdr:nvSpPr>
      <xdr:spPr>
        <a:xfrm>
          <a:off x="13652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102870</xdr:rowOff>
    </xdr:from>
    <xdr:to>
      <xdr:col>76</xdr:col>
      <xdr:colOff>114300</xdr:colOff>
      <xdr:row>41</xdr:row>
      <xdr:rowOff>41910</xdr:rowOff>
    </xdr:to>
    <xdr:cxnSp macro="">
      <xdr:nvCxnSpPr>
        <xdr:cNvPr id="541" name="直線コネクタ 540">
          <a:extLst>
            <a:ext uri="{FF2B5EF4-FFF2-40B4-BE49-F238E27FC236}">
              <a16:creationId xmlns:a16="http://schemas.microsoft.com/office/drawing/2014/main" id="{147D8E94-B6FC-4D86-B3C6-8A4BF410B109}"/>
            </a:ext>
          </a:extLst>
        </xdr:cNvPr>
        <xdr:cNvCxnSpPr/>
      </xdr:nvCxnSpPr>
      <xdr:spPr>
        <a:xfrm flipV="1">
          <a:off x="13703300" y="678942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149225</xdr:rowOff>
    </xdr:from>
    <xdr:to>
      <xdr:col>67</xdr:col>
      <xdr:colOff>101600</xdr:colOff>
      <xdr:row>41</xdr:row>
      <xdr:rowOff>79375</xdr:rowOff>
    </xdr:to>
    <xdr:sp macro="" textlink="">
      <xdr:nvSpPr>
        <xdr:cNvPr id="542" name="楕円 541">
          <a:extLst>
            <a:ext uri="{FF2B5EF4-FFF2-40B4-BE49-F238E27FC236}">
              <a16:creationId xmlns:a16="http://schemas.microsoft.com/office/drawing/2014/main" id="{69AC40A7-EF78-40BC-AF1C-946B1240FD3E}"/>
            </a:ext>
          </a:extLst>
        </xdr:cNvPr>
        <xdr:cNvSpPr/>
      </xdr:nvSpPr>
      <xdr:spPr>
        <a:xfrm>
          <a:off x="12763500" y="700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28575</xdr:rowOff>
    </xdr:from>
    <xdr:to>
      <xdr:col>71</xdr:col>
      <xdr:colOff>177800</xdr:colOff>
      <xdr:row>41</xdr:row>
      <xdr:rowOff>41910</xdr:rowOff>
    </xdr:to>
    <xdr:cxnSp macro="">
      <xdr:nvCxnSpPr>
        <xdr:cNvPr id="543" name="直線コネクタ 542">
          <a:extLst>
            <a:ext uri="{FF2B5EF4-FFF2-40B4-BE49-F238E27FC236}">
              <a16:creationId xmlns:a16="http://schemas.microsoft.com/office/drawing/2014/main" id="{43688FE4-D9AA-487F-A6D9-60662BCA9AE5}"/>
            </a:ext>
          </a:extLst>
        </xdr:cNvPr>
        <xdr:cNvCxnSpPr/>
      </xdr:nvCxnSpPr>
      <xdr:spPr>
        <a:xfrm>
          <a:off x="12814300" y="70580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7E4EB4D7-C192-4A1F-AC37-0F1F4382F4B9}"/>
            </a:ext>
          </a:extLst>
        </xdr:cNvPr>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72F468E5-F2BE-4F96-A892-25FD4C3F3E08}"/>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F0ED2FD6-38DD-403E-9C7F-734656F59208}"/>
            </a:ext>
          </a:extLst>
        </xdr:cNvPr>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8182AC5B-CF13-42C0-948E-11BB2D9E1291}"/>
            </a:ext>
          </a:extLst>
        </xdr:cNvPr>
        <xdr:cNvSpPr txBox="1"/>
      </xdr:nvSpPr>
      <xdr:spPr>
        <a:xfrm>
          <a:off x="12611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167657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3E21F00D-C728-4E21-9AE4-0FB177046A48}"/>
            </a:ext>
          </a:extLst>
        </xdr:cNvPr>
        <xdr:cNvSpPr txBox="1"/>
      </xdr:nvSpPr>
      <xdr:spPr>
        <a:xfrm>
          <a:off x="15266044" y="685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144797</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0B311B96-F2A9-48DD-884C-CDB38AB2C8EC}"/>
            </a:ext>
          </a:extLst>
        </xdr:cNvPr>
        <xdr:cNvSpPr txBox="1"/>
      </xdr:nvSpPr>
      <xdr:spPr>
        <a:xfrm>
          <a:off x="14389744" y="683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83837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09B4D987-1097-4842-B116-5C95710038AF}"/>
            </a:ext>
          </a:extLst>
        </xdr:cNvPr>
        <xdr:cNvSpPr txBox="1"/>
      </xdr:nvSpPr>
      <xdr:spPr>
        <a:xfrm>
          <a:off x="13500744" y="711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70502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87462A69-E1BC-4D7A-B4AB-F191192908CF}"/>
            </a:ext>
          </a:extLst>
        </xdr:cNvPr>
        <xdr:cNvSpPr txBox="1"/>
      </xdr:nvSpPr>
      <xdr:spPr>
        <a:xfrm>
          <a:off x="12611744" y="709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CF1815D9-A0A9-4767-A5AC-620B62B0081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6D5CBF05-9ECD-4EC7-91E3-1B7F114E0E9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21A776A9-5D7E-4999-A686-3D9832132B6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54920C76-58E9-4A68-829C-7DA90FDD430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58D627D2-07C9-454B-915C-98B411D6BA2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6191A9D1-305A-4EAD-AF79-D5C6930B667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6793BF3B-38CC-4F50-98D0-7CDE591AE3D9}"/>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C0B8C246-26B4-441E-ADCA-3488767A7EE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63E5EE3E-0FB0-49B7-AB2B-F29FFD64CC0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49E2C680-FAC6-4F96-AE42-681A98D39C3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46388E1F-84E7-4B42-B970-255E50CBD85E}"/>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1E2735E7-2116-408D-A987-535D47AB7103}"/>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7EDBFA4D-1160-4B81-B08B-B94AEDEB3F0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3531EE89-0C66-48E1-9459-4C4287DDC808}"/>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F936E381-1D03-49C4-9A02-CD963318D90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AE9FF552-5578-40FA-9FFE-103BE13DE2F9}"/>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623D4B3D-5F31-4480-A31D-241008926C8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9DE7F632-F043-41FC-A78D-3BF299AE0F16}"/>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46ADD009-5099-443C-9A3A-CBB6557C8E73}"/>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A1F16D60-C5B6-4AD7-9DD6-4DF30FBE4CAC}"/>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8683E437-0909-4774-87F7-8230B3F706A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5DE2C169-0598-4EF7-8C46-3B9259D70C8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176444FB-74DC-422C-BDBD-CC7D42DF438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575" name="直線コネクタ 574">
          <a:extLst>
            <a:ext uri="{FF2B5EF4-FFF2-40B4-BE49-F238E27FC236}">
              <a16:creationId xmlns:a16="http://schemas.microsoft.com/office/drawing/2014/main" id="{7D86C2E4-3AAD-45A0-A4BC-1BF19CA9130E}"/>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A8307E4E-0E0D-4BCD-ABDC-D6B23C52F884}"/>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7" name="直線コネクタ 576">
          <a:extLst>
            <a:ext uri="{FF2B5EF4-FFF2-40B4-BE49-F238E27FC236}">
              <a16:creationId xmlns:a16="http://schemas.microsoft.com/office/drawing/2014/main" id="{25A05973-2CC3-4462-B5FF-BF8CFE19D6A2}"/>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96DCDF35-847C-4247-A447-3A521641E95A}"/>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579" name="直線コネクタ 578">
          <a:extLst>
            <a:ext uri="{FF2B5EF4-FFF2-40B4-BE49-F238E27FC236}">
              <a16:creationId xmlns:a16="http://schemas.microsoft.com/office/drawing/2014/main" id="{CA77E526-2F3B-4B04-AA39-60EF3D1102EF}"/>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838C7A91-8007-4A6E-8FA8-A1164BC42791}"/>
            </a:ext>
          </a:extLst>
        </xdr:cNvPr>
        <xdr:cNvSpPr txBox="1"/>
      </xdr:nvSpPr>
      <xdr:spPr>
        <a:xfrm>
          <a:off x="22199600" y="668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581" name="フローチャート: 判断 580">
          <a:extLst>
            <a:ext uri="{FF2B5EF4-FFF2-40B4-BE49-F238E27FC236}">
              <a16:creationId xmlns:a16="http://schemas.microsoft.com/office/drawing/2014/main" id="{0B4F6AFB-6921-4649-B797-98D531F1880D}"/>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582" name="フローチャート: 判断 581">
          <a:extLst>
            <a:ext uri="{FF2B5EF4-FFF2-40B4-BE49-F238E27FC236}">
              <a16:creationId xmlns:a16="http://schemas.microsoft.com/office/drawing/2014/main" id="{C93A4B72-80C0-493D-9C31-A53BA6D7D79C}"/>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583" name="フローチャート: 判断 582">
          <a:extLst>
            <a:ext uri="{FF2B5EF4-FFF2-40B4-BE49-F238E27FC236}">
              <a16:creationId xmlns:a16="http://schemas.microsoft.com/office/drawing/2014/main" id="{A0A6FEB6-8239-468C-90DA-761C830E101F}"/>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584" name="フローチャート: 判断 583">
          <a:extLst>
            <a:ext uri="{FF2B5EF4-FFF2-40B4-BE49-F238E27FC236}">
              <a16:creationId xmlns:a16="http://schemas.microsoft.com/office/drawing/2014/main" id="{1F2FB321-4E69-484B-AF01-12C989A17B52}"/>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585" name="フローチャート: 判断 584">
          <a:extLst>
            <a:ext uri="{FF2B5EF4-FFF2-40B4-BE49-F238E27FC236}">
              <a16:creationId xmlns:a16="http://schemas.microsoft.com/office/drawing/2014/main" id="{C5DF17CD-CB2A-475F-9D76-8A41949259B2}"/>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8033C3B-790F-4B9C-90BD-AE49F1AAE71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4A80419-0313-473E-AEDE-2C64C63483C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911624F1-835C-42B9-AC11-D8F2160F1C57}"/>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8CCBC73D-3AF9-4876-9C5A-A5941256AF0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5E628C78-FCEF-407B-A0E8-A360C78DA76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109220</xdr:rowOff>
    </xdr:from>
    <xdr:to>
      <xdr:col>116</xdr:col>
      <xdr:colOff>114300</xdr:colOff>
      <xdr:row>39</xdr:row>
      <xdr:rowOff>39370</xdr:rowOff>
    </xdr:to>
    <xdr:sp macro="" textlink="">
      <xdr:nvSpPr>
        <xdr:cNvPr id="591" name="楕円 590">
          <a:extLst>
            <a:ext uri="{FF2B5EF4-FFF2-40B4-BE49-F238E27FC236}">
              <a16:creationId xmlns:a16="http://schemas.microsoft.com/office/drawing/2014/main" id="{030725E1-D2A8-4E05-A9CD-1FCC0DB7F810}"/>
            </a:ext>
          </a:extLst>
        </xdr:cNvPr>
        <xdr:cNvSpPr/>
      </xdr:nvSpPr>
      <xdr:spPr>
        <a:xfrm>
          <a:off x="221107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132097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262EB91F-D731-4D4C-B15C-FADA91CEC8C1}"/>
            </a:ext>
          </a:extLst>
        </xdr:cNvPr>
        <xdr:cNvSpPr txBox="1"/>
      </xdr:nvSpPr>
      <xdr:spPr>
        <a:xfrm>
          <a:off x="22199600"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93980</xdr:rowOff>
    </xdr:from>
    <xdr:to>
      <xdr:col>112</xdr:col>
      <xdr:colOff>38100</xdr:colOff>
      <xdr:row>39</xdr:row>
      <xdr:rowOff>24130</xdr:rowOff>
    </xdr:to>
    <xdr:sp macro="" textlink="">
      <xdr:nvSpPr>
        <xdr:cNvPr id="593" name="楕円 592">
          <a:extLst>
            <a:ext uri="{FF2B5EF4-FFF2-40B4-BE49-F238E27FC236}">
              <a16:creationId xmlns:a16="http://schemas.microsoft.com/office/drawing/2014/main" id="{8CCAEA88-7D15-41BC-9AAD-3AFDA2EE02FF}"/>
            </a:ext>
          </a:extLst>
        </xdr:cNvPr>
        <xdr:cNvSpPr/>
      </xdr:nvSpPr>
      <xdr:spPr>
        <a:xfrm>
          <a:off x="21272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144780</xdr:rowOff>
    </xdr:from>
    <xdr:to>
      <xdr:col>116</xdr:col>
      <xdr:colOff>63500</xdr:colOff>
      <xdr:row>38</xdr:row>
      <xdr:rowOff>160020</xdr:rowOff>
    </xdr:to>
    <xdr:cxnSp macro="">
      <xdr:nvCxnSpPr>
        <xdr:cNvPr id="594" name="直線コネクタ 593">
          <a:extLst>
            <a:ext uri="{FF2B5EF4-FFF2-40B4-BE49-F238E27FC236}">
              <a16:creationId xmlns:a16="http://schemas.microsoft.com/office/drawing/2014/main" id="{73275FFB-5596-4A3F-AC17-849713AD8573}"/>
            </a:ext>
          </a:extLst>
        </xdr:cNvPr>
        <xdr:cNvCxnSpPr/>
      </xdr:nvCxnSpPr>
      <xdr:spPr>
        <a:xfrm>
          <a:off x="21323300" y="66598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109220</xdr:rowOff>
    </xdr:from>
    <xdr:to>
      <xdr:col>107</xdr:col>
      <xdr:colOff>101600</xdr:colOff>
      <xdr:row>39</xdr:row>
      <xdr:rowOff>39370</xdr:rowOff>
    </xdr:to>
    <xdr:sp macro="" textlink="">
      <xdr:nvSpPr>
        <xdr:cNvPr id="595" name="楕円 594">
          <a:extLst>
            <a:ext uri="{FF2B5EF4-FFF2-40B4-BE49-F238E27FC236}">
              <a16:creationId xmlns:a16="http://schemas.microsoft.com/office/drawing/2014/main" id="{19016E0D-E1F0-4532-898F-0A178C7D22B1}"/>
            </a:ext>
          </a:extLst>
        </xdr:cNvPr>
        <xdr:cNvSpPr/>
      </xdr:nvSpPr>
      <xdr:spPr>
        <a:xfrm>
          <a:off x="20383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144780</xdr:rowOff>
    </xdr:from>
    <xdr:to>
      <xdr:col>111</xdr:col>
      <xdr:colOff>177800</xdr:colOff>
      <xdr:row>38</xdr:row>
      <xdr:rowOff>160020</xdr:rowOff>
    </xdr:to>
    <xdr:cxnSp macro="">
      <xdr:nvCxnSpPr>
        <xdr:cNvPr id="596" name="直線コネクタ 595">
          <a:extLst>
            <a:ext uri="{FF2B5EF4-FFF2-40B4-BE49-F238E27FC236}">
              <a16:creationId xmlns:a16="http://schemas.microsoft.com/office/drawing/2014/main" id="{F8D8EDD2-875D-47BE-AF39-FA8618D0743F}"/>
            </a:ext>
          </a:extLst>
        </xdr:cNvPr>
        <xdr:cNvCxnSpPr/>
      </xdr:nvCxnSpPr>
      <xdr:spPr>
        <a:xfrm flipV="1">
          <a:off x="20434300" y="66598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116840</xdr:rowOff>
    </xdr:from>
    <xdr:to>
      <xdr:col>102</xdr:col>
      <xdr:colOff>165100</xdr:colOff>
      <xdr:row>39</xdr:row>
      <xdr:rowOff>46990</xdr:rowOff>
    </xdr:to>
    <xdr:sp macro="" textlink="">
      <xdr:nvSpPr>
        <xdr:cNvPr id="597" name="楕円 596">
          <a:extLst>
            <a:ext uri="{FF2B5EF4-FFF2-40B4-BE49-F238E27FC236}">
              <a16:creationId xmlns:a16="http://schemas.microsoft.com/office/drawing/2014/main" id="{BD4EAFF6-C1EC-4324-9771-CA0F4519DF6A}"/>
            </a:ext>
          </a:extLst>
        </xdr:cNvPr>
        <xdr:cNvSpPr/>
      </xdr:nvSpPr>
      <xdr:spPr>
        <a:xfrm>
          <a:off x="19494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160020</xdr:rowOff>
    </xdr:from>
    <xdr:to>
      <xdr:col>107</xdr:col>
      <xdr:colOff>50800</xdr:colOff>
      <xdr:row>38</xdr:row>
      <xdr:rowOff>167640</xdr:rowOff>
    </xdr:to>
    <xdr:cxnSp macro="">
      <xdr:nvCxnSpPr>
        <xdr:cNvPr id="598" name="直線コネクタ 597">
          <a:extLst>
            <a:ext uri="{FF2B5EF4-FFF2-40B4-BE49-F238E27FC236}">
              <a16:creationId xmlns:a16="http://schemas.microsoft.com/office/drawing/2014/main" id="{555A7C87-38C4-48B1-B51F-5BF4AA128F44}"/>
            </a:ext>
          </a:extLst>
        </xdr:cNvPr>
        <xdr:cNvCxnSpPr/>
      </xdr:nvCxnSpPr>
      <xdr:spPr>
        <a:xfrm flipV="1">
          <a:off x="19545300" y="6675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99" name="楕円 598">
          <a:extLst>
            <a:ext uri="{FF2B5EF4-FFF2-40B4-BE49-F238E27FC236}">
              <a16:creationId xmlns:a16="http://schemas.microsoft.com/office/drawing/2014/main" id="{4F14CFD1-901C-4A9D-A61F-2A941D07057A}"/>
            </a:ext>
          </a:extLst>
        </xdr:cNvPr>
        <xdr:cNvSpPr/>
      </xdr:nvSpPr>
      <xdr:spPr>
        <a:xfrm>
          <a:off x="18605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167640</xdr:rowOff>
    </xdr:from>
    <xdr:to>
      <xdr:col>102</xdr:col>
      <xdr:colOff>114300</xdr:colOff>
      <xdr:row>39</xdr:row>
      <xdr:rowOff>3810</xdr:rowOff>
    </xdr:to>
    <xdr:cxnSp macro="">
      <xdr:nvCxnSpPr>
        <xdr:cNvPr id="600" name="直線コネクタ 599">
          <a:extLst>
            <a:ext uri="{FF2B5EF4-FFF2-40B4-BE49-F238E27FC236}">
              <a16:creationId xmlns:a16="http://schemas.microsoft.com/office/drawing/2014/main" id="{6FE6B43E-5EC8-4B51-87DC-BDFF8D80D7BE}"/>
            </a:ext>
          </a:extLst>
        </xdr:cNvPr>
        <xdr:cNvCxnSpPr/>
      </xdr:nvCxnSpPr>
      <xdr:spPr>
        <a:xfrm flipV="1">
          <a:off x="18656300" y="66827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121937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7B9AC604-529B-43BD-9CC4-346417267401}"/>
            </a:ext>
          </a:extLst>
        </xdr:cNvPr>
        <xdr:cNvSpPr txBox="1"/>
      </xdr:nvSpPr>
      <xdr:spPr>
        <a:xfrm>
          <a:off x="210757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121937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83798569-1073-4D89-9BAC-9F8B006D66F8}"/>
            </a:ext>
          </a:extLst>
        </xdr:cNvPr>
        <xdr:cNvSpPr txBox="1"/>
      </xdr:nvSpPr>
      <xdr:spPr>
        <a:xfrm>
          <a:off x="201994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114317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CEAE28D2-BF18-4E9D-843F-C96EA1EF5F1A}"/>
            </a:ext>
          </a:extLst>
        </xdr:cNvPr>
        <xdr:cNvSpPr txBox="1"/>
      </xdr:nvSpPr>
      <xdr:spPr>
        <a:xfrm>
          <a:off x="19310427" y="6800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000BFE66-73CF-41C7-A3C5-391EDEC95C07}"/>
            </a:ext>
          </a:extLst>
        </xdr:cNvPr>
        <xdr:cNvSpPr txBox="1"/>
      </xdr:nvSpPr>
      <xdr:spPr>
        <a:xfrm>
          <a:off x="18421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40657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3AAC4065-6039-49A7-96E8-D9F0BB2AE103}"/>
            </a:ext>
          </a:extLst>
        </xdr:cNvPr>
        <xdr:cNvSpPr txBox="1"/>
      </xdr:nvSpPr>
      <xdr:spPr>
        <a:xfrm>
          <a:off x="21075727"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55897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36B2C408-AE26-4AFF-BBA7-B1C0D339F23D}"/>
            </a:ext>
          </a:extLst>
        </xdr:cNvPr>
        <xdr:cNvSpPr txBox="1"/>
      </xdr:nvSpPr>
      <xdr:spPr>
        <a:xfrm>
          <a:off x="2019942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63517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5AD316A1-3BDE-49B0-BD2A-B421A262E026}"/>
            </a:ext>
          </a:extLst>
        </xdr:cNvPr>
        <xdr:cNvSpPr txBox="1"/>
      </xdr:nvSpPr>
      <xdr:spPr>
        <a:xfrm>
          <a:off x="19310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0699EA52-79F8-4C64-AE25-2D7D6947BE84}"/>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EC58D065-891E-48FD-A633-BED5B701166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D21BD92E-5216-409E-AE31-0C1369CC0B1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F0508340-AB5A-45D6-9938-729F2F59E9B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E69A894F-A8D0-41BD-8165-BB4355826BF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8E5B6B0A-68F5-477A-B263-B224A6CD599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C9C9B33D-D805-45F5-84D9-78076AD1A62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2A33E961-D0A7-41DD-BECE-F5A61B74D6D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D66A450A-2FFD-4AF3-84A5-106FEBE5946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70AB0995-F32F-40C5-9A3E-3BE836C7F10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009CBBA3-7BEE-4125-B263-95A7E15964B9}"/>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DC6D1F67-B745-4D9A-8048-F390DF4B35F5}"/>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EC24D016-3522-4DAD-83A6-0DFAA9B5CF8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1" name="テキスト ボックス 620">
          <a:extLst>
            <a:ext uri="{FF2B5EF4-FFF2-40B4-BE49-F238E27FC236}">
              <a16:creationId xmlns:a16="http://schemas.microsoft.com/office/drawing/2014/main" id="{0396DFCD-2C2B-4910-A3CB-6EA9A1E93B74}"/>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EFE8EBEC-D886-4268-B491-651A5A0931A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a:extLst>
            <a:ext uri="{FF2B5EF4-FFF2-40B4-BE49-F238E27FC236}">
              <a16:creationId xmlns:a16="http://schemas.microsoft.com/office/drawing/2014/main" id="{670259D2-C25E-4C76-996E-DCB65FD05FA6}"/>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D0EAA9DE-97FF-4069-A60A-BBEAB93C2DE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a:extLst>
            <a:ext uri="{FF2B5EF4-FFF2-40B4-BE49-F238E27FC236}">
              <a16:creationId xmlns:a16="http://schemas.microsoft.com/office/drawing/2014/main" id="{4E8FDFF9-AE3A-433C-AAC3-73D6CBF22D0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087397AC-D4C6-4CFF-A459-BB78D46502D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a:extLst>
            <a:ext uri="{FF2B5EF4-FFF2-40B4-BE49-F238E27FC236}">
              <a16:creationId xmlns:a16="http://schemas.microsoft.com/office/drawing/2014/main" id="{0003E490-2D11-4852-B90F-ABC23BBCE1A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1EF27DEA-5E30-46D5-A204-B4FD93AAFCEB}"/>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a:extLst>
            <a:ext uri="{FF2B5EF4-FFF2-40B4-BE49-F238E27FC236}">
              <a16:creationId xmlns:a16="http://schemas.microsoft.com/office/drawing/2014/main" id="{8725DAB7-DDCA-4479-9FE7-7EB4844AE48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290F80F0-E4C8-4000-BBDD-B4D2DB701A47}"/>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1" name="テキスト ボックス 630">
          <a:extLst>
            <a:ext uri="{FF2B5EF4-FFF2-40B4-BE49-F238E27FC236}">
              <a16:creationId xmlns:a16="http://schemas.microsoft.com/office/drawing/2014/main" id="{28AF4648-1F96-4950-8F7E-BA62B5EE13D9}"/>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717842ED-5036-4BFD-BB97-57820E5E74A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3" name="テキスト ボックス 632">
          <a:extLst>
            <a:ext uri="{FF2B5EF4-FFF2-40B4-BE49-F238E27FC236}">
              <a16:creationId xmlns:a16="http://schemas.microsoft.com/office/drawing/2014/main" id="{EBF9A59E-C3FF-45BB-8FB2-8D33A567B6DF}"/>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学校施設】&#10;有形固定資産減価償却率グラフ枠">
          <a:extLst>
            <a:ext uri="{FF2B5EF4-FFF2-40B4-BE49-F238E27FC236}">
              <a16:creationId xmlns:a16="http://schemas.microsoft.com/office/drawing/2014/main" id="{E73E0287-E1C4-463E-ACB2-699B8E56252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635" name="直線コネクタ 634">
          <a:extLst>
            <a:ext uri="{FF2B5EF4-FFF2-40B4-BE49-F238E27FC236}">
              <a16:creationId xmlns:a16="http://schemas.microsoft.com/office/drawing/2014/main" id="{159D3DF0-05B0-4BCA-BC66-D3BD8FEEDE8A}"/>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636" name="【学校施設】&#10;有形固定資産減価償却率最小値テキスト">
          <a:extLst>
            <a:ext uri="{FF2B5EF4-FFF2-40B4-BE49-F238E27FC236}">
              <a16:creationId xmlns:a16="http://schemas.microsoft.com/office/drawing/2014/main" id="{B542720D-DDF9-4248-A06E-ADF146CD200D}"/>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637" name="直線コネクタ 636">
          <a:extLst>
            <a:ext uri="{FF2B5EF4-FFF2-40B4-BE49-F238E27FC236}">
              <a16:creationId xmlns:a16="http://schemas.microsoft.com/office/drawing/2014/main" id="{7A33238F-19CC-454D-9BC9-9CBFDE1D64C3}"/>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638" name="【学校施設】&#10;有形固定資産減価償却率最大値テキスト">
          <a:extLst>
            <a:ext uri="{FF2B5EF4-FFF2-40B4-BE49-F238E27FC236}">
              <a16:creationId xmlns:a16="http://schemas.microsoft.com/office/drawing/2014/main" id="{D8ECA9AB-2DA0-4177-BBBA-0AE6411532FB}"/>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639" name="直線コネクタ 638">
          <a:extLst>
            <a:ext uri="{FF2B5EF4-FFF2-40B4-BE49-F238E27FC236}">
              <a16:creationId xmlns:a16="http://schemas.microsoft.com/office/drawing/2014/main" id="{48147FCA-503A-4D13-8A30-2FB5E2E5F3AB}"/>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640" name="【学校施設】&#10;有形固定資産減価償却率平均値テキスト">
          <a:extLst>
            <a:ext uri="{FF2B5EF4-FFF2-40B4-BE49-F238E27FC236}">
              <a16:creationId xmlns:a16="http://schemas.microsoft.com/office/drawing/2014/main" id="{2987549A-5C0F-4D27-976F-0933F3741326}"/>
            </a:ext>
          </a:extLst>
        </xdr:cNvPr>
        <xdr:cNvSpPr txBox="1"/>
      </xdr:nvSpPr>
      <xdr:spPr>
        <a:xfrm>
          <a:off x="16357600" y="1011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641" name="フローチャート: 判断 640">
          <a:extLst>
            <a:ext uri="{FF2B5EF4-FFF2-40B4-BE49-F238E27FC236}">
              <a16:creationId xmlns:a16="http://schemas.microsoft.com/office/drawing/2014/main" id="{FA801809-4C10-4DAA-AA3A-5987AE4E835D}"/>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642" name="フローチャート: 判断 641">
          <a:extLst>
            <a:ext uri="{FF2B5EF4-FFF2-40B4-BE49-F238E27FC236}">
              <a16:creationId xmlns:a16="http://schemas.microsoft.com/office/drawing/2014/main" id="{7D20442C-A780-4A24-ABF5-73B632CDE3E0}"/>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643" name="フローチャート: 判断 642">
          <a:extLst>
            <a:ext uri="{FF2B5EF4-FFF2-40B4-BE49-F238E27FC236}">
              <a16:creationId xmlns:a16="http://schemas.microsoft.com/office/drawing/2014/main" id="{4F2DB483-8395-4F0A-B540-A455E0A5312B}"/>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644" name="フローチャート: 判断 643">
          <a:extLst>
            <a:ext uri="{FF2B5EF4-FFF2-40B4-BE49-F238E27FC236}">
              <a16:creationId xmlns:a16="http://schemas.microsoft.com/office/drawing/2014/main" id="{BF12EB8C-F996-43BC-AF39-549F206DCBE3}"/>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645" name="フローチャート: 判断 644">
          <a:extLst>
            <a:ext uri="{FF2B5EF4-FFF2-40B4-BE49-F238E27FC236}">
              <a16:creationId xmlns:a16="http://schemas.microsoft.com/office/drawing/2014/main" id="{AFFA5013-349C-4665-A264-7375958B8FF5}"/>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1F7E7AD-F8AF-49BD-8129-9F5E3160A05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FA08BF45-8ECF-4942-84C0-3107C03BA05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56201690-91B9-461B-BAB7-893760D7C65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E6B81459-76F9-4C70-833F-879C495BF3A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6682E062-F48B-42E0-B4A6-367990B2846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37374</xdr:rowOff>
    </xdr:from>
    <xdr:to>
      <xdr:col>85</xdr:col>
      <xdr:colOff>177800</xdr:colOff>
      <xdr:row>60</xdr:row>
      <xdr:rowOff>138974</xdr:rowOff>
    </xdr:to>
    <xdr:sp macro="" textlink="">
      <xdr:nvSpPr>
        <xdr:cNvPr id="651" name="楕円 650">
          <a:extLst>
            <a:ext uri="{FF2B5EF4-FFF2-40B4-BE49-F238E27FC236}">
              <a16:creationId xmlns:a16="http://schemas.microsoft.com/office/drawing/2014/main" id="{8595677A-5965-4DE0-AF5E-36E91EE55D33}"/>
            </a:ext>
          </a:extLst>
        </xdr:cNvPr>
        <xdr:cNvSpPr/>
      </xdr:nvSpPr>
      <xdr:spPr>
        <a:xfrm>
          <a:off x="162687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15801</xdr:rowOff>
    </xdr:from>
    <xdr:ext cx="405111" cy="259045"/>
    <xdr:sp macro="" textlink="">
      <xdr:nvSpPr>
        <xdr:cNvPr id="652" name="【学校施設】&#10;有形固定資産減価償却率該当値テキスト">
          <a:extLst>
            <a:ext uri="{FF2B5EF4-FFF2-40B4-BE49-F238E27FC236}">
              <a16:creationId xmlns:a16="http://schemas.microsoft.com/office/drawing/2014/main" id="{6F4507A6-7721-47CD-B28A-579FC1700A70}"/>
            </a:ext>
          </a:extLst>
        </xdr:cNvPr>
        <xdr:cNvSpPr txBox="1"/>
      </xdr:nvSpPr>
      <xdr:spPr>
        <a:xfrm>
          <a:off x="16357600" y="1030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143510</xdr:rowOff>
    </xdr:from>
    <xdr:to>
      <xdr:col>81</xdr:col>
      <xdr:colOff>101600</xdr:colOff>
      <xdr:row>60</xdr:row>
      <xdr:rowOff>73660</xdr:rowOff>
    </xdr:to>
    <xdr:sp macro="" textlink="">
      <xdr:nvSpPr>
        <xdr:cNvPr id="653" name="楕円 652">
          <a:extLst>
            <a:ext uri="{FF2B5EF4-FFF2-40B4-BE49-F238E27FC236}">
              <a16:creationId xmlns:a16="http://schemas.microsoft.com/office/drawing/2014/main" id="{CEA65798-5EEC-497B-AE83-7D49E51862D0}"/>
            </a:ext>
          </a:extLst>
        </xdr:cNvPr>
        <xdr:cNvSpPr/>
      </xdr:nvSpPr>
      <xdr:spPr>
        <a:xfrm>
          <a:off x="15430500" y="10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22860</xdr:rowOff>
    </xdr:from>
    <xdr:to>
      <xdr:col>85</xdr:col>
      <xdr:colOff>127000</xdr:colOff>
      <xdr:row>60</xdr:row>
      <xdr:rowOff>88174</xdr:rowOff>
    </xdr:to>
    <xdr:cxnSp macro="">
      <xdr:nvCxnSpPr>
        <xdr:cNvPr id="654" name="直線コネクタ 653">
          <a:extLst>
            <a:ext uri="{FF2B5EF4-FFF2-40B4-BE49-F238E27FC236}">
              <a16:creationId xmlns:a16="http://schemas.microsoft.com/office/drawing/2014/main" id="{EF96E399-6368-46D8-BF9E-2B38AD322820}"/>
            </a:ext>
          </a:extLst>
        </xdr:cNvPr>
        <xdr:cNvCxnSpPr/>
      </xdr:nvCxnSpPr>
      <xdr:spPr>
        <a:xfrm>
          <a:off x="15481300" y="1030986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110853</xdr:rowOff>
    </xdr:from>
    <xdr:to>
      <xdr:col>76</xdr:col>
      <xdr:colOff>165100</xdr:colOff>
      <xdr:row>60</xdr:row>
      <xdr:rowOff>41003</xdr:rowOff>
    </xdr:to>
    <xdr:sp macro="" textlink="">
      <xdr:nvSpPr>
        <xdr:cNvPr id="655" name="楕円 654">
          <a:extLst>
            <a:ext uri="{FF2B5EF4-FFF2-40B4-BE49-F238E27FC236}">
              <a16:creationId xmlns:a16="http://schemas.microsoft.com/office/drawing/2014/main" id="{02E72ED6-88BB-4193-8A92-27F6C4412CAD}"/>
            </a:ext>
          </a:extLst>
        </xdr:cNvPr>
        <xdr:cNvSpPr/>
      </xdr:nvSpPr>
      <xdr:spPr>
        <a:xfrm>
          <a:off x="14541500" y="1022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161653</xdr:rowOff>
    </xdr:from>
    <xdr:to>
      <xdr:col>81</xdr:col>
      <xdr:colOff>50800</xdr:colOff>
      <xdr:row>60</xdr:row>
      <xdr:rowOff>22860</xdr:rowOff>
    </xdr:to>
    <xdr:cxnSp macro="">
      <xdr:nvCxnSpPr>
        <xdr:cNvPr id="656" name="直線コネクタ 655">
          <a:extLst>
            <a:ext uri="{FF2B5EF4-FFF2-40B4-BE49-F238E27FC236}">
              <a16:creationId xmlns:a16="http://schemas.microsoft.com/office/drawing/2014/main" id="{23E14376-9A20-495E-8B6E-FED11E241EB0}"/>
            </a:ext>
          </a:extLst>
        </xdr:cNvPr>
        <xdr:cNvCxnSpPr/>
      </xdr:nvCxnSpPr>
      <xdr:spPr>
        <a:xfrm>
          <a:off x="14592300" y="1027720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52070</xdr:rowOff>
    </xdr:from>
    <xdr:to>
      <xdr:col>72</xdr:col>
      <xdr:colOff>38100</xdr:colOff>
      <xdr:row>59</xdr:row>
      <xdr:rowOff>153670</xdr:rowOff>
    </xdr:to>
    <xdr:sp macro="" textlink="">
      <xdr:nvSpPr>
        <xdr:cNvPr id="657" name="楕円 656">
          <a:extLst>
            <a:ext uri="{FF2B5EF4-FFF2-40B4-BE49-F238E27FC236}">
              <a16:creationId xmlns:a16="http://schemas.microsoft.com/office/drawing/2014/main" id="{70ED1B2A-42D4-4EC9-A0D5-943AECA8FDA7}"/>
            </a:ext>
          </a:extLst>
        </xdr:cNvPr>
        <xdr:cNvSpPr/>
      </xdr:nvSpPr>
      <xdr:spPr>
        <a:xfrm>
          <a:off x="13652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102870</xdr:rowOff>
    </xdr:from>
    <xdr:to>
      <xdr:col>76</xdr:col>
      <xdr:colOff>114300</xdr:colOff>
      <xdr:row>59</xdr:row>
      <xdr:rowOff>161653</xdr:rowOff>
    </xdr:to>
    <xdr:cxnSp macro="">
      <xdr:nvCxnSpPr>
        <xdr:cNvPr id="658" name="直線コネクタ 657">
          <a:extLst>
            <a:ext uri="{FF2B5EF4-FFF2-40B4-BE49-F238E27FC236}">
              <a16:creationId xmlns:a16="http://schemas.microsoft.com/office/drawing/2014/main" id="{D2A89D38-F1C4-4A36-833E-2C77C443953E}"/>
            </a:ext>
          </a:extLst>
        </xdr:cNvPr>
        <xdr:cNvCxnSpPr/>
      </xdr:nvCxnSpPr>
      <xdr:spPr>
        <a:xfrm>
          <a:off x="13703300" y="10218420"/>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48804</xdr:rowOff>
    </xdr:from>
    <xdr:to>
      <xdr:col>67</xdr:col>
      <xdr:colOff>101600</xdr:colOff>
      <xdr:row>59</xdr:row>
      <xdr:rowOff>150404</xdr:rowOff>
    </xdr:to>
    <xdr:sp macro="" textlink="">
      <xdr:nvSpPr>
        <xdr:cNvPr id="659" name="楕円 658">
          <a:extLst>
            <a:ext uri="{FF2B5EF4-FFF2-40B4-BE49-F238E27FC236}">
              <a16:creationId xmlns:a16="http://schemas.microsoft.com/office/drawing/2014/main" id="{1C4010EB-90DC-476B-8696-6237DD26AD04}"/>
            </a:ext>
          </a:extLst>
        </xdr:cNvPr>
        <xdr:cNvSpPr/>
      </xdr:nvSpPr>
      <xdr:spPr>
        <a:xfrm>
          <a:off x="12763500" y="1016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99604</xdr:rowOff>
    </xdr:from>
    <xdr:to>
      <xdr:col>71</xdr:col>
      <xdr:colOff>177800</xdr:colOff>
      <xdr:row>59</xdr:row>
      <xdr:rowOff>102870</xdr:rowOff>
    </xdr:to>
    <xdr:cxnSp macro="">
      <xdr:nvCxnSpPr>
        <xdr:cNvPr id="660" name="直線コネクタ 659">
          <a:extLst>
            <a:ext uri="{FF2B5EF4-FFF2-40B4-BE49-F238E27FC236}">
              <a16:creationId xmlns:a16="http://schemas.microsoft.com/office/drawing/2014/main" id="{94CF3444-C679-4460-BEB7-A702404F8AC2}"/>
            </a:ext>
          </a:extLst>
        </xdr:cNvPr>
        <xdr:cNvCxnSpPr/>
      </xdr:nvCxnSpPr>
      <xdr:spPr>
        <a:xfrm>
          <a:off x="12814300" y="1021515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661" name="n_1aveValue【学校施設】&#10;有形固定資産減価償却率">
          <a:extLst>
            <a:ext uri="{FF2B5EF4-FFF2-40B4-BE49-F238E27FC236}">
              <a16:creationId xmlns:a16="http://schemas.microsoft.com/office/drawing/2014/main" id="{7A75FB09-DC0E-4B26-9E6E-49696CF22F2B}"/>
            </a:ext>
          </a:extLst>
        </xdr:cNvPr>
        <xdr:cNvSpPr txBox="1"/>
      </xdr:nvSpPr>
      <xdr:spPr>
        <a:xfrm>
          <a:off x="15266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662" name="n_2aveValue【学校施設】&#10;有形固定資産減価償却率">
          <a:extLst>
            <a:ext uri="{FF2B5EF4-FFF2-40B4-BE49-F238E27FC236}">
              <a16:creationId xmlns:a16="http://schemas.microsoft.com/office/drawing/2014/main" id="{9E294D87-6BF2-4BFC-A9FB-380AD4D0133C}"/>
            </a:ext>
          </a:extLst>
        </xdr:cNvPr>
        <xdr:cNvSpPr txBox="1"/>
      </xdr:nvSpPr>
      <xdr:spPr>
        <a:xfrm>
          <a:off x="14389744" y="1033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663" name="n_3aveValue【学校施設】&#10;有形固定資産減価償却率">
          <a:extLst>
            <a:ext uri="{FF2B5EF4-FFF2-40B4-BE49-F238E27FC236}">
              <a16:creationId xmlns:a16="http://schemas.microsoft.com/office/drawing/2014/main" id="{E24E1900-D931-44D7-A71F-411ACB57D479}"/>
            </a:ext>
          </a:extLst>
        </xdr:cNvPr>
        <xdr:cNvSpPr txBox="1"/>
      </xdr:nvSpPr>
      <xdr:spPr>
        <a:xfrm>
          <a:off x="13500744" y="1030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664" name="n_4aveValue【学校施設】&#10;有形固定資産減価償却率">
          <a:extLst>
            <a:ext uri="{FF2B5EF4-FFF2-40B4-BE49-F238E27FC236}">
              <a16:creationId xmlns:a16="http://schemas.microsoft.com/office/drawing/2014/main" id="{C3B09A89-B921-4A75-B346-1FA090D8205D}"/>
            </a:ext>
          </a:extLst>
        </xdr:cNvPr>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90187</xdr:rowOff>
    </xdr:from>
    <xdr:ext cx="405111" cy="259045"/>
    <xdr:sp macro="" textlink="">
      <xdr:nvSpPr>
        <xdr:cNvPr id="665" name="n_1mainValue【学校施設】&#10;有形固定資産減価償却率">
          <a:extLst>
            <a:ext uri="{FF2B5EF4-FFF2-40B4-BE49-F238E27FC236}">
              <a16:creationId xmlns:a16="http://schemas.microsoft.com/office/drawing/2014/main" id="{5FF343B4-0A6F-429C-8213-D243BBA8FBE6}"/>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57530</xdr:rowOff>
    </xdr:from>
    <xdr:ext cx="405111" cy="259045"/>
    <xdr:sp macro="" textlink="">
      <xdr:nvSpPr>
        <xdr:cNvPr id="666" name="n_2mainValue【学校施設】&#10;有形固定資産減価償却率">
          <a:extLst>
            <a:ext uri="{FF2B5EF4-FFF2-40B4-BE49-F238E27FC236}">
              <a16:creationId xmlns:a16="http://schemas.microsoft.com/office/drawing/2014/main" id="{81D652EE-B10D-4CED-96D5-F86DDD169F6E}"/>
            </a:ext>
          </a:extLst>
        </xdr:cNvPr>
        <xdr:cNvSpPr txBox="1"/>
      </xdr:nvSpPr>
      <xdr:spPr>
        <a:xfrm>
          <a:off x="14389744" y="1000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170197</xdr:rowOff>
    </xdr:from>
    <xdr:ext cx="405111" cy="259045"/>
    <xdr:sp macro="" textlink="">
      <xdr:nvSpPr>
        <xdr:cNvPr id="667" name="n_3mainValue【学校施設】&#10;有形固定資産減価償却率">
          <a:extLst>
            <a:ext uri="{FF2B5EF4-FFF2-40B4-BE49-F238E27FC236}">
              <a16:creationId xmlns:a16="http://schemas.microsoft.com/office/drawing/2014/main" id="{B02AB5FC-322B-4544-A400-F92F479E9E05}"/>
            </a:ext>
          </a:extLst>
        </xdr:cNvPr>
        <xdr:cNvSpPr txBox="1"/>
      </xdr:nvSpPr>
      <xdr:spPr>
        <a:xfrm>
          <a:off x="135007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166931</xdr:rowOff>
    </xdr:from>
    <xdr:ext cx="405111" cy="259045"/>
    <xdr:sp macro="" textlink="">
      <xdr:nvSpPr>
        <xdr:cNvPr id="668" name="n_4mainValue【学校施設】&#10;有形固定資産減価償却率">
          <a:extLst>
            <a:ext uri="{FF2B5EF4-FFF2-40B4-BE49-F238E27FC236}">
              <a16:creationId xmlns:a16="http://schemas.microsoft.com/office/drawing/2014/main" id="{86A9CF67-C4A4-462D-B2C0-C7719F29B165}"/>
            </a:ext>
          </a:extLst>
        </xdr:cNvPr>
        <xdr:cNvSpPr txBox="1"/>
      </xdr:nvSpPr>
      <xdr:spPr>
        <a:xfrm>
          <a:off x="12611744" y="993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99EC6D60-55F3-434A-AD1F-A3E878E3146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ABEEE275-91CA-45DB-99DD-A4FA930FDA9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69B2C227-B2C8-459D-86D8-D33236C4B5B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12FC39C2-8B7E-419D-BBD7-679CA341633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F67D717C-578F-4CBD-ADF9-A891BDD7F42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96D41A09-BB6A-4F5D-B57E-1EFF7952209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37B68E1E-D62D-4238-B609-192D814B8DB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EA312CC8-1B99-405F-BECC-6D023641092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97FDF2E2-C9D1-4209-B618-5B3075CAF68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DBC318E8-FAD5-4025-B96A-0F6FB589169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9" name="テキスト ボックス 678">
          <a:extLst>
            <a:ext uri="{FF2B5EF4-FFF2-40B4-BE49-F238E27FC236}">
              <a16:creationId xmlns:a16="http://schemas.microsoft.com/office/drawing/2014/main" id="{5FD7A8C1-9D74-4794-A20D-DA7F62F39344}"/>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80" name="直線コネクタ 679">
          <a:extLst>
            <a:ext uri="{FF2B5EF4-FFF2-40B4-BE49-F238E27FC236}">
              <a16:creationId xmlns:a16="http://schemas.microsoft.com/office/drawing/2014/main" id="{7C0AFCC1-FF4E-4D5F-8F48-992DE7ED758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1" name="テキスト ボックス 680">
          <a:extLst>
            <a:ext uri="{FF2B5EF4-FFF2-40B4-BE49-F238E27FC236}">
              <a16:creationId xmlns:a16="http://schemas.microsoft.com/office/drawing/2014/main" id="{51395092-A7CC-4F07-A56E-7358F2B8B53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2" name="直線コネクタ 681">
          <a:extLst>
            <a:ext uri="{FF2B5EF4-FFF2-40B4-BE49-F238E27FC236}">
              <a16:creationId xmlns:a16="http://schemas.microsoft.com/office/drawing/2014/main" id="{CA2791CA-9A51-4E4A-897C-5C618378E0F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3" name="テキスト ボックス 682">
          <a:extLst>
            <a:ext uri="{FF2B5EF4-FFF2-40B4-BE49-F238E27FC236}">
              <a16:creationId xmlns:a16="http://schemas.microsoft.com/office/drawing/2014/main" id="{2C2FD089-697D-488A-A25A-C2CD9AF71CF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4" name="直線コネクタ 683">
          <a:extLst>
            <a:ext uri="{FF2B5EF4-FFF2-40B4-BE49-F238E27FC236}">
              <a16:creationId xmlns:a16="http://schemas.microsoft.com/office/drawing/2014/main" id="{2E75D89A-4701-46AF-8268-5C64A573AFB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5" name="テキスト ボックス 684">
          <a:extLst>
            <a:ext uri="{FF2B5EF4-FFF2-40B4-BE49-F238E27FC236}">
              <a16:creationId xmlns:a16="http://schemas.microsoft.com/office/drawing/2014/main" id="{7E337A18-C284-42DA-A3A6-1816161C5432}"/>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6" name="直線コネクタ 685">
          <a:extLst>
            <a:ext uri="{FF2B5EF4-FFF2-40B4-BE49-F238E27FC236}">
              <a16:creationId xmlns:a16="http://schemas.microsoft.com/office/drawing/2014/main" id="{FD50A25A-F481-4F3C-AB82-49FFE91DF3A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7" name="テキスト ボックス 686">
          <a:extLst>
            <a:ext uri="{FF2B5EF4-FFF2-40B4-BE49-F238E27FC236}">
              <a16:creationId xmlns:a16="http://schemas.microsoft.com/office/drawing/2014/main" id="{12A3490D-9407-4423-96B7-327BBF00387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8" name="直線コネクタ 687">
          <a:extLst>
            <a:ext uri="{FF2B5EF4-FFF2-40B4-BE49-F238E27FC236}">
              <a16:creationId xmlns:a16="http://schemas.microsoft.com/office/drawing/2014/main" id="{112CF12C-A2C3-47D3-A24E-C08C80A9AE0A}"/>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9" name="テキスト ボックス 688">
          <a:extLst>
            <a:ext uri="{FF2B5EF4-FFF2-40B4-BE49-F238E27FC236}">
              <a16:creationId xmlns:a16="http://schemas.microsoft.com/office/drawing/2014/main" id="{8178128C-2E17-47E6-99DC-E1D2A533440A}"/>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0" name="直線コネクタ 689">
          <a:extLst>
            <a:ext uri="{FF2B5EF4-FFF2-40B4-BE49-F238E27FC236}">
              <a16:creationId xmlns:a16="http://schemas.microsoft.com/office/drawing/2014/main" id="{117C4B0B-6A99-4F82-A9D9-E90D2B94219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1" name="テキスト ボックス 690">
          <a:extLst>
            <a:ext uri="{FF2B5EF4-FFF2-40B4-BE49-F238E27FC236}">
              <a16:creationId xmlns:a16="http://schemas.microsoft.com/office/drawing/2014/main" id="{71047CC0-CA27-46F7-ABBF-B141343E91AF}"/>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8AEC4271-48E8-48CB-8D67-6FD7B8BDC8DD}"/>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3" name="テキスト ボックス 692">
          <a:extLst>
            <a:ext uri="{FF2B5EF4-FFF2-40B4-BE49-F238E27FC236}">
              <a16:creationId xmlns:a16="http://schemas.microsoft.com/office/drawing/2014/main" id="{CA2DDADF-99FF-41DC-9D2D-37236F01AB4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学校施設】&#10;一人当たり面積グラフ枠">
          <a:extLst>
            <a:ext uri="{FF2B5EF4-FFF2-40B4-BE49-F238E27FC236}">
              <a16:creationId xmlns:a16="http://schemas.microsoft.com/office/drawing/2014/main" id="{3CFFF4EF-5E39-4105-B346-02D0871042C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695" name="直線コネクタ 694">
          <a:extLst>
            <a:ext uri="{FF2B5EF4-FFF2-40B4-BE49-F238E27FC236}">
              <a16:creationId xmlns:a16="http://schemas.microsoft.com/office/drawing/2014/main" id="{E21F8622-244D-4C8A-AA53-C189EE659405}"/>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696" name="【学校施設】&#10;一人当たり面積最小値テキスト">
          <a:extLst>
            <a:ext uri="{FF2B5EF4-FFF2-40B4-BE49-F238E27FC236}">
              <a16:creationId xmlns:a16="http://schemas.microsoft.com/office/drawing/2014/main" id="{2E6F2908-2041-4A40-8B71-4CFE9BAA4002}"/>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697" name="直線コネクタ 696">
          <a:extLst>
            <a:ext uri="{FF2B5EF4-FFF2-40B4-BE49-F238E27FC236}">
              <a16:creationId xmlns:a16="http://schemas.microsoft.com/office/drawing/2014/main" id="{1EC2BD32-2CF7-41A9-9D74-AC593DF645C2}"/>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698" name="【学校施設】&#10;一人当たり面積最大値テキスト">
          <a:extLst>
            <a:ext uri="{FF2B5EF4-FFF2-40B4-BE49-F238E27FC236}">
              <a16:creationId xmlns:a16="http://schemas.microsoft.com/office/drawing/2014/main" id="{E79D60AC-74ED-4C78-A9AA-953754D91558}"/>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699" name="直線コネクタ 698">
          <a:extLst>
            <a:ext uri="{FF2B5EF4-FFF2-40B4-BE49-F238E27FC236}">
              <a16:creationId xmlns:a16="http://schemas.microsoft.com/office/drawing/2014/main" id="{111DDAB9-F275-4D2F-B99B-4B9FFE334141}"/>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700" name="【学校施設】&#10;一人当たり面積平均値テキスト">
          <a:extLst>
            <a:ext uri="{FF2B5EF4-FFF2-40B4-BE49-F238E27FC236}">
              <a16:creationId xmlns:a16="http://schemas.microsoft.com/office/drawing/2014/main" id="{2D955BB5-E1F6-4BB7-9B59-6AE85C75B45B}"/>
            </a:ext>
          </a:extLst>
        </xdr:cNvPr>
        <xdr:cNvSpPr txBox="1"/>
      </xdr:nvSpPr>
      <xdr:spPr>
        <a:xfrm>
          <a:off x="22199600" y="10235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701" name="フローチャート: 判断 700">
          <a:extLst>
            <a:ext uri="{FF2B5EF4-FFF2-40B4-BE49-F238E27FC236}">
              <a16:creationId xmlns:a16="http://schemas.microsoft.com/office/drawing/2014/main" id="{89F284A0-3BCF-4057-9C97-D164D5A03FE5}"/>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702" name="フローチャート: 判断 701">
          <a:extLst>
            <a:ext uri="{FF2B5EF4-FFF2-40B4-BE49-F238E27FC236}">
              <a16:creationId xmlns:a16="http://schemas.microsoft.com/office/drawing/2014/main" id="{DE3285DE-821E-49AD-AAA6-C05CB7439E25}"/>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703" name="フローチャート: 判断 702">
          <a:extLst>
            <a:ext uri="{FF2B5EF4-FFF2-40B4-BE49-F238E27FC236}">
              <a16:creationId xmlns:a16="http://schemas.microsoft.com/office/drawing/2014/main" id="{71B34C02-2920-4AB3-B364-928037D54DA4}"/>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704" name="フローチャート: 判断 703">
          <a:extLst>
            <a:ext uri="{FF2B5EF4-FFF2-40B4-BE49-F238E27FC236}">
              <a16:creationId xmlns:a16="http://schemas.microsoft.com/office/drawing/2014/main" id="{99A24ED8-4E42-4860-BB94-2D12D6AB6A23}"/>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705" name="フローチャート: 判断 704">
          <a:extLst>
            <a:ext uri="{FF2B5EF4-FFF2-40B4-BE49-F238E27FC236}">
              <a16:creationId xmlns:a16="http://schemas.microsoft.com/office/drawing/2014/main" id="{52163004-28ED-4D0C-BE4C-581A354C7DD1}"/>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AE1A2897-23ED-44F0-A234-9F4B286F896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1A9400E6-F801-4B75-9224-2217F03EE46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6A28B003-31C7-4C13-8931-AC39226DC75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DBACAFD4-543C-4D89-B885-FDA8E5943F8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D872AD97-B04A-4335-8BC3-A8F39C217A7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6350</xdr:rowOff>
    </xdr:from>
    <xdr:to>
      <xdr:col>116</xdr:col>
      <xdr:colOff>114300</xdr:colOff>
      <xdr:row>57</xdr:row>
      <xdr:rowOff>107950</xdr:rowOff>
    </xdr:to>
    <xdr:sp macro="" textlink="">
      <xdr:nvSpPr>
        <xdr:cNvPr id="711" name="楕円 710">
          <a:extLst>
            <a:ext uri="{FF2B5EF4-FFF2-40B4-BE49-F238E27FC236}">
              <a16:creationId xmlns:a16="http://schemas.microsoft.com/office/drawing/2014/main" id="{0781D5CC-308D-4051-8194-7F4F7B0775F8}"/>
            </a:ext>
          </a:extLst>
        </xdr:cNvPr>
        <xdr:cNvSpPr/>
      </xdr:nvSpPr>
      <xdr:spPr>
        <a:xfrm>
          <a:off x="22110700" y="977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29227</xdr:rowOff>
    </xdr:from>
    <xdr:ext cx="469744" cy="259045"/>
    <xdr:sp macro="" textlink="">
      <xdr:nvSpPr>
        <xdr:cNvPr id="712" name="【学校施設】&#10;一人当たり面積該当値テキスト">
          <a:extLst>
            <a:ext uri="{FF2B5EF4-FFF2-40B4-BE49-F238E27FC236}">
              <a16:creationId xmlns:a16="http://schemas.microsoft.com/office/drawing/2014/main" id="{DB74A200-B215-45F5-AAC2-303B15B7369D}"/>
            </a:ext>
          </a:extLst>
        </xdr:cNvPr>
        <xdr:cNvSpPr txBox="1"/>
      </xdr:nvSpPr>
      <xdr:spPr>
        <a:xfrm>
          <a:off x="22199600" y="963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9616</xdr:rowOff>
    </xdr:from>
    <xdr:to>
      <xdr:col>112</xdr:col>
      <xdr:colOff>38100</xdr:colOff>
      <xdr:row>57</xdr:row>
      <xdr:rowOff>111216</xdr:rowOff>
    </xdr:to>
    <xdr:sp macro="" textlink="">
      <xdr:nvSpPr>
        <xdr:cNvPr id="713" name="楕円 712">
          <a:extLst>
            <a:ext uri="{FF2B5EF4-FFF2-40B4-BE49-F238E27FC236}">
              <a16:creationId xmlns:a16="http://schemas.microsoft.com/office/drawing/2014/main" id="{16AF1E50-6F4A-43D0-94ED-FC9D09566638}"/>
            </a:ext>
          </a:extLst>
        </xdr:cNvPr>
        <xdr:cNvSpPr/>
      </xdr:nvSpPr>
      <xdr:spPr>
        <a:xfrm>
          <a:off x="21272500" y="978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57150</xdr:rowOff>
    </xdr:from>
    <xdr:to>
      <xdr:col>116</xdr:col>
      <xdr:colOff>63500</xdr:colOff>
      <xdr:row>57</xdr:row>
      <xdr:rowOff>60416</xdr:rowOff>
    </xdr:to>
    <xdr:cxnSp macro="">
      <xdr:nvCxnSpPr>
        <xdr:cNvPr id="714" name="直線コネクタ 713">
          <a:extLst>
            <a:ext uri="{FF2B5EF4-FFF2-40B4-BE49-F238E27FC236}">
              <a16:creationId xmlns:a16="http://schemas.microsoft.com/office/drawing/2014/main" id="{A4799640-C82E-48AC-A448-707D3F558BE9}"/>
            </a:ext>
          </a:extLst>
        </xdr:cNvPr>
        <xdr:cNvCxnSpPr/>
      </xdr:nvCxnSpPr>
      <xdr:spPr>
        <a:xfrm flipV="1">
          <a:off x="21323300" y="982980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54247</xdr:rowOff>
    </xdr:from>
    <xdr:to>
      <xdr:col>107</xdr:col>
      <xdr:colOff>101600</xdr:colOff>
      <xdr:row>57</xdr:row>
      <xdr:rowOff>155847</xdr:rowOff>
    </xdr:to>
    <xdr:sp macro="" textlink="">
      <xdr:nvSpPr>
        <xdr:cNvPr id="715" name="楕円 714">
          <a:extLst>
            <a:ext uri="{FF2B5EF4-FFF2-40B4-BE49-F238E27FC236}">
              <a16:creationId xmlns:a16="http://schemas.microsoft.com/office/drawing/2014/main" id="{5E498C35-BB8A-46CF-9CA5-AEBA61F69EDA}"/>
            </a:ext>
          </a:extLst>
        </xdr:cNvPr>
        <xdr:cNvSpPr/>
      </xdr:nvSpPr>
      <xdr:spPr>
        <a:xfrm>
          <a:off x="20383500" y="9826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60416</xdr:rowOff>
    </xdr:from>
    <xdr:to>
      <xdr:col>111</xdr:col>
      <xdr:colOff>177800</xdr:colOff>
      <xdr:row>57</xdr:row>
      <xdr:rowOff>105047</xdr:rowOff>
    </xdr:to>
    <xdr:cxnSp macro="">
      <xdr:nvCxnSpPr>
        <xdr:cNvPr id="716" name="直線コネクタ 715">
          <a:extLst>
            <a:ext uri="{FF2B5EF4-FFF2-40B4-BE49-F238E27FC236}">
              <a16:creationId xmlns:a16="http://schemas.microsoft.com/office/drawing/2014/main" id="{4C73B296-FD64-4260-BFCF-319CC9BBE059}"/>
            </a:ext>
          </a:extLst>
        </xdr:cNvPr>
        <xdr:cNvCxnSpPr/>
      </xdr:nvCxnSpPr>
      <xdr:spPr>
        <a:xfrm flipV="1">
          <a:off x="20434300" y="9833066"/>
          <a:ext cx="889000" cy="4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79284</xdr:rowOff>
    </xdr:from>
    <xdr:to>
      <xdr:col>102</xdr:col>
      <xdr:colOff>165100</xdr:colOff>
      <xdr:row>58</xdr:row>
      <xdr:rowOff>9434</xdr:rowOff>
    </xdr:to>
    <xdr:sp macro="" textlink="">
      <xdr:nvSpPr>
        <xdr:cNvPr id="717" name="楕円 716">
          <a:extLst>
            <a:ext uri="{FF2B5EF4-FFF2-40B4-BE49-F238E27FC236}">
              <a16:creationId xmlns:a16="http://schemas.microsoft.com/office/drawing/2014/main" id="{8CCB3EAE-C386-4EA9-9A24-CA854BA10B3B}"/>
            </a:ext>
          </a:extLst>
        </xdr:cNvPr>
        <xdr:cNvSpPr/>
      </xdr:nvSpPr>
      <xdr:spPr>
        <a:xfrm>
          <a:off x="19494500" y="985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105047</xdr:rowOff>
    </xdr:from>
    <xdr:to>
      <xdr:col>107</xdr:col>
      <xdr:colOff>50800</xdr:colOff>
      <xdr:row>57</xdr:row>
      <xdr:rowOff>130084</xdr:rowOff>
    </xdr:to>
    <xdr:cxnSp macro="">
      <xdr:nvCxnSpPr>
        <xdr:cNvPr id="718" name="直線コネクタ 717">
          <a:extLst>
            <a:ext uri="{FF2B5EF4-FFF2-40B4-BE49-F238E27FC236}">
              <a16:creationId xmlns:a16="http://schemas.microsoft.com/office/drawing/2014/main" id="{11091353-E328-4506-B732-F9B62FEBB946}"/>
            </a:ext>
          </a:extLst>
        </xdr:cNvPr>
        <xdr:cNvCxnSpPr/>
      </xdr:nvCxnSpPr>
      <xdr:spPr>
        <a:xfrm flipV="1">
          <a:off x="19545300" y="9877697"/>
          <a:ext cx="889000"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104322</xdr:rowOff>
    </xdr:from>
    <xdr:to>
      <xdr:col>98</xdr:col>
      <xdr:colOff>38100</xdr:colOff>
      <xdr:row>58</xdr:row>
      <xdr:rowOff>34472</xdr:rowOff>
    </xdr:to>
    <xdr:sp macro="" textlink="">
      <xdr:nvSpPr>
        <xdr:cNvPr id="719" name="楕円 718">
          <a:extLst>
            <a:ext uri="{FF2B5EF4-FFF2-40B4-BE49-F238E27FC236}">
              <a16:creationId xmlns:a16="http://schemas.microsoft.com/office/drawing/2014/main" id="{9DFD3719-CC32-4D2D-B8B6-34D73B8CEF7A}"/>
            </a:ext>
          </a:extLst>
        </xdr:cNvPr>
        <xdr:cNvSpPr/>
      </xdr:nvSpPr>
      <xdr:spPr>
        <a:xfrm>
          <a:off x="18605500" y="987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130084</xdr:rowOff>
    </xdr:from>
    <xdr:to>
      <xdr:col>102</xdr:col>
      <xdr:colOff>114300</xdr:colOff>
      <xdr:row>57</xdr:row>
      <xdr:rowOff>155122</xdr:rowOff>
    </xdr:to>
    <xdr:cxnSp macro="">
      <xdr:nvCxnSpPr>
        <xdr:cNvPr id="720" name="直線コネクタ 719">
          <a:extLst>
            <a:ext uri="{FF2B5EF4-FFF2-40B4-BE49-F238E27FC236}">
              <a16:creationId xmlns:a16="http://schemas.microsoft.com/office/drawing/2014/main" id="{4D1E5F7F-11D3-4AB5-B775-1B158BFE5D71}"/>
            </a:ext>
          </a:extLst>
        </xdr:cNvPr>
        <xdr:cNvCxnSpPr/>
      </xdr:nvCxnSpPr>
      <xdr:spPr>
        <a:xfrm flipV="1">
          <a:off x="18656300" y="9902734"/>
          <a:ext cx="889000" cy="2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721" name="n_1aveValue【学校施設】&#10;一人当たり面積">
          <a:extLst>
            <a:ext uri="{FF2B5EF4-FFF2-40B4-BE49-F238E27FC236}">
              <a16:creationId xmlns:a16="http://schemas.microsoft.com/office/drawing/2014/main" id="{FE5C3E6C-FDF1-4102-9138-C6FF51DBCDE8}"/>
            </a:ext>
          </a:extLst>
        </xdr:cNvPr>
        <xdr:cNvSpPr txBox="1"/>
      </xdr:nvSpPr>
      <xdr:spPr>
        <a:xfrm>
          <a:off x="21075727"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722" name="n_2aveValue【学校施設】&#10;一人当たり面積">
          <a:extLst>
            <a:ext uri="{FF2B5EF4-FFF2-40B4-BE49-F238E27FC236}">
              <a16:creationId xmlns:a16="http://schemas.microsoft.com/office/drawing/2014/main" id="{69813CDB-D524-4836-BC2A-78AD957616C8}"/>
            </a:ext>
          </a:extLst>
        </xdr:cNvPr>
        <xdr:cNvSpPr txBox="1"/>
      </xdr:nvSpPr>
      <xdr:spPr>
        <a:xfrm>
          <a:off x="201994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723" name="n_3aveValue【学校施設】&#10;一人当たり面積">
          <a:extLst>
            <a:ext uri="{FF2B5EF4-FFF2-40B4-BE49-F238E27FC236}">
              <a16:creationId xmlns:a16="http://schemas.microsoft.com/office/drawing/2014/main" id="{0BB2334A-DCCA-4522-AC34-F487749141C5}"/>
            </a:ext>
          </a:extLst>
        </xdr:cNvPr>
        <xdr:cNvSpPr txBox="1"/>
      </xdr:nvSpPr>
      <xdr:spPr>
        <a:xfrm>
          <a:off x="19310427" y="1037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724" name="n_4aveValue【学校施設】&#10;一人当たり面積">
          <a:extLst>
            <a:ext uri="{FF2B5EF4-FFF2-40B4-BE49-F238E27FC236}">
              <a16:creationId xmlns:a16="http://schemas.microsoft.com/office/drawing/2014/main" id="{9D8AB94D-FD88-4C92-85A9-B67A5A35B7C3}"/>
            </a:ext>
          </a:extLst>
        </xdr:cNvPr>
        <xdr:cNvSpPr txBox="1"/>
      </xdr:nvSpPr>
      <xdr:spPr>
        <a:xfrm>
          <a:off x="18421427" y="1038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127743</xdr:rowOff>
    </xdr:from>
    <xdr:ext cx="469744" cy="259045"/>
    <xdr:sp macro="" textlink="">
      <xdr:nvSpPr>
        <xdr:cNvPr id="725" name="n_1mainValue【学校施設】&#10;一人当たり面積">
          <a:extLst>
            <a:ext uri="{FF2B5EF4-FFF2-40B4-BE49-F238E27FC236}">
              <a16:creationId xmlns:a16="http://schemas.microsoft.com/office/drawing/2014/main" id="{B58F6109-06FC-43D1-9898-DECF256F89B5}"/>
            </a:ext>
          </a:extLst>
        </xdr:cNvPr>
        <xdr:cNvSpPr txBox="1"/>
      </xdr:nvSpPr>
      <xdr:spPr>
        <a:xfrm>
          <a:off x="21075727" y="955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924</xdr:rowOff>
    </xdr:from>
    <xdr:ext cx="469744" cy="259045"/>
    <xdr:sp macro="" textlink="">
      <xdr:nvSpPr>
        <xdr:cNvPr id="726" name="n_2mainValue【学校施設】&#10;一人当たり面積">
          <a:extLst>
            <a:ext uri="{FF2B5EF4-FFF2-40B4-BE49-F238E27FC236}">
              <a16:creationId xmlns:a16="http://schemas.microsoft.com/office/drawing/2014/main" id="{E0E80EBE-83A1-4A34-B9F8-70D79DB7A7C3}"/>
            </a:ext>
          </a:extLst>
        </xdr:cNvPr>
        <xdr:cNvSpPr txBox="1"/>
      </xdr:nvSpPr>
      <xdr:spPr>
        <a:xfrm>
          <a:off x="20199427" y="960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25961</xdr:rowOff>
    </xdr:from>
    <xdr:ext cx="469744" cy="259045"/>
    <xdr:sp macro="" textlink="">
      <xdr:nvSpPr>
        <xdr:cNvPr id="727" name="n_3mainValue【学校施設】&#10;一人当たり面積">
          <a:extLst>
            <a:ext uri="{FF2B5EF4-FFF2-40B4-BE49-F238E27FC236}">
              <a16:creationId xmlns:a16="http://schemas.microsoft.com/office/drawing/2014/main" id="{ED6234E0-0184-45CC-9879-59512324C54D}"/>
            </a:ext>
          </a:extLst>
        </xdr:cNvPr>
        <xdr:cNvSpPr txBox="1"/>
      </xdr:nvSpPr>
      <xdr:spPr>
        <a:xfrm>
          <a:off x="19310427" y="962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50999</xdr:rowOff>
    </xdr:from>
    <xdr:ext cx="469744" cy="259045"/>
    <xdr:sp macro="" textlink="">
      <xdr:nvSpPr>
        <xdr:cNvPr id="728" name="n_4mainValue【学校施設】&#10;一人当たり面積">
          <a:extLst>
            <a:ext uri="{FF2B5EF4-FFF2-40B4-BE49-F238E27FC236}">
              <a16:creationId xmlns:a16="http://schemas.microsoft.com/office/drawing/2014/main" id="{5DF199EC-BAE9-474B-BAFF-0E485D0B6551}"/>
            </a:ext>
          </a:extLst>
        </xdr:cNvPr>
        <xdr:cNvSpPr txBox="1"/>
      </xdr:nvSpPr>
      <xdr:spPr>
        <a:xfrm>
          <a:off x="18421427" y="965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a:extLst>
            <a:ext uri="{FF2B5EF4-FFF2-40B4-BE49-F238E27FC236}">
              <a16:creationId xmlns:a16="http://schemas.microsoft.com/office/drawing/2014/main" id="{DB5D4B5E-39C9-4F39-ABA4-856FB24313C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a:extLst>
            <a:ext uri="{FF2B5EF4-FFF2-40B4-BE49-F238E27FC236}">
              <a16:creationId xmlns:a16="http://schemas.microsoft.com/office/drawing/2014/main" id="{B8AE6FEA-20FC-4B98-B5A6-18EB22B8D92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a:extLst>
            <a:ext uri="{FF2B5EF4-FFF2-40B4-BE49-F238E27FC236}">
              <a16:creationId xmlns:a16="http://schemas.microsoft.com/office/drawing/2014/main" id="{9ABF7F23-FBC8-4AE7-9BCF-C7DFBDE87D7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a:extLst>
            <a:ext uri="{FF2B5EF4-FFF2-40B4-BE49-F238E27FC236}">
              <a16:creationId xmlns:a16="http://schemas.microsoft.com/office/drawing/2014/main" id="{DDF2D004-33C9-4979-A502-1BDCA584486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a:extLst>
            <a:ext uri="{FF2B5EF4-FFF2-40B4-BE49-F238E27FC236}">
              <a16:creationId xmlns:a16="http://schemas.microsoft.com/office/drawing/2014/main" id="{648D7A31-8504-486E-B3A1-B4050247358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a:extLst>
            <a:ext uri="{FF2B5EF4-FFF2-40B4-BE49-F238E27FC236}">
              <a16:creationId xmlns:a16="http://schemas.microsoft.com/office/drawing/2014/main" id="{9C8B82D4-6F7B-4542-BF83-4267770702F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a:extLst>
            <a:ext uri="{FF2B5EF4-FFF2-40B4-BE49-F238E27FC236}">
              <a16:creationId xmlns:a16="http://schemas.microsoft.com/office/drawing/2014/main" id="{2863DD3D-B28C-4F8C-B6F1-DE88FBE45FB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a:extLst>
            <a:ext uri="{FF2B5EF4-FFF2-40B4-BE49-F238E27FC236}">
              <a16:creationId xmlns:a16="http://schemas.microsoft.com/office/drawing/2014/main" id="{84C847C1-EE66-453F-A926-27633784CA5C}"/>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7" name="テキスト ボックス 736">
          <a:extLst>
            <a:ext uri="{FF2B5EF4-FFF2-40B4-BE49-F238E27FC236}">
              <a16:creationId xmlns:a16="http://schemas.microsoft.com/office/drawing/2014/main" id="{F7E34164-7DD3-44A7-A5A7-43ADFE04475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33D4CBA6-0886-4ADC-A28B-AC99DBE64D3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9" name="テキスト ボックス 738">
          <a:extLst>
            <a:ext uri="{FF2B5EF4-FFF2-40B4-BE49-F238E27FC236}">
              <a16:creationId xmlns:a16="http://schemas.microsoft.com/office/drawing/2014/main" id="{E4530075-2AE8-42C1-8EB0-DC034FE79BE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a:extLst>
            <a:ext uri="{FF2B5EF4-FFF2-40B4-BE49-F238E27FC236}">
              <a16:creationId xmlns:a16="http://schemas.microsoft.com/office/drawing/2014/main" id="{C43CAEAB-CD64-45F9-A031-76EA41421514}"/>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1" name="テキスト ボックス 740">
          <a:extLst>
            <a:ext uri="{FF2B5EF4-FFF2-40B4-BE49-F238E27FC236}">
              <a16:creationId xmlns:a16="http://schemas.microsoft.com/office/drawing/2014/main" id="{75AD00BE-3B10-4CEA-B03E-1E1D65E7749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a:extLst>
            <a:ext uri="{FF2B5EF4-FFF2-40B4-BE49-F238E27FC236}">
              <a16:creationId xmlns:a16="http://schemas.microsoft.com/office/drawing/2014/main" id="{32DB5032-20D7-41ED-8C40-9B5292B921A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3" name="テキスト ボックス 742">
          <a:extLst>
            <a:ext uri="{FF2B5EF4-FFF2-40B4-BE49-F238E27FC236}">
              <a16:creationId xmlns:a16="http://schemas.microsoft.com/office/drawing/2014/main" id="{BFFF6819-7CE3-45BC-8F5C-1E7994E034C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a:extLst>
            <a:ext uri="{FF2B5EF4-FFF2-40B4-BE49-F238E27FC236}">
              <a16:creationId xmlns:a16="http://schemas.microsoft.com/office/drawing/2014/main" id="{F178518D-6663-44BC-BE68-2E5BC305C3A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5" name="テキスト ボックス 744">
          <a:extLst>
            <a:ext uri="{FF2B5EF4-FFF2-40B4-BE49-F238E27FC236}">
              <a16:creationId xmlns:a16="http://schemas.microsoft.com/office/drawing/2014/main" id="{B796F246-D981-470C-AEDF-B8356A132D6F}"/>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a:extLst>
            <a:ext uri="{FF2B5EF4-FFF2-40B4-BE49-F238E27FC236}">
              <a16:creationId xmlns:a16="http://schemas.microsoft.com/office/drawing/2014/main" id="{5C0DD064-BFD8-4A75-AEDD-1124E0972C3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7" name="テキスト ボックス 746">
          <a:extLst>
            <a:ext uri="{FF2B5EF4-FFF2-40B4-BE49-F238E27FC236}">
              <a16:creationId xmlns:a16="http://schemas.microsoft.com/office/drawing/2014/main" id="{5BB422E1-9A33-465A-AE35-45B3AAEB24C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a:extLst>
            <a:ext uri="{FF2B5EF4-FFF2-40B4-BE49-F238E27FC236}">
              <a16:creationId xmlns:a16="http://schemas.microsoft.com/office/drawing/2014/main" id="{E9283C45-A1AC-4C63-BA68-F35626E737E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9" name="テキスト ボックス 748">
          <a:extLst>
            <a:ext uri="{FF2B5EF4-FFF2-40B4-BE49-F238E27FC236}">
              <a16:creationId xmlns:a16="http://schemas.microsoft.com/office/drawing/2014/main" id="{3073EF0C-D064-45E9-B2CA-D589A37852F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5E67B269-341F-4FB4-841D-310A473DFD7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1" name="テキスト ボックス 750">
          <a:extLst>
            <a:ext uri="{FF2B5EF4-FFF2-40B4-BE49-F238E27FC236}">
              <a16:creationId xmlns:a16="http://schemas.microsoft.com/office/drawing/2014/main" id="{97E1404F-AD98-417C-8564-BBB20E4EC96B}"/>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2" name="【児童館】&#10;有形固定資産減価償却率グラフ枠">
          <a:extLst>
            <a:ext uri="{FF2B5EF4-FFF2-40B4-BE49-F238E27FC236}">
              <a16:creationId xmlns:a16="http://schemas.microsoft.com/office/drawing/2014/main" id="{E6D885FD-C992-4E42-AE26-C93CF0F3ABE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753" name="直線コネクタ 752">
          <a:extLst>
            <a:ext uri="{FF2B5EF4-FFF2-40B4-BE49-F238E27FC236}">
              <a16:creationId xmlns:a16="http://schemas.microsoft.com/office/drawing/2014/main" id="{2FC446BB-5E2E-46C9-9F07-55B24ECCA7B6}"/>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4" name="【児童館】&#10;有形固定資産減価償却率最小値テキスト">
          <a:extLst>
            <a:ext uri="{FF2B5EF4-FFF2-40B4-BE49-F238E27FC236}">
              <a16:creationId xmlns:a16="http://schemas.microsoft.com/office/drawing/2014/main" id="{E264362B-D605-412A-A7FD-DD1E29D62426}"/>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5" name="直線コネクタ 754">
          <a:extLst>
            <a:ext uri="{FF2B5EF4-FFF2-40B4-BE49-F238E27FC236}">
              <a16:creationId xmlns:a16="http://schemas.microsoft.com/office/drawing/2014/main" id="{D9DE7BCD-3855-4811-A44B-592207BD9BC8}"/>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756" name="【児童館】&#10;有形固定資産減価償却率最大値テキスト">
          <a:extLst>
            <a:ext uri="{FF2B5EF4-FFF2-40B4-BE49-F238E27FC236}">
              <a16:creationId xmlns:a16="http://schemas.microsoft.com/office/drawing/2014/main" id="{7B64AE28-B090-4B51-A01B-B692DF11635C}"/>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757" name="直線コネクタ 756">
          <a:extLst>
            <a:ext uri="{FF2B5EF4-FFF2-40B4-BE49-F238E27FC236}">
              <a16:creationId xmlns:a16="http://schemas.microsoft.com/office/drawing/2014/main" id="{9429FBD7-BAF4-4C5A-8125-FF92B2DBD8C6}"/>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758" name="【児童館】&#10;有形固定資産減価償却率平均値テキスト">
          <a:extLst>
            <a:ext uri="{FF2B5EF4-FFF2-40B4-BE49-F238E27FC236}">
              <a16:creationId xmlns:a16="http://schemas.microsoft.com/office/drawing/2014/main" id="{0626476A-8267-4D32-B826-495E9419CF0C}"/>
            </a:ext>
          </a:extLst>
        </xdr:cNvPr>
        <xdr:cNvSpPr txBox="1"/>
      </xdr:nvSpPr>
      <xdr:spPr>
        <a:xfrm>
          <a:off x="16357600" y="13825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759" name="フローチャート: 判断 758">
          <a:extLst>
            <a:ext uri="{FF2B5EF4-FFF2-40B4-BE49-F238E27FC236}">
              <a16:creationId xmlns:a16="http://schemas.microsoft.com/office/drawing/2014/main" id="{CA765360-7451-4F6E-9717-ECAB1C0E586E}"/>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760" name="フローチャート: 判断 759">
          <a:extLst>
            <a:ext uri="{FF2B5EF4-FFF2-40B4-BE49-F238E27FC236}">
              <a16:creationId xmlns:a16="http://schemas.microsoft.com/office/drawing/2014/main" id="{A9AB059C-9AF6-4D52-9FFF-253755FECD38}"/>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761" name="フローチャート: 判断 760">
          <a:extLst>
            <a:ext uri="{FF2B5EF4-FFF2-40B4-BE49-F238E27FC236}">
              <a16:creationId xmlns:a16="http://schemas.microsoft.com/office/drawing/2014/main" id="{A943BB8F-BA64-4B2A-8D01-A346BF8DEA57}"/>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762" name="フローチャート: 判断 761">
          <a:extLst>
            <a:ext uri="{FF2B5EF4-FFF2-40B4-BE49-F238E27FC236}">
              <a16:creationId xmlns:a16="http://schemas.microsoft.com/office/drawing/2014/main" id="{A9527CBA-04CA-4FCD-98AF-80572C9F98E7}"/>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763" name="フローチャート: 判断 762">
          <a:extLst>
            <a:ext uri="{FF2B5EF4-FFF2-40B4-BE49-F238E27FC236}">
              <a16:creationId xmlns:a16="http://schemas.microsoft.com/office/drawing/2014/main" id="{098D3B18-35E6-40B6-A247-41DC3961F7A1}"/>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B18C575E-15B4-4A38-9862-D4218B9DE6C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4EF6AF8E-EE7E-4390-9693-E9CB69E6A25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892E2935-B535-4ED0-8FB0-15DCB1BA29A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2F0AB1CA-F787-4F1B-AA20-F98264C57F6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A104CF1A-FBEB-4B88-843E-6360D6F89B67}"/>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63500</xdr:rowOff>
    </xdr:from>
    <xdr:to>
      <xdr:col>85</xdr:col>
      <xdr:colOff>177800</xdr:colOff>
      <xdr:row>86</xdr:row>
      <xdr:rowOff>165100</xdr:rowOff>
    </xdr:to>
    <xdr:sp macro="" textlink="">
      <xdr:nvSpPr>
        <xdr:cNvPr id="769" name="楕円 768">
          <a:extLst>
            <a:ext uri="{FF2B5EF4-FFF2-40B4-BE49-F238E27FC236}">
              <a16:creationId xmlns:a16="http://schemas.microsoft.com/office/drawing/2014/main" id="{B07C78E5-952C-4920-9382-FFF225199B21}"/>
            </a:ext>
          </a:extLst>
        </xdr:cNvPr>
        <xdr:cNvSpPr/>
      </xdr:nvSpPr>
      <xdr:spPr>
        <a:xfrm>
          <a:off x="16268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149877</xdr:rowOff>
    </xdr:from>
    <xdr:ext cx="469744" cy="259045"/>
    <xdr:sp macro="" textlink="">
      <xdr:nvSpPr>
        <xdr:cNvPr id="770" name="【児童館】&#10;有形固定資産減価償却率該当値テキスト">
          <a:extLst>
            <a:ext uri="{FF2B5EF4-FFF2-40B4-BE49-F238E27FC236}">
              <a16:creationId xmlns:a16="http://schemas.microsoft.com/office/drawing/2014/main" id="{D71E9B42-0618-46BC-ABB7-7DFD863C972E}"/>
            </a:ext>
          </a:extLst>
        </xdr:cNvPr>
        <xdr:cNvSpPr txBox="1"/>
      </xdr:nvSpPr>
      <xdr:spPr>
        <a:xfrm>
          <a:off x="16357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63500</xdr:rowOff>
    </xdr:from>
    <xdr:to>
      <xdr:col>81</xdr:col>
      <xdr:colOff>101600</xdr:colOff>
      <xdr:row>86</xdr:row>
      <xdr:rowOff>165100</xdr:rowOff>
    </xdr:to>
    <xdr:sp macro="" textlink="">
      <xdr:nvSpPr>
        <xdr:cNvPr id="771" name="楕円 770">
          <a:extLst>
            <a:ext uri="{FF2B5EF4-FFF2-40B4-BE49-F238E27FC236}">
              <a16:creationId xmlns:a16="http://schemas.microsoft.com/office/drawing/2014/main" id="{9A1722EF-7B9F-4CEF-A50F-5DAFDCD8A74F}"/>
            </a:ext>
          </a:extLst>
        </xdr:cNvPr>
        <xdr:cNvSpPr/>
      </xdr:nvSpPr>
      <xdr:spPr>
        <a:xfrm>
          <a:off x="15430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114300</xdr:rowOff>
    </xdr:from>
    <xdr:to>
      <xdr:col>85</xdr:col>
      <xdr:colOff>127000</xdr:colOff>
      <xdr:row>86</xdr:row>
      <xdr:rowOff>114300</xdr:rowOff>
    </xdr:to>
    <xdr:cxnSp macro="">
      <xdr:nvCxnSpPr>
        <xdr:cNvPr id="772" name="直線コネクタ 771">
          <a:extLst>
            <a:ext uri="{FF2B5EF4-FFF2-40B4-BE49-F238E27FC236}">
              <a16:creationId xmlns:a16="http://schemas.microsoft.com/office/drawing/2014/main" id="{D14BA2FA-199D-40ED-8FFF-3B7BB26177A4}"/>
            </a:ext>
          </a:extLst>
        </xdr:cNvPr>
        <xdr:cNvCxnSpPr/>
      </xdr:nvCxnSpPr>
      <xdr:spPr>
        <a:xfrm>
          <a:off x="15481300" y="1485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63500</xdr:rowOff>
    </xdr:from>
    <xdr:to>
      <xdr:col>76</xdr:col>
      <xdr:colOff>165100</xdr:colOff>
      <xdr:row>86</xdr:row>
      <xdr:rowOff>165100</xdr:rowOff>
    </xdr:to>
    <xdr:sp macro="" textlink="">
      <xdr:nvSpPr>
        <xdr:cNvPr id="773" name="楕円 772">
          <a:extLst>
            <a:ext uri="{FF2B5EF4-FFF2-40B4-BE49-F238E27FC236}">
              <a16:creationId xmlns:a16="http://schemas.microsoft.com/office/drawing/2014/main" id="{E3EC94D9-79DD-428F-9B5C-4DE9E3BB8206}"/>
            </a:ext>
          </a:extLst>
        </xdr:cNvPr>
        <xdr:cNvSpPr/>
      </xdr:nvSpPr>
      <xdr:spPr>
        <a:xfrm>
          <a:off x="14541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114300</xdr:rowOff>
    </xdr:from>
    <xdr:to>
      <xdr:col>81</xdr:col>
      <xdr:colOff>50800</xdr:colOff>
      <xdr:row>86</xdr:row>
      <xdr:rowOff>114300</xdr:rowOff>
    </xdr:to>
    <xdr:cxnSp macro="">
      <xdr:nvCxnSpPr>
        <xdr:cNvPr id="774" name="直線コネクタ 773">
          <a:extLst>
            <a:ext uri="{FF2B5EF4-FFF2-40B4-BE49-F238E27FC236}">
              <a16:creationId xmlns:a16="http://schemas.microsoft.com/office/drawing/2014/main" id="{ADC3766C-9BAA-4391-A6A7-0CC1BC7D0681}"/>
            </a:ext>
          </a:extLst>
        </xdr:cNvPr>
        <xdr:cNvCxnSpPr/>
      </xdr:nvCxnSpPr>
      <xdr:spPr>
        <a:xfrm>
          <a:off x="14592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63500</xdr:rowOff>
    </xdr:from>
    <xdr:to>
      <xdr:col>72</xdr:col>
      <xdr:colOff>38100</xdr:colOff>
      <xdr:row>86</xdr:row>
      <xdr:rowOff>165100</xdr:rowOff>
    </xdr:to>
    <xdr:sp macro="" textlink="">
      <xdr:nvSpPr>
        <xdr:cNvPr id="775" name="楕円 774">
          <a:extLst>
            <a:ext uri="{FF2B5EF4-FFF2-40B4-BE49-F238E27FC236}">
              <a16:creationId xmlns:a16="http://schemas.microsoft.com/office/drawing/2014/main" id="{5E64A354-7F81-4ECB-8E3C-8430A626159F}"/>
            </a:ext>
          </a:extLst>
        </xdr:cNvPr>
        <xdr:cNvSpPr/>
      </xdr:nvSpPr>
      <xdr:spPr>
        <a:xfrm>
          <a:off x="13652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114300</xdr:rowOff>
    </xdr:from>
    <xdr:to>
      <xdr:col>76</xdr:col>
      <xdr:colOff>114300</xdr:colOff>
      <xdr:row>86</xdr:row>
      <xdr:rowOff>114300</xdr:rowOff>
    </xdr:to>
    <xdr:cxnSp macro="">
      <xdr:nvCxnSpPr>
        <xdr:cNvPr id="776" name="直線コネクタ 775">
          <a:extLst>
            <a:ext uri="{FF2B5EF4-FFF2-40B4-BE49-F238E27FC236}">
              <a16:creationId xmlns:a16="http://schemas.microsoft.com/office/drawing/2014/main" id="{1455E80D-FC1E-4C40-8B78-7073ADBB6AC6}"/>
            </a:ext>
          </a:extLst>
        </xdr:cNvPr>
        <xdr:cNvCxnSpPr/>
      </xdr:nvCxnSpPr>
      <xdr:spPr>
        <a:xfrm>
          <a:off x="13703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63500</xdr:rowOff>
    </xdr:from>
    <xdr:to>
      <xdr:col>67</xdr:col>
      <xdr:colOff>101600</xdr:colOff>
      <xdr:row>86</xdr:row>
      <xdr:rowOff>165100</xdr:rowOff>
    </xdr:to>
    <xdr:sp macro="" textlink="">
      <xdr:nvSpPr>
        <xdr:cNvPr id="777" name="楕円 776">
          <a:extLst>
            <a:ext uri="{FF2B5EF4-FFF2-40B4-BE49-F238E27FC236}">
              <a16:creationId xmlns:a16="http://schemas.microsoft.com/office/drawing/2014/main" id="{9B155063-1E4E-40FE-B52E-0FE40B675BEA}"/>
            </a:ext>
          </a:extLst>
        </xdr:cNvPr>
        <xdr:cNvSpPr/>
      </xdr:nvSpPr>
      <xdr:spPr>
        <a:xfrm>
          <a:off x="127635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114300</xdr:rowOff>
    </xdr:from>
    <xdr:to>
      <xdr:col>71</xdr:col>
      <xdr:colOff>177800</xdr:colOff>
      <xdr:row>86</xdr:row>
      <xdr:rowOff>114300</xdr:rowOff>
    </xdr:to>
    <xdr:cxnSp macro="">
      <xdr:nvCxnSpPr>
        <xdr:cNvPr id="778" name="直線コネクタ 777">
          <a:extLst>
            <a:ext uri="{FF2B5EF4-FFF2-40B4-BE49-F238E27FC236}">
              <a16:creationId xmlns:a16="http://schemas.microsoft.com/office/drawing/2014/main" id="{267D6BBF-B3E6-4ABA-B7D8-976ABBB84606}"/>
            </a:ext>
          </a:extLst>
        </xdr:cNvPr>
        <xdr:cNvCxnSpPr/>
      </xdr:nvCxnSpPr>
      <xdr:spPr>
        <a:xfrm>
          <a:off x="12814300" y="1485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779" name="n_1aveValue【児童館】&#10;有形固定資産減価償却率">
          <a:extLst>
            <a:ext uri="{FF2B5EF4-FFF2-40B4-BE49-F238E27FC236}">
              <a16:creationId xmlns:a16="http://schemas.microsoft.com/office/drawing/2014/main" id="{ACE58F97-58A8-423C-88A5-AF781404FFE4}"/>
            </a:ext>
          </a:extLst>
        </xdr:cNvPr>
        <xdr:cNvSpPr txBox="1"/>
      </xdr:nvSpPr>
      <xdr:spPr>
        <a:xfrm>
          <a:off x="15266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780" name="n_2aveValue【児童館】&#10;有形固定資産減価償却率">
          <a:extLst>
            <a:ext uri="{FF2B5EF4-FFF2-40B4-BE49-F238E27FC236}">
              <a16:creationId xmlns:a16="http://schemas.microsoft.com/office/drawing/2014/main" id="{77A0CB86-B63F-4641-AFEF-69AB54EA73F8}"/>
            </a:ext>
          </a:extLst>
        </xdr:cNvPr>
        <xdr:cNvSpPr txBox="1"/>
      </xdr:nvSpPr>
      <xdr:spPr>
        <a:xfrm>
          <a:off x="14389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781" name="n_3aveValue【児童館】&#10;有形固定資産減価償却率">
          <a:extLst>
            <a:ext uri="{FF2B5EF4-FFF2-40B4-BE49-F238E27FC236}">
              <a16:creationId xmlns:a16="http://schemas.microsoft.com/office/drawing/2014/main" id="{8F5BF214-9896-45FE-8167-713A2BBAF490}"/>
            </a:ext>
          </a:extLst>
        </xdr:cNvPr>
        <xdr:cNvSpPr txBox="1"/>
      </xdr:nvSpPr>
      <xdr:spPr>
        <a:xfrm>
          <a:off x="13500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782" name="n_4aveValue【児童館】&#10;有形固定資産減価償却率">
          <a:extLst>
            <a:ext uri="{FF2B5EF4-FFF2-40B4-BE49-F238E27FC236}">
              <a16:creationId xmlns:a16="http://schemas.microsoft.com/office/drawing/2014/main" id="{CBCBD033-DA73-44D6-A8AF-845679EC3327}"/>
            </a:ext>
          </a:extLst>
        </xdr:cNvPr>
        <xdr:cNvSpPr txBox="1"/>
      </xdr:nvSpPr>
      <xdr:spPr>
        <a:xfrm>
          <a:off x="12611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86</xdr:row>
      <xdr:rowOff>156227</xdr:rowOff>
    </xdr:from>
    <xdr:ext cx="469744" cy="259045"/>
    <xdr:sp macro="" textlink="">
      <xdr:nvSpPr>
        <xdr:cNvPr id="783" name="n_1mainValue【児童館】&#10;有形固定資産減価償却率">
          <a:extLst>
            <a:ext uri="{FF2B5EF4-FFF2-40B4-BE49-F238E27FC236}">
              <a16:creationId xmlns:a16="http://schemas.microsoft.com/office/drawing/2014/main" id="{64C76A7F-BB91-4FB8-8C80-2F7C01E291DE}"/>
            </a:ext>
          </a:extLst>
        </xdr:cNvPr>
        <xdr:cNvSpPr txBox="1"/>
      </xdr:nvSpPr>
      <xdr:spPr>
        <a:xfrm>
          <a:off x="152337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86</xdr:row>
      <xdr:rowOff>156227</xdr:rowOff>
    </xdr:from>
    <xdr:ext cx="469744" cy="259045"/>
    <xdr:sp macro="" textlink="">
      <xdr:nvSpPr>
        <xdr:cNvPr id="784" name="n_2mainValue【児童館】&#10;有形固定資産減価償却率">
          <a:extLst>
            <a:ext uri="{FF2B5EF4-FFF2-40B4-BE49-F238E27FC236}">
              <a16:creationId xmlns:a16="http://schemas.microsoft.com/office/drawing/2014/main" id="{03D4F70F-BC23-4E0B-8FF8-9FDC4DED056B}"/>
            </a:ext>
          </a:extLst>
        </xdr:cNvPr>
        <xdr:cNvSpPr txBox="1"/>
      </xdr:nvSpPr>
      <xdr:spPr>
        <a:xfrm>
          <a:off x="14357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86</xdr:row>
      <xdr:rowOff>156227</xdr:rowOff>
    </xdr:from>
    <xdr:ext cx="469744" cy="259045"/>
    <xdr:sp macro="" textlink="">
      <xdr:nvSpPr>
        <xdr:cNvPr id="785" name="n_3mainValue【児童館】&#10;有形固定資産減価償却率">
          <a:extLst>
            <a:ext uri="{FF2B5EF4-FFF2-40B4-BE49-F238E27FC236}">
              <a16:creationId xmlns:a16="http://schemas.microsoft.com/office/drawing/2014/main" id="{304E4A22-B55E-46AD-AF28-CC3FE90DBCE2}"/>
            </a:ext>
          </a:extLst>
        </xdr:cNvPr>
        <xdr:cNvSpPr txBox="1"/>
      </xdr:nvSpPr>
      <xdr:spPr>
        <a:xfrm>
          <a:off x="13468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86</xdr:row>
      <xdr:rowOff>156227</xdr:rowOff>
    </xdr:from>
    <xdr:ext cx="469744" cy="259045"/>
    <xdr:sp macro="" textlink="">
      <xdr:nvSpPr>
        <xdr:cNvPr id="786" name="n_4mainValue【児童館】&#10;有形固定資産減価償却率">
          <a:extLst>
            <a:ext uri="{FF2B5EF4-FFF2-40B4-BE49-F238E27FC236}">
              <a16:creationId xmlns:a16="http://schemas.microsoft.com/office/drawing/2014/main" id="{2670E7A6-F478-4471-B68E-CCB0F5308EC5}"/>
            </a:ext>
          </a:extLst>
        </xdr:cNvPr>
        <xdr:cNvSpPr txBox="1"/>
      </xdr:nvSpPr>
      <xdr:spPr>
        <a:xfrm>
          <a:off x="12579427"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68E9662D-F095-4F2F-B712-2436FFB7FE0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94E3BE91-7E41-4C42-93ED-C29DD78FD83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63F208E8-01EA-4137-85E1-70B3626D900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72D45229-CF0C-4001-A434-FA98B6055E3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DFDE9466-3DED-4A5C-AC5E-FB69EB4D406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6637EE99-EA4C-46B5-ABEB-8607789C1DE5}"/>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FAF5D438-F3ED-456E-926F-DED11A049D6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574F7383-8904-4F6A-912C-C2C377CCF23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a:extLst>
            <a:ext uri="{FF2B5EF4-FFF2-40B4-BE49-F238E27FC236}">
              <a16:creationId xmlns:a16="http://schemas.microsoft.com/office/drawing/2014/main" id="{4613FDDF-EBED-4C8F-A491-F93CA159BA8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70F188DF-EEB1-45E1-B681-54F91B095E9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5A279EB5-0018-4FD2-A93A-1D9DD516CCC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a:extLst>
            <a:ext uri="{FF2B5EF4-FFF2-40B4-BE49-F238E27FC236}">
              <a16:creationId xmlns:a16="http://schemas.microsoft.com/office/drawing/2014/main" id="{E05A71ED-79D7-4E46-BC8D-881A8F06D00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496BCA21-3D43-459C-94E1-7501F57409CA}"/>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a:extLst>
            <a:ext uri="{FF2B5EF4-FFF2-40B4-BE49-F238E27FC236}">
              <a16:creationId xmlns:a16="http://schemas.microsoft.com/office/drawing/2014/main" id="{1BF5E76C-0CDF-48D7-A6DC-A7401004667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56425D03-927E-4246-9DDB-6C1C3FF378E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a:extLst>
            <a:ext uri="{FF2B5EF4-FFF2-40B4-BE49-F238E27FC236}">
              <a16:creationId xmlns:a16="http://schemas.microsoft.com/office/drawing/2014/main" id="{3C19F752-E540-418E-B0D4-DA301CCBF103}"/>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BD74A5B8-4D92-47F0-B337-3229F04FED49}"/>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a:extLst>
            <a:ext uri="{FF2B5EF4-FFF2-40B4-BE49-F238E27FC236}">
              <a16:creationId xmlns:a16="http://schemas.microsoft.com/office/drawing/2014/main" id="{7DE5BD7F-5180-4193-AE86-DED719176003}"/>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462C6634-B460-4694-8634-14B0C93A6EE6}"/>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3738D586-1288-463C-A932-6430CFD0390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児童館】&#10;一人当たり面積グラフ枠">
          <a:extLst>
            <a:ext uri="{FF2B5EF4-FFF2-40B4-BE49-F238E27FC236}">
              <a16:creationId xmlns:a16="http://schemas.microsoft.com/office/drawing/2014/main" id="{B1720B80-75A9-49A9-952C-B0EECB74678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808" name="直線コネクタ 807">
          <a:extLst>
            <a:ext uri="{FF2B5EF4-FFF2-40B4-BE49-F238E27FC236}">
              <a16:creationId xmlns:a16="http://schemas.microsoft.com/office/drawing/2014/main" id="{52FA77E9-5E59-47EC-AF08-7B3EC72E0C58}"/>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809" name="【児童館】&#10;一人当たり面積最小値テキスト">
          <a:extLst>
            <a:ext uri="{FF2B5EF4-FFF2-40B4-BE49-F238E27FC236}">
              <a16:creationId xmlns:a16="http://schemas.microsoft.com/office/drawing/2014/main" id="{2C2286FE-DEC2-4575-9364-AF6F5628A0F9}"/>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810" name="直線コネクタ 809">
          <a:extLst>
            <a:ext uri="{FF2B5EF4-FFF2-40B4-BE49-F238E27FC236}">
              <a16:creationId xmlns:a16="http://schemas.microsoft.com/office/drawing/2014/main" id="{A786EF58-F3A7-47FE-902F-D051605C291B}"/>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811" name="【児童館】&#10;一人当たり面積最大値テキスト">
          <a:extLst>
            <a:ext uri="{FF2B5EF4-FFF2-40B4-BE49-F238E27FC236}">
              <a16:creationId xmlns:a16="http://schemas.microsoft.com/office/drawing/2014/main" id="{E72F83DE-5237-4340-A1E4-2D48B6CB7111}"/>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812" name="直線コネクタ 811">
          <a:extLst>
            <a:ext uri="{FF2B5EF4-FFF2-40B4-BE49-F238E27FC236}">
              <a16:creationId xmlns:a16="http://schemas.microsoft.com/office/drawing/2014/main" id="{A6051BE2-3C5E-4030-AC2B-C20EEB55B3C9}"/>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813" name="【児童館】&#10;一人当たり面積平均値テキスト">
          <a:extLst>
            <a:ext uri="{FF2B5EF4-FFF2-40B4-BE49-F238E27FC236}">
              <a16:creationId xmlns:a16="http://schemas.microsoft.com/office/drawing/2014/main" id="{CDBABF3E-8557-4E9D-9249-768CA3B4EBE3}"/>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814" name="フローチャート: 判断 813">
          <a:extLst>
            <a:ext uri="{FF2B5EF4-FFF2-40B4-BE49-F238E27FC236}">
              <a16:creationId xmlns:a16="http://schemas.microsoft.com/office/drawing/2014/main" id="{8CEFD7D9-E1CF-4B92-B3A2-3E17D91A225D}"/>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815" name="フローチャート: 判断 814">
          <a:extLst>
            <a:ext uri="{FF2B5EF4-FFF2-40B4-BE49-F238E27FC236}">
              <a16:creationId xmlns:a16="http://schemas.microsoft.com/office/drawing/2014/main" id="{4C756AF5-6F00-48AB-80A9-0666DF98B000}"/>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816" name="フローチャート: 判断 815">
          <a:extLst>
            <a:ext uri="{FF2B5EF4-FFF2-40B4-BE49-F238E27FC236}">
              <a16:creationId xmlns:a16="http://schemas.microsoft.com/office/drawing/2014/main" id="{127C3A46-5385-49A3-ADC2-91498A7E08A2}"/>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7" name="フローチャート: 判断 816">
          <a:extLst>
            <a:ext uri="{FF2B5EF4-FFF2-40B4-BE49-F238E27FC236}">
              <a16:creationId xmlns:a16="http://schemas.microsoft.com/office/drawing/2014/main" id="{3FC48A05-546C-48FE-A8F2-733D47518D51}"/>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18" name="フローチャート: 判断 817">
          <a:extLst>
            <a:ext uri="{FF2B5EF4-FFF2-40B4-BE49-F238E27FC236}">
              <a16:creationId xmlns:a16="http://schemas.microsoft.com/office/drawing/2014/main" id="{0C0D993E-CA56-4C4C-B8B4-273C123D94C5}"/>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2473001-15C0-44DC-8318-957830D9440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D83CE1D9-D998-4329-A151-0D5904B6C16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6EB0C4EF-BE49-4E1A-8A8D-A712F8B35D8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7BE6C47F-73C0-423F-B7FC-EE2C7A55A6F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94FE6F70-6F73-4F5F-BDE5-B8C97038B7B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824" name="楕円 823">
          <a:extLst>
            <a:ext uri="{FF2B5EF4-FFF2-40B4-BE49-F238E27FC236}">
              <a16:creationId xmlns:a16="http://schemas.microsoft.com/office/drawing/2014/main" id="{47E39028-F43C-44DA-BF57-6B9AD68BE422}"/>
            </a:ext>
          </a:extLst>
        </xdr:cNvPr>
        <xdr:cNvSpPr/>
      </xdr:nvSpPr>
      <xdr:spPr>
        <a:xfrm>
          <a:off x="221107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107966</xdr:rowOff>
    </xdr:from>
    <xdr:ext cx="469744" cy="259045"/>
    <xdr:sp macro="" textlink="">
      <xdr:nvSpPr>
        <xdr:cNvPr id="825" name="【児童館】&#10;一人当たり面積該当値テキスト">
          <a:extLst>
            <a:ext uri="{FF2B5EF4-FFF2-40B4-BE49-F238E27FC236}">
              <a16:creationId xmlns:a16="http://schemas.microsoft.com/office/drawing/2014/main" id="{0A92FD5B-55F9-4C24-AF50-3A32F50E1089}"/>
            </a:ext>
          </a:extLst>
        </xdr:cNvPr>
        <xdr:cNvSpPr txBox="1"/>
      </xdr:nvSpPr>
      <xdr:spPr>
        <a:xfrm>
          <a:off x="22199600" y="1450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21589</xdr:rowOff>
    </xdr:from>
    <xdr:to>
      <xdr:col>112</xdr:col>
      <xdr:colOff>38100</xdr:colOff>
      <xdr:row>85</xdr:row>
      <xdr:rowOff>123189</xdr:rowOff>
    </xdr:to>
    <xdr:sp macro="" textlink="">
      <xdr:nvSpPr>
        <xdr:cNvPr id="826" name="楕円 825">
          <a:extLst>
            <a:ext uri="{FF2B5EF4-FFF2-40B4-BE49-F238E27FC236}">
              <a16:creationId xmlns:a16="http://schemas.microsoft.com/office/drawing/2014/main" id="{0EC9B4FC-5783-421F-91E7-6A0175588C5A}"/>
            </a:ext>
          </a:extLst>
        </xdr:cNvPr>
        <xdr:cNvSpPr/>
      </xdr:nvSpPr>
      <xdr:spPr>
        <a:xfrm>
          <a:off x="21272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72389</xdr:rowOff>
    </xdr:from>
    <xdr:to>
      <xdr:col>116</xdr:col>
      <xdr:colOff>63500</xdr:colOff>
      <xdr:row>85</xdr:row>
      <xdr:rowOff>72389</xdr:rowOff>
    </xdr:to>
    <xdr:cxnSp macro="">
      <xdr:nvCxnSpPr>
        <xdr:cNvPr id="827" name="直線コネクタ 826">
          <a:extLst>
            <a:ext uri="{FF2B5EF4-FFF2-40B4-BE49-F238E27FC236}">
              <a16:creationId xmlns:a16="http://schemas.microsoft.com/office/drawing/2014/main" id="{FD4DA86E-BFF7-4908-B36F-40C5F5FFE5A1}"/>
            </a:ext>
          </a:extLst>
        </xdr:cNvPr>
        <xdr:cNvCxnSpPr/>
      </xdr:nvCxnSpPr>
      <xdr:spPr>
        <a:xfrm>
          <a:off x="21323300" y="146456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21589</xdr:rowOff>
    </xdr:from>
    <xdr:to>
      <xdr:col>107</xdr:col>
      <xdr:colOff>101600</xdr:colOff>
      <xdr:row>85</xdr:row>
      <xdr:rowOff>123189</xdr:rowOff>
    </xdr:to>
    <xdr:sp macro="" textlink="">
      <xdr:nvSpPr>
        <xdr:cNvPr id="828" name="楕円 827">
          <a:extLst>
            <a:ext uri="{FF2B5EF4-FFF2-40B4-BE49-F238E27FC236}">
              <a16:creationId xmlns:a16="http://schemas.microsoft.com/office/drawing/2014/main" id="{E416FBC6-AA80-4A1A-8CF3-9972EB5BB4B7}"/>
            </a:ext>
          </a:extLst>
        </xdr:cNvPr>
        <xdr:cNvSpPr/>
      </xdr:nvSpPr>
      <xdr:spPr>
        <a:xfrm>
          <a:off x="20383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72389</xdr:rowOff>
    </xdr:from>
    <xdr:to>
      <xdr:col>111</xdr:col>
      <xdr:colOff>177800</xdr:colOff>
      <xdr:row>85</xdr:row>
      <xdr:rowOff>72389</xdr:rowOff>
    </xdr:to>
    <xdr:cxnSp macro="">
      <xdr:nvCxnSpPr>
        <xdr:cNvPr id="829" name="直線コネクタ 828">
          <a:extLst>
            <a:ext uri="{FF2B5EF4-FFF2-40B4-BE49-F238E27FC236}">
              <a16:creationId xmlns:a16="http://schemas.microsoft.com/office/drawing/2014/main" id="{F68A8F2F-611D-4D63-897D-521124328DCD}"/>
            </a:ext>
          </a:extLst>
        </xdr:cNvPr>
        <xdr:cNvCxnSpPr/>
      </xdr:nvCxnSpPr>
      <xdr:spPr>
        <a:xfrm>
          <a:off x="20434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21589</xdr:rowOff>
    </xdr:from>
    <xdr:to>
      <xdr:col>102</xdr:col>
      <xdr:colOff>165100</xdr:colOff>
      <xdr:row>85</xdr:row>
      <xdr:rowOff>123189</xdr:rowOff>
    </xdr:to>
    <xdr:sp macro="" textlink="">
      <xdr:nvSpPr>
        <xdr:cNvPr id="830" name="楕円 829">
          <a:extLst>
            <a:ext uri="{FF2B5EF4-FFF2-40B4-BE49-F238E27FC236}">
              <a16:creationId xmlns:a16="http://schemas.microsoft.com/office/drawing/2014/main" id="{D26D0FBA-EFFD-4CDB-8BB7-DD72C3FA9684}"/>
            </a:ext>
          </a:extLst>
        </xdr:cNvPr>
        <xdr:cNvSpPr/>
      </xdr:nvSpPr>
      <xdr:spPr>
        <a:xfrm>
          <a:off x="19494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72389</xdr:rowOff>
    </xdr:from>
    <xdr:to>
      <xdr:col>107</xdr:col>
      <xdr:colOff>50800</xdr:colOff>
      <xdr:row>85</xdr:row>
      <xdr:rowOff>72389</xdr:rowOff>
    </xdr:to>
    <xdr:cxnSp macro="">
      <xdr:nvCxnSpPr>
        <xdr:cNvPr id="831" name="直線コネクタ 830">
          <a:extLst>
            <a:ext uri="{FF2B5EF4-FFF2-40B4-BE49-F238E27FC236}">
              <a16:creationId xmlns:a16="http://schemas.microsoft.com/office/drawing/2014/main" id="{7E494455-A5DD-4493-8406-98ED6954B56C}"/>
            </a:ext>
          </a:extLst>
        </xdr:cNvPr>
        <xdr:cNvCxnSpPr/>
      </xdr:nvCxnSpPr>
      <xdr:spPr>
        <a:xfrm>
          <a:off x="19545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832" name="楕円 831">
          <a:extLst>
            <a:ext uri="{FF2B5EF4-FFF2-40B4-BE49-F238E27FC236}">
              <a16:creationId xmlns:a16="http://schemas.microsoft.com/office/drawing/2014/main" id="{F45FF2EA-EF41-499E-8E94-9B2400C13619}"/>
            </a:ext>
          </a:extLst>
        </xdr:cNvPr>
        <xdr:cNvSpPr/>
      </xdr:nvSpPr>
      <xdr:spPr>
        <a:xfrm>
          <a:off x="18605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72389</xdr:rowOff>
    </xdr:from>
    <xdr:to>
      <xdr:col>102</xdr:col>
      <xdr:colOff>114300</xdr:colOff>
      <xdr:row>85</xdr:row>
      <xdr:rowOff>72389</xdr:rowOff>
    </xdr:to>
    <xdr:cxnSp macro="">
      <xdr:nvCxnSpPr>
        <xdr:cNvPr id="833" name="直線コネクタ 832">
          <a:extLst>
            <a:ext uri="{FF2B5EF4-FFF2-40B4-BE49-F238E27FC236}">
              <a16:creationId xmlns:a16="http://schemas.microsoft.com/office/drawing/2014/main" id="{9288D059-4480-41FA-ADE4-2517ED062C0F}"/>
            </a:ext>
          </a:extLst>
        </xdr:cNvPr>
        <xdr:cNvCxnSpPr/>
      </xdr:nvCxnSpPr>
      <xdr:spPr>
        <a:xfrm>
          <a:off x="18656300" y="146456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834" name="n_1aveValue【児童館】&#10;一人当たり面積">
          <a:extLst>
            <a:ext uri="{FF2B5EF4-FFF2-40B4-BE49-F238E27FC236}">
              <a16:creationId xmlns:a16="http://schemas.microsoft.com/office/drawing/2014/main" id="{56D61070-49A1-4244-B2B5-7363E8EE60DF}"/>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835" name="n_2aveValue【児童館】&#10;一人当たり面積">
          <a:extLst>
            <a:ext uri="{FF2B5EF4-FFF2-40B4-BE49-F238E27FC236}">
              <a16:creationId xmlns:a16="http://schemas.microsoft.com/office/drawing/2014/main" id="{CB36EC3D-1593-4CED-B7D2-6A6FF8B38C90}"/>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6" name="n_3aveValue【児童館】&#10;一人当たり面積">
          <a:extLst>
            <a:ext uri="{FF2B5EF4-FFF2-40B4-BE49-F238E27FC236}">
              <a16:creationId xmlns:a16="http://schemas.microsoft.com/office/drawing/2014/main" id="{2F6AAFF1-93A8-4955-ADE0-504DDBDB0895}"/>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837" name="n_4aveValue【児童館】&#10;一人当たり面積">
          <a:extLst>
            <a:ext uri="{FF2B5EF4-FFF2-40B4-BE49-F238E27FC236}">
              <a16:creationId xmlns:a16="http://schemas.microsoft.com/office/drawing/2014/main" id="{D81FB372-0FEE-4E6B-BCD3-000BA2CD58D3}"/>
            </a:ext>
          </a:extLst>
        </xdr:cNvPr>
        <xdr:cNvSpPr txBox="1"/>
      </xdr:nvSpPr>
      <xdr:spPr>
        <a:xfrm>
          <a:off x="184214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114316</xdr:rowOff>
    </xdr:from>
    <xdr:ext cx="469744" cy="259045"/>
    <xdr:sp macro="" textlink="">
      <xdr:nvSpPr>
        <xdr:cNvPr id="838" name="n_1mainValue【児童館】&#10;一人当たり面積">
          <a:extLst>
            <a:ext uri="{FF2B5EF4-FFF2-40B4-BE49-F238E27FC236}">
              <a16:creationId xmlns:a16="http://schemas.microsoft.com/office/drawing/2014/main" id="{03BFB4DD-5D14-4A17-B12C-EED784F47630}"/>
            </a:ext>
          </a:extLst>
        </xdr:cNvPr>
        <xdr:cNvSpPr txBox="1"/>
      </xdr:nvSpPr>
      <xdr:spPr>
        <a:xfrm>
          <a:off x="210757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114316</xdr:rowOff>
    </xdr:from>
    <xdr:ext cx="469744" cy="259045"/>
    <xdr:sp macro="" textlink="">
      <xdr:nvSpPr>
        <xdr:cNvPr id="839" name="n_2mainValue【児童館】&#10;一人当たり面積">
          <a:extLst>
            <a:ext uri="{FF2B5EF4-FFF2-40B4-BE49-F238E27FC236}">
              <a16:creationId xmlns:a16="http://schemas.microsoft.com/office/drawing/2014/main" id="{93291548-454C-48B0-BA42-B09F8BF827D2}"/>
            </a:ext>
          </a:extLst>
        </xdr:cNvPr>
        <xdr:cNvSpPr txBox="1"/>
      </xdr:nvSpPr>
      <xdr:spPr>
        <a:xfrm>
          <a:off x="20199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114316</xdr:rowOff>
    </xdr:from>
    <xdr:ext cx="469744" cy="259045"/>
    <xdr:sp macro="" textlink="">
      <xdr:nvSpPr>
        <xdr:cNvPr id="840" name="n_3mainValue【児童館】&#10;一人当たり面積">
          <a:extLst>
            <a:ext uri="{FF2B5EF4-FFF2-40B4-BE49-F238E27FC236}">
              <a16:creationId xmlns:a16="http://schemas.microsoft.com/office/drawing/2014/main" id="{E42340FF-B4C3-4F0F-8FC5-BDD05F50A911}"/>
            </a:ext>
          </a:extLst>
        </xdr:cNvPr>
        <xdr:cNvSpPr txBox="1"/>
      </xdr:nvSpPr>
      <xdr:spPr>
        <a:xfrm>
          <a:off x="19310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841" name="n_4mainValue【児童館】&#10;一人当たり面積">
          <a:extLst>
            <a:ext uri="{FF2B5EF4-FFF2-40B4-BE49-F238E27FC236}">
              <a16:creationId xmlns:a16="http://schemas.microsoft.com/office/drawing/2014/main" id="{F6BBC4DA-E73C-4C67-A9B9-C712136C56F7}"/>
            </a:ext>
          </a:extLst>
        </xdr:cNvPr>
        <xdr:cNvSpPr txBox="1"/>
      </xdr:nvSpPr>
      <xdr:spPr>
        <a:xfrm>
          <a:off x="18421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165AE959-BCC7-417F-9F0F-5F81117F6B2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E664A243-B3C2-47A4-AC27-9DF8CAEB540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C4ECC4E6-F03E-4D39-A452-02F847A0458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F3CDF210-11D7-4DAC-8C3C-526948E1C8B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44673D69-FB64-4F87-8B59-23604845DA7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2A5DF014-F3CB-4AA9-9612-BF73E9C9091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3F119D75-5760-4ACA-BBFE-09C76FC17DF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D86A01FA-77D2-4AB6-BE8C-8D227F7908C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8D45745C-BC5C-4DD1-AB72-182831B3350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80530A01-8DDD-4558-AC57-B80D7E4C722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CF9F9D4E-230B-4E35-974C-18D445BBF6FA}"/>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3" name="直線コネクタ 852">
          <a:extLst>
            <a:ext uri="{FF2B5EF4-FFF2-40B4-BE49-F238E27FC236}">
              <a16:creationId xmlns:a16="http://schemas.microsoft.com/office/drawing/2014/main" id="{386E83FA-C274-40B9-BBD5-36CF13AC08F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4" name="テキスト ボックス 853">
          <a:extLst>
            <a:ext uri="{FF2B5EF4-FFF2-40B4-BE49-F238E27FC236}">
              <a16:creationId xmlns:a16="http://schemas.microsoft.com/office/drawing/2014/main" id="{72B39AE9-C735-4D0A-B853-046252B693A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5" name="直線コネクタ 854">
          <a:extLst>
            <a:ext uri="{FF2B5EF4-FFF2-40B4-BE49-F238E27FC236}">
              <a16:creationId xmlns:a16="http://schemas.microsoft.com/office/drawing/2014/main" id="{39BEDF0A-DECB-487D-9B97-25EF5A0783B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6" name="テキスト ボックス 855">
          <a:extLst>
            <a:ext uri="{FF2B5EF4-FFF2-40B4-BE49-F238E27FC236}">
              <a16:creationId xmlns:a16="http://schemas.microsoft.com/office/drawing/2014/main" id="{B9D10D59-B678-4AB0-8CE3-28165C9FD677}"/>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7" name="直線コネクタ 856">
          <a:extLst>
            <a:ext uri="{FF2B5EF4-FFF2-40B4-BE49-F238E27FC236}">
              <a16:creationId xmlns:a16="http://schemas.microsoft.com/office/drawing/2014/main" id="{1163E7E5-59CB-4374-B8F1-6C76AD8F48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8" name="テキスト ボックス 857">
          <a:extLst>
            <a:ext uri="{FF2B5EF4-FFF2-40B4-BE49-F238E27FC236}">
              <a16:creationId xmlns:a16="http://schemas.microsoft.com/office/drawing/2014/main" id="{66019C19-D7D7-486F-A5CB-46F645E64FD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9" name="直線コネクタ 858">
          <a:extLst>
            <a:ext uri="{FF2B5EF4-FFF2-40B4-BE49-F238E27FC236}">
              <a16:creationId xmlns:a16="http://schemas.microsoft.com/office/drawing/2014/main" id="{10405E8A-9BE7-40A4-94FE-F412E675CBD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0" name="テキスト ボックス 859">
          <a:extLst>
            <a:ext uri="{FF2B5EF4-FFF2-40B4-BE49-F238E27FC236}">
              <a16:creationId xmlns:a16="http://schemas.microsoft.com/office/drawing/2014/main" id="{7BF5342D-129D-4E89-9CCF-4C310C8EF94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1" name="直線コネクタ 860">
          <a:extLst>
            <a:ext uri="{FF2B5EF4-FFF2-40B4-BE49-F238E27FC236}">
              <a16:creationId xmlns:a16="http://schemas.microsoft.com/office/drawing/2014/main" id="{E1CE5BFB-D434-4E22-8ACC-0F1808E4D50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2" name="テキスト ボックス 861">
          <a:extLst>
            <a:ext uri="{FF2B5EF4-FFF2-40B4-BE49-F238E27FC236}">
              <a16:creationId xmlns:a16="http://schemas.microsoft.com/office/drawing/2014/main" id="{F2CEB827-581D-42A6-BC55-6AF58432B63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B33AC47D-2469-4792-B455-FF40B91F9A0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4" name="テキスト ボックス 863">
          <a:extLst>
            <a:ext uri="{FF2B5EF4-FFF2-40B4-BE49-F238E27FC236}">
              <a16:creationId xmlns:a16="http://schemas.microsoft.com/office/drawing/2014/main" id="{CD4F34D6-8FF8-4CAE-890F-093FC929156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5" name="【公民館】&#10;有形固定資産減価償却率グラフ枠">
          <a:extLst>
            <a:ext uri="{FF2B5EF4-FFF2-40B4-BE49-F238E27FC236}">
              <a16:creationId xmlns:a16="http://schemas.microsoft.com/office/drawing/2014/main" id="{CB27F8BD-B9D8-4E7D-8411-EC4B988B107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866" name="直線コネクタ 865">
          <a:extLst>
            <a:ext uri="{FF2B5EF4-FFF2-40B4-BE49-F238E27FC236}">
              <a16:creationId xmlns:a16="http://schemas.microsoft.com/office/drawing/2014/main" id="{F829784A-F6DD-43CA-A9D4-A58403D0B01D}"/>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867" name="【公民館】&#10;有形固定資産減価償却率最小値テキスト">
          <a:extLst>
            <a:ext uri="{FF2B5EF4-FFF2-40B4-BE49-F238E27FC236}">
              <a16:creationId xmlns:a16="http://schemas.microsoft.com/office/drawing/2014/main" id="{34AD1A8D-7012-45F7-A49C-C8753B1F216D}"/>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868" name="直線コネクタ 867">
          <a:extLst>
            <a:ext uri="{FF2B5EF4-FFF2-40B4-BE49-F238E27FC236}">
              <a16:creationId xmlns:a16="http://schemas.microsoft.com/office/drawing/2014/main" id="{6204F647-9577-4231-8B66-1E2BE6E7D821}"/>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869" name="【公民館】&#10;有形固定資産減価償却率最大値テキスト">
          <a:extLst>
            <a:ext uri="{FF2B5EF4-FFF2-40B4-BE49-F238E27FC236}">
              <a16:creationId xmlns:a16="http://schemas.microsoft.com/office/drawing/2014/main" id="{1C6D057F-143E-4A30-B778-C39D32FF8FCA}"/>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870" name="直線コネクタ 869">
          <a:extLst>
            <a:ext uri="{FF2B5EF4-FFF2-40B4-BE49-F238E27FC236}">
              <a16:creationId xmlns:a16="http://schemas.microsoft.com/office/drawing/2014/main" id="{681BCDE2-97ED-4485-B88B-A2CACBE7F1FE}"/>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871" name="【公民館】&#10;有形固定資産減価償却率平均値テキスト">
          <a:extLst>
            <a:ext uri="{FF2B5EF4-FFF2-40B4-BE49-F238E27FC236}">
              <a16:creationId xmlns:a16="http://schemas.microsoft.com/office/drawing/2014/main" id="{6BB5AC0E-7D7D-4AFB-8E82-BC5E6024EEA2}"/>
            </a:ext>
          </a:extLst>
        </xdr:cNvPr>
        <xdr:cNvSpPr txBox="1"/>
      </xdr:nvSpPr>
      <xdr:spPr>
        <a:xfrm>
          <a:off x="1635760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872" name="フローチャート: 判断 871">
          <a:extLst>
            <a:ext uri="{FF2B5EF4-FFF2-40B4-BE49-F238E27FC236}">
              <a16:creationId xmlns:a16="http://schemas.microsoft.com/office/drawing/2014/main" id="{E82CC9DB-4AD0-4A15-A158-572258429250}"/>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873" name="フローチャート: 判断 872">
          <a:extLst>
            <a:ext uri="{FF2B5EF4-FFF2-40B4-BE49-F238E27FC236}">
              <a16:creationId xmlns:a16="http://schemas.microsoft.com/office/drawing/2014/main" id="{5358C835-9257-498E-8619-DEA2596FEA0F}"/>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74" name="フローチャート: 判断 873">
          <a:extLst>
            <a:ext uri="{FF2B5EF4-FFF2-40B4-BE49-F238E27FC236}">
              <a16:creationId xmlns:a16="http://schemas.microsoft.com/office/drawing/2014/main" id="{DBD8C92A-8DD0-4C45-B137-4DBA64794C21}"/>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875" name="フローチャート: 判断 874">
          <a:extLst>
            <a:ext uri="{FF2B5EF4-FFF2-40B4-BE49-F238E27FC236}">
              <a16:creationId xmlns:a16="http://schemas.microsoft.com/office/drawing/2014/main" id="{0C3703C3-698C-4BC5-AA14-DC78259B5811}"/>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876" name="フローチャート: 判断 875">
          <a:extLst>
            <a:ext uri="{FF2B5EF4-FFF2-40B4-BE49-F238E27FC236}">
              <a16:creationId xmlns:a16="http://schemas.microsoft.com/office/drawing/2014/main" id="{95EF26BA-CFBD-48B2-AB83-56DCEC270D41}"/>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28CC863-CF54-401B-B574-E42CE60D22B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60E6A931-57C8-4696-9E59-D6D2A8AD958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26467F9D-91E2-4587-8042-F09A9783104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6086EC6F-AB8D-4E29-92EF-8D78248EB1A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E0CD902E-34EE-42A2-AC13-107E6FFA8B0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21589</xdr:rowOff>
    </xdr:from>
    <xdr:to>
      <xdr:col>85</xdr:col>
      <xdr:colOff>177800</xdr:colOff>
      <xdr:row>107</xdr:row>
      <xdr:rowOff>123189</xdr:rowOff>
    </xdr:to>
    <xdr:sp macro="" textlink="">
      <xdr:nvSpPr>
        <xdr:cNvPr id="882" name="楕円 881">
          <a:extLst>
            <a:ext uri="{FF2B5EF4-FFF2-40B4-BE49-F238E27FC236}">
              <a16:creationId xmlns:a16="http://schemas.microsoft.com/office/drawing/2014/main" id="{C5873BDD-0A67-466E-8BAE-D75E6D3E1B01}"/>
            </a:ext>
          </a:extLst>
        </xdr:cNvPr>
        <xdr:cNvSpPr/>
      </xdr:nvSpPr>
      <xdr:spPr>
        <a:xfrm>
          <a:off x="16268700" y="1836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107966</xdr:rowOff>
    </xdr:from>
    <xdr:ext cx="405111" cy="259045"/>
    <xdr:sp macro="" textlink="">
      <xdr:nvSpPr>
        <xdr:cNvPr id="883" name="【公民館】&#10;有形固定資産減価償却率該当値テキスト">
          <a:extLst>
            <a:ext uri="{FF2B5EF4-FFF2-40B4-BE49-F238E27FC236}">
              <a16:creationId xmlns:a16="http://schemas.microsoft.com/office/drawing/2014/main" id="{9D2965FF-BB43-4D30-895B-87DC211D3A3A}"/>
            </a:ext>
          </a:extLst>
        </xdr:cNvPr>
        <xdr:cNvSpPr txBox="1"/>
      </xdr:nvSpPr>
      <xdr:spPr>
        <a:xfrm>
          <a:off x="16357600" y="18281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160655</xdr:rowOff>
    </xdr:from>
    <xdr:to>
      <xdr:col>81</xdr:col>
      <xdr:colOff>101600</xdr:colOff>
      <xdr:row>107</xdr:row>
      <xdr:rowOff>90805</xdr:rowOff>
    </xdr:to>
    <xdr:sp macro="" textlink="">
      <xdr:nvSpPr>
        <xdr:cNvPr id="884" name="楕円 883">
          <a:extLst>
            <a:ext uri="{FF2B5EF4-FFF2-40B4-BE49-F238E27FC236}">
              <a16:creationId xmlns:a16="http://schemas.microsoft.com/office/drawing/2014/main" id="{287750CB-E9AD-4BE4-8ACC-E354E699CD5C}"/>
            </a:ext>
          </a:extLst>
        </xdr:cNvPr>
        <xdr:cNvSpPr/>
      </xdr:nvSpPr>
      <xdr:spPr>
        <a:xfrm>
          <a:off x="154305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40005</xdr:rowOff>
    </xdr:from>
    <xdr:to>
      <xdr:col>85</xdr:col>
      <xdr:colOff>127000</xdr:colOff>
      <xdr:row>107</xdr:row>
      <xdr:rowOff>72389</xdr:rowOff>
    </xdr:to>
    <xdr:cxnSp macro="">
      <xdr:nvCxnSpPr>
        <xdr:cNvPr id="885" name="直線コネクタ 884">
          <a:extLst>
            <a:ext uri="{FF2B5EF4-FFF2-40B4-BE49-F238E27FC236}">
              <a16:creationId xmlns:a16="http://schemas.microsoft.com/office/drawing/2014/main" id="{BC548419-F86E-4361-9EFF-E4442F3C21F7}"/>
            </a:ext>
          </a:extLst>
        </xdr:cNvPr>
        <xdr:cNvCxnSpPr/>
      </xdr:nvCxnSpPr>
      <xdr:spPr>
        <a:xfrm>
          <a:off x="15481300" y="18385155"/>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73025</xdr:rowOff>
    </xdr:from>
    <xdr:to>
      <xdr:col>76</xdr:col>
      <xdr:colOff>165100</xdr:colOff>
      <xdr:row>108</xdr:row>
      <xdr:rowOff>3175</xdr:rowOff>
    </xdr:to>
    <xdr:sp macro="" textlink="">
      <xdr:nvSpPr>
        <xdr:cNvPr id="886" name="楕円 885">
          <a:extLst>
            <a:ext uri="{FF2B5EF4-FFF2-40B4-BE49-F238E27FC236}">
              <a16:creationId xmlns:a16="http://schemas.microsoft.com/office/drawing/2014/main" id="{2ECC5AA8-E57F-4E6E-BC1D-FEC327F4437F}"/>
            </a:ext>
          </a:extLst>
        </xdr:cNvPr>
        <xdr:cNvSpPr/>
      </xdr:nvSpPr>
      <xdr:spPr>
        <a:xfrm>
          <a:off x="14541500" y="1841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40005</xdr:rowOff>
    </xdr:from>
    <xdr:to>
      <xdr:col>81</xdr:col>
      <xdr:colOff>50800</xdr:colOff>
      <xdr:row>107</xdr:row>
      <xdr:rowOff>123825</xdr:rowOff>
    </xdr:to>
    <xdr:cxnSp macro="">
      <xdr:nvCxnSpPr>
        <xdr:cNvPr id="887" name="直線コネクタ 886">
          <a:extLst>
            <a:ext uri="{FF2B5EF4-FFF2-40B4-BE49-F238E27FC236}">
              <a16:creationId xmlns:a16="http://schemas.microsoft.com/office/drawing/2014/main" id="{B95C4391-D2D8-4289-8BC7-E65C2F0C5B14}"/>
            </a:ext>
          </a:extLst>
        </xdr:cNvPr>
        <xdr:cNvCxnSpPr/>
      </xdr:nvCxnSpPr>
      <xdr:spPr>
        <a:xfrm flipV="1">
          <a:off x="14592300" y="18385155"/>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74930</xdr:rowOff>
    </xdr:from>
    <xdr:to>
      <xdr:col>72</xdr:col>
      <xdr:colOff>38100</xdr:colOff>
      <xdr:row>108</xdr:row>
      <xdr:rowOff>5080</xdr:rowOff>
    </xdr:to>
    <xdr:sp macro="" textlink="">
      <xdr:nvSpPr>
        <xdr:cNvPr id="888" name="楕円 887">
          <a:extLst>
            <a:ext uri="{FF2B5EF4-FFF2-40B4-BE49-F238E27FC236}">
              <a16:creationId xmlns:a16="http://schemas.microsoft.com/office/drawing/2014/main" id="{D11165EB-8B62-4EDE-9FC5-13390BCAC8AD}"/>
            </a:ext>
          </a:extLst>
        </xdr:cNvPr>
        <xdr:cNvSpPr/>
      </xdr:nvSpPr>
      <xdr:spPr>
        <a:xfrm>
          <a:off x="13652500" y="184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123825</xdr:rowOff>
    </xdr:from>
    <xdr:to>
      <xdr:col>76</xdr:col>
      <xdr:colOff>114300</xdr:colOff>
      <xdr:row>107</xdr:row>
      <xdr:rowOff>125730</xdr:rowOff>
    </xdr:to>
    <xdr:cxnSp macro="">
      <xdr:nvCxnSpPr>
        <xdr:cNvPr id="889" name="直線コネクタ 888">
          <a:extLst>
            <a:ext uri="{FF2B5EF4-FFF2-40B4-BE49-F238E27FC236}">
              <a16:creationId xmlns:a16="http://schemas.microsoft.com/office/drawing/2014/main" id="{B57C2CB1-8021-44C9-965A-D28708BDBE59}"/>
            </a:ext>
          </a:extLst>
        </xdr:cNvPr>
        <xdr:cNvCxnSpPr/>
      </xdr:nvCxnSpPr>
      <xdr:spPr>
        <a:xfrm flipV="1">
          <a:off x="13703300" y="184689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53975</xdr:rowOff>
    </xdr:from>
    <xdr:to>
      <xdr:col>67</xdr:col>
      <xdr:colOff>101600</xdr:colOff>
      <xdr:row>107</xdr:row>
      <xdr:rowOff>155575</xdr:rowOff>
    </xdr:to>
    <xdr:sp macro="" textlink="">
      <xdr:nvSpPr>
        <xdr:cNvPr id="890" name="楕円 889">
          <a:extLst>
            <a:ext uri="{FF2B5EF4-FFF2-40B4-BE49-F238E27FC236}">
              <a16:creationId xmlns:a16="http://schemas.microsoft.com/office/drawing/2014/main" id="{0BFF21C8-C4D0-4051-9E2C-62EC0744370E}"/>
            </a:ext>
          </a:extLst>
        </xdr:cNvPr>
        <xdr:cNvSpPr/>
      </xdr:nvSpPr>
      <xdr:spPr>
        <a:xfrm>
          <a:off x="127635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104775</xdr:rowOff>
    </xdr:from>
    <xdr:to>
      <xdr:col>71</xdr:col>
      <xdr:colOff>177800</xdr:colOff>
      <xdr:row>107</xdr:row>
      <xdr:rowOff>125730</xdr:rowOff>
    </xdr:to>
    <xdr:cxnSp macro="">
      <xdr:nvCxnSpPr>
        <xdr:cNvPr id="891" name="直線コネクタ 890">
          <a:extLst>
            <a:ext uri="{FF2B5EF4-FFF2-40B4-BE49-F238E27FC236}">
              <a16:creationId xmlns:a16="http://schemas.microsoft.com/office/drawing/2014/main" id="{28598138-9E69-4D96-AB97-604E9412016E}"/>
            </a:ext>
          </a:extLst>
        </xdr:cNvPr>
        <xdr:cNvCxnSpPr/>
      </xdr:nvCxnSpPr>
      <xdr:spPr>
        <a:xfrm>
          <a:off x="12814300" y="184499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892" name="n_1aveValue【公民館】&#10;有形固定資産減価償却率">
          <a:extLst>
            <a:ext uri="{FF2B5EF4-FFF2-40B4-BE49-F238E27FC236}">
              <a16:creationId xmlns:a16="http://schemas.microsoft.com/office/drawing/2014/main" id="{29B4EC43-5208-4E50-A92E-39D8363D4EA7}"/>
            </a:ext>
          </a:extLst>
        </xdr:cNvPr>
        <xdr:cNvSpPr txBox="1"/>
      </xdr:nvSpPr>
      <xdr:spPr>
        <a:xfrm>
          <a:off x="152660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893" name="n_2aveValue【公民館】&#10;有形固定資産減価償却率">
          <a:extLst>
            <a:ext uri="{FF2B5EF4-FFF2-40B4-BE49-F238E27FC236}">
              <a16:creationId xmlns:a16="http://schemas.microsoft.com/office/drawing/2014/main" id="{190F9279-2A80-4746-AA64-418C5267533D}"/>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894" name="n_3aveValue【公民館】&#10;有形固定資産減価償却率">
          <a:extLst>
            <a:ext uri="{FF2B5EF4-FFF2-40B4-BE49-F238E27FC236}">
              <a16:creationId xmlns:a16="http://schemas.microsoft.com/office/drawing/2014/main" id="{8BC40C16-2F55-48FF-A17E-D06CC2BBDCCB}"/>
            </a:ext>
          </a:extLst>
        </xdr:cNvPr>
        <xdr:cNvSpPr txBox="1"/>
      </xdr:nvSpPr>
      <xdr:spPr>
        <a:xfrm>
          <a:off x="135007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895" name="n_4aveValue【公民館】&#10;有形固定資産減価償却率">
          <a:extLst>
            <a:ext uri="{FF2B5EF4-FFF2-40B4-BE49-F238E27FC236}">
              <a16:creationId xmlns:a16="http://schemas.microsoft.com/office/drawing/2014/main" id="{5A1B93B1-E84B-4FA3-81B3-5F2BC81834DD}"/>
            </a:ext>
          </a:extLst>
        </xdr:cNvPr>
        <xdr:cNvSpPr txBox="1"/>
      </xdr:nvSpPr>
      <xdr:spPr>
        <a:xfrm>
          <a:off x="12611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81932</xdr:rowOff>
    </xdr:from>
    <xdr:ext cx="405111" cy="259045"/>
    <xdr:sp macro="" textlink="">
      <xdr:nvSpPr>
        <xdr:cNvPr id="896" name="n_1mainValue【公民館】&#10;有形固定資産減価償却率">
          <a:extLst>
            <a:ext uri="{FF2B5EF4-FFF2-40B4-BE49-F238E27FC236}">
              <a16:creationId xmlns:a16="http://schemas.microsoft.com/office/drawing/2014/main" id="{4A2775EC-7F5A-465C-B7ED-7F194184DC48}"/>
            </a:ext>
          </a:extLst>
        </xdr:cNvPr>
        <xdr:cNvSpPr txBox="1"/>
      </xdr:nvSpPr>
      <xdr:spPr>
        <a:xfrm>
          <a:off x="15266044" y="1842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165752</xdr:rowOff>
    </xdr:from>
    <xdr:ext cx="405111" cy="259045"/>
    <xdr:sp macro="" textlink="">
      <xdr:nvSpPr>
        <xdr:cNvPr id="897" name="n_2mainValue【公民館】&#10;有形固定資産減価償却率">
          <a:extLst>
            <a:ext uri="{FF2B5EF4-FFF2-40B4-BE49-F238E27FC236}">
              <a16:creationId xmlns:a16="http://schemas.microsoft.com/office/drawing/2014/main" id="{E0F0D125-2DAA-4F25-9BD1-6DB2D2632870}"/>
            </a:ext>
          </a:extLst>
        </xdr:cNvPr>
        <xdr:cNvSpPr txBox="1"/>
      </xdr:nvSpPr>
      <xdr:spPr>
        <a:xfrm>
          <a:off x="14389744" y="185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167657</xdr:rowOff>
    </xdr:from>
    <xdr:ext cx="405111" cy="259045"/>
    <xdr:sp macro="" textlink="">
      <xdr:nvSpPr>
        <xdr:cNvPr id="898" name="n_3mainValue【公民館】&#10;有形固定資産減価償却率">
          <a:extLst>
            <a:ext uri="{FF2B5EF4-FFF2-40B4-BE49-F238E27FC236}">
              <a16:creationId xmlns:a16="http://schemas.microsoft.com/office/drawing/2014/main" id="{7DFFF176-9947-4BFE-8BAF-87F428BC8CE1}"/>
            </a:ext>
          </a:extLst>
        </xdr:cNvPr>
        <xdr:cNvSpPr txBox="1"/>
      </xdr:nvSpPr>
      <xdr:spPr>
        <a:xfrm>
          <a:off x="13500744" y="185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146702</xdr:rowOff>
    </xdr:from>
    <xdr:ext cx="405111" cy="259045"/>
    <xdr:sp macro="" textlink="">
      <xdr:nvSpPr>
        <xdr:cNvPr id="899" name="n_4mainValue【公民館】&#10;有形固定資産減価償却率">
          <a:extLst>
            <a:ext uri="{FF2B5EF4-FFF2-40B4-BE49-F238E27FC236}">
              <a16:creationId xmlns:a16="http://schemas.microsoft.com/office/drawing/2014/main" id="{62E6579B-8D42-431E-BC96-AA70CBD579ED}"/>
            </a:ext>
          </a:extLst>
        </xdr:cNvPr>
        <xdr:cNvSpPr txBox="1"/>
      </xdr:nvSpPr>
      <xdr:spPr>
        <a:xfrm>
          <a:off x="12611744" y="1849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1B3F85B3-CA0A-4974-AD39-DBD010F60CE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198366CE-7EA1-4D34-837E-B6CABC8DF92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6CA091C6-F6A7-48CC-A668-B29E4F9E771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3CDBE21E-2A24-4A6A-AA0A-5F3691F69CA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FC131B27-02A1-4340-BFD2-6ABB187ACC2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A4252983-5CFB-45F7-80A8-8C621D0658D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F5AA1F65-8889-4E52-895D-9B8D596EEB1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40F153E7-56AF-4C2F-BA69-57435E321E7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5C6879A0-EA9A-4E34-86B2-C65FA23D8C6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D4DB8BC2-2BC3-4C4A-849A-5136F878494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10" name="直線コネクタ 909">
          <a:extLst>
            <a:ext uri="{FF2B5EF4-FFF2-40B4-BE49-F238E27FC236}">
              <a16:creationId xmlns:a16="http://schemas.microsoft.com/office/drawing/2014/main" id="{7DAD0925-C3F6-409B-961C-5F5815BB3B5D}"/>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1" name="テキスト ボックス 910">
          <a:extLst>
            <a:ext uri="{FF2B5EF4-FFF2-40B4-BE49-F238E27FC236}">
              <a16:creationId xmlns:a16="http://schemas.microsoft.com/office/drawing/2014/main" id="{A08C0A8D-19BE-4376-8D7E-7B7B9E2E343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2" name="直線コネクタ 911">
          <a:extLst>
            <a:ext uri="{FF2B5EF4-FFF2-40B4-BE49-F238E27FC236}">
              <a16:creationId xmlns:a16="http://schemas.microsoft.com/office/drawing/2014/main" id="{C5478DCB-4682-454A-A75F-A009EDCFF3A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3" name="テキスト ボックス 912">
          <a:extLst>
            <a:ext uri="{FF2B5EF4-FFF2-40B4-BE49-F238E27FC236}">
              <a16:creationId xmlns:a16="http://schemas.microsoft.com/office/drawing/2014/main" id="{4C9ACFF4-4A91-427A-A68D-ECEE0A77A4A2}"/>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4" name="直線コネクタ 913">
          <a:extLst>
            <a:ext uri="{FF2B5EF4-FFF2-40B4-BE49-F238E27FC236}">
              <a16:creationId xmlns:a16="http://schemas.microsoft.com/office/drawing/2014/main" id="{87407FB2-B5AD-4C67-AFBD-1EFF304CE9B9}"/>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5" name="テキスト ボックス 914">
          <a:extLst>
            <a:ext uri="{FF2B5EF4-FFF2-40B4-BE49-F238E27FC236}">
              <a16:creationId xmlns:a16="http://schemas.microsoft.com/office/drawing/2014/main" id="{D80A0268-4FD4-4FF6-9D3A-14D197CC1D41}"/>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6" name="直線コネクタ 915">
          <a:extLst>
            <a:ext uri="{FF2B5EF4-FFF2-40B4-BE49-F238E27FC236}">
              <a16:creationId xmlns:a16="http://schemas.microsoft.com/office/drawing/2014/main" id="{A33A3A3D-3D4C-489F-A83F-F1AF8DBDA5E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7" name="テキスト ボックス 916">
          <a:extLst>
            <a:ext uri="{FF2B5EF4-FFF2-40B4-BE49-F238E27FC236}">
              <a16:creationId xmlns:a16="http://schemas.microsoft.com/office/drawing/2014/main" id="{955CD35D-0572-4AAC-9D22-52DFF8948BC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8" name="直線コネクタ 917">
          <a:extLst>
            <a:ext uri="{FF2B5EF4-FFF2-40B4-BE49-F238E27FC236}">
              <a16:creationId xmlns:a16="http://schemas.microsoft.com/office/drawing/2014/main" id="{A9D9DE8B-F4C0-4162-B596-7F63DF8E95D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9" name="テキスト ボックス 918">
          <a:extLst>
            <a:ext uri="{FF2B5EF4-FFF2-40B4-BE49-F238E27FC236}">
              <a16:creationId xmlns:a16="http://schemas.microsoft.com/office/drawing/2014/main" id="{4AA3C15B-5A67-4C88-A500-811E2843A6D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0" name="【公民館】&#10;一人当たり面積グラフ枠">
          <a:extLst>
            <a:ext uri="{FF2B5EF4-FFF2-40B4-BE49-F238E27FC236}">
              <a16:creationId xmlns:a16="http://schemas.microsoft.com/office/drawing/2014/main" id="{C5E02E28-CDCA-4AE4-884D-CF9A39EF4B8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921" name="直線コネクタ 920">
          <a:extLst>
            <a:ext uri="{FF2B5EF4-FFF2-40B4-BE49-F238E27FC236}">
              <a16:creationId xmlns:a16="http://schemas.microsoft.com/office/drawing/2014/main" id="{40DFF427-108A-4F08-A6F6-1D66EA41ABA0}"/>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2" name="【公民館】&#10;一人当たり面積最小値テキスト">
          <a:extLst>
            <a:ext uri="{FF2B5EF4-FFF2-40B4-BE49-F238E27FC236}">
              <a16:creationId xmlns:a16="http://schemas.microsoft.com/office/drawing/2014/main" id="{3FE9730A-E7A3-4A8D-9ED4-CC49939151C3}"/>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3" name="直線コネクタ 922">
          <a:extLst>
            <a:ext uri="{FF2B5EF4-FFF2-40B4-BE49-F238E27FC236}">
              <a16:creationId xmlns:a16="http://schemas.microsoft.com/office/drawing/2014/main" id="{047E69F0-7040-4EA3-A9C0-8F3C360F4927}"/>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924" name="【公民館】&#10;一人当たり面積最大値テキスト">
          <a:extLst>
            <a:ext uri="{FF2B5EF4-FFF2-40B4-BE49-F238E27FC236}">
              <a16:creationId xmlns:a16="http://schemas.microsoft.com/office/drawing/2014/main" id="{808A5398-8B0D-4423-BF29-EF75F8FD6B17}"/>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925" name="直線コネクタ 924">
          <a:extLst>
            <a:ext uri="{FF2B5EF4-FFF2-40B4-BE49-F238E27FC236}">
              <a16:creationId xmlns:a16="http://schemas.microsoft.com/office/drawing/2014/main" id="{65D11F7C-37F4-43D9-BFF4-EA28AEB0BEF7}"/>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926" name="【公民館】&#10;一人当たり面積平均値テキスト">
          <a:extLst>
            <a:ext uri="{FF2B5EF4-FFF2-40B4-BE49-F238E27FC236}">
              <a16:creationId xmlns:a16="http://schemas.microsoft.com/office/drawing/2014/main" id="{C6155528-CFB3-4BEB-AEE2-051B6474258A}"/>
            </a:ext>
          </a:extLst>
        </xdr:cNvPr>
        <xdr:cNvSpPr txBox="1"/>
      </xdr:nvSpPr>
      <xdr:spPr>
        <a:xfrm>
          <a:off x="22199600" y="1778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927" name="フローチャート: 判断 926">
          <a:extLst>
            <a:ext uri="{FF2B5EF4-FFF2-40B4-BE49-F238E27FC236}">
              <a16:creationId xmlns:a16="http://schemas.microsoft.com/office/drawing/2014/main" id="{C4C2A729-700F-4ACF-B0AA-904F1CB51541}"/>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928" name="フローチャート: 判断 927">
          <a:extLst>
            <a:ext uri="{FF2B5EF4-FFF2-40B4-BE49-F238E27FC236}">
              <a16:creationId xmlns:a16="http://schemas.microsoft.com/office/drawing/2014/main" id="{9D713C46-050B-4373-86A7-72ECFC20D08C}"/>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929" name="フローチャート: 判断 928">
          <a:extLst>
            <a:ext uri="{FF2B5EF4-FFF2-40B4-BE49-F238E27FC236}">
              <a16:creationId xmlns:a16="http://schemas.microsoft.com/office/drawing/2014/main" id="{70F8E89F-FB2D-455F-80E2-93B1E05C712A}"/>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930" name="フローチャート: 判断 929">
          <a:extLst>
            <a:ext uri="{FF2B5EF4-FFF2-40B4-BE49-F238E27FC236}">
              <a16:creationId xmlns:a16="http://schemas.microsoft.com/office/drawing/2014/main" id="{62C3B059-2D19-4E81-A221-1BC86BD5EE69}"/>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931" name="フローチャート: 判断 930">
          <a:extLst>
            <a:ext uri="{FF2B5EF4-FFF2-40B4-BE49-F238E27FC236}">
              <a16:creationId xmlns:a16="http://schemas.microsoft.com/office/drawing/2014/main" id="{D309AFE3-8F97-4D1B-AB88-53A5AA58FC8C}"/>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6A65FF65-F627-4D7C-91CE-AAC3D3FD005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C9D42185-D282-40CC-8723-BDD104FA231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79FB4E03-0B88-4443-A5D3-CC0CA446FA2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386B3822-80DB-4C52-9F3E-2C6066402E2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A52F435C-BD10-4A12-BD80-D003E80F380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18542</xdr:rowOff>
    </xdr:from>
    <xdr:to>
      <xdr:col>116</xdr:col>
      <xdr:colOff>114300</xdr:colOff>
      <xdr:row>105</xdr:row>
      <xdr:rowOff>120142</xdr:rowOff>
    </xdr:to>
    <xdr:sp macro="" textlink="">
      <xdr:nvSpPr>
        <xdr:cNvPr id="937" name="楕円 936">
          <a:extLst>
            <a:ext uri="{FF2B5EF4-FFF2-40B4-BE49-F238E27FC236}">
              <a16:creationId xmlns:a16="http://schemas.microsoft.com/office/drawing/2014/main" id="{A19E3A38-13EB-430A-87FA-28EDAA5E2585}"/>
            </a:ext>
          </a:extLst>
        </xdr:cNvPr>
        <xdr:cNvSpPr/>
      </xdr:nvSpPr>
      <xdr:spPr>
        <a:xfrm>
          <a:off x="22110700" y="180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168419</xdr:rowOff>
    </xdr:from>
    <xdr:ext cx="469744" cy="259045"/>
    <xdr:sp macro="" textlink="">
      <xdr:nvSpPr>
        <xdr:cNvPr id="938" name="【公民館】&#10;一人当たり面積該当値テキスト">
          <a:extLst>
            <a:ext uri="{FF2B5EF4-FFF2-40B4-BE49-F238E27FC236}">
              <a16:creationId xmlns:a16="http://schemas.microsoft.com/office/drawing/2014/main" id="{419B20AC-4AB5-4ABB-AEA4-0B1270115E64}"/>
            </a:ext>
          </a:extLst>
        </xdr:cNvPr>
        <xdr:cNvSpPr txBox="1"/>
      </xdr:nvSpPr>
      <xdr:spPr>
        <a:xfrm>
          <a:off x="22199600" y="1799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27687</xdr:rowOff>
    </xdr:from>
    <xdr:to>
      <xdr:col>112</xdr:col>
      <xdr:colOff>38100</xdr:colOff>
      <xdr:row>105</xdr:row>
      <xdr:rowOff>129287</xdr:rowOff>
    </xdr:to>
    <xdr:sp macro="" textlink="">
      <xdr:nvSpPr>
        <xdr:cNvPr id="939" name="楕円 938">
          <a:extLst>
            <a:ext uri="{FF2B5EF4-FFF2-40B4-BE49-F238E27FC236}">
              <a16:creationId xmlns:a16="http://schemas.microsoft.com/office/drawing/2014/main" id="{365F3FA2-CDC9-4F22-BC6A-FE06664EE7B3}"/>
            </a:ext>
          </a:extLst>
        </xdr:cNvPr>
        <xdr:cNvSpPr/>
      </xdr:nvSpPr>
      <xdr:spPr>
        <a:xfrm>
          <a:off x="21272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69342</xdr:rowOff>
    </xdr:from>
    <xdr:to>
      <xdr:col>116</xdr:col>
      <xdr:colOff>63500</xdr:colOff>
      <xdr:row>105</xdr:row>
      <xdr:rowOff>78487</xdr:rowOff>
    </xdr:to>
    <xdr:cxnSp macro="">
      <xdr:nvCxnSpPr>
        <xdr:cNvPr id="940" name="直線コネクタ 939">
          <a:extLst>
            <a:ext uri="{FF2B5EF4-FFF2-40B4-BE49-F238E27FC236}">
              <a16:creationId xmlns:a16="http://schemas.microsoft.com/office/drawing/2014/main" id="{BCFB6243-FDEE-4837-B614-F3B1A4408B5A}"/>
            </a:ext>
          </a:extLst>
        </xdr:cNvPr>
        <xdr:cNvCxnSpPr/>
      </xdr:nvCxnSpPr>
      <xdr:spPr>
        <a:xfrm flipV="1">
          <a:off x="21323300" y="18071592"/>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36830</xdr:rowOff>
    </xdr:from>
    <xdr:to>
      <xdr:col>107</xdr:col>
      <xdr:colOff>101600</xdr:colOff>
      <xdr:row>105</xdr:row>
      <xdr:rowOff>138430</xdr:rowOff>
    </xdr:to>
    <xdr:sp macro="" textlink="">
      <xdr:nvSpPr>
        <xdr:cNvPr id="941" name="楕円 940">
          <a:extLst>
            <a:ext uri="{FF2B5EF4-FFF2-40B4-BE49-F238E27FC236}">
              <a16:creationId xmlns:a16="http://schemas.microsoft.com/office/drawing/2014/main" id="{7D3E636F-FAB8-478B-A8F4-A26B55266F12}"/>
            </a:ext>
          </a:extLst>
        </xdr:cNvPr>
        <xdr:cNvSpPr/>
      </xdr:nvSpPr>
      <xdr:spPr>
        <a:xfrm>
          <a:off x="20383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78487</xdr:rowOff>
    </xdr:from>
    <xdr:to>
      <xdr:col>111</xdr:col>
      <xdr:colOff>177800</xdr:colOff>
      <xdr:row>105</xdr:row>
      <xdr:rowOff>87630</xdr:rowOff>
    </xdr:to>
    <xdr:cxnSp macro="">
      <xdr:nvCxnSpPr>
        <xdr:cNvPr id="942" name="直線コネクタ 941">
          <a:extLst>
            <a:ext uri="{FF2B5EF4-FFF2-40B4-BE49-F238E27FC236}">
              <a16:creationId xmlns:a16="http://schemas.microsoft.com/office/drawing/2014/main" id="{6FABB8FD-BC78-41DE-86F4-0A443CFF21EA}"/>
            </a:ext>
          </a:extLst>
        </xdr:cNvPr>
        <xdr:cNvCxnSpPr/>
      </xdr:nvCxnSpPr>
      <xdr:spPr>
        <a:xfrm flipV="1">
          <a:off x="20434300" y="18080737"/>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34544</xdr:rowOff>
    </xdr:from>
    <xdr:to>
      <xdr:col>102</xdr:col>
      <xdr:colOff>165100</xdr:colOff>
      <xdr:row>104</xdr:row>
      <xdr:rowOff>136144</xdr:rowOff>
    </xdr:to>
    <xdr:sp macro="" textlink="">
      <xdr:nvSpPr>
        <xdr:cNvPr id="943" name="楕円 942">
          <a:extLst>
            <a:ext uri="{FF2B5EF4-FFF2-40B4-BE49-F238E27FC236}">
              <a16:creationId xmlns:a16="http://schemas.microsoft.com/office/drawing/2014/main" id="{ACFD341B-8632-45E1-930F-02408D745F57}"/>
            </a:ext>
          </a:extLst>
        </xdr:cNvPr>
        <xdr:cNvSpPr/>
      </xdr:nvSpPr>
      <xdr:spPr>
        <a:xfrm>
          <a:off x="19494500" y="17865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85344</xdr:rowOff>
    </xdr:from>
    <xdr:to>
      <xdr:col>107</xdr:col>
      <xdr:colOff>50800</xdr:colOff>
      <xdr:row>105</xdr:row>
      <xdr:rowOff>87630</xdr:rowOff>
    </xdr:to>
    <xdr:cxnSp macro="">
      <xdr:nvCxnSpPr>
        <xdr:cNvPr id="944" name="直線コネクタ 943">
          <a:extLst>
            <a:ext uri="{FF2B5EF4-FFF2-40B4-BE49-F238E27FC236}">
              <a16:creationId xmlns:a16="http://schemas.microsoft.com/office/drawing/2014/main" id="{90819F60-887E-47D3-9D82-19F09E773390}"/>
            </a:ext>
          </a:extLst>
        </xdr:cNvPr>
        <xdr:cNvCxnSpPr/>
      </xdr:nvCxnSpPr>
      <xdr:spPr>
        <a:xfrm>
          <a:off x="19545300" y="17916144"/>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43687</xdr:rowOff>
    </xdr:from>
    <xdr:to>
      <xdr:col>98</xdr:col>
      <xdr:colOff>38100</xdr:colOff>
      <xdr:row>104</xdr:row>
      <xdr:rowOff>145287</xdr:rowOff>
    </xdr:to>
    <xdr:sp macro="" textlink="">
      <xdr:nvSpPr>
        <xdr:cNvPr id="945" name="楕円 944">
          <a:extLst>
            <a:ext uri="{FF2B5EF4-FFF2-40B4-BE49-F238E27FC236}">
              <a16:creationId xmlns:a16="http://schemas.microsoft.com/office/drawing/2014/main" id="{BC126FD2-01BE-469B-890B-27B313D51CFD}"/>
            </a:ext>
          </a:extLst>
        </xdr:cNvPr>
        <xdr:cNvSpPr/>
      </xdr:nvSpPr>
      <xdr:spPr>
        <a:xfrm>
          <a:off x="18605500" y="17874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85344</xdr:rowOff>
    </xdr:from>
    <xdr:to>
      <xdr:col>102</xdr:col>
      <xdr:colOff>114300</xdr:colOff>
      <xdr:row>104</xdr:row>
      <xdr:rowOff>94487</xdr:rowOff>
    </xdr:to>
    <xdr:cxnSp macro="">
      <xdr:nvCxnSpPr>
        <xdr:cNvPr id="946" name="直線コネクタ 945">
          <a:extLst>
            <a:ext uri="{FF2B5EF4-FFF2-40B4-BE49-F238E27FC236}">
              <a16:creationId xmlns:a16="http://schemas.microsoft.com/office/drawing/2014/main" id="{139D2DA7-A387-49B3-A526-A1536E7BD4DB}"/>
            </a:ext>
          </a:extLst>
        </xdr:cNvPr>
        <xdr:cNvCxnSpPr/>
      </xdr:nvCxnSpPr>
      <xdr:spPr>
        <a:xfrm flipV="1">
          <a:off x="18656300" y="17916144"/>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947" name="n_1aveValue【公民館】&#10;一人当たり面積">
          <a:extLst>
            <a:ext uri="{FF2B5EF4-FFF2-40B4-BE49-F238E27FC236}">
              <a16:creationId xmlns:a16="http://schemas.microsoft.com/office/drawing/2014/main" id="{69228CC0-C11D-4509-A855-6690877C60F6}"/>
            </a:ext>
          </a:extLst>
        </xdr:cNvPr>
        <xdr:cNvSpPr txBox="1"/>
      </xdr:nvSpPr>
      <xdr:spPr>
        <a:xfrm>
          <a:off x="210757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948" name="n_2aveValue【公民館】&#10;一人当たり面積">
          <a:extLst>
            <a:ext uri="{FF2B5EF4-FFF2-40B4-BE49-F238E27FC236}">
              <a16:creationId xmlns:a16="http://schemas.microsoft.com/office/drawing/2014/main" id="{945CF2E3-4383-482B-8016-515D98A782E9}"/>
            </a:ext>
          </a:extLst>
        </xdr:cNvPr>
        <xdr:cNvSpPr txBox="1"/>
      </xdr:nvSpPr>
      <xdr:spPr>
        <a:xfrm>
          <a:off x="20199427" y="1771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949" name="n_3aveValue【公民館】&#10;一人当たり面積">
          <a:extLst>
            <a:ext uri="{FF2B5EF4-FFF2-40B4-BE49-F238E27FC236}">
              <a16:creationId xmlns:a16="http://schemas.microsoft.com/office/drawing/2014/main" id="{191D361A-871F-4022-A68B-B47C93498F41}"/>
            </a:ext>
          </a:extLst>
        </xdr:cNvPr>
        <xdr:cNvSpPr txBox="1"/>
      </xdr:nvSpPr>
      <xdr:spPr>
        <a:xfrm>
          <a:off x="19310427" y="1801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950" name="n_4aveValue【公民館】&#10;一人当たり面積">
          <a:extLst>
            <a:ext uri="{FF2B5EF4-FFF2-40B4-BE49-F238E27FC236}">
              <a16:creationId xmlns:a16="http://schemas.microsoft.com/office/drawing/2014/main" id="{63BF0E48-75DD-4BC3-A935-D0E387920497}"/>
            </a:ext>
          </a:extLst>
        </xdr:cNvPr>
        <xdr:cNvSpPr txBox="1"/>
      </xdr:nvSpPr>
      <xdr:spPr>
        <a:xfrm>
          <a:off x="18421427" y="176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120414</xdr:rowOff>
    </xdr:from>
    <xdr:ext cx="469744" cy="259045"/>
    <xdr:sp macro="" textlink="">
      <xdr:nvSpPr>
        <xdr:cNvPr id="951" name="n_1mainValue【公民館】&#10;一人当たり面積">
          <a:extLst>
            <a:ext uri="{FF2B5EF4-FFF2-40B4-BE49-F238E27FC236}">
              <a16:creationId xmlns:a16="http://schemas.microsoft.com/office/drawing/2014/main" id="{7EA0DD93-3EFE-4A89-A352-B338F0B3E3C3}"/>
            </a:ext>
          </a:extLst>
        </xdr:cNvPr>
        <xdr:cNvSpPr txBox="1"/>
      </xdr:nvSpPr>
      <xdr:spPr>
        <a:xfrm>
          <a:off x="21075727" y="1812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952" name="n_2mainValue【公民館】&#10;一人当たり面積">
          <a:extLst>
            <a:ext uri="{FF2B5EF4-FFF2-40B4-BE49-F238E27FC236}">
              <a16:creationId xmlns:a16="http://schemas.microsoft.com/office/drawing/2014/main" id="{A29AF255-B327-416F-9861-67CDB2657897}"/>
            </a:ext>
          </a:extLst>
        </xdr:cNvPr>
        <xdr:cNvSpPr txBox="1"/>
      </xdr:nvSpPr>
      <xdr:spPr>
        <a:xfrm>
          <a:off x="20199427" y="181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152671</xdr:rowOff>
    </xdr:from>
    <xdr:ext cx="469744" cy="259045"/>
    <xdr:sp macro="" textlink="">
      <xdr:nvSpPr>
        <xdr:cNvPr id="953" name="n_3mainValue【公民館】&#10;一人当たり面積">
          <a:extLst>
            <a:ext uri="{FF2B5EF4-FFF2-40B4-BE49-F238E27FC236}">
              <a16:creationId xmlns:a16="http://schemas.microsoft.com/office/drawing/2014/main" id="{70760409-63B7-4281-96EA-A5EEF979DE9E}"/>
            </a:ext>
          </a:extLst>
        </xdr:cNvPr>
        <xdr:cNvSpPr txBox="1"/>
      </xdr:nvSpPr>
      <xdr:spPr>
        <a:xfrm>
          <a:off x="19310427" y="17640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136414</xdr:rowOff>
    </xdr:from>
    <xdr:ext cx="469744" cy="259045"/>
    <xdr:sp macro="" textlink="">
      <xdr:nvSpPr>
        <xdr:cNvPr id="954" name="n_4mainValue【公民館】&#10;一人当たり面積">
          <a:extLst>
            <a:ext uri="{FF2B5EF4-FFF2-40B4-BE49-F238E27FC236}">
              <a16:creationId xmlns:a16="http://schemas.microsoft.com/office/drawing/2014/main" id="{D9C44B89-D3E8-453C-9609-3A3BD67F08B1}"/>
            </a:ext>
          </a:extLst>
        </xdr:cNvPr>
        <xdr:cNvSpPr txBox="1"/>
      </xdr:nvSpPr>
      <xdr:spPr>
        <a:xfrm>
          <a:off x="18421427" y="1796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5" name="正方形/長方形 954">
          <a:extLst>
            <a:ext uri="{FF2B5EF4-FFF2-40B4-BE49-F238E27FC236}">
              <a16:creationId xmlns:a16="http://schemas.microsoft.com/office/drawing/2014/main" id="{CDF1F796-897E-4046-A2D0-07C1F477EC4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6" name="正方形/長方形 955">
          <a:extLst>
            <a:ext uri="{FF2B5EF4-FFF2-40B4-BE49-F238E27FC236}">
              <a16:creationId xmlns:a16="http://schemas.microsoft.com/office/drawing/2014/main" id="{3807F6FE-06C0-4838-9560-180701FA958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7" name="テキスト ボックス 956">
          <a:extLst>
            <a:ext uri="{FF2B5EF4-FFF2-40B4-BE49-F238E27FC236}">
              <a16:creationId xmlns:a16="http://schemas.microsoft.com/office/drawing/2014/main" id="{E22B17B2-F45E-452B-8CAF-04447888BD8A}"/>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ほとんどの施設において、類似団体の平均値よりも有形固定資産減価償却率が高くなっている。特に港湾・漁港、児童館は類似団体内で特に高い償却率である。港湾・漁港については、長寿命化計画を作成中のものもあるが、計画に基づき老朽化に対応する予定である。児童館において引き続き使用する施設は、施設の効率的な管理運営方法を検討するとともに、耐震化、長寿命化を図りつつ計画的な予防保全を行い、統廃合を検討し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A49170A-0354-42DD-8093-3C78878177D5}"/>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89CFF37-EEFD-44BA-955F-C6895D927E9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2503EDA-F623-49B9-A5E3-D8C8021345B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876406E-B939-474B-B416-B093B336ACAF}"/>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山口県岩国市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7787208-2A41-4A72-B6B0-2FD1C197D17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C6CC9FD-5F48-4D1F-A744-F96DE3CDC7E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B24561-CB05-42C7-9057-7CA502D1F76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0C970C6-A647-4207-AA14-CCFF38C190C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AF24678-258D-414C-84F7-092C9AAA47D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D65ACB7-9E89-44DD-909D-640885FBCE7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124,568
122,047
873.67
81,811,773
78,917,092
1,076,302
37,817,941
60,358,847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9ABC9C-93E2-4D8C-BA85-706AA3AFD4F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771269E-2813-4B63-88FA-68B8BFAD428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2D323F8-D9B0-4DB1-9D99-B36D689BC8D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9F61B34-0A7D-4572-A30E-DB12ABBFDC1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485D7E5-82D7-4CD6-B17C-0EB17AE859C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BF1C13B-041F-4E54-A958-6C1D72D1893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BF954C1-A05D-4030-8FE4-74E2D57837E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1AD7F4F-4119-486A-A6D9-85E206C1AC2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21F63D9-45C7-429F-916D-3047298DDD3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EC30367-050C-4ACB-87F8-DBED44E1158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E12EF6C-9302-436E-90EE-14FEB00818C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C8EB853-A615-4D2F-B921-3109155F76C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8563082-FA9B-419A-BA1A-A429812F91A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9AE584B-5EEB-433D-8AB9-DFEDC8249A1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7E93790-16ED-4532-9B7A-2AF3CD64A9B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FF3F359-629E-4B20-9122-FE055788E71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2E5F871-CB32-4C26-BA3D-B3EF2EA6444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5BC73EE-8C2B-4105-AA8A-7E0A76A3C52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4968252-14CD-4931-9B57-8DC9801A0C3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AD576CC-35B4-4BC3-A9FC-0CBFC0DFF95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14F3B16-E7F2-4D4D-AB74-64DEC813784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8D30B53-5B0C-4D30-B15C-B57E1506EA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F11DD47-F843-49FA-8E7D-0F9345CA906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B823A48-DF73-47D6-89CB-CF680F5F559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5617A62-E054-442A-B1F9-A78BD196BE5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4333A35-D3A1-4AEA-9213-2503912B219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6C2FA77-A46A-45CF-9B8F-032B57323F4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932F444-DA08-475F-AC92-75711FD94B6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B251A05-8CF8-4DD8-85EC-1D47BC9D82A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4039F32-285D-46E2-A863-B2AD353C659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51B689B-A17E-42CD-8890-8A578BFDC73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6DB4489-5219-494E-8C54-22088F35EAD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DD4E845-4A25-4501-913F-D7CFC39ED64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C729A39-93B2-41EC-A350-464ACA49BFF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FB8CB968-E19C-49B1-8F9B-0548C214522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EF17ED7-33E6-40FF-8994-6CDDB54203BA}"/>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1EE0115-0BB0-43C5-A4FD-E70605E0E33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DA5E6ED5-69A7-46B1-BE10-DCABEF69346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669999FB-07A5-48C9-B280-C6140526F5E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E90EA09-7EC6-436E-BB39-9398C84C68FD}"/>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F374437-85AA-44A5-8198-F0B81C949BE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15D3D02-4065-4C6B-9489-E491EFAEC131}"/>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A14A25E-62A3-4409-B9E4-34C45D6D722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02B84CD-60B4-4A2F-90B9-17D2B782D92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25E7B77A-8C60-4C27-8D57-359637FC401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DDC8B1B7-CEC1-483D-AD4F-E256F000DB1E}"/>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4DA495E4-C616-42DD-A252-0BC8AD10FFCC}"/>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6A4140B8-9330-4974-BDC9-30A7C857EC62}"/>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B61F2E96-3666-4914-A9D2-EE4C5F192A65}"/>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971F001E-DC07-4537-885B-9430E9520B39}"/>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4165162B-9AAC-464B-9D6D-2547909013D7}"/>
            </a:ext>
          </a:extLst>
        </xdr:cNvPr>
        <xdr:cNvSpPr txBox="1"/>
      </xdr:nvSpPr>
      <xdr:spPr>
        <a:xfrm>
          <a:off x="46736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BFFB1C8B-3BF5-490A-B694-5F7CEABC1670}"/>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6208007E-353C-42B7-AA8A-1E2A9F108A24}"/>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9A8404CD-BCD9-4B8A-AAAC-3E2C7FFD3F81}"/>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FCE4FB75-B556-4EA4-A686-5C80DB45ACAB}"/>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9C4F8A03-9655-4D60-A0CC-8B35075DBF31}"/>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FF66598-5A1C-4A2E-8B1D-4F1AECCCEDD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E0C6CB0-DA8A-4C41-B30B-40768C4076F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AC84B00-5482-4771-91EB-C3A67D0D251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7F80403-DA3B-4D83-A638-6DD4A2D4E9C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F0E5082-4B7C-4D2A-9118-CB0C536817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40640</xdr:rowOff>
    </xdr:from>
    <xdr:to>
      <xdr:col>24</xdr:col>
      <xdr:colOff>114300</xdr:colOff>
      <xdr:row>38</xdr:row>
      <xdr:rowOff>142240</xdr:rowOff>
    </xdr:to>
    <xdr:sp macro="" textlink="">
      <xdr:nvSpPr>
        <xdr:cNvPr id="73" name="楕円 72">
          <a:extLst>
            <a:ext uri="{FF2B5EF4-FFF2-40B4-BE49-F238E27FC236}">
              <a16:creationId xmlns:a16="http://schemas.microsoft.com/office/drawing/2014/main" id="{2F4BA71A-5162-4996-B669-0227CACCC697}"/>
            </a:ext>
          </a:extLst>
        </xdr:cNvPr>
        <xdr:cNvSpPr/>
      </xdr:nvSpPr>
      <xdr:spPr>
        <a:xfrm>
          <a:off x="45847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19067</xdr:rowOff>
    </xdr:from>
    <xdr:ext cx="405111" cy="259045"/>
    <xdr:sp macro="" textlink="">
      <xdr:nvSpPr>
        <xdr:cNvPr id="74" name="【図書館】&#10;有形固定資産減価償却率該当値テキスト">
          <a:extLst>
            <a:ext uri="{FF2B5EF4-FFF2-40B4-BE49-F238E27FC236}">
              <a16:creationId xmlns:a16="http://schemas.microsoft.com/office/drawing/2014/main" id="{9A35C047-4DAA-4AF1-92F5-31333F83DF5A}"/>
            </a:ext>
          </a:extLst>
        </xdr:cNvPr>
        <xdr:cNvSpPr txBox="1"/>
      </xdr:nvSpPr>
      <xdr:spPr>
        <a:xfrm>
          <a:off x="4673600"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141605</xdr:rowOff>
    </xdr:from>
    <xdr:to>
      <xdr:col>20</xdr:col>
      <xdr:colOff>38100</xdr:colOff>
      <xdr:row>38</xdr:row>
      <xdr:rowOff>71755</xdr:rowOff>
    </xdr:to>
    <xdr:sp macro="" textlink="">
      <xdr:nvSpPr>
        <xdr:cNvPr id="75" name="楕円 74">
          <a:extLst>
            <a:ext uri="{FF2B5EF4-FFF2-40B4-BE49-F238E27FC236}">
              <a16:creationId xmlns:a16="http://schemas.microsoft.com/office/drawing/2014/main" id="{99767F2D-C423-4F6B-B6F7-97C684167425}"/>
            </a:ext>
          </a:extLst>
        </xdr:cNvPr>
        <xdr:cNvSpPr/>
      </xdr:nvSpPr>
      <xdr:spPr>
        <a:xfrm>
          <a:off x="3746500" y="648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20955</xdr:rowOff>
    </xdr:from>
    <xdr:to>
      <xdr:col>24</xdr:col>
      <xdr:colOff>63500</xdr:colOff>
      <xdr:row>38</xdr:row>
      <xdr:rowOff>91440</xdr:rowOff>
    </xdr:to>
    <xdr:cxnSp macro="">
      <xdr:nvCxnSpPr>
        <xdr:cNvPr id="76" name="直線コネクタ 75">
          <a:extLst>
            <a:ext uri="{FF2B5EF4-FFF2-40B4-BE49-F238E27FC236}">
              <a16:creationId xmlns:a16="http://schemas.microsoft.com/office/drawing/2014/main" id="{1CD9D866-E354-4922-AD52-AE1901E343DC}"/>
            </a:ext>
          </a:extLst>
        </xdr:cNvPr>
        <xdr:cNvCxnSpPr/>
      </xdr:nvCxnSpPr>
      <xdr:spPr>
        <a:xfrm>
          <a:off x="3797300" y="6536055"/>
          <a:ext cx="8382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111125</xdr:rowOff>
    </xdr:from>
    <xdr:to>
      <xdr:col>15</xdr:col>
      <xdr:colOff>101600</xdr:colOff>
      <xdr:row>38</xdr:row>
      <xdr:rowOff>41275</xdr:rowOff>
    </xdr:to>
    <xdr:sp macro="" textlink="">
      <xdr:nvSpPr>
        <xdr:cNvPr id="77" name="楕円 76">
          <a:extLst>
            <a:ext uri="{FF2B5EF4-FFF2-40B4-BE49-F238E27FC236}">
              <a16:creationId xmlns:a16="http://schemas.microsoft.com/office/drawing/2014/main" id="{4C253EAA-6384-4E88-A345-30D390670BDF}"/>
            </a:ext>
          </a:extLst>
        </xdr:cNvPr>
        <xdr:cNvSpPr/>
      </xdr:nvSpPr>
      <xdr:spPr>
        <a:xfrm>
          <a:off x="2857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161925</xdr:rowOff>
    </xdr:from>
    <xdr:to>
      <xdr:col>19</xdr:col>
      <xdr:colOff>177800</xdr:colOff>
      <xdr:row>38</xdr:row>
      <xdr:rowOff>20955</xdr:rowOff>
    </xdr:to>
    <xdr:cxnSp macro="">
      <xdr:nvCxnSpPr>
        <xdr:cNvPr id="78" name="直線コネクタ 77">
          <a:extLst>
            <a:ext uri="{FF2B5EF4-FFF2-40B4-BE49-F238E27FC236}">
              <a16:creationId xmlns:a16="http://schemas.microsoft.com/office/drawing/2014/main" id="{4A92C374-B2D5-47FF-8A62-A348A6EE58D6}"/>
            </a:ext>
          </a:extLst>
        </xdr:cNvPr>
        <xdr:cNvCxnSpPr/>
      </xdr:nvCxnSpPr>
      <xdr:spPr>
        <a:xfrm>
          <a:off x="2908300" y="65055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74930</xdr:rowOff>
    </xdr:from>
    <xdr:to>
      <xdr:col>10</xdr:col>
      <xdr:colOff>165100</xdr:colOff>
      <xdr:row>38</xdr:row>
      <xdr:rowOff>5080</xdr:rowOff>
    </xdr:to>
    <xdr:sp macro="" textlink="">
      <xdr:nvSpPr>
        <xdr:cNvPr id="79" name="楕円 78">
          <a:extLst>
            <a:ext uri="{FF2B5EF4-FFF2-40B4-BE49-F238E27FC236}">
              <a16:creationId xmlns:a16="http://schemas.microsoft.com/office/drawing/2014/main" id="{B0DC116E-5BC4-4733-9B28-C600536B0F4C}"/>
            </a:ext>
          </a:extLst>
        </xdr:cNvPr>
        <xdr:cNvSpPr/>
      </xdr:nvSpPr>
      <xdr:spPr>
        <a:xfrm>
          <a:off x="1968500" y="641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125730</xdr:rowOff>
    </xdr:from>
    <xdr:to>
      <xdr:col>15</xdr:col>
      <xdr:colOff>50800</xdr:colOff>
      <xdr:row>37</xdr:row>
      <xdr:rowOff>161925</xdr:rowOff>
    </xdr:to>
    <xdr:cxnSp macro="">
      <xdr:nvCxnSpPr>
        <xdr:cNvPr id="80" name="直線コネクタ 79">
          <a:extLst>
            <a:ext uri="{FF2B5EF4-FFF2-40B4-BE49-F238E27FC236}">
              <a16:creationId xmlns:a16="http://schemas.microsoft.com/office/drawing/2014/main" id="{115BF41E-00BE-4E7F-889E-257C03BF13D5}"/>
            </a:ext>
          </a:extLst>
        </xdr:cNvPr>
        <xdr:cNvCxnSpPr/>
      </xdr:nvCxnSpPr>
      <xdr:spPr>
        <a:xfrm>
          <a:off x="2019300" y="64693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38735</xdr:rowOff>
    </xdr:from>
    <xdr:to>
      <xdr:col>6</xdr:col>
      <xdr:colOff>38100</xdr:colOff>
      <xdr:row>37</xdr:row>
      <xdr:rowOff>140335</xdr:rowOff>
    </xdr:to>
    <xdr:sp macro="" textlink="">
      <xdr:nvSpPr>
        <xdr:cNvPr id="81" name="楕円 80">
          <a:extLst>
            <a:ext uri="{FF2B5EF4-FFF2-40B4-BE49-F238E27FC236}">
              <a16:creationId xmlns:a16="http://schemas.microsoft.com/office/drawing/2014/main" id="{D996988A-98E3-453F-B7F6-16DD421125C8}"/>
            </a:ext>
          </a:extLst>
        </xdr:cNvPr>
        <xdr:cNvSpPr/>
      </xdr:nvSpPr>
      <xdr:spPr>
        <a:xfrm>
          <a:off x="1079500" y="63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89535</xdr:rowOff>
    </xdr:from>
    <xdr:to>
      <xdr:col>10</xdr:col>
      <xdr:colOff>114300</xdr:colOff>
      <xdr:row>37</xdr:row>
      <xdr:rowOff>125730</xdr:rowOff>
    </xdr:to>
    <xdr:cxnSp macro="">
      <xdr:nvCxnSpPr>
        <xdr:cNvPr id="82" name="直線コネクタ 81">
          <a:extLst>
            <a:ext uri="{FF2B5EF4-FFF2-40B4-BE49-F238E27FC236}">
              <a16:creationId xmlns:a16="http://schemas.microsoft.com/office/drawing/2014/main" id="{D12B7E11-5B0A-4611-BB8C-8F87FA0DEE93}"/>
            </a:ext>
          </a:extLst>
        </xdr:cNvPr>
        <xdr:cNvCxnSpPr/>
      </xdr:nvCxnSpPr>
      <xdr:spPr>
        <a:xfrm>
          <a:off x="1130300" y="64331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33DFF292-AC10-4D12-9CA4-E79C1CF8C57A}"/>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FCEEA71E-6C9A-4A60-95B5-29D09E41A4E9}"/>
            </a:ext>
          </a:extLst>
        </xdr:cNvPr>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4236859C-E2E6-4EA5-AA2C-F94DE018AEBE}"/>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0E836DDA-E94F-41E3-9214-30B58F6AEFA5}"/>
            </a:ext>
          </a:extLst>
        </xdr:cNvPr>
        <xdr:cNvSpPr txBox="1"/>
      </xdr:nvSpPr>
      <xdr:spPr>
        <a:xfrm>
          <a:off x="927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62882</xdr:rowOff>
    </xdr:from>
    <xdr:ext cx="405111" cy="259045"/>
    <xdr:sp macro="" textlink="">
      <xdr:nvSpPr>
        <xdr:cNvPr id="87" name="n_1mainValue【図書館】&#10;有形固定資産減価償却率">
          <a:extLst>
            <a:ext uri="{FF2B5EF4-FFF2-40B4-BE49-F238E27FC236}">
              <a16:creationId xmlns:a16="http://schemas.microsoft.com/office/drawing/2014/main" id="{F89F04A4-5A33-482F-B016-F23006C81272}"/>
            </a:ext>
          </a:extLst>
        </xdr:cNvPr>
        <xdr:cNvSpPr txBox="1"/>
      </xdr:nvSpPr>
      <xdr:spPr>
        <a:xfrm>
          <a:off x="3582044" y="657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32402</xdr:rowOff>
    </xdr:from>
    <xdr:ext cx="405111" cy="259045"/>
    <xdr:sp macro="" textlink="">
      <xdr:nvSpPr>
        <xdr:cNvPr id="88" name="n_2mainValue【図書館】&#10;有形固定資産減価償却率">
          <a:extLst>
            <a:ext uri="{FF2B5EF4-FFF2-40B4-BE49-F238E27FC236}">
              <a16:creationId xmlns:a16="http://schemas.microsoft.com/office/drawing/2014/main" id="{9DC3542E-8023-412F-B26D-6B7FBFD74E3F}"/>
            </a:ext>
          </a:extLst>
        </xdr:cNvPr>
        <xdr:cNvSpPr txBox="1"/>
      </xdr:nvSpPr>
      <xdr:spPr>
        <a:xfrm>
          <a:off x="2705744" y="654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167657</xdr:rowOff>
    </xdr:from>
    <xdr:ext cx="405111" cy="259045"/>
    <xdr:sp macro="" textlink="">
      <xdr:nvSpPr>
        <xdr:cNvPr id="89" name="n_3mainValue【図書館】&#10;有形固定資産減価償却率">
          <a:extLst>
            <a:ext uri="{FF2B5EF4-FFF2-40B4-BE49-F238E27FC236}">
              <a16:creationId xmlns:a16="http://schemas.microsoft.com/office/drawing/2014/main" id="{CBBC392D-B10C-4FB1-B16F-A9C134CD0660}"/>
            </a:ext>
          </a:extLst>
        </xdr:cNvPr>
        <xdr:cNvSpPr txBox="1"/>
      </xdr:nvSpPr>
      <xdr:spPr>
        <a:xfrm>
          <a:off x="18167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131462</xdr:rowOff>
    </xdr:from>
    <xdr:ext cx="405111" cy="259045"/>
    <xdr:sp macro="" textlink="">
      <xdr:nvSpPr>
        <xdr:cNvPr id="90" name="n_4mainValue【図書館】&#10;有形固定資産減価償却率">
          <a:extLst>
            <a:ext uri="{FF2B5EF4-FFF2-40B4-BE49-F238E27FC236}">
              <a16:creationId xmlns:a16="http://schemas.microsoft.com/office/drawing/2014/main" id="{454060F3-24F0-4FB5-AFA7-5FA320861749}"/>
            </a:ext>
          </a:extLst>
        </xdr:cNvPr>
        <xdr:cNvSpPr txBox="1"/>
      </xdr:nvSpPr>
      <xdr:spPr>
        <a:xfrm>
          <a:off x="9277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799BC71-BAC6-4ACA-9EC5-8174D46CD53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63CDB97-A1EF-426D-938F-AB5B1409A5D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70E7F52-BF9A-454D-AC04-98D544795BF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9602F3E-2BD7-4C95-9CAF-A7A2B60462D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8CE4DC4D-F573-40EE-8445-2A68BD0C2D4A}"/>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B761E22-66AA-47A5-BA73-9FBE4960222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27F80A67-1CF5-41FA-945F-F3E37B9C2C1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AD329DA-7396-4548-8689-837AD9D1CA8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74E4E04A-4A3F-4C56-8225-B8A8845C52F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AC8C52F-5AE2-46FD-939D-54BB1A34C4BD}"/>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B15FA25B-571A-40BF-82D6-524A5CD51074}"/>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A583D64-6EF1-47AF-BF88-03AF8E2CF5AB}"/>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F63DA707-FF96-4073-9ACB-BCD46611C31C}"/>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54784618-734F-475A-B73D-6AFDDCE50699}"/>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58DDF80-2F0C-4CA6-B935-BF1D86A388AD}"/>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79081D0C-9E72-4CDD-B728-01965FEC3D54}"/>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D72208B-2E4D-42C2-BB0A-CEA2C1A16A9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0FD366E6-81AF-485D-8709-5E21C6B4A6E3}"/>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C333483E-BA93-4F8C-A076-F8A0CD6E08D5}"/>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3683FE83-5668-4A57-A5AD-AEEDF8113E9F}"/>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44DD5D86-937A-49ED-8AC2-E5456DE39A1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611F1F7C-6162-4541-9221-DCBAC3AEF8C4}"/>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F7168780-B166-4CD1-AB3E-536F01C641F8}"/>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F8D7D344-11FC-40E0-887B-39464FA4849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61AC6BCE-A5D1-40FA-A22F-F2E4F662868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D346740E-A593-4985-857B-E729F766BA42}"/>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C45EF8C4-5FD7-4C45-8170-BEED623273B5}"/>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CE0F5D6B-2B2C-413C-9CD3-0173D2737D2E}"/>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3652F101-5F53-48B1-ABD7-4EB58C81B56D}"/>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C2A884B5-20CD-4C60-995F-9700C7579F47}"/>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1" name="【図書館】&#10;一人当たり面積平均値テキスト">
          <a:extLst>
            <a:ext uri="{FF2B5EF4-FFF2-40B4-BE49-F238E27FC236}">
              <a16:creationId xmlns:a16="http://schemas.microsoft.com/office/drawing/2014/main" id="{DDDEFE3B-0AE3-40CA-84C0-BEA17DA293B5}"/>
            </a:ext>
          </a:extLst>
        </xdr:cNvPr>
        <xdr:cNvSpPr txBox="1"/>
      </xdr:nvSpPr>
      <xdr:spPr>
        <a:xfrm>
          <a:off x="10515600" y="6818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39698C45-083E-4E29-85E7-76A423D60B7D}"/>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BED171F1-39CE-462C-AF85-B6078C4B1B9B}"/>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A8C234D1-F412-485B-B3E3-2E8D7F760F35}"/>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D2C78826-CBAA-4231-AD43-EA10A69BEBDA}"/>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AF6B3636-5023-4497-AC3C-DDE95534AE02}"/>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3CE5DE0-0BF9-4D10-AA93-E9F06793331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726D174-F91F-46A8-9CF0-DEE990565BE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F9205E18-D1AF-4D49-B454-3913FB87CDD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6D939D7A-C5DB-40C9-B3E8-207A88D53A2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4B9ED3F-5667-435A-BA44-7002E312278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150585</xdr:rowOff>
    </xdr:from>
    <xdr:to>
      <xdr:col>55</xdr:col>
      <xdr:colOff>50800</xdr:colOff>
      <xdr:row>39</xdr:row>
      <xdr:rowOff>80735</xdr:rowOff>
    </xdr:to>
    <xdr:sp macro="" textlink="">
      <xdr:nvSpPr>
        <xdr:cNvPr id="132" name="楕円 131">
          <a:extLst>
            <a:ext uri="{FF2B5EF4-FFF2-40B4-BE49-F238E27FC236}">
              <a16:creationId xmlns:a16="http://schemas.microsoft.com/office/drawing/2014/main" id="{9E768252-0750-4030-A0A4-4EE55F83FA5B}"/>
            </a:ext>
          </a:extLst>
        </xdr:cNvPr>
        <xdr:cNvSpPr/>
      </xdr:nvSpPr>
      <xdr:spPr>
        <a:xfrm>
          <a:off x="10426700" y="666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2012</xdr:rowOff>
    </xdr:from>
    <xdr:ext cx="469744" cy="259045"/>
    <xdr:sp macro="" textlink="">
      <xdr:nvSpPr>
        <xdr:cNvPr id="133" name="【図書館】&#10;一人当たり面積該当値テキスト">
          <a:extLst>
            <a:ext uri="{FF2B5EF4-FFF2-40B4-BE49-F238E27FC236}">
              <a16:creationId xmlns:a16="http://schemas.microsoft.com/office/drawing/2014/main" id="{EC8803A3-197E-47C4-8053-4573813C5EEC}"/>
            </a:ext>
          </a:extLst>
        </xdr:cNvPr>
        <xdr:cNvSpPr txBox="1"/>
      </xdr:nvSpPr>
      <xdr:spPr>
        <a:xfrm>
          <a:off x="10515600"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161472</xdr:rowOff>
    </xdr:from>
    <xdr:to>
      <xdr:col>50</xdr:col>
      <xdr:colOff>165100</xdr:colOff>
      <xdr:row>39</xdr:row>
      <xdr:rowOff>91622</xdr:rowOff>
    </xdr:to>
    <xdr:sp macro="" textlink="">
      <xdr:nvSpPr>
        <xdr:cNvPr id="134" name="楕円 133">
          <a:extLst>
            <a:ext uri="{FF2B5EF4-FFF2-40B4-BE49-F238E27FC236}">
              <a16:creationId xmlns:a16="http://schemas.microsoft.com/office/drawing/2014/main" id="{8F2D80A0-80E2-4922-8519-BC88FE101B60}"/>
            </a:ext>
          </a:extLst>
        </xdr:cNvPr>
        <xdr:cNvSpPr/>
      </xdr:nvSpPr>
      <xdr:spPr>
        <a:xfrm>
          <a:off x="9588500" y="6676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29935</xdr:rowOff>
    </xdr:from>
    <xdr:to>
      <xdr:col>55</xdr:col>
      <xdr:colOff>0</xdr:colOff>
      <xdr:row>39</xdr:row>
      <xdr:rowOff>40822</xdr:rowOff>
    </xdr:to>
    <xdr:cxnSp macro="">
      <xdr:nvCxnSpPr>
        <xdr:cNvPr id="135" name="直線コネクタ 134">
          <a:extLst>
            <a:ext uri="{FF2B5EF4-FFF2-40B4-BE49-F238E27FC236}">
              <a16:creationId xmlns:a16="http://schemas.microsoft.com/office/drawing/2014/main" id="{2A7027D3-08CF-4186-9C3E-AC6B2149F00C}"/>
            </a:ext>
          </a:extLst>
        </xdr:cNvPr>
        <xdr:cNvCxnSpPr/>
      </xdr:nvCxnSpPr>
      <xdr:spPr>
        <a:xfrm flipV="1">
          <a:off x="9639300" y="6716485"/>
          <a:ext cx="8382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907</xdr:rowOff>
    </xdr:from>
    <xdr:to>
      <xdr:col>46</xdr:col>
      <xdr:colOff>38100</xdr:colOff>
      <xdr:row>39</xdr:row>
      <xdr:rowOff>102507</xdr:rowOff>
    </xdr:to>
    <xdr:sp macro="" textlink="">
      <xdr:nvSpPr>
        <xdr:cNvPr id="136" name="楕円 135">
          <a:extLst>
            <a:ext uri="{FF2B5EF4-FFF2-40B4-BE49-F238E27FC236}">
              <a16:creationId xmlns:a16="http://schemas.microsoft.com/office/drawing/2014/main" id="{5E565103-0B9D-4A83-9AB9-518ADE5995A5}"/>
            </a:ext>
          </a:extLst>
        </xdr:cNvPr>
        <xdr:cNvSpPr/>
      </xdr:nvSpPr>
      <xdr:spPr>
        <a:xfrm>
          <a:off x="8699500" y="668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40822</xdr:rowOff>
    </xdr:from>
    <xdr:to>
      <xdr:col>50</xdr:col>
      <xdr:colOff>114300</xdr:colOff>
      <xdr:row>39</xdr:row>
      <xdr:rowOff>51707</xdr:rowOff>
    </xdr:to>
    <xdr:cxnSp macro="">
      <xdr:nvCxnSpPr>
        <xdr:cNvPr id="137" name="直線コネクタ 136">
          <a:extLst>
            <a:ext uri="{FF2B5EF4-FFF2-40B4-BE49-F238E27FC236}">
              <a16:creationId xmlns:a16="http://schemas.microsoft.com/office/drawing/2014/main" id="{71F074C4-8AD2-4FF0-855A-CB2921A491EB}"/>
            </a:ext>
          </a:extLst>
        </xdr:cNvPr>
        <xdr:cNvCxnSpPr/>
      </xdr:nvCxnSpPr>
      <xdr:spPr>
        <a:xfrm flipV="1">
          <a:off x="8750300" y="67273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128815</xdr:rowOff>
    </xdr:from>
    <xdr:to>
      <xdr:col>41</xdr:col>
      <xdr:colOff>101600</xdr:colOff>
      <xdr:row>39</xdr:row>
      <xdr:rowOff>58965</xdr:rowOff>
    </xdr:to>
    <xdr:sp macro="" textlink="">
      <xdr:nvSpPr>
        <xdr:cNvPr id="138" name="楕円 137">
          <a:extLst>
            <a:ext uri="{FF2B5EF4-FFF2-40B4-BE49-F238E27FC236}">
              <a16:creationId xmlns:a16="http://schemas.microsoft.com/office/drawing/2014/main" id="{D1DA6B78-7CE0-489C-9462-760D85103085}"/>
            </a:ext>
          </a:extLst>
        </xdr:cNvPr>
        <xdr:cNvSpPr/>
      </xdr:nvSpPr>
      <xdr:spPr>
        <a:xfrm>
          <a:off x="7810500" y="664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8165</xdr:rowOff>
    </xdr:from>
    <xdr:to>
      <xdr:col>45</xdr:col>
      <xdr:colOff>177800</xdr:colOff>
      <xdr:row>39</xdr:row>
      <xdr:rowOff>51707</xdr:rowOff>
    </xdr:to>
    <xdr:cxnSp macro="">
      <xdr:nvCxnSpPr>
        <xdr:cNvPr id="139" name="直線コネクタ 138">
          <a:extLst>
            <a:ext uri="{FF2B5EF4-FFF2-40B4-BE49-F238E27FC236}">
              <a16:creationId xmlns:a16="http://schemas.microsoft.com/office/drawing/2014/main" id="{8B2CF86D-5E13-485C-A369-E2D82CDF67E1}"/>
            </a:ext>
          </a:extLst>
        </xdr:cNvPr>
        <xdr:cNvCxnSpPr/>
      </xdr:nvCxnSpPr>
      <xdr:spPr>
        <a:xfrm>
          <a:off x="7861300" y="66947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40" name="楕円 139">
          <a:extLst>
            <a:ext uri="{FF2B5EF4-FFF2-40B4-BE49-F238E27FC236}">
              <a16:creationId xmlns:a16="http://schemas.microsoft.com/office/drawing/2014/main" id="{D8B5BC12-F407-4B43-89AC-292925503E0A}"/>
            </a:ext>
          </a:extLst>
        </xdr:cNvPr>
        <xdr:cNvSpPr/>
      </xdr:nvSpPr>
      <xdr:spPr>
        <a:xfrm>
          <a:off x="6921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8165</xdr:rowOff>
    </xdr:from>
    <xdr:to>
      <xdr:col>41</xdr:col>
      <xdr:colOff>50800</xdr:colOff>
      <xdr:row>39</xdr:row>
      <xdr:rowOff>19050</xdr:rowOff>
    </xdr:to>
    <xdr:cxnSp macro="">
      <xdr:nvCxnSpPr>
        <xdr:cNvPr id="141" name="直線コネクタ 140">
          <a:extLst>
            <a:ext uri="{FF2B5EF4-FFF2-40B4-BE49-F238E27FC236}">
              <a16:creationId xmlns:a16="http://schemas.microsoft.com/office/drawing/2014/main" id="{6C1F9B6F-0365-47EB-B819-61D562A67E90}"/>
            </a:ext>
          </a:extLst>
        </xdr:cNvPr>
        <xdr:cNvCxnSpPr/>
      </xdr:nvCxnSpPr>
      <xdr:spPr>
        <a:xfrm flipV="1">
          <a:off x="6972300" y="6694715"/>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5322C59D-A991-4B50-A28F-FA162A5C9CD6}"/>
            </a:ext>
          </a:extLst>
        </xdr:cNvPr>
        <xdr:cNvSpPr txBox="1"/>
      </xdr:nvSpPr>
      <xdr:spPr>
        <a:xfrm>
          <a:off x="93917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a:extLst>
            <a:ext uri="{FF2B5EF4-FFF2-40B4-BE49-F238E27FC236}">
              <a16:creationId xmlns:a16="http://schemas.microsoft.com/office/drawing/2014/main" id="{83BF3BF3-BC02-4E40-9DCD-99C90573FE2D}"/>
            </a:ext>
          </a:extLst>
        </xdr:cNvPr>
        <xdr:cNvSpPr txBox="1"/>
      </xdr:nvSpPr>
      <xdr:spPr>
        <a:xfrm>
          <a:off x="85154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F92D4FE6-7943-4823-B970-D017B9312EFA}"/>
            </a:ext>
          </a:extLst>
        </xdr:cNvPr>
        <xdr:cNvSpPr txBox="1"/>
      </xdr:nvSpPr>
      <xdr:spPr>
        <a:xfrm>
          <a:off x="7626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CFE658B4-DB67-4229-91F2-3D457DF9DE56}"/>
            </a:ext>
          </a:extLst>
        </xdr:cNvPr>
        <xdr:cNvSpPr txBox="1"/>
      </xdr:nvSpPr>
      <xdr:spPr>
        <a:xfrm>
          <a:off x="6737427" y="696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108149</xdr:rowOff>
    </xdr:from>
    <xdr:ext cx="469744" cy="259045"/>
    <xdr:sp macro="" textlink="">
      <xdr:nvSpPr>
        <xdr:cNvPr id="146" name="n_1mainValue【図書館】&#10;一人当たり面積">
          <a:extLst>
            <a:ext uri="{FF2B5EF4-FFF2-40B4-BE49-F238E27FC236}">
              <a16:creationId xmlns:a16="http://schemas.microsoft.com/office/drawing/2014/main" id="{14BC26BC-BF8A-4A18-B6DE-D10939F0A4FD}"/>
            </a:ext>
          </a:extLst>
        </xdr:cNvPr>
        <xdr:cNvSpPr txBox="1"/>
      </xdr:nvSpPr>
      <xdr:spPr>
        <a:xfrm>
          <a:off x="9391727" y="6451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119034</xdr:rowOff>
    </xdr:from>
    <xdr:ext cx="469744" cy="259045"/>
    <xdr:sp macro="" textlink="">
      <xdr:nvSpPr>
        <xdr:cNvPr id="147" name="n_2mainValue【図書館】&#10;一人当たり面積">
          <a:extLst>
            <a:ext uri="{FF2B5EF4-FFF2-40B4-BE49-F238E27FC236}">
              <a16:creationId xmlns:a16="http://schemas.microsoft.com/office/drawing/2014/main" id="{20A02043-9DF7-462F-A8CD-595088E809A8}"/>
            </a:ext>
          </a:extLst>
        </xdr:cNvPr>
        <xdr:cNvSpPr txBox="1"/>
      </xdr:nvSpPr>
      <xdr:spPr>
        <a:xfrm>
          <a:off x="8515427" y="646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75491</xdr:rowOff>
    </xdr:from>
    <xdr:ext cx="469744" cy="259045"/>
    <xdr:sp macro="" textlink="">
      <xdr:nvSpPr>
        <xdr:cNvPr id="148" name="n_3mainValue【図書館】&#10;一人当たり面積">
          <a:extLst>
            <a:ext uri="{FF2B5EF4-FFF2-40B4-BE49-F238E27FC236}">
              <a16:creationId xmlns:a16="http://schemas.microsoft.com/office/drawing/2014/main" id="{0E55C03A-9829-4830-814C-D02C7B0793AE}"/>
            </a:ext>
          </a:extLst>
        </xdr:cNvPr>
        <xdr:cNvSpPr txBox="1"/>
      </xdr:nvSpPr>
      <xdr:spPr>
        <a:xfrm>
          <a:off x="7626427" y="6419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9" name="n_4mainValue【図書館】&#10;一人当たり面積">
          <a:extLst>
            <a:ext uri="{FF2B5EF4-FFF2-40B4-BE49-F238E27FC236}">
              <a16:creationId xmlns:a16="http://schemas.microsoft.com/office/drawing/2014/main" id="{C52079E0-15CF-4D76-B798-53916DED1B6A}"/>
            </a:ext>
          </a:extLst>
        </xdr:cNvPr>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3760A588-1ADC-4692-8DA1-8B2CA5A6ECE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EE525884-1E3E-423C-AEC6-5963E32D897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3B6B9E13-8A22-49AA-A6BC-C1A85A0D6C9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19099F10-F353-4D6E-82C1-4DFC98D6996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CC7EB37-5AB0-47FE-A2A2-597ADB41687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E9A128D4-2054-435B-BC4B-D426AC13B1CD}"/>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DCA69B43-7A0F-40BB-8DB2-CB1E3D49B17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3956E59D-1F00-4D31-9DB9-EAD5AC06581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12C7B42A-2B44-4CA9-8299-2A78ABE67B6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FA01EEC-759D-4D9C-84E9-BB0F13EBA97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56BD5560-FC55-48FE-8498-A055D032A3C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1E8779A4-7C18-41E4-8273-C183EC5FD46D}"/>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2A01898-F7DB-4DEC-8245-38FB972D239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2DAC427E-CD91-4757-B7F9-A20D82BFEA37}"/>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4092A781-408C-4C7D-8075-417EBAF1E7A7}"/>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92EE3398-B430-4C3A-B444-AF9B8375409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15E4CF50-3514-4320-A844-029CDEB23FA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2F609C02-1BF4-4FBB-B817-85FAB0E12F9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8FC97633-BD12-49A1-BC45-D12FEC78A48D}"/>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5AFA8CE7-9359-4422-AB22-2CFE6186D18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5D4F91D-D040-4AFC-A239-4AF10D7DA50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41476D46-9CD3-41E6-AE50-A711F0E013E1}"/>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F1BC96D1-6E78-4A45-B315-0FA91D20139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F661724B-2954-4A72-B5B4-775B1F88C0E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10E45CD9-DC8C-4B2B-A69C-BB957F9888BD}"/>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94D7AA40-04AA-4031-9C8C-ED21BE6F76DC}"/>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E8BAF528-CD30-4DCC-928B-6AA22451FCD4}"/>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35E4E81C-3769-4456-9041-50FF75309345}"/>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9C1D4576-CA3C-4DE8-987F-7D5957DFCAA0}"/>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1321B988-518F-47BD-A0EE-97414FD9C119}"/>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DF986E59-48D1-4801-AF9B-38FE0F69E38E}"/>
            </a:ext>
          </a:extLst>
        </xdr:cNvPr>
        <xdr:cNvSpPr txBox="1"/>
      </xdr:nvSpPr>
      <xdr:spPr>
        <a:xfrm>
          <a:off x="4673600" y="1025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1C2CF6EE-4B9C-4BAA-A0F1-29C5EC192890}"/>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0FF79F87-CC28-4E9F-8AE8-895116260874}"/>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C1699580-CF1D-473F-AF5F-EFDBF78FEE4E}"/>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61235F0C-992C-4F4A-BE9A-078A9020D704}"/>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64AC1AAF-2BE1-455E-A2E1-2F73E73CB294}"/>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F8935B5-C7E3-499C-AD2A-6ABFD848F81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3BBD826-1AF7-4BA0-BD54-CD202BAB7C4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9BDB340-5FFD-4245-BB44-0951E8920B8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3493C5B5-9166-4B3F-9F57-85A48D2F3E7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C1614BBD-4CCB-4848-8B28-9A5CFCA2326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109220</xdr:rowOff>
    </xdr:from>
    <xdr:to>
      <xdr:col>24</xdr:col>
      <xdr:colOff>114300</xdr:colOff>
      <xdr:row>62</xdr:row>
      <xdr:rowOff>39370</xdr:rowOff>
    </xdr:to>
    <xdr:sp macro="" textlink="">
      <xdr:nvSpPr>
        <xdr:cNvPr id="191" name="楕円 190">
          <a:extLst>
            <a:ext uri="{FF2B5EF4-FFF2-40B4-BE49-F238E27FC236}">
              <a16:creationId xmlns:a16="http://schemas.microsoft.com/office/drawing/2014/main" id="{2F6EEF1C-793C-4C65-A8AC-ACAD527295BC}"/>
            </a:ext>
          </a:extLst>
        </xdr:cNvPr>
        <xdr:cNvSpPr/>
      </xdr:nvSpPr>
      <xdr:spPr>
        <a:xfrm>
          <a:off x="45847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87647</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EEA23BEC-82E9-4B1A-892A-2C0357C73739}"/>
            </a:ext>
          </a:extLst>
        </xdr:cNvPr>
        <xdr:cNvSpPr txBox="1"/>
      </xdr:nvSpPr>
      <xdr:spPr>
        <a:xfrm>
          <a:off x="4673600" y="1054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97790</xdr:rowOff>
    </xdr:from>
    <xdr:to>
      <xdr:col>20</xdr:col>
      <xdr:colOff>38100</xdr:colOff>
      <xdr:row>62</xdr:row>
      <xdr:rowOff>27940</xdr:rowOff>
    </xdr:to>
    <xdr:sp macro="" textlink="">
      <xdr:nvSpPr>
        <xdr:cNvPr id="193" name="楕円 192">
          <a:extLst>
            <a:ext uri="{FF2B5EF4-FFF2-40B4-BE49-F238E27FC236}">
              <a16:creationId xmlns:a16="http://schemas.microsoft.com/office/drawing/2014/main" id="{69E45E49-0274-4FDD-8D79-73AB3C95C2A3}"/>
            </a:ext>
          </a:extLst>
        </xdr:cNvPr>
        <xdr:cNvSpPr/>
      </xdr:nvSpPr>
      <xdr:spPr>
        <a:xfrm>
          <a:off x="3746500" y="1055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148590</xdr:rowOff>
    </xdr:from>
    <xdr:to>
      <xdr:col>24</xdr:col>
      <xdr:colOff>63500</xdr:colOff>
      <xdr:row>61</xdr:row>
      <xdr:rowOff>160020</xdr:rowOff>
    </xdr:to>
    <xdr:cxnSp macro="">
      <xdr:nvCxnSpPr>
        <xdr:cNvPr id="194" name="直線コネクタ 193">
          <a:extLst>
            <a:ext uri="{FF2B5EF4-FFF2-40B4-BE49-F238E27FC236}">
              <a16:creationId xmlns:a16="http://schemas.microsoft.com/office/drawing/2014/main" id="{92CC646B-3076-4586-9C1C-531E569EB80D}"/>
            </a:ext>
          </a:extLst>
        </xdr:cNvPr>
        <xdr:cNvCxnSpPr/>
      </xdr:nvCxnSpPr>
      <xdr:spPr>
        <a:xfrm>
          <a:off x="3797300" y="106070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71665</xdr:rowOff>
    </xdr:from>
    <xdr:to>
      <xdr:col>15</xdr:col>
      <xdr:colOff>101600</xdr:colOff>
      <xdr:row>62</xdr:row>
      <xdr:rowOff>1815</xdr:rowOff>
    </xdr:to>
    <xdr:sp macro="" textlink="">
      <xdr:nvSpPr>
        <xdr:cNvPr id="195" name="楕円 194">
          <a:extLst>
            <a:ext uri="{FF2B5EF4-FFF2-40B4-BE49-F238E27FC236}">
              <a16:creationId xmlns:a16="http://schemas.microsoft.com/office/drawing/2014/main" id="{14BAAB9E-F8B3-4DF9-ADCE-F1254CC90033}"/>
            </a:ext>
          </a:extLst>
        </xdr:cNvPr>
        <xdr:cNvSpPr/>
      </xdr:nvSpPr>
      <xdr:spPr>
        <a:xfrm>
          <a:off x="2857500" y="1053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122465</xdr:rowOff>
    </xdr:from>
    <xdr:to>
      <xdr:col>19</xdr:col>
      <xdr:colOff>177800</xdr:colOff>
      <xdr:row>61</xdr:row>
      <xdr:rowOff>148590</xdr:rowOff>
    </xdr:to>
    <xdr:cxnSp macro="">
      <xdr:nvCxnSpPr>
        <xdr:cNvPr id="196" name="直線コネクタ 195">
          <a:extLst>
            <a:ext uri="{FF2B5EF4-FFF2-40B4-BE49-F238E27FC236}">
              <a16:creationId xmlns:a16="http://schemas.microsoft.com/office/drawing/2014/main" id="{A2CC9B76-8754-4EE0-A2F6-9CC7A0D00E06}"/>
            </a:ext>
          </a:extLst>
        </xdr:cNvPr>
        <xdr:cNvCxnSpPr/>
      </xdr:nvCxnSpPr>
      <xdr:spPr>
        <a:xfrm>
          <a:off x="2908300" y="1058091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97" name="楕円 196">
          <a:extLst>
            <a:ext uri="{FF2B5EF4-FFF2-40B4-BE49-F238E27FC236}">
              <a16:creationId xmlns:a16="http://schemas.microsoft.com/office/drawing/2014/main" id="{09C9741F-DA63-41DC-8775-DB005632B856}"/>
            </a:ext>
          </a:extLst>
        </xdr:cNvPr>
        <xdr:cNvSpPr/>
      </xdr:nvSpPr>
      <xdr:spPr>
        <a:xfrm>
          <a:off x="1968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91440</xdr:rowOff>
    </xdr:from>
    <xdr:to>
      <xdr:col>15</xdr:col>
      <xdr:colOff>50800</xdr:colOff>
      <xdr:row>61</xdr:row>
      <xdr:rowOff>122465</xdr:rowOff>
    </xdr:to>
    <xdr:cxnSp macro="">
      <xdr:nvCxnSpPr>
        <xdr:cNvPr id="198" name="直線コネクタ 197">
          <a:extLst>
            <a:ext uri="{FF2B5EF4-FFF2-40B4-BE49-F238E27FC236}">
              <a16:creationId xmlns:a16="http://schemas.microsoft.com/office/drawing/2014/main" id="{38F4FE19-6401-4C9A-A676-7497CEC7D08A}"/>
            </a:ext>
          </a:extLst>
        </xdr:cNvPr>
        <xdr:cNvCxnSpPr/>
      </xdr:nvCxnSpPr>
      <xdr:spPr>
        <a:xfrm>
          <a:off x="2019300" y="10549890"/>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7983</xdr:rowOff>
    </xdr:from>
    <xdr:to>
      <xdr:col>6</xdr:col>
      <xdr:colOff>38100</xdr:colOff>
      <xdr:row>61</xdr:row>
      <xdr:rowOff>109583</xdr:rowOff>
    </xdr:to>
    <xdr:sp macro="" textlink="">
      <xdr:nvSpPr>
        <xdr:cNvPr id="199" name="楕円 198">
          <a:extLst>
            <a:ext uri="{FF2B5EF4-FFF2-40B4-BE49-F238E27FC236}">
              <a16:creationId xmlns:a16="http://schemas.microsoft.com/office/drawing/2014/main" id="{3D518AF0-F212-4DC2-A265-FFDD39FB1206}"/>
            </a:ext>
          </a:extLst>
        </xdr:cNvPr>
        <xdr:cNvSpPr/>
      </xdr:nvSpPr>
      <xdr:spPr>
        <a:xfrm>
          <a:off x="1079500" y="10466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58783</xdr:rowOff>
    </xdr:from>
    <xdr:to>
      <xdr:col>10</xdr:col>
      <xdr:colOff>114300</xdr:colOff>
      <xdr:row>61</xdr:row>
      <xdr:rowOff>91440</xdr:rowOff>
    </xdr:to>
    <xdr:cxnSp macro="">
      <xdr:nvCxnSpPr>
        <xdr:cNvPr id="200" name="直線コネクタ 199">
          <a:extLst>
            <a:ext uri="{FF2B5EF4-FFF2-40B4-BE49-F238E27FC236}">
              <a16:creationId xmlns:a16="http://schemas.microsoft.com/office/drawing/2014/main" id="{00897DC7-61A0-48D7-AE00-A74B1E6B229A}"/>
            </a:ext>
          </a:extLst>
        </xdr:cNvPr>
        <xdr:cNvCxnSpPr/>
      </xdr:nvCxnSpPr>
      <xdr:spPr>
        <a:xfrm>
          <a:off x="1130300" y="1051723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A1CC988E-E225-47E8-BE6B-94CF60811810}"/>
            </a:ext>
          </a:extLst>
        </xdr:cNvPr>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A56CB29D-8003-4689-A7E6-AF3B48D3F196}"/>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E7C77949-8236-4F4A-8C0F-58441AC7C2F3}"/>
            </a:ext>
          </a:extLst>
        </xdr:cNvPr>
        <xdr:cNvSpPr txBox="1"/>
      </xdr:nvSpPr>
      <xdr:spPr>
        <a:xfrm>
          <a:off x="1816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1A1D0501-D7F2-409D-B77A-D399BCB9E4D5}"/>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19067</xdr:rowOff>
    </xdr:from>
    <xdr:ext cx="405111" cy="259045"/>
    <xdr:sp macro="" textlink="">
      <xdr:nvSpPr>
        <xdr:cNvPr id="205" name="n_1mainValue【体育館・プール】&#10;有形固定資産減価償却率">
          <a:extLst>
            <a:ext uri="{FF2B5EF4-FFF2-40B4-BE49-F238E27FC236}">
              <a16:creationId xmlns:a16="http://schemas.microsoft.com/office/drawing/2014/main" id="{F8763EEA-2DE4-4B75-B152-61B8646D0217}"/>
            </a:ext>
          </a:extLst>
        </xdr:cNvPr>
        <xdr:cNvSpPr txBox="1"/>
      </xdr:nvSpPr>
      <xdr:spPr>
        <a:xfrm>
          <a:off x="3582044" y="1064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164392</xdr:rowOff>
    </xdr:from>
    <xdr:ext cx="405111" cy="259045"/>
    <xdr:sp macro="" textlink="">
      <xdr:nvSpPr>
        <xdr:cNvPr id="206" name="n_2mainValue【体育館・プール】&#10;有形固定資産減価償却率">
          <a:extLst>
            <a:ext uri="{FF2B5EF4-FFF2-40B4-BE49-F238E27FC236}">
              <a16:creationId xmlns:a16="http://schemas.microsoft.com/office/drawing/2014/main" id="{0E578E68-FB2B-4210-B3B6-C016002AA444}"/>
            </a:ext>
          </a:extLst>
        </xdr:cNvPr>
        <xdr:cNvSpPr txBox="1"/>
      </xdr:nvSpPr>
      <xdr:spPr>
        <a:xfrm>
          <a:off x="2705744" y="10622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133367</xdr:rowOff>
    </xdr:from>
    <xdr:ext cx="405111" cy="259045"/>
    <xdr:sp macro="" textlink="">
      <xdr:nvSpPr>
        <xdr:cNvPr id="207" name="n_3mainValue【体育館・プール】&#10;有形固定資産減価償却率">
          <a:extLst>
            <a:ext uri="{FF2B5EF4-FFF2-40B4-BE49-F238E27FC236}">
              <a16:creationId xmlns:a16="http://schemas.microsoft.com/office/drawing/2014/main" id="{3CE66828-75DE-4CE6-A719-024556A363C7}"/>
            </a:ext>
          </a:extLst>
        </xdr:cNvPr>
        <xdr:cNvSpPr txBox="1"/>
      </xdr:nvSpPr>
      <xdr:spPr>
        <a:xfrm>
          <a:off x="1816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100710</xdr:rowOff>
    </xdr:from>
    <xdr:ext cx="405111" cy="259045"/>
    <xdr:sp macro="" textlink="">
      <xdr:nvSpPr>
        <xdr:cNvPr id="208" name="n_4mainValue【体育館・プール】&#10;有形固定資産減価償却率">
          <a:extLst>
            <a:ext uri="{FF2B5EF4-FFF2-40B4-BE49-F238E27FC236}">
              <a16:creationId xmlns:a16="http://schemas.microsoft.com/office/drawing/2014/main" id="{C6338DC0-3D04-4006-96FD-CA4B58C9E948}"/>
            </a:ext>
          </a:extLst>
        </xdr:cNvPr>
        <xdr:cNvSpPr txBox="1"/>
      </xdr:nvSpPr>
      <xdr:spPr>
        <a:xfrm>
          <a:off x="927744" y="10559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FD7428A-CB53-4BDB-B622-DE9D484EED0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A05F1737-BC6C-41EF-9882-2D5DD7AA54D2}"/>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8201A813-3894-438E-A2F0-EF79D614E22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748EBEFE-3C18-4928-B9BE-F0F92FC720D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9190339-0CB1-4C40-BE67-AA6563138C5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753B45D5-7446-4C02-88AE-B521E500D4D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A86A82FC-B947-4B7E-AC97-54FDF04D692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BE34AC7-DE28-4DC2-A408-D3BB0CB43CF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27B20E1-AFF7-441C-9054-4C601308B7C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90D31A9B-AE2E-486A-8409-BEA28012752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36FAF076-0D17-4186-A9A8-3996BB1AC31E}"/>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19807563-1C7B-409A-8A53-CAD392CA948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7CD6A96A-8E98-4880-81B6-0FC563ABE1C4}"/>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DB823162-0012-4C73-AACB-D212CC82AEF4}"/>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5CF6554-24F0-45A2-B207-21D9B201117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3FE42A4A-D671-45E0-AC91-211A3225E2CD}"/>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5B926C91-1ABD-441F-9219-19E07831AF29}"/>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8550D44C-198B-45F3-A201-3F1E4CD5AD34}"/>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6FBEBFF1-7A0E-4104-9A78-4BBB2BA9A494}"/>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DE354C41-A51D-4012-934A-4D2E1E117A3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FDE3A3E-4E3C-46C3-A8B4-D8B296A9294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AE48BF2A-1C36-433C-B648-DD5FFE7B7F4E}"/>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E551B4B4-9246-4C53-8FE5-D7D98067BC6B}"/>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228139A0-AD8D-4E34-AACE-418F92BA1D50}"/>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FE4B32BD-038A-43AA-95D5-522CE9D82417}"/>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B4C5D277-FA59-4A8F-85CC-41B33CE28086}"/>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E20E13DE-D052-4DA6-BED5-DF13D49A2E62}"/>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969F3100-CC25-421E-ADE1-C13D9BDD768B}"/>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7" name="【体育館・プール】&#10;一人当たり面積平均値テキスト">
          <a:extLst>
            <a:ext uri="{FF2B5EF4-FFF2-40B4-BE49-F238E27FC236}">
              <a16:creationId xmlns:a16="http://schemas.microsoft.com/office/drawing/2014/main" id="{E09E6870-89CD-4D42-B417-D99726883517}"/>
            </a:ext>
          </a:extLst>
        </xdr:cNvPr>
        <xdr:cNvSpPr txBox="1"/>
      </xdr:nvSpPr>
      <xdr:spPr>
        <a:xfrm>
          <a:off x="10515600" y="1051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B371DE21-5CEA-403E-852F-2AAD2019D217}"/>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83AA7F2A-08F6-4571-9DEF-228CDC9FAFB7}"/>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439A7246-245F-48E7-A6DC-7E848C2373AA}"/>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B831CB22-DAEC-4F61-8EA4-C5BD9E9EA983}"/>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AEED9E0B-2C32-4C07-A771-795C5C381FB1}"/>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E720E41-ED73-47E3-8533-44D7FAAAD85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7275CC5-B1BC-4902-AEB8-54DB45B326B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3196B40-DB3A-4240-935B-91C0FAB336A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3E02461-0E8F-4D3D-A434-7D4D8DB3C08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212D474-9876-46DF-B623-0368FBC1E0F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10160</xdr:rowOff>
    </xdr:from>
    <xdr:to>
      <xdr:col>55</xdr:col>
      <xdr:colOff>50800</xdr:colOff>
      <xdr:row>60</xdr:row>
      <xdr:rowOff>111760</xdr:rowOff>
    </xdr:to>
    <xdr:sp macro="" textlink="">
      <xdr:nvSpPr>
        <xdr:cNvPr id="248" name="楕円 247">
          <a:extLst>
            <a:ext uri="{FF2B5EF4-FFF2-40B4-BE49-F238E27FC236}">
              <a16:creationId xmlns:a16="http://schemas.microsoft.com/office/drawing/2014/main" id="{C6B41A68-E77F-4078-B08B-0E703CF26D6F}"/>
            </a:ext>
          </a:extLst>
        </xdr:cNvPr>
        <xdr:cNvSpPr/>
      </xdr:nvSpPr>
      <xdr:spPr>
        <a:xfrm>
          <a:off x="104267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33037</xdr:rowOff>
    </xdr:from>
    <xdr:ext cx="469744" cy="259045"/>
    <xdr:sp macro="" textlink="">
      <xdr:nvSpPr>
        <xdr:cNvPr id="249" name="【体育館・プール】&#10;一人当たり面積該当値テキスト">
          <a:extLst>
            <a:ext uri="{FF2B5EF4-FFF2-40B4-BE49-F238E27FC236}">
              <a16:creationId xmlns:a16="http://schemas.microsoft.com/office/drawing/2014/main" id="{7116B58E-BF05-4AC1-B17C-2AE35BE9E496}"/>
            </a:ext>
          </a:extLst>
        </xdr:cNvPr>
        <xdr:cNvSpPr txBox="1"/>
      </xdr:nvSpPr>
      <xdr:spPr>
        <a:xfrm>
          <a:off x="10515600"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25400</xdr:rowOff>
    </xdr:from>
    <xdr:to>
      <xdr:col>50</xdr:col>
      <xdr:colOff>165100</xdr:colOff>
      <xdr:row>60</xdr:row>
      <xdr:rowOff>127000</xdr:rowOff>
    </xdr:to>
    <xdr:sp macro="" textlink="">
      <xdr:nvSpPr>
        <xdr:cNvPr id="250" name="楕円 249">
          <a:extLst>
            <a:ext uri="{FF2B5EF4-FFF2-40B4-BE49-F238E27FC236}">
              <a16:creationId xmlns:a16="http://schemas.microsoft.com/office/drawing/2014/main" id="{4E1A7563-F678-4C60-8D15-12488951FE0A}"/>
            </a:ext>
          </a:extLst>
        </xdr:cNvPr>
        <xdr:cNvSpPr/>
      </xdr:nvSpPr>
      <xdr:spPr>
        <a:xfrm>
          <a:off x="9588500" y="1031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60960</xdr:rowOff>
    </xdr:from>
    <xdr:to>
      <xdr:col>55</xdr:col>
      <xdr:colOff>0</xdr:colOff>
      <xdr:row>60</xdr:row>
      <xdr:rowOff>76200</xdr:rowOff>
    </xdr:to>
    <xdr:cxnSp macro="">
      <xdr:nvCxnSpPr>
        <xdr:cNvPr id="251" name="直線コネクタ 250">
          <a:extLst>
            <a:ext uri="{FF2B5EF4-FFF2-40B4-BE49-F238E27FC236}">
              <a16:creationId xmlns:a16="http://schemas.microsoft.com/office/drawing/2014/main" id="{1E5417D3-322E-40A1-A1AA-D2F0E03E6458}"/>
            </a:ext>
          </a:extLst>
        </xdr:cNvPr>
        <xdr:cNvCxnSpPr/>
      </xdr:nvCxnSpPr>
      <xdr:spPr>
        <a:xfrm flipV="1">
          <a:off x="9639300" y="103479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13970</xdr:rowOff>
    </xdr:from>
    <xdr:to>
      <xdr:col>46</xdr:col>
      <xdr:colOff>38100</xdr:colOff>
      <xdr:row>60</xdr:row>
      <xdr:rowOff>115570</xdr:rowOff>
    </xdr:to>
    <xdr:sp macro="" textlink="">
      <xdr:nvSpPr>
        <xdr:cNvPr id="252" name="楕円 251">
          <a:extLst>
            <a:ext uri="{FF2B5EF4-FFF2-40B4-BE49-F238E27FC236}">
              <a16:creationId xmlns:a16="http://schemas.microsoft.com/office/drawing/2014/main" id="{A5A3B774-FE93-4AF4-A73F-0E0EAF1F62AF}"/>
            </a:ext>
          </a:extLst>
        </xdr:cNvPr>
        <xdr:cNvSpPr/>
      </xdr:nvSpPr>
      <xdr:spPr>
        <a:xfrm>
          <a:off x="8699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64770</xdr:rowOff>
    </xdr:from>
    <xdr:to>
      <xdr:col>50</xdr:col>
      <xdr:colOff>114300</xdr:colOff>
      <xdr:row>60</xdr:row>
      <xdr:rowOff>76200</xdr:rowOff>
    </xdr:to>
    <xdr:cxnSp macro="">
      <xdr:nvCxnSpPr>
        <xdr:cNvPr id="253" name="直線コネクタ 252">
          <a:extLst>
            <a:ext uri="{FF2B5EF4-FFF2-40B4-BE49-F238E27FC236}">
              <a16:creationId xmlns:a16="http://schemas.microsoft.com/office/drawing/2014/main" id="{80AE4D90-7A8C-4B9F-B5E8-B19BE1EC6110}"/>
            </a:ext>
          </a:extLst>
        </xdr:cNvPr>
        <xdr:cNvCxnSpPr/>
      </xdr:nvCxnSpPr>
      <xdr:spPr>
        <a:xfrm>
          <a:off x="8750300" y="103517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21590</xdr:rowOff>
    </xdr:from>
    <xdr:to>
      <xdr:col>41</xdr:col>
      <xdr:colOff>101600</xdr:colOff>
      <xdr:row>60</xdr:row>
      <xdr:rowOff>123190</xdr:rowOff>
    </xdr:to>
    <xdr:sp macro="" textlink="">
      <xdr:nvSpPr>
        <xdr:cNvPr id="254" name="楕円 253">
          <a:extLst>
            <a:ext uri="{FF2B5EF4-FFF2-40B4-BE49-F238E27FC236}">
              <a16:creationId xmlns:a16="http://schemas.microsoft.com/office/drawing/2014/main" id="{8E971016-A6E6-472C-9752-BC26C5538D5A}"/>
            </a:ext>
          </a:extLst>
        </xdr:cNvPr>
        <xdr:cNvSpPr/>
      </xdr:nvSpPr>
      <xdr:spPr>
        <a:xfrm>
          <a:off x="7810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64770</xdr:rowOff>
    </xdr:from>
    <xdr:to>
      <xdr:col>45</xdr:col>
      <xdr:colOff>177800</xdr:colOff>
      <xdr:row>60</xdr:row>
      <xdr:rowOff>72390</xdr:rowOff>
    </xdr:to>
    <xdr:cxnSp macro="">
      <xdr:nvCxnSpPr>
        <xdr:cNvPr id="255" name="直線コネクタ 254">
          <a:extLst>
            <a:ext uri="{FF2B5EF4-FFF2-40B4-BE49-F238E27FC236}">
              <a16:creationId xmlns:a16="http://schemas.microsoft.com/office/drawing/2014/main" id="{DE876EB3-AF18-4614-9D5A-39239CCCE576}"/>
            </a:ext>
          </a:extLst>
        </xdr:cNvPr>
        <xdr:cNvCxnSpPr/>
      </xdr:nvCxnSpPr>
      <xdr:spPr>
        <a:xfrm flipV="1">
          <a:off x="7861300" y="103517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33020</xdr:rowOff>
    </xdr:from>
    <xdr:to>
      <xdr:col>36</xdr:col>
      <xdr:colOff>165100</xdr:colOff>
      <xdr:row>60</xdr:row>
      <xdr:rowOff>134620</xdr:rowOff>
    </xdr:to>
    <xdr:sp macro="" textlink="">
      <xdr:nvSpPr>
        <xdr:cNvPr id="256" name="楕円 255">
          <a:extLst>
            <a:ext uri="{FF2B5EF4-FFF2-40B4-BE49-F238E27FC236}">
              <a16:creationId xmlns:a16="http://schemas.microsoft.com/office/drawing/2014/main" id="{F2ADA2F9-BA88-4429-8400-120462DB7BE4}"/>
            </a:ext>
          </a:extLst>
        </xdr:cNvPr>
        <xdr:cNvSpPr/>
      </xdr:nvSpPr>
      <xdr:spPr>
        <a:xfrm>
          <a:off x="6921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72390</xdr:rowOff>
    </xdr:from>
    <xdr:to>
      <xdr:col>41</xdr:col>
      <xdr:colOff>50800</xdr:colOff>
      <xdr:row>60</xdr:row>
      <xdr:rowOff>83820</xdr:rowOff>
    </xdr:to>
    <xdr:cxnSp macro="">
      <xdr:nvCxnSpPr>
        <xdr:cNvPr id="257" name="直線コネクタ 256">
          <a:extLst>
            <a:ext uri="{FF2B5EF4-FFF2-40B4-BE49-F238E27FC236}">
              <a16:creationId xmlns:a16="http://schemas.microsoft.com/office/drawing/2014/main" id="{61D5A4C9-3AF4-45D4-AA61-875906E177C2}"/>
            </a:ext>
          </a:extLst>
        </xdr:cNvPr>
        <xdr:cNvCxnSpPr/>
      </xdr:nvCxnSpPr>
      <xdr:spPr>
        <a:xfrm flipV="1">
          <a:off x="6972300" y="103593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58" name="n_1aveValue【体育館・プール】&#10;一人当たり面積">
          <a:extLst>
            <a:ext uri="{FF2B5EF4-FFF2-40B4-BE49-F238E27FC236}">
              <a16:creationId xmlns:a16="http://schemas.microsoft.com/office/drawing/2014/main" id="{FD9427FA-AFD6-423E-9A2C-80BBDF9A8C92}"/>
            </a:ext>
          </a:extLst>
        </xdr:cNvPr>
        <xdr:cNvSpPr txBox="1"/>
      </xdr:nvSpPr>
      <xdr:spPr>
        <a:xfrm>
          <a:off x="93917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a:extLst>
            <a:ext uri="{FF2B5EF4-FFF2-40B4-BE49-F238E27FC236}">
              <a16:creationId xmlns:a16="http://schemas.microsoft.com/office/drawing/2014/main" id="{671C033F-A1B7-4229-957A-3D841F4AB597}"/>
            </a:ext>
          </a:extLst>
        </xdr:cNvPr>
        <xdr:cNvSpPr txBox="1"/>
      </xdr:nvSpPr>
      <xdr:spPr>
        <a:xfrm>
          <a:off x="85154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a:extLst>
            <a:ext uri="{FF2B5EF4-FFF2-40B4-BE49-F238E27FC236}">
              <a16:creationId xmlns:a16="http://schemas.microsoft.com/office/drawing/2014/main" id="{5CC01B7C-750A-4395-BA86-EAC6C1B0DBC4}"/>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a:extLst>
            <a:ext uri="{FF2B5EF4-FFF2-40B4-BE49-F238E27FC236}">
              <a16:creationId xmlns:a16="http://schemas.microsoft.com/office/drawing/2014/main" id="{8370C556-9B2A-457E-A476-5E57D94CA631}"/>
            </a:ext>
          </a:extLst>
        </xdr:cNvPr>
        <xdr:cNvSpPr txBox="1"/>
      </xdr:nvSpPr>
      <xdr:spPr>
        <a:xfrm>
          <a:off x="67374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143527</xdr:rowOff>
    </xdr:from>
    <xdr:ext cx="469744" cy="259045"/>
    <xdr:sp macro="" textlink="">
      <xdr:nvSpPr>
        <xdr:cNvPr id="262" name="n_1mainValue【体育館・プール】&#10;一人当たり面積">
          <a:extLst>
            <a:ext uri="{FF2B5EF4-FFF2-40B4-BE49-F238E27FC236}">
              <a16:creationId xmlns:a16="http://schemas.microsoft.com/office/drawing/2014/main" id="{C9DB6163-FF03-41B8-88CE-70DFDA5497AB}"/>
            </a:ext>
          </a:extLst>
        </xdr:cNvPr>
        <xdr:cNvSpPr txBox="1"/>
      </xdr:nvSpPr>
      <xdr:spPr>
        <a:xfrm>
          <a:off x="9391727" y="1008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132097</xdr:rowOff>
    </xdr:from>
    <xdr:ext cx="469744" cy="259045"/>
    <xdr:sp macro="" textlink="">
      <xdr:nvSpPr>
        <xdr:cNvPr id="263" name="n_2mainValue【体育館・プール】&#10;一人当たり面積">
          <a:extLst>
            <a:ext uri="{FF2B5EF4-FFF2-40B4-BE49-F238E27FC236}">
              <a16:creationId xmlns:a16="http://schemas.microsoft.com/office/drawing/2014/main" id="{F9927818-C8A4-4937-B28A-5C16F2E111E6}"/>
            </a:ext>
          </a:extLst>
        </xdr:cNvPr>
        <xdr:cNvSpPr txBox="1"/>
      </xdr:nvSpPr>
      <xdr:spPr>
        <a:xfrm>
          <a:off x="8515427" y="1007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139717</xdr:rowOff>
    </xdr:from>
    <xdr:ext cx="469744" cy="259045"/>
    <xdr:sp macro="" textlink="">
      <xdr:nvSpPr>
        <xdr:cNvPr id="264" name="n_3mainValue【体育館・プール】&#10;一人当たり面積">
          <a:extLst>
            <a:ext uri="{FF2B5EF4-FFF2-40B4-BE49-F238E27FC236}">
              <a16:creationId xmlns:a16="http://schemas.microsoft.com/office/drawing/2014/main" id="{BE402DC3-4CF3-4BD8-B09E-43FEE3B927CC}"/>
            </a:ext>
          </a:extLst>
        </xdr:cNvPr>
        <xdr:cNvSpPr txBox="1"/>
      </xdr:nvSpPr>
      <xdr:spPr>
        <a:xfrm>
          <a:off x="7626427" y="1008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151147</xdr:rowOff>
    </xdr:from>
    <xdr:ext cx="469744" cy="259045"/>
    <xdr:sp macro="" textlink="">
      <xdr:nvSpPr>
        <xdr:cNvPr id="265" name="n_4mainValue【体育館・プール】&#10;一人当たり面積">
          <a:extLst>
            <a:ext uri="{FF2B5EF4-FFF2-40B4-BE49-F238E27FC236}">
              <a16:creationId xmlns:a16="http://schemas.microsoft.com/office/drawing/2014/main" id="{C736646E-77DC-4F3A-AF1B-93B9784B24CC}"/>
            </a:ext>
          </a:extLst>
        </xdr:cNvPr>
        <xdr:cNvSpPr txBox="1"/>
      </xdr:nvSpPr>
      <xdr:spPr>
        <a:xfrm>
          <a:off x="6737427" y="1009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15DFE9AA-E076-4824-9EB6-8F0FBE00872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9C12EE2-7414-4CF1-B2B3-136DD28132B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D9B0E6F5-0A53-485D-B05A-E9FC189FFD8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952413C6-2C1F-49E9-87F6-E73776EB017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5094AE8-D9FF-44AA-931B-58146DB1E03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64DAA30-0B66-4A44-8FC1-993423252BD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1C60D083-CFE6-4FF5-87BB-0AC3CFEB725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59DDF303-8C0D-44C6-B31A-68A7ED2B4EE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1FF5B018-2641-47C0-9643-5502D97DBD1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A4E81B0-FFC2-47A8-9385-C3240F0348B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78D7E85-CBA0-496F-A43E-243F6B96E5F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2592A7E5-B4E8-4645-A2A9-C959C550ED22}"/>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111B43FC-B7B0-4E5B-A356-B9BA1764F737}"/>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FA229B4D-0DCE-4512-8B10-3C68BDAC4AC7}"/>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961A258E-BC35-49EC-A15E-849EE9CFC729}"/>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62BE011F-202F-4D3F-81E5-83042F007C0D}"/>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38B173A7-AFB4-4EAC-BC23-C7C2589ED75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03A96B9F-39EB-4106-AFC3-3F751F049D1E}"/>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C70C644F-7358-4851-8837-733D98C2855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4CFC41E-F967-4B7F-B355-ED298A96210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85A57BBF-B2B1-4549-B965-0F8B2D5974D7}"/>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BB2A8FCA-518C-4A79-BC23-5A75EC45974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6C19B362-60DC-4F00-82C4-0C47EB208055}"/>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DEE050B4-C0C1-48EF-878E-C5CBE139943A}"/>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E7818D01-ED1B-44E6-95AE-91F7D690C0E1}"/>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57D04FEA-95C6-4048-8B58-FFDF67A3DB41}"/>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C1D3DAAE-B76F-45E1-8029-9865F7B5C309}"/>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B36DE2A3-083F-445B-8DDA-46BE970E0DC6}"/>
            </a:ext>
          </a:extLst>
        </xdr:cNvPr>
        <xdr:cNvSpPr txBox="1"/>
      </xdr:nvSpPr>
      <xdr:spPr>
        <a:xfrm>
          <a:off x="4673600" y="13673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49DCF255-2FAD-448B-AD6D-8CC6D07938F5}"/>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7EB4DFAB-1E1A-462E-BFAA-408E9317CF42}"/>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192DD2A6-10A4-4046-BC06-CBDF1F112BAF}"/>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867A2126-67EF-4B77-9979-1B2B31831EB5}"/>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F236E6E2-8708-463A-9B00-F0001A1C3E5F}"/>
            </a:ext>
          </a:extLst>
        </xdr:cNvPr>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2C444147-1582-4462-A509-9E9B54FB186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FEC51C0F-1EAE-4313-A348-7FDC482FCE0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EE3DAAD-988B-4A87-81B9-B926F5DA64D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9742355-0D61-4ED6-AA33-327C4603532A}"/>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13B92DD-07C4-4603-9E61-131BB0D826A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51308</xdr:rowOff>
    </xdr:from>
    <xdr:to>
      <xdr:col>24</xdr:col>
      <xdr:colOff>114300</xdr:colOff>
      <xdr:row>81</xdr:row>
      <xdr:rowOff>152908</xdr:rowOff>
    </xdr:to>
    <xdr:sp macro="" textlink="">
      <xdr:nvSpPr>
        <xdr:cNvPr id="304" name="楕円 303">
          <a:extLst>
            <a:ext uri="{FF2B5EF4-FFF2-40B4-BE49-F238E27FC236}">
              <a16:creationId xmlns:a16="http://schemas.microsoft.com/office/drawing/2014/main" id="{5EF3984A-169A-46F9-8FC2-50F77D9A7629}"/>
            </a:ext>
          </a:extLst>
        </xdr:cNvPr>
        <xdr:cNvSpPr/>
      </xdr:nvSpPr>
      <xdr:spPr>
        <a:xfrm>
          <a:off x="4584700" y="13938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29735</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7E0824F8-9BC1-472E-80BE-064C3F98228B}"/>
            </a:ext>
          </a:extLst>
        </xdr:cNvPr>
        <xdr:cNvSpPr txBox="1"/>
      </xdr:nvSpPr>
      <xdr:spPr>
        <a:xfrm>
          <a:off x="4673600" y="1391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129032</xdr:rowOff>
    </xdr:from>
    <xdr:to>
      <xdr:col>20</xdr:col>
      <xdr:colOff>38100</xdr:colOff>
      <xdr:row>81</xdr:row>
      <xdr:rowOff>59182</xdr:rowOff>
    </xdr:to>
    <xdr:sp macro="" textlink="">
      <xdr:nvSpPr>
        <xdr:cNvPr id="306" name="楕円 305">
          <a:extLst>
            <a:ext uri="{FF2B5EF4-FFF2-40B4-BE49-F238E27FC236}">
              <a16:creationId xmlns:a16="http://schemas.microsoft.com/office/drawing/2014/main" id="{208661EE-9D8F-4C86-BFDA-D41279E3D587}"/>
            </a:ext>
          </a:extLst>
        </xdr:cNvPr>
        <xdr:cNvSpPr/>
      </xdr:nvSpPr>
      <xdr:spPr>
        <a:xfrm>
          <a:off x="3746500" y="1384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8382</xdr:rowOff>
    </xdr:from>
    <xdr:to>
      <xdr:col>24</xdr:col>
      <xdr:colOff>63500</xdr:colOff>
      <xdr:row>81</xdr:row>
      <xdr:rowOff>102108</xdr:rowOff>
    </xdr:to>
    <xdr:cxnSp macro="">
      <xdr:nvCxnSpPr>
        <xdr:cNvPr id="307" name="直線コネクタ 306">
          <a:extLst>
            <a:ext uri="{FF2B5EF4-FFF2-40B4-BE49-F238E27FC236}">
              <a16:creationId xmlns:a16="http://schemas.microsoft.com/office/drawing/2014/main" id="{90A8870F-0F9F-4E0E-8224-BC5CFE0B919D}"/>
            </a:ext>
          </a:extLst>
        </xdr:cNvPr>
        <xdr:cNvCxnSpPr/>
      </xdr:nvCxnSpPr>
      <xdr:spPr>
        <a:xfrm>
          <a:off x="3797300" y="13895832"/>
          <a:ext cx="838200" cy="93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101600</xdr:rowOff>
    </xdr:from>
    <xdr:to>
      <xdr:col>15</xdr:col>
      <xdr:colOff>101600</xdr:colOff>
      <xdr:row>81</xdr:row>
      <xdr:rowOff>31750</xdr:rowOff>
    </xdr:to>
    <xdr:sp macro="" textlink="">
      <xdr:nvSpPr>
        <xdr:cNvPr id="308" name="楕円 307">
          <a:extLst>
            <a:ext uri="{FF2B5EF4-FFF2-40B4-BE49-F238E27FC236}">
              <a16:creationId xmlns:a16="http://schemas.microsoft.com/office/drawing/2014/main" id="{5B960524-B803-4E4E-8A50-BC63A893A535}"/>
            </a:ext>
          </a:extLst>
        </xdr:cNvPr>
        <xdr:cNvSpPr/>
      </xdr:nvSpPr>
      <xdr:spPr>
        <a:xfrm>
          <a:off x="2857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152400</xdr:rowOff>
    </xdr:from>
    <xdr:to>
      <xdr:col>19</xdr:col>
      <xdr:colOff>177800</xdr:colOff>
      <xdr:row>81</xdr:row>
      <xdr:rowOff>8382</xdr:rowOff>
    </xdr:to>
    <xdr:cxnSp macro="">
      <xdr:nvCxnSpPr>
        <xdr:cNvPr id="309" name="直線コネクタ 308">
          <a:extLst>
            <a:ext uri="{FF2B5EF4-FFF2-40B4-BE49-F238E27FC236}">
              <a16:creationId xmlns:a16="http://schemas.microsoft.com/office/drawing/2014/main" id="{D293FA4E-1461-432E-826F-AEE78910B7EA}"/>
            </a:ext>
          </a:extLst>
        </xdr:cNvPr>
        <xdr:cNvCxnSpPr/>
      </xdr:nvCxnSpPr>
      <xdr:spPr>
        <a:xfrm>
          <a:off x="2908300" y="1386840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55880</xdr:rowOff>
    </xdr:from>
    <xdr:to>
      <xdr:col>10</xdr:col>
      <xdr:colOff>165100</xdr:colOff>
      <xdr:row>80</xdr:row>
      <xdr:rowOff>157480</xdr:rowOff>
    </xdr:to>
    <xdr:sp macro="" textlink="">
      <xdr:nvSpPr>
        <xdr:cNvPr id="310" name="楕円 309">
          <a:extLst>
            <a:ext uri="{FF2B5EF4-FFF2-40B4-BE49-F238E27FC236}">
              <a16:creationId xmlns:a16="http://schemas.microsoft.com/office/drawing/2014/main" id="{86AF6905-5F23-49E1-AE7E-A357B59C21BF}"/>
            </a:ext>
          </a:extLst>
        </xdr:cNvPr>
        <xdr:cNvSpPr/>
      </xdr:nvSpPr>
      <xdr:spPr>
        <a:xfrm>
          <a:off x="19685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106680</xdr:rowOff>
    </xdr:from>
    <xdr:to>
      <xdr:col>15</xdr:col>
      <xdr:colOff>50800</xdr:colOff>
      <xdr:row>80</xdr:row>
      <xdr:rowOff>152400</xdr:rowOff>
    </xdr:to>
    <xdr:cxnSp macro="">
      <xdr:nvCxnSpPr>
        <xdr:cNvPr id="311" name="直線コネクタ 310">
          <a:extLst>
            <a:ext uri="{FF2B5EF4-FFF2-40B4-BE49-F238E27FC236}">
              <a16:creationId xmlns:a16="http://schemas.microsoft.com/office/drawing/2014/main" id="{0396E344-8843-4C19-B310-246969306942}"/>
            </a:ext>
          </a:extLst>
        </xdr:cNvPr>
        <xdr:cNvCxnSpPr/>
      </xdr:nvCxnSpPr>
      <xdr:spPr>
        <a:xfrm>
          <a:off x="2019300" y="138226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19304</xdr:rowOff>
    </xdr:from>
    <xdr:to>
      <xdr:col>6</xdr:col>
      <xdr:colOff>38100</xdr:colOff>
      <xdr:row>80</xdr:row>
      <xdr:rowOff>120904</xdr:rowOff>
    </xdr:to>
    <xdr:sp macro="" textlink="">
      <xdr:nvSpPr>
        <xdr:cNvPr id="312" name="楕円 311">
          <a:extLst>
            <a:ext uri="{FF2B5EF4-FFF2-40B4-BE49-F238E27FC236}">
              <a16:creationId xmlns:a16="http://schemas.microsoft.com/office/drawing/2014/main" id="{940665FE-C997-4EC2-BCFB-A36F67EB0670}"/>
            </a:ext>
          </a:extLst>
        </xdr:cNvPr>
        <xdr:cNvSpPr/>
      </xdr:nvSpPr>
      <xdr:spPr>
        <a:xfrm>
          <a:off x="1079500" y="1373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70104</xdr:rowOff>
    </xdr:from>
    <xdr:to>
      <xdr:col>10</xdr:col>
      <xdr:colOff>114300</xdr:colOff>
      <xdr:row>80</xdr:row>
      <xdr:rowOff>106680</xdr:rowOff>
    </xdr:to>
    <xdr:cxnSp macro="">
      <xdr:nvCxnSpPr>
        <xdr:cNvPr id="313" name="直線コネクタ 312">
          <a:extLst>
            <a:ext uri="{FF2B5EF4-FFF2-40B4-BE49-F238E27FC236}">
              <a16:creationId xmlns:a16="http://schemas.microsoft.com/office/drawing/2014/main" id="{44D064B3-F2B0-4EBD-9C90-D5E70ECCA1DB}"/>
            </a:ext>
          </a:extLst>
        </xdr:cNvPr>
        <xdr:cNvCxnSpPr/>
      </xdr:nvCxnSpPr>
      <xdr:spPr>
        <a:xfrm>
          <a:off x="1130300" y="137861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781AF8C0-17D5-46DE-8B16-23586657E229}"/>
            </a:ext>
          </a:extLst>
        </xdr:cNvPr>
        <xdr:cNvSpPr txBox="1"/>
      </xdr:nvSpPr>
      <xdr:spPr>
        <a:xfrm>
          <a:off x="35820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B84348EE-C537-40B5-BCE8-D82D885AC9F0}"/>
            </a:ext>
          </a:extLst>
        </xdr:cNvPr>
        <xdr:cNvSpPr txBox="1"/>
      </xdr:nvSpPr>
      <xdr:spPr>
        <a:xfrm>
          <a:off x="2705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157751</xdr:rowOff>
    </xdr:from>
    <xdr:ext cx="405111" cy="259045"/>
    <xdr:sp macro="" textlink="">
      <xdr:nvSpPr>
        <xdr:cNvPr id="316" name="n_3aveValue【福祉施設】&#10;有形固定資産減価償却率">
          <a:extLst>
            <a:ext uri="{FF2B5EF4-FFF2-40B4-BE49-F238E27FC236}">
              <a16:creationId xmlns:a16="http://schemas.microsoft.com/office/drawing/2014/main" id="{143DD359-A4D8-426B-8765-544368C097FF}"/>
            </a:ext>
          </a:extLst>
        </xdr:cNvPr>
        <xdr:cNvSpPr txBox="1"/>
      </xdr:nvSpPr>
      <xdr:spPr>
        <a:xfrm>
          <a:off x="1816744" y="1387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139464</xdr:rowOff>
    </xdr:from>
    <xdr:ext cx="405111" cy="259045"/>
    <xdr:sp macro="" textlink="">
      <xdr:nvSpPr>
        <xdr:cNvPr id="317" name="n_4aveValue【福祉施設】&#10;有形固定資産減価償却率">
          <a:extLst>
            <a:ext uri="{FF2B5EF4-FFF2-40B4-BE49-F238E27FC236}">
              <a16:creationId xmlns:a16="http://schemas.microsoft.com/office/drawing/2014/main" id="{04841D56-74D1-426E-95C3-BD6D8C46C264}"/>
            </a:ext>
          </a:extLst>
        </xdr:cNvPr>
        <xdr:cNvSpPr txBox="1"/>
      </xdr:nvSpPr>
      <xdr:spPr>
        <a:xfrm>
          <a:off x="927744" y="1385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50309</xdr:rowOff>
    </xdr:from>
    <xdr:ext cx="405111" cy="259045"/>
    <xdr:sp macro="" textlink="">
      <xdr:nvSpPr>
        <xdr:cNvPr id="318" name="n_1mainValue【福祉施設】&#10;有形固定資産減価償却率">
          <a:extLst>
            <a:ext uri="{FF2B5EF4-FFF2-40B4-BE49-F238E27FC236}">
              <a16:creationId xmlns:a16="http://schemas.microsoft.com/office/drawing/2014/main" id="{6CE1ECCE-1715-4595-B900-4E2883EC1176}"/>
            </a:ext>
          </a:extLst>
        </xdr:cNvPr>
        <xdr:cNvSpPr txBox="1"/>
      </xdr:nvSpPr>
      <xdr:spPr>
        <a:xfrm>
          <a:off x="3582044" y="13937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22877</xdr:rowOff>
    </xdr:from>
    <xdr:ext cx="405111" cy="259045"/>
    <xdr:sp macro="" textlink="">
      <xdr:nvSpPr>
        <xdr:cNvPr id="319" name="n_2mainValue【福祉施設】&#10;有形固定資産減価償却率">
          <a:extLst>
            <a:ext uri="{FF2B5EF4-FFF2-40B4-BE49-F238E27FC236}">
              <a16:creationId xmlns:a16="http://schemas.microsoft.com/office/drawing/2014/main" id="{B1892087-39C3-4110-8332-326A958A23A1}"/>
            </a:ext>
          </a:extLst>
        </xdr:cNvPr>
        <xdr:cNvSpPr txBox="1"/>
      </xdr:nvSpPr>
      <xdr:spPr>
        <a:xfrm>
          <a:off x="2705744" y="1391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2557</xdr:rowOff>
    </xdr:from>
    <xdr:ext cx="405111" cy="259045"/>
    <xdr:sp macro="" textlink="">
      <xdr:nvSpPr>
        <xdr:cNvPr id="320" name="n_3mainValue【福祉施設】&#10;有形固定資産減価償却率">
          <a:extLst>
            <a:ext uri="{FF2B5EF4-FFF2-40B4-BE49-F238E27FC236}">
              <a16:creationId xmlns:a16="http://schemas.microsoft.com/office/drawing/2014/main" id="{E3EEAE7E-9372-47A8-99B8-729A0B9CFCB2}"/>
            </a:ext>
          </a:extLst>
        </xdr:cNvPr>
        <xdr:cNvSpPr txBox="1"/>
      </xdr:nvSpPr>
      <xdr:spPr>
        <a:xfrm>
          <a:off x="1816744" y="1354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137431</xdr:rowOff>
    </xdr:from>
    <xdr:ext cx="405111" cy="259045"/>
    <xdr:sp macro="" textlink="">
      <xdr:nvSpPr>
        <xdr:cNvPr id="321" name="n_4mainValue【福祉施設】&#10;有形固定資産減価償却率">
          <a:extLst>
            <a:ext uri="{FF2B5EF4-FFF2-40B4-BE49-F238E27FC236}">
              <a16:creationId xmlns:a16="http://schemas.microsoft.com/office/drawing/2014/main" id="{33BB845D-1971-4A3C-8E16-E56FA4A86DB7}"/>
            </a:ext>
          </a:extLst>
        </xdr:cNvPr>
        <xdr:cNvSpPr txBox="1"/>
      </xdr:nvSpPr>
      <xdr:spPr>
        <a:xfrm>
          <a:off x="927744" y="13510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85E7C98-9D21-441F-ABDA-7E3FB0272C2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E99785B-ACE7-48F8-8FB3-31EA7C2A9A1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3A1EEDF-6858-4B91-8D62-72ED770F9C6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6A8ACA7-B4C2-40DF-979A-133835FF354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8FEA7E5-B8F6-497A-AF06-F3BE046A7B5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929D1AC-4E72-4BBB-8897-3228E79C8611}"/>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05C1252-1C68-44F7-AE14-95C5D63B5E4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44AFE5D-19A2-461B-AD08-59A8D34E8CE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61983823-A0C6-4A8F-BB03-0D26078CF0B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7848B6EE-93E8-4986-B118-FC723371141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8BCB520E-0D5D-4169-B002-27A6A3DD72FA}"/>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AC8841BC-8168-49FA-80B7-9439C741C6C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4F92729C-BC7F-4517-A1AB-12F9302C1DB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9B0F2556-1848-4466-ADAE-E66EECFB3C0D}"/>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8F1811EC-71CD-441E-BAEB-DCDF3B7FD50B}"/>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B99797C2-5A94-45A2-8BCA-4319E9C04C4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8EAFD1B7-D254-4C78-AB07-50DE3A11694B}"/>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8D570AF8-A271-4B87-8DDD-92C5D2F643A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E254F08C-4064-4FA0-A0BA-6DE12BF8727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A88D6ABD-1DAE-4A99-AB2C-C96801AC186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17A91F25-DF28-429B-8766-5F9A85CE27D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F19BA708-DFED-48F1-AB42-A2D880106327}"/>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CABCCE2E-BBB0-4867-A454-D8AECA2E8C2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F02C2843-AB84-4489-A0C6-1E7133AC0F4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9553273C-4BF2-4410-B26F-2D048C90308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024430F3-39A0-4E4D-98D4-EC7FF5003A46}"/>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093BD769-0B73-4D54-BDDE-6D05FE4C6D2E}"/>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626DA9E1-118F-40A8-97EC-59D6F6ACF228}"/>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66105184-DE9C-4F9E-A10A-D4C2321745EF}"/>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FA1FDB69-6A31-4A98-B721-41B1D8BB23C5}"/>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52" name="【福祉施設】&#10;一人当たり面積平均値テキスト">
          <a:extLst>
            <a:ext uri="{FF2B5EF4-FFF2-40B4-BE49-F238E27FC236}">
              <a16:creationId xmlns:a16="http://schemas.microsoft.com/office/drawing/2014/main" id="{EFF06242-769A-4994-A06B-AA867B479033}"/>
            </a:ext>
          </a:extLst>
        </xdr:cNvPr>
        <xdr:cNvSpPr txBox="1"/>
      </xdr:nvSpPr>
      <xdr:spPr>
        <a:xfrm>
          <a:off x="10515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97EB71F7-8490-4F0D-BF90-0AB206F5B8AB}"/>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E54212AE-B260-4689-A531-756F875BC177}"/>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3B196D4E-4776-49B2-88EB-9A68EEFC4BF5}"/>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8F1EA42F-5B20-4608-A042-3FB31FBEE497}"/>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AE09ECF5-04F2-41FA-B5CF-A61EFE83F9DB}"/>
            </a:ext>
          </a:extLst>
        </xdr:cNvPr>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6460C4F-BD93-4DBE-840E-96625E2D224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B48CF75-D9AC-4042-8A23-1A955757A6B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D13EA48-F1D3-4347-98D9-347B26B9990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6622D35A-D58F-4CBA-A178-59D09ABCC5A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6CC43C8-9268-4B32-9F6F-FC51A22BB21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6350</xdr:rowOff>
    </xdr:from>
    <xdr:to>
      <xdr:col>55</xdr:col>
      <xdr:colOff>50800</xdr:colOff>
      <xdr:row>81</xdr:row>
      <xdr:rowOff>107950</xdr:rowOff>
    </xdr:to>
    <xdr:sp macro="" textlink="">
      <xdr:nvSpPr>
        <xdr:cNvPr id="363" name="楕円 362">
          <a:extLst>
            <a:ext uri="{FF2B5EF4-FFF2-40B4-BE49-F238E27FC236}">
              <a16:creationId xmlns:a16="http://schemas.microsoft.com/office/drawing/2014/main" id="{D98F5DCF-EDB8-447B-8C1F-714D5FCB8DAB}"/>
            </a:ext>
          </a:extLst>
        </xdr:cNvPr>
        <xdr:cNvSpPr/>
      </xdr:nvSpPr>
      <xdr:spPr>
        <a:xfrm>
          <a:off x="104267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29227</xdr:rowOff>
    </xdr:from>
    <xdr:ext cx="469744" cy="259045"/>
    <xdr:sp macro="" textlink="">
      <xdr:nvSpPr>
        <xdr:cNvPr id="364" name="【福祉施設】&#10;一人当たり面積該当値テキスト">
          <a:extLst>
            <a:ext uri="{FF2B5EF4-FFF2-40B4-BE49-F238E27FC236}">
              <a16:creationId xmlns:a16="http://schemas.microsoft.com/office/drawing/2014/main" id="{F3BB63AC-4AE2-44B4-911A-743BC372126D}"/>
            </a:ext>
          </a:extLst>
        </xdr:cNvPr>
        <xdr:cNvSpPr txBox="1"/>
      </xdr:nvSpPr>
      <xdr:spPr>
        <a:xfrm>
          <a:off x="10515600"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17236</xdr:rowOff>
    </xdr:from>
    <xdr:to>
      <xdr:col>50</xdr:col>
      <xdr:colOff>165100</xdr:colOff>
      <xdr:row>81</xdr:row>
      <xdr:rowOff>118836</xdr:rowOff>
    </xdr:to>
    <xdr:sp macro="" textlink="">
      <xdr:nvSpPr>
        <xdr:cNvPr id="365" name="楕円 364">
          <a:extLst>
            <a:ext uri="{FF2B5EF4-FFF2-40B4-BE49-F238E27FC236}">
              <a16:creationId xmlns:a16="http://schemas.microsoft.com/office/drawing/2014/main" id="{225B5428-D482-4E34-A0CA-30E2FB936450}"/>
            </a:ext>
          </a:extLst>
        </xdr:cNvPr>
        <xdr:cNvSpPr/>
      </xdr:nvSpPr>
      <xdr:spPr>
        <a:xfrm>
          <a:off x="9588500" y="1390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57150</xdr:rowOff>
    </xdr:from>
    <xdr:to>
      <xdr:col>55</xdr:col>
      <xdr:colOff>0</xdr:colOff>
      <xdr:row>81</xdr:row>
      <xdr:rowOff>68036</xdr:rowOff>
    </xdr:to>
    <xdr:cxnSp macro="">
      <xdr:nvCxnSpPr>
        <xdr:cNvPr id="366" name="直線コネクタ 365">
          <a:extLst>
            <a:ext uri="{FF2B5EF4-FFF2-40B4-BE49-F238E27FC236}">
              <a16:creationId xmlns:a16="http://schemas.microsoft.com/office/drawing/2014/main" id="{F9D42CB9-781D-4384-B2E2-F19ED5BBAFBB}"/>
            </a:ext>
          </a:extLst>
        </xdr:cNvPr>
        <xdr:cNvCxnSpPr/>
      </xdr:nvCxnSpPr>
      <xdr:spPr>
        <a:xfrm flipV="1">
          <a:off x="9639300" y="13944600"/>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39007</xdr:rowOff>
    </xdr:from>
    <xdr:to>
      <xdr:col>46</xdr:col>
      <xdr:colOff>38100</xdr:colOff>
      <xdr:row>81</xdr:row>
      <xdr:rowOff>140607</xdr:rowOff>
    </xdr:to>
    <xdr:sp macro="" textlink="">
      <xdr:nvSpPr>
        <xdr:cNvPr id="367" name="楕円 366">
          <a:extLst>
            <a:ext uri="{FF2B5EF4-FFF2-40B4-BE49-F238E27FC236}">
              <a16:creationId xmlns:a16="http://schemas.microsoft.com/office/drawing/2014/main" id="{8E211577-B788-48AF-B81C-C50B976CE1A8}"/>
            </a:ext>
          </a:extLst>
        </xdr:cNvPr>
        <xdr:cNvSpPr/>
      </xdr:nvSpPr>
      <xdr:spPr>
        <a:xfrm>
          <a:off x="8699500" y="1392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68036</xdr:rowOff>
    </xdr:from>
    <xdr:to>
      <xdr:col>50</xdr:col>
      <xdr:colOff>114300</xdr:colOff>
      <xdr:row>81</xdr:row>
      <xdr:rowOff>89807</xdr:rowOff>
    </xdr:to>
    <xdr:cxnSp macro="">
      <xdr:nvCxnSpPr>
        <xdr:cNvPr id="368" name="直線コネクタ 367">
          <a:extLst>
            <a:ext uri="{FF2B5EF4-FFF2-40B4-BE49-F238E27FC236}">
              <a16:creationId xmlns:a16="http://schemas.microsoft.com/office/drawing/2014/main" id="{8DCF390C-4902-4F54-AEF1-B06CF0893696}"/>
            </a:ext>
          </a:extLst>
        </xdr:cNvPr>
        <xdr:cNvCxnSpPr/>
      </xdr:nvCxnSpPr>
      <xdr:spPr>
        <a:xfrm flipV="1">
          <a:off x="8750300" y="139554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49893</xdr:rowOff>
    </xdr:from>
    <xdr:to>
      <xdr:col>41</xdr:col>
      <xdr:colOff>101600</xdr:colOff>
      <xdr:row>81</xdr:row>
      <xdr:rowOff>151493</xdr:rowOff>
    </xdr:to>
    <xdr:sp macro="" textlink="">
      <xdr:nvSpPr>
        <xdr:cNvPr id="369" name="楕円 368">
          <a:extLst>
            <a:ext uri="{FF2B5EF4-FFF2-40B4-BE49-F238E27FC236}">
              <a16:creationId xmlns:a16="http://schemas.microsoft.com/office/drawing/2014/main" id="{8EF73DD1-F8F1-4D6B-8778-3E290537458E}"/>
            </a:ext>
          </a:extLst>
        </xdr:cNvPr>
        <xdr:cNvSpPr/>
      </xdr:nvSpPr>
      <xdr:spPr>
        <a:xfrm>
          <a:off x="7810500" y="13937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89807</xdr:rowOff>
    </xdr:from>
    <xdr:to>
      <xdr:col>45</xdr:col>
      <xdr:colOff>177800</xdr:colOff>
      <xdr:row>81</xdr:row>
      <xdr:rowOff>100693</xdr:rowOff>
    </xdr:to>
    <xdr:cxnSp macro="">
      <xdr:nvCxnSpPr>
        <xdr:cNvPr id="370" name="直線コネクタ 369">
          <a:extLst>
            <a:ext uri="{FF2B5EF4-FFF2-40B4-BE49-F238E27FC236}">
              <a16:creationId xmlns:a16="http://schemas.microsoft.com/office/drawing/2014/main" id="{A90B7E0D-F994-483F-8A51-94F201EC87F3}"/>
            </a:ext>
          </a:extLst>
        </xdr:cNvPr>
        <xdr:cNvCxnSpPr/>
      </xdr:nvCxnSpPr>
      <xdr:spPr>
        <a:xfrm flipV="1">
          <a:off x="7861300" y="139772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60779</xdr:rowOff>
    </xdr:from>
    <xdr:to>
      <xdr:col>36</xdr:col>
      <xdr:colOff>165100</xdr:colOff>
      <xdr:row>81</xdr:row>
      <xdr:rowOff>162379</xdr:rowOff>
    </xdr:to>
    <xdr:sp macro="" textlink="">
      <xdr:nvSpPr>
        <xdr:cNvPr id="371" name="楕円 370">
          <a:extLst>
            <a:ext uri="{FF2B5EF4-FFF2-40B4-BE49-F238E27FC236}">
              <a16:creationId xmlns:a16="http://schemas.microsoft.com/office/drawing/2014/main" id="{516AAC3C-596B-4BE5-A0D5-331792B0087B}"/>
            </a:ext>
          </a:extLst>
        </xdr:cNvPr>
        <xdr:cNvSpPr/>
      </xdr:nvSpPr>
      <xdr:spPr>
        <a:xfrm>
          <a:off x="6921500" y="1394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100693</xdr:rowOff>
    </xdr:from>
    <xdr:to>
      <xdr:col>41</xdr:col>
      <xdr:colOff>50800</xdr:colOff>
      <xdr:row>81</xdr:row>
      <xdr:rowOff>111579</xdr:rowOff>
    </xdr:to>
    <xdr:cxnSp macro="">
      <xdr:nvCxnSpPr>
        <xdr:cNvPr id="372" name="直線コネクタ 371">
          <a:extLst>
            <a:ext uri="{FF2B5EF4-FFF2-40B4-BE49-F238E27FC236}">
              <a16:creationId xmlns:a16="http://schemas.microsoft.com/office/drawing/2014/main" id="{AB3EEBD2-A20E-45A0-8B56-B0BDF2467A1F}"/>
            </a:ext>
          </a:extLst>
        </xdr:cNvPr>
        <xdr:cNvCxnSpPr/>
      </xdr:nvCxnSpPr>
      <xdr:spPr>
        <a:xfrm flipV="1">
          <a:off x="6972300" y="139881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FC4BC437-0497-4055-9280-FB6F343302F2}"/>
            </a:ext>
          </a:extLst>
        </xdr:cNvPr>
        <xdr:cNvSpPr txBox="1"/>
      </xdr:nvSpPr>
      <xdr:spPr>
        <a:xfrm>
          <a:off x="93917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169834</xdr:rowOff>
    </xdr:from>
    <xdr:ext cx="469744" cy="259045"/>
    <xdr:sp macro="" textlink="">
      <xdr:nvSpPr>
        <xdr:cNvPr id="374" name="n_2aveValue【福祉施設】&#10;一人当たり面積">
          <a:extLst>
            <a:ext uri="{FF2B5EF4-FFF2-40B4-BE49-F238E27FC236}">
              <a16:creationId xmlns:a16="http://schemas.microsoft.com/office/drawing/2014/main" id="{132BFDA9-70B7-47F5-AFEB-927CB8B90B22}"/>
            </a:ext>
          </a:extLst>
        </xdr:cNvPr>
        <xdr:cNvSpPr txBox="1"/>
      </xdr:nvSpPr>
      <xdr:spPr>
        <a:xfrm>
          <a:off x="85154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9270</xdr:rowOff>
    </xdr:from>
    <xdr:ext cx="469744" cy="259045"/>
    <xdr:sp macro="" textlink="">
      <xdr:nvSpPr>
        <xdr:cNvPr id="375" name="n_3aveValue【福祉施設】&#10;一人当たり面積">
          <a:extLst>
            <a:ext uri="{FF2B5EF4-FFF2-40B4-BE49-F238E27FC236}">
              <a16:creationId xmlns:a16="http://schemas.microsoft.com/office/drawing/2014/main" id="{94A8A5EE-A683-4758-81BF-513D5941B800}"/>
            </a:ext>
          </a:extLst>
        </xdr:cNvPr>
        <xdr:cNvSpPr txBox="1"/>
      </xdr:nvSpPr>
      <xdr:spPr>
        <a:xfrm>
          <a:off x="7626427" y="1441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158948</xdr:rowOff>
    </xdr:from>
    <xdr:ext cx="469744" cy="259045"/>
    <xdr:sp macro="" textlink="">
      <xdr:nvSpPr>
        <xdr:cNvPr id="376" name="n_4aveValue【福祉施設】&#10;一人当たり面積">
          <a:extLst>
            <a:ext uri="{FF2B5EF4-FFF2-40B4-BE49-F238E27FC236}">
              <a16:creationId xmlns:a16="http://schemas.microsoft.com/office/drawing/2014/main" id="{AFFA4AD6-0445-4A9D-A914-133EB9455716}"/>
            </a:ext>
          </a:extLst>
        </xdr:cNvPr>
        <xdr:cNvSpPr txBox="1"/>
      </xdr:nvSpPr>
      <xdr:spPr>
        <a:xfrm>
          <a:off x="6737427" y="14389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135363</xdr:rowOff>
    </xdr:from>
    <xdr:ext cx="469744" cy="259045"/>
    <xdr:sp macro="" textlink="">
      <xdr:nvSpPr>
        <xdr:cNvPr id="377" name="n_1mainValue【福祉施設】&#10;一人当たり面積">
          <a:extLst>
            <a:ext uri="{FF2B5EF4-FFF2-40B4-BE49-F238E27FC236}">
              <a16:creationId xmlns:a16="http://schemas.microsoft.com/office/drawing/2014/main" id="{08F1EE81-2489-46A3-93F9-A54F699C635F}"/>
            </a:ext>
          </a:extLst>
        </xdr:cNvPr>
        <xdr:cNvSpPr txBox="1"/>
      </xdr:nvSpPr>
      <xdr:spPr>
        <a:xfrm>
          <a:off x="9391727" y="13679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157134</xdr:rowOff>
    </xdr:from>
    <xdr:ext cx="469744" cy="259045"/>
    <xdr:sp macro="" textlink="">
      <xdr:nvSpPr>
        <xdr:cNvPr id="378" name="n_2mainValue【福祉施設】&#10;一人当たり面積">
          <a:extLst>
            <a:ext uri="{FF2B5EF4-FFF2-40B4-BE49-F238E27FC236}">
              <a16:creationId xmlns:a16="http://schemas.microsoft.com/office/drawing/2014/main" id="{7FBE1527-4AE1-4D1B-9363-CD662ACC2607}"/>
            </a:ext>
          </a:extLst>
        </xdr:cNvPr>
        <xdr:cNvSpPr txBox="1"/>
      </xdr:nvSpPr>
      <xdr:spPr>
        <a:xfrm>
          <a:off x="8515427" y="13701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168020</xdr:rowOff>
    </xdr:from>
    <xdr:ext cx="469744" cy="259045"/>
    <xdr:sp macro="" textlink="">
      <xdr:nvSpPr>
        <xdr:cNvPr id="379" name="n_3mainValue【福祉施設】&#10;一人当たり面積">
          <a:extLst>
            <a:ext uri="{FF2B5EF4-FFF2-40B4-BE49-F238E27FC236}">
              <a16:creationId xmlns:a16="http://schemas.microsoft.com/office/drawing/2014/main" id="{93144E43-B68E-496C-933A-D89A16BD320E}"/>
            </a:ext>
          </a:extLst>
        </xdr:cNvPr>
        <xdr:cNvSpPr txBox="1"/>
      </xdr:nvSpPr>
      <xdr:spPr>
        <a:xfrm>
          <a:off x="7626427" y="13712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7456</xdr:rowOff>
    </xdr:from>
    <xdr:ext cx="469744" cy="259045"/>
    <xdr:sp macro="" textlink="">
      <xdr:nvSpPr>
        <xdr:cNvPr id="380" name="n_4mainValue【福祉施設】&#10;一人当たり面積">
          <a:extLst>
            <a:ext uri="{FF2B5EF4-FFF2-40B4-BE49-F238E27FC236}">
              <a16:creationId xmlns:a16="http://schemas.microsoft.com/office/drawing/2014/main" id="{7DD1AEE4-5E55-4D82-8649-095DA20CD445}"/>
            </a:ext>
          </a:extLst>
        </xdr:cNvPr>
        <xdr:cNvSpPr txBox="1"/>
      </xdr:nvSpPr>
      <xdr:spPr>
        <a:xfrm>
          <a:off x="6737427" y="1372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8AFFC881-E088-46E7-8578-6E1045521E9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3CDCDED3-1EEB-42E5-A412-B28AFB7A5C9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40E60EB3-23AF-4559-805D-65AE34A04F5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373910A7-A889-4764-AD10-AB9532F7503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4AB83912-B642-4BC6-82EA-679E7073FBC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EA60EF5A-C6C9-4E15-8B08-1FC8B6D0B56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DF658095-3787-4CD1-A422-BEC12B47230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44C3A8F2-0122-4314-B79C-F3A13CC3001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783B76AD-5D6F-46A5-B207-1BD40076D1D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9F1BCFDE-985F-4A43-AD4F-F31997A1DF1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2550BEBF-0AAC-4011-B4F9-C00B272015B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E4F47C6E-9189-421F-9AE0-DB49842DE798}"/>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F4F8F3C9-D231-4979-8059-32B12AB646DA}"/>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7E99C07F-1AF5-45E3-8D45-4D8790A100E6}"/>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B32EE2C9-910A-4D60-89EF-537E15F37086}"/>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C33ECE9E-ADC5-419B-9C62-B5E8886BCC06}"/>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CAAE515C-8D06-42A5-A491-4E2D16C70947}"/>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E26C0E2F-9295-4A23-BDDC-3C4C0F7CBC48}"/>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D7D5940C-CACE-49A8-9CAC-E4B111D47FB9}"/>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AAA92462-6845-400F-BF4C-30D0C7C8727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DC66964C-46C9-4A91-BB12-D717892C26D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D497BE27-5D04-4FF1-8D4B-F70BFE38486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740592E2-D515-41D4-8B50-F12D50AEB2A5}"/>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DB905C21-75F6-410A-916E-CBD9D350E8C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C5C684BA-2F20-4638-A26D-EE4A681503C8}"/>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CE35AED2-5F30-4EE8-AE72-D6885C2C7A64}"/>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72CF4C6E-3023-4783-8D3B-9D1EEAED9F8D}"/>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77565D51-196E-4230-BD94-0BC53A5FC55C}"/>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8642FFCF-129D-48D4-8F9D-A35ED639C53A}"/>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3129D588-2519-4F90-A380-098D72C9BFC6}"/>
            </a:ext>
          </a:extLst>
        </xdr:cNvPr>
        <xdr:cNvSpPr txBox="1"/>
      </xdr:nvSpPr>
      <xdr:spPr>
        <a:xfrm>
          <a:off x="4673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72D90BA5-D68D-48D6-81E2-C24ABCD856D5}"/>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5202EA04-4324-4C87-9B4A-6D59DD5FD9BA}"/>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8CCAF4A5-E209-467B-A146-7BEEA767A0A0}"/>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6ACD6A38-1EB9-4AB7-929F-26A0FA216CC2}"/>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FD80873B-3BA1-4812-8043-AE508A7ED1FA}"/>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74BE2E50-B828-4D1F-BCC2-C98F9DEE05A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51E807C5-4B21-4EA9-A5E2-D29018DFFB9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52B826A6-6433-47C2-A1E8-915CE4D0547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FB107E06-7B63-4216-BC87-9425FF52C27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DB6FC36B-53DD-4665-8F6B-22A48EA5C945}"/>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13970</xdr:rowOff>
    </xdr:from>
    <xdr:to>
      <xdr:col>24</xdr:col>
      <xdr:colOff>114300</xdr:colOff>
      <xdr:row>104</xdr:row>
      <xdr:rowOff>115570</xdr:rowOff>
    </xdr:to>
    <xdr:sp macro="" textlink="">
      <xdr:nvSpPr>
        <xdr:cNvPr id="421" name="楕円 420">
          <a:extLst>
            <a:ext uri="{FF2B5EF4-FFF2-40B4-BE49-F238E27FC236}">
              <a16:creationId xmlns:a16="http://schemas.microsoft.com/office/drawing/2014/main" id="{9DC3096C-620D-455C-AE28-8BBE654F34A0}"/>
            </a:ext>
          </a:extLst>
        </xdr:cNvPr>
        <xdr:cNvSpPr/>
      </xdr:nvSpPr>
      <xdr:spPr>
        <a:xfrm>
          <a:off x="4584700" y="1784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163847</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B0305D36-8D70-4F9C-BAB4-9DDF1930A5A1}"/>
            </a:ext>
          </a:extLst>
        </xdr:cNvPr>
        <xdr:cNvSpPr txBox="1"/>
      </xdr:nvSpPr>
      <xdr:spPr>
        <a:xfrm>
          <a:off x="4673600" y="1782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55880</xdr:rowOff>
    </xdr:from>
    <xdr:to>
      <xdr:col>20</xdr:col>
      <xdr:colOff>38100</xdr:colOff>
      <xdr:row>103</xdr:row>
      <xdr:rowOff>157480</xdr:rowOff>
    </xdr:to>
    <xdr:sp macro="" textlink="">
      <xdr:nvSpPr>
        <xdr:cNvPr id="423" name="楕円 422">
          <a:extLst>
            <a:ext uri="{FF2B5EF4-FFF2-40B4-BE49-F238E27FC236}">
              <a16:creationId xmlns:a16="http://schemas.microsoft.com/office/drawing/2014/main" id="{216B46BD-0B45-4437-86E4-A7943F6E6898}"/>
            </a:ext>
          </a:extLst>
        </xdr:cNvPr>
        <xdr:cNvSpPr/>
      </xdr:nvSpPr>
      <xdr:spPr>
        <a:xfrm>
          <a:off x="3746500" y="1771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106680</xdr:rowOff>
    </xdr:from>
    <xdr:to>
      <xdr:col>24</xdr:col>
      <xdr:colOff>63500</xdr:colOff>
      <xdr:row>104</xdr:row>
      <xdr:rowOff>64770</xdr:rowOff>
    </xdr:to>
    <xdr:cxnSp macro="">
      <xdr:nvCxnSpPr>
        <xdr:cNvPr id="424" name="直線コネクタ 423">
          <a:extLst>
            <a:ext uri="{FF2B5EF4-FFF2-40B4-BE49-F238E27FC236}">
              <a16:creationId xmlns:a16="http://schemas.microsoft.com/office/drawing/2014/main" id="{D13CD7A5-E4E5-4ABB-B550-5992F565BBB1}"/>
            </a:ext>
          </a:extLst>
        </xdr:cNvPr>
        <xdr:cNvCxnSpPr/>
      </xdr:nvCxnSpPr>
      <xdr:spPr>
        <a:xfrm>
          <a:off x="3797300" y="1776603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164464</xdr:rowOff>
    </xdr:from>
    <xdr:to>
      <xdr:col>15</xdr:col>
      <xdr:colOff>101600</xdr:colOff>
      <xdr:row>103</xdr:row>
      <xdr:rowOff>94614</xdr:rowOff>
    </xdr:to>
    <xdr:sp macro="" textlink="">
      <xdr:nvSpPr>
        <xdr:cNvPr id="425" name="楕円 424">
          <a:extLst>
            <a:ext uri="{FF2B5EF4-FFF2-40B4-BE49-F238E27FC236}">
              <a16:creationId xmlns:a16="http://schemas.microsoft.com/office/drawing/2014/main" id="{7D5F8BC6-5331-4B70-810B-1F320DD91216}"/>
            </a:ext>
          </a:extLst>
        </xdr:cNvPr>
        <xdr:cNvSpPr/>
      </xdr:nvSpPr>
      <xdr:spPr>
        <a:xfrm>
          <a:off x="2857500" y="1765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43814</xdr:rowOff>
    </xdr:from>
    <xdr:to>
      <xdr:col>19</xdr:col>
      <xdr:colOff>177800</xdr:colOff>
      <xdr:row>103</xdr:row>
      <xdr:rowOff>106680</xdr:rowOff>
    </xdr:to>
    <xdr:cxnSp macro="">
      <xdr:nvCxnSpPr>
        <xdr:cNvPr id="426" name="直線コネクタ 425">
          <a:extLst>
            <a:ext uri="{FF2B5EF4-FFF2-40B4-BE49-F238E27FC236}">
              <a16:creationId xmlns:a16="http://schemas.microsoft.com/office/drawing/2014/main" id="{83131294-E88E-44F1-A26F-F8B72CE44CD6}"/>
            </a:ext>
          </a:extLst>
        </xdr:cNvPr>
        <xdr:cNvCxnSpPr/>
      </xdr:nvCxnSpPr>
      <xdr:spPr>
        <a:xfrm>
          <a:off x="2908300" y="17703164"/>
          <a:ext cx="889000" cy="62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99695</xdr:rowOff>
    </xdr:from>
    <xdr:to>
      <xdr:col>10</xdr:col>
      <xdr:colOff>165100</xdr:colOff>
      <xdr:row>103</xdr:row>
      <xdr:rowOff>29845</xdr:rowOff>
    </xdr:to>
    <xdr:sp macro="" textlink="">
      <xdr:nvSpPr>
        <xdr:cNvPr id="427" name="楕円 426">
          <a:extLst>
            <a:ext uri="{FF2B5EF4-FFF2-40B4-BE49-F238E27FC236}">
              <a16:creationId xmlns:a16="http://schemas.microsoft.com/office/drawing/2014/main" id="{92EA9D66-CCB2-4C7C-A24B-9852A14337B9}"/>
            </a:ext>
          </a:extLst>
        </xdr:cNvPr>
        <xdr:cNvSpPr/>
      </xdr:nvSpPr>
      <xdr:spPr>
        <a:xfrm>
          <a:off x="1968500" y="1758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150495</xdr:rowOff>
    </xdr:from>
    <xdr:to>
      <xdr:col>15</xdr:col>
      <xdr:colOff>50800</xdr:colOff>
      <xdr:row>103</xdr:row>
      <xdr:rowOff>43814</xdr:rowOff>
    </xdr:to>
    <xdr:cxnSp macro="">
      <xdr:nvCxnSpPr>
        <xdr:cNvPr id="428" name="直線コネクタ 427">
          <a:extLst>
            <a:ext uri="{FF2B5EF4-FFF2-40B4-BE49-F238E27FC236}">
              <a16:creationId xmlns:a16="http://schemas.microsoft.com/office/drawing/2014/main" id="{43208E3D-9789-4CD3-98DC-0D882B2D2D1B}"/>
            </a:ext>
          </a:extLst>
        </xdr:cNvPr>
        <xdr:cNvCxnSpPr/>
      </xdr:nvCxnSpPr>
      <xdr:spPr>
        <a:xfrm>
          <a:off x="2019300" y="17638395"/>
          <a:ext cx="8890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34925</xdr:rowOff>
    </xdr:from>
    <xdr:to>
      <xdr:col>6</xdr:col>
      <xdr:colOff>38100</xdr:colOff>
      <xdr:row>102</xdr:row>
      <xdr:rowOff>136525</xdr:rowOff>
    </xdr:to>
    <xdr:sp macro="" textlink="">
      <xdr:nvSpPr>
        <xdr:cNvPr id="429" name="楕円 428">
          <a:extLst>
            <a:ext uri="{FF2B5EF4-FFF2-40B4-BE49-F238E27FC236}">
              <a16:creationId xmlns:a16="http://schemas.microsoft.com/office/drawing/2014/main" id="{70FFBD2B-18E1-4684-A7DA-3F10596EDE3D}"/>
            </a:ext>
          </a:extLst>
        </xdr:cNvPr>
        <xdr:cNvSpPr/>
      </xdr:nvSpPr>
      <xdr:spPr>
        <a:xfrm>
          <a:off x="1079500" y="1752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85725</xdr:rowOff>
    </xdr:from>
    <xdr:to>
      <xdr:col>10</xdr:col>
      <xdr:colOff>114300</xdr:colOff>
      <xdr:row>102</xdr:row>
      <xdr:rowOff>150495</xdr:rowOff>
    </xdr:to>
    <xdr:cxnSp macro="">
      <xdr:nvCxnSpPr>
        <xdr:cNvPr id="430" name="直線コネクタ 429">
          <a:extLst>
            <a:ext uri="{FF2B5EF4-FFF2-40B4-BE49-F238E27FC236}">
              <a16:creationId xmlns:a16="http://schemas.microsoft.com/office/drawing/2014/main" id="{F04F8E1A-6B77-4AE2-BAC9-559E2BD9E954}"/>
            </a:ext>
          </a:extLst>
        </xdr:cNvPr>
        <xdr:cNvCxnSpPr/>
      </xdr:nvCxnSpPr>
      <xdr:spPr>
        <a:xfrm>
          <a:off x="1130300" y="17573625"/>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4CE91F9C-0DB7-4365-BA65-6EB9E4793E65}"/>
            </a:ext>
          </a:extLst>
        </xdr:cNvPr>
        <xdr:cNvSpPr txBox="1"/>
      </xdr:nvSpPr>
      <xdr:spPr>
        <a:xfrm>
          <a:off x="3582044" y="1785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D853B3B4-6725-4E44-BA8D-93BC5C16EA48}"/>
            </a:ext>
          </a:extLst>
        </xdr:cNvPr>
        <xdr:cNvSpPr txBox="1"/>
      </xdr:nvSpPr>
      <xdr:spPr>
        <a:xfrm>
          <a:off x="2705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33" name="n_3aveValue【市民会館】&#10;有形固定資産減価償却率">
          <a:extLst>
            <a:ext uri="{FF2B5EF4-FFF2-40B4-BE49-F238E27FC236}">
              <a16:creationId xmlns:a16="http://schemas.microsoft.com/office/drawing/2014/main" id="{16571C49-E613-41C7-9C98-16EBD969D14F}"/>
            </a:ext>
          </a:extLst>
        </xdr:cNvPr>
        <xdr:cNvSpPr txBox="1"/>
      </xdr:nvSpPr>
      <xdr:spPr>
        <a:xfrm>
          <a:off x="18167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434" name="n_4aveValue【市民会館】&#10;有形固定資産減価償却率">
          <a:extLst>
            <a:ext uri="{FF2B5EF4-FFF2-40B4-BE49-F238E27FC236}">
              <a16:creationId xmlns:a16="http://schemas.microsoft.com/office/drawing/2014/main" id="{9720ADD1-7A81-4C3F-96F6-1D1DD82F285E}"/>
            </a:ext>
          </a:extLst>
        </xdr:cNvPr>
        <xdr:cNvSpPr txBox="1"/>
      </xdr:nvSpPr>
      <xdr:spPr>
        <a:xfrm>
          <a:off x="927744" y="178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2557</xdr:rowOff>
    </xdr:from>
    <xdr:ext cx="405111" cy="259045"/>
    <xdr:sp macro="" textlink="">
      <xdr:nvSpPr>
        <xdr:cNvPr id="435" name="n_1mainValue【市民会館】&#10;有形固定資産減価償却率">
          <a:extLst>
            <a:ext uri="{FF2B5EF4-FFF2-40B4-BE49-F238E27FC236}">
              <a16:creationId xmlns:a16="http://schemas.microsoft.com/office/drawing/2014/main" id="{49B6742D-B85E-4C74-AE9F-C891F5E7581F}"/>
            </a:ext>
          </a:extLst>
        </xdr:cNvPr>
        <xdr:cNvSpPr txBox="1"/>
      </xdr:nvSpPr>
      <xdr:spPr>
        <a:xfrm>
          <a:off x="3582044" y="1749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111141</xdr:rowOff>
    </xdr:from>
    <xdr:ext cx="405111" cy="259045"/>
    <xdr:sp macro="" textlink="">
      <xdr:nvSpPr>
        <xdr:cNvPr id="436" name="n_2mainValue【市民会館】&#10;有形固定資産減価償却率">
          <a:extLst>
            <a:ext uri="{FF2B5EF4-FFF2-40B4-BE49-F238E27FC236}">
              <a16:creationId xmlns:a16="http://schemas.microsoft.com/office/drawing/2014/main" id="{53E481A5-9E02-4134-AD93-3CE3B37C6B27}"/>
            </a:ext>
          </a:extLst>
        </xdr:cNvPr>
        <xdr:cNvSpPr txBox="1"/>
      </xdr:nvSpPr>
      <xdr:spPr>
        <a:xfrm>
          <a:off x="2705744" y="1742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46372</xdr:rowOff>
    </xdr:from>
    <xdr:ext cx="405111" cy="259045"/>
    <xdr:sp macro="" textlink="">
      <xdr:nvSpPr>
        <xdr:cNvPr id="437" name="n_3mainValue【市民会館】&#10;有形固定資産減価償却率">
          <a:extLst>
            <a:ext uri="{FF2B5EF4-FFF2-40B4-BE49-F238E27FC236}">
              <a16:creationId xmlns:a16="http://schemas.microsoft.com/office/drawing/2014/main" id="{9CB15F28-B083-4DFC-82A6-1DEE1162E6D7}"/>
            </a:ext>
          </a:extLst>
        </xdr:cNvPr>
        <xdr:cNvSpPr txBox="1"/>
      </xdr:nvSpPr>
      <xdr:spPr>
        <a:xfrm>
          <a:off x="1816744" y="1736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153052</xdr:rowOff>
    </xdr:from>
    <xdr:ext cx="405111" cy="259045"/>
    <xdr:sp macro="" textlink="">
      <xdr:nvSpPr>
        <xdr:cNvPr id="438" name="n_4mainValue【市民会館】&#10;有形固定資産減価償却率">
          <a:extLst>
            <a:ext uri="{FF2B5EF4-FFF2-40B4-BE49-F238E27FC236}">
              <a16:creationId xmlns:a16="http://schemas.microsoft.com/office/drawing/2014/main" id="{ED211C10-62E2-42ED-8638-429EE224DDF9}"/>
            </a:ext>
          </a:extLst>
        </xdr:cNvPr>
        <xdr:cNvSpPr txBox="1"/>
      </xdr:nvSpPr>
      <xdr:spPr>
        <a:xfrm>
          <a:off x="927744" y="1729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BCBDC7B3-881E-4EB1-8535-B0140CBEC91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70DA630F-A50F-41AC-AE11-8AF9FC2DC1B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31D499FC-C93D-408F-BA9A-45D4EBAA510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79AB939B-092F-4157-8052-230ABC853BA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E2B7FAD3-F66C-49E0-856A-F3E99BC313D1}"/>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4B513899-4E19-416A-951B-10E76BB1255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1153ACFD-0447-4828-B6CC-34D029C4083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EBFBC00A-E17F-4C11-852D-8CB3BFCAC85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44760408-F1F9-4D51-98AA-75010080D58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B1D06B47-6388-49DD-99F2-5D9F583524EB}"/>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72062422-450D-4814-B45C-57252341E9BB}"/>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599905BA-00DE-4640-BC45-D3861858B99B}"/>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E6A7F0A4-F635-403C-BF97-F7CEC44DD9B3}"/>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176636DB-ACB5-47B3-8A20-C813383325F7}"/>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92B4BEA8-D274-4869-BE45-5FDC55F24432}"/>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B7C9B91D-991E-4DC5-9233-7489E069485E}"/>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66E2A706-1F40-49CC-8814-7399DDF8F94E}"/>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CB5B5D49-D8FD-4F6D-8BC3-28515BCEF54F}"/>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C27BBD1C-F052-4224-8DC1-9AFBA5C43804}"/>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A8670455-5978-4601-A1EC-87B18F6C7832}"/>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12C9C755-28C2-4F98-84E7-A5B0ACAC473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A99967A9-F4B9-4C0A-BD45-76742BF6DD5D}"/>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5AB4F4B5-942E-4CAB-A4EA-65854FBEEF9B}"/>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5F6B275F-0AB0-4DBF-8634-3A53B61BC0B8}"/>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6BFCAE1B-FCB2-4F1F-9BDE-DE6DDF74615D}"/>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CE312635-0089-4582-9640-21BA7B0DF93B}"/>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5" name="【市民会館】&#10;一人当たり面積平均値テキスト">
          <a:extLst>
            <a:ext uri="{FF2B5EF4-FFF2-40B4-BE49-F238E27FC236}">
              <a16:creationId xmlns:a16="http://schemas.microsoft.com/office/drawing/2014/main" id="{FA2B3FDB-54AA-4AC1-98A9-A05ACDAC5300}"/>
            </a:ext>
          </a:extLst>
        </xdr:cNvPr>
        <xdr:cNvSpPr txBox="1"/>
      </xdr:nvSpPr>
      <xdr:spPr>
        <a:xfrm>
          <a:off x="10515600" y="18035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5FFD7B56-D013-4B43-8F69-D1B64AD8A930}"/>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83883BBE-5A5C-4262-A12F-E8B75160025E}"/>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7F7A4FD1-8DAD-47AA-BC7C-75F2F1450A4F}"/>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57ACB87A-054F-48B2-923A-ACA56EBB00C5}"/>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15AE681B-4CC7-4BED-869E-3598FAD89C72}"/>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4ACAAFC4-864A-4424-A0F1-2DD14F4F125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E9548F6-C29D-4602-8463-307754DA23A7}"/>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8181BDD0-D8EF-417C-B417-C97C6EF4AEF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3681E58-2F94-43C8-8508-D3E6C8DBC2EC}"/>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C9B23167-037B-4091-9C34-CBAA207C725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93980</xdr:rowOff>
    </xdr:from>
    <xdr:to>
      <xdr:col>55</xdr:col>
      <xdr:colOff>50800</xdr:colOff>
      <xdr:row>105</xdr:row>
      <xdr:rowOff>24130</xdr:rowOff>
    </xdr:to>
    <xdr:sp macro="" textlink="">
      <xdr:nvSpPr>
        <xdr:cNvPr id="476" name="楕円 475">
          <a:extLst>
            <a:ext uri="{FF2B5EF4-FFF2-40B4-BE49-F238E27FC236}">
              <a16:creationId xmlns:a16="http://schemas.microsoft.com/office/drawing/2014/main" id="{03E3048C-9A4F-4DEA-9A33-E5CBFDD27B3B}"/>
            </a:ext>
          </a:extLst>
        </xdr:cNvPr>
        <xdr:cNvSpPr/>
      </xdr:nvSpPr>
      <xdr:spPr>
        <a:xfrm>
          <a:off x="104267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116857</xdr:rowOff>
    </xdr:from>
    <xdr:ext cx="469744" cy="259045"/>
    <xdr:sp macro="" textlink="">
      <xdr:nvSpPr>
        <xdr:cNvPr id="477" name="【市民会館】&#10;一人当たり面積該当値テキスト">
          <a:extLst>
            <a:ext uri="{FF2B5EF4-FFF2-40B4-BE49-F238E27FC236}">
              <a16:creationId xmlns:a16="http://schemas.microsoft.com/office/drawing/2014/main" id="{CFFA3083-4B25-4EAC-A38D-49911C35605D}"/>
            </a:ext>
          </a:extLst>
        </xdr:cNvPr>
        <xdr:cNvSpPr txBox="1"/>
      </xdr:nvSpPr>
      <xdr:spPr>
        <a:xfrm>
          <a:off x="10515600"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107696</xdr:rowOff>
    </xdr:from>
    <xdr:to>
      <xdr:col>50</xdr:col>
      <xdr:colOff>165100</xdr:colOff>
      <xdr:row>105</xdr:row>
      <xdr:rowOff>37846</xdr:rowOff>
    </xdr:to>
    <xdr:sp macro="" textlink="">
      <xdr:nvSpPr>
        <xdr:cNvPr id="478" name="楕円 477">
          <a:extLst>
            <a:ext uri="{FF2B5EF4-FFF2-40B4-BE49-F238E27FC236}">
              <a16:creationId xmlns:a16="http://schemas.microsoft.com/office/drawing/2014/main" id="{24F30583-CAE5-4023-8002-C82FA5B0609D}"/>
            </a:ext>
          </a:extLst>
        </xdr:cNvPr>
        <xdr:cNvSpPr/>
      </xdr:nvSpPr>
      <xdr:spPr>
        <a:xfrm>
          <a:off x="9588500" y="1793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144780</xdr:rowOff>
    </xdr:from>
    <xdr:to>
      <xdr:col>55</xdr:col>
      <xdr:colOff>0</xdr:colOff>
      <xdr:row>104</xdr:row>
      <xdr:rowOff>158496</xdr:rowOff>
    </xdr:to>
    <xdr:cxnSp macro="">
      <xdr:nvCxnSpPr>
        <xdr:cNvPr id="479" name="直線コネクタ 478">
          <a:extLst>
            <a:ext uri="{FF2B5EF4-FFF2-40B4-BE49-F238E27FC236}">
              <a16:creationId xmlns:a16="http://schemas.microsoft.com/office/drawing/2014/main" id="{8965F781-974B-4C28-8F35-424BF23E51BB}"/>
            </a:ext>
          </a:extLst>
        </xdr:cNvPr>
        <xdr:cNvCxnSpPr/>
      </xdr:nvCxnSpPr>
      <xdr:spPr>
        <a:xfrm flipV="1">
          <a:off x="9639300" y="1797558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112268</xdr:rowOff>
    </xdr:from>
    <xdr:to>
      <xdr:col>46</xdr:col>
      <xdr:colOff>38100</xdr:colOff>
      <xdr:row>105</xdr:row>
      <xdr:rowOff>42418</xdr:rowOff>
    </xdr:to>
    <xdr:sp macro="" textlink="">
      <xdr:nvSpPr>
        <xdr:cNvPr id="480" name="楕円 479">
          <a:extLst>
            <a:ext uri="{FF2B5EF4-FFF2-40B4-BE49-F238E27FC236}">
              <a16:creationId xmlns:a16="http://schemas.microsoft.com/office/drawing/2014/main" id="{7F1EA25E-04E0-4BA9-9100-738160F71D8C}"/>
            </a:ext>
          </a:extLst>
        </xdr:cNvPr>
        <xdr:cNvSpPr/>
      </xdr:nvSpPr>
      <xdr:spPr>
        <a:xfrm>
          <a:off x="8699500" y="1794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158496</xdr:rowOff>
    </xdr:from>
    <xdr:to>
      <xdr:col>50</xdr:col>
      <xdr:colOff>114300</xdr:colOff>
      <xdr:row>104</xdr:row>
      <xdr:rowOff>163068</xdr:rowOff>
    </xdr:to>
    <xdr:cxnSp macro="">
      <xdr:nvCxnSpPr>
        <xdr:cNvPr id="481" name="直線コネクタ 480">
          <a:extLst>
            <a:ext uri="{FF2B5EF4-FFF2-40B4-BE49-F238E27FC236}">
              <a16:creationId xmlns:a16="http://schemas.microsoft.com/office/drawing/2014/main" id="{A8E6B530-DF03-40CB-931C-514306A8FCCF}"/>
            </a:ext>
          </a:extLst>
        </xdr:cNvPr>
        <xdr:cNvCxnSpPr/>
      </xdr:nvCxnSpPr>
      <xdr:spPr>
        <a:xfrm flipV="1">
          <a:off x="8750300" y="179892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121413</xdr:rowOff>
    </xdr:from>
    <xdr:to>
      <xdr:col>41</xdr:col>
      <xdr:colOff>101600</xdr:colOff>
      <xdr:row>105</xdr:row>
      <xdr:rowOff>51563</xdr:rowOff>
    </xdr:to>
    <xdr:sp macro="" textlink="">
      <xdr:nvSpPr>
        <xdr:cNvPr id="482" name="楕円 481">
          <a:extLst>
            <a:ext uri="{FF2B5EF4-FFF2-40B4-BE49-F238E27FC236}">
              <a16:creationId xmlns:a16="http://schemas.microsoft.com/office/drawing/2014/main" id="{E291A637-B951-4773-97BA-848795A89A24}"/>
            </a:ext>
          </a:extLst>
        </xdr:cNvPr>
        <xdr:cNvSpPr/>
      </xdr:nvSpPr>
      <xdr:spPr>
        <a:xfrm>
          <a:off x="7810500" y="1795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163068</xdr:rowOff>
    </xdr:from>
    <xdr:to>
      <xdr:col>45</xdr:col>
      <xdr:colOff>177800</xdr:colOff>
      <xdr:row>105</xdr:row>
      <xdr:rowOff>763</xdr:rowOff>
    </xdr:to>
    <xdr:cxnSp macro="">
      <xdr:nvCxnSpPr>
        <xdr:cNvPr id="483" name="直線コネクタ 482">
          <a:extLst>
            <a:ext uri="{FF2B5EF4-FFF2-40B4-BE49-F238E27FC236}">
              <a16:creationId xmlns:a16="http://schemas.microsoft.com/office/drawing/2014/main" id="{05503150-00DA-448D-A525-23010EDA1317}"/>
            </a:ext>
          </a:extLst>
        </xdr:cNvPr>
        <xdr:cNvCxnSpPr/>
      </xdr:nvCxnSpPr>
      <xdr:spPr>
        <a:xfrm flipV="1">
          <a:off x="7861300" y="17993868"/>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130556</xdr:rowOff>
    </xdr:from>
    <xdr:to>
      <xdr:col>36</xdr:col>
      <xdr:colOff>165100</xdr:colOff>
      <xdr:row>105</xdr:row>
      <xdr:rowOff>60706</xdr:rowOff>
    </xdr:to>
    <xdr:sp macro="" textlink="">
      <xdr:nvSpPr>
        <xdr:cNvPr id="484" name="楕円 483">
          <a:extLst>
            <a:ext uri="{FF2B5EF4-FFF2-40B4-BE49-F238E27FC236}">
              <a16:creationId xmlns:a16="http://schemas.microsoft.com/office/drawing/2014/main" id="{15C531B7-5086-4A8D-96C2-270FE9EA2867}"/>
            </a:ext>
          </a:extLst>
        </xdr:cNvPr>
        <xdr:cNvSpPr/>
      </xdr:nvSpPr>
      <xdr:spPr>
        <a:xfrm>
          <a:off x="6921500" y="17961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763</xdr:rowOff>
    </xdr:from>
    <xdr:to>
      <xdr:col>41</xdr:col>
      <xdr:colOff>50800</xdr:colOff>
      <xdr:row>105</xdr:row>
      <xdr:rowOff>9906</xdr:rowOff>
    </xdr:to>
    <xdr:cxnSp macro="">
      <xdr:nvCxnSpPr>
        <xdr:cNvPr id="485" name="直線コネクタ 484">
          <a:extLst>
            <a:ext uri="{FF2B5EF4-FFF2-40B4-BE49-F238E27FC236}">
              <a16:creationId xmlns:a16="http://schemas.microsoft.com/office/drawing/2014/main" id="{E5E017EF-95C8-428D-9923-66088AAC8B03}"/>
            </a:ext>
          </a:extLst>
        </xdr:cNvPr>
        <xdr:cNvCxnSpPr/>
      </xdr:nvCxnSpPr>
      <xdr:spPr>
        <a:xfrm flipV="1">
          <a:off x="6972300" y="18003013"/>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86" name="n_1aveValue【市民会館】&#10;一人当たり面積">
          <a:extLst>
            <a:ext uri="{FF2B5EF4-FFF2-40B4-BE49-F238E27FC236}">
              <a16:creationId xmlns:a16="http://schemas.microsoft.com/office/drawing/2014/main" id="{F0533226-CA61-439D-98C9-6F94F517152D}"/>
            </a:ext>
          </a:extLst>
        </xdr:cNvPr>
        <xdr:cNvSpPr txBox="1"/>
      </xdr:nvSpPr>
      <xdr:spPr>
        <a:xfrm>
          <a:off x="93917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487" name="n_2aveValue【市民会館】&#10;一人当たり面積">
          <a:extLst>
            <a:ext uri="{FF2B5EF4-FFF2-40B4-BE49-F238E27FC236}">
              <a16:creationId xmlns:a16="http://schemas.microsoft.com/office/drawing/2014/main" id="{D3D5319A-4995-4D90-9510-335E81052F94}"/>
            </a:ext>
          </a:extLst>
        </xdr:cNvPr>
        <xdr:cNvSpPr txBox="1"/>
      </xdr:nvSpPr>
      <xdr:spPr>
        <a:xfrm>
          <a:off x="8515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488" name="n_3aveValue【市民会館】&#10;一人当たり面積">
          <a:extLst>
            <a:ext uri="{FF2B5EF4-FFF2-40B4-BE49-F238E27FC236}">
              <a16:creationId xmlns:a16="http://schemas.microsoft.com/office/drawing/2014/main" id="{372218E2-71FD-4275-8C12-DFE82DAA526B}"/>
            </a:ext>
          </a:extLst>
        </xdr:cNvPr>
        <xdr:cNvSpPr txBox="1"/>
      </xdr:nvSpPr>
      <xdr:spPr>
        <a:xfrm>
          <a:off x="7626427" y="18163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489" name="n_4aveValue【市民会館】&#10;一人当たり面積">
          <a:extLst>
            <a:ext uri="{FF2B5EF4-FFF2-40B4-BE49-F238E27FC236}">
              <a16:creationId xmlns:a16="http://schemas.microsoft.com/office/drawing/2014/main" id="{43BB2F3A-F6E6-458A-BF4C-AAF7F29A7BFE}"/>
            </a:ext>
          </a:extLst>
        </xdr:cNvPr>
        <xdr:cNvSpPr txBox="1"/>
      </xdr:nvSpPr>
      <xdr:spPr>
        <a:xfrm>
          <a:off x="6737427" y="1815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54373</xdr:rowOff>
    </xdr:from>
    <xdr:ext cx="469744" cy="259045"/>
    <xdr:sp macro="" textlink="">
      <xdr:nvSpPr>
        <xdr:cNvPr id="490" name="n_1mainValue【市民会館】&#10;一人当たり面積">
          <a:extLst>
            <a:ext uri="{FF2B5EF4-FFF2-40B4-BE49-F238E27FC236}">
              <a16:creationId xmlns:a16="http://schemas.microsoft.com/office/drawing/2014/main" id="{B66BBB2F-91A2-45F9-A300-28FEF5DC3B11}"/>
            </a:ext>
          </a:extLst>
        </xdr:cNvPr>
        <xdr:cNvSpPr txBox="1"/>
      </xdr:nvSpPr>
      <xdr:spPr>
        <a:xfrm>
          <a:off x="9391727" y="1771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58945</xdr:rowOff>
    </xdr:from>
    <xdr:ext cx="469744" cy="259045"/>
    <xdr:sp macro="" textlink="">
      <xdr:nvSpPr>
        <xdr:cNvPr id="491" name="n_2mainValue【市民会館】&#10;一人当たり面積">
          <a:extLst>
            <a:ext uri="{FF2B5EF4-FFF2-40B4-BE49-F238E27FC236}">
              <a16:creationId xmlns:a16="http://schemas.microsoft.com/office/drawing/2014/main" id="{EC3ED95A-3627-4F7E-BDDE-6EBB044B9FC1}"/>
            </a:ext>
          </a:extLst>
        </xdr:cNvPr>
        <xdr:cNvSpPr txBox="1"/>
      </xdr:nvSpPr>
      <xdr:spPr>
        <a:xfrm>
          <a:off x="8515427" y="17718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68090</xdr:rowOff>
    </xdr:from>
    <xdr:ext cx="469744" cy="259045"/>
    <xdr:sp macro="" textlink="">
      <xdr:nvSpPr>
        <xdr:cNvPr id="492" name="n_3mainValue【市民会館】&#10;一人当たり面積">
          <a:extLst>
            <a:ext uri="{FF2B5EF4-FFF2-40B4-BE49-F238E27FC236}">
              <a16:creationId xmlns:a16="http://schemas.microsoft.com/office/drawing/2014/main" id="{B49DE558-9995-404D-9B2B-739B0C66A22F}"/>
            </a:ext>
          </a:extLst>
        </xdr:cNvPr>
        <xdr:cNvSpPr txBox="1"/>
      </xdr:nvSpPr>
      <xdr:spPr>
        <a:xfrm>
          <a:off x="7626427" y="17727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77233</xdr:rowOff>
    </xdr:from>
    <xdr:ext cx="469744" cy="259045"/>
    <xdr:sp macro="" textlink="">
      <xdr:nvSpPr>
        <xdr:cNvPr id="493" name="n_4mainValue【市民会館】&#10;一人当たり面積">
          <a:extLst>
            <a:ext uri="{FF2B5EF4-FFF2-40B4-BE49-F238E27FC236}">
              <a16:creationId xmlns:a16="http://schemas.microsoft.com/office/drawing/2014/main" id="{A2E4B8D4-6136-4009-ADA2-652FCE4BE011}"/>
            </a:ext>
          </a:extLst>
        </xdr:cNvPr>
        <xdr:cNvSpPr txBox="1"/>
      </xdr:nvSpPr>
      <xdr:spPr>
        <a:xfrm>
          <a:off x="6737427" y="1773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C8C421AF-3A67-498A-91D5-8B84BC71820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97015A7-2B3E-49E8-9486-37200082D72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EA3B412D-2CD4-4A82-9436-647DA4EDB03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98AC1A60-81F5-49C7-87CD-DDDE8299685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CF5AA8AB-FEF5-4206-B2A3-F52EF37D374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47A2877-25B9-410E-927C-43575706DA4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7378BE56-DD58-481C-8817-701C93CD956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2FED5C7A-2B67-4D49-AF20-BFD5C68F968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4EA8D20D-0D35-4082-8FCC-0DA129BAD1E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71EC3A3F-DBCE-4610-B97C-228958DEFAF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574271F-AA1B-4BDF-853C-C1A2806288D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8EA740FB-000C-453C-9D94-AA22DDE60E0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558B7F0C-665E-4977-ACFE-15E7B108035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845EBCAE-28D6-4455-A3ED-A0BDCA53A12E}"/>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8A9AEF5E-AEFC-45B6-B996-66CAB3064C4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5F40854-9095-4238-AA3A-711913B416DB}"/>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9F6D8538-29A9-48C8-B67A-48ADE2D5276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297F140E-D562-42F5-BA4A-BA7A6AE6A95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732EAC50-1F3B-4FD6-9161-C50ACC37142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F8716F2F-260D-4D2F-B9F7-2D39C7F8D2F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0C635928-3E03-41D3-9AD6-FE5D34CB284B}"/>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56B57EF1-CF58-44DB-8ED8-F9BD5D89102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79D2DAA0-C83C-4460-BE18-1412D50439FD}"/>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0B717CB3-9A20-455B-9C0C-A1EF557A3DA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18394FE3-BD16-4ED5-ACF9-594815745CB9}"/>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800132AF-5FD9-42D4-8CA9-80283D20FE24}"/>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2D8FE6D9-9285-4E64-B40F-D548FA17080F}"/>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8CE6AAA4-FB41-4978-8A42-EEC1A2B123A4}"/>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B9F2B766-1B66-4FDC-87D8-530741A1324C}"/>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3345D6F7-CDC4-40C1-B2EA-DEC33BB93211}"/>
            </a:ext>
          </a:extLst>
        </xdr:cNvPr>
        <xdr:cNvSpPr txBox="1"/>
      </xdr:nvSpPr>
      <xdr:spPr>
        <a:xfrm>
          <a:off x="16357600" y="6562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BE557284-1B8F-4808-9154-31AE9C7C91A0}"/>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BA3A8654-1CC9-4942-AE55-DE376C6BBD17}"/>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75D72C78-A0ED-4628-8B67-A3140E0EF720}"/>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B64C1A0F-BC24-43AA-8B73-C8D9A3E282BC}"/>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5A8A9C3D-48C9-45BB-82E1-7817AC67B6C7}"/>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C97942B8-A863-4463-933C-131E201B655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D259254-2F67-4B5C-879D-B57186A0B64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470A7524-F396-489E-B0A0-F916B7056C9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3CD7C37E-1983-4180-8756-EBDF7866163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803E6D6C-D95B-41F0-8144-100944E545B3}"/>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170180</xdr:rowOff>
    </xdr:from>
    <xdr:to>
      <xdr:col>85</xdr:col>
      <xdr:colOff>177800</xdr:colOff>
      <xdr:row>38</xdr:row>
      <xdr:rowOff>100330</xdr:rowOff>
    </xdr:to>
    <xdr:sp macro="" textlink="">
      <xdr:nvSpPr>
        <xdr:cNvPr id="534" name="楕円 533">
          <a:extLst>
            <a:ext uri="{FF2B5EF4-FFF2-40B4-BE49-F238E27FC236}">
              <a16:creationId xmlns:a16="http://schemas.microsoft.com/office/drawing/2014/main" id="{41277C82-20ED-4CCF-AA2B-1D06ABE47F09}"/>
            </a:ext>
          </a:extLst>
        </xdr:cNvPr>
        <xdr:cNvSpPr/>
      </xdr:nvSpPr>
      <xdr:spPr>
        <a:xfrm>
          <a:off x="16268700" y="651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21607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4DBC502E-AD92-4F8E-B313-6964A209CE92}"/>
            </a:ext>
          </a:extLst>
        </xdr:cNvPr>
        <xdr:cNvSpPr txBox="1"/>
      </xdr:nvSpPr>
      <xdr:spPr>
        <a:xfrm>
          <a:off x="16357600"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34925</xdr:rowOff>
    </xdr:from>
    <xdr:to>
      <xdr:col>81</xdr:col>
      <xdr:colOff>101600</xdr:colOff>
      <xdr:row>37</xdr:row>
      <xdr:rowOff>136525</xdr:rowOff>
    </xdr:to>
    <xdr:sp macro="" textlink="">
      <xdr:nvSpPr>
        <xdr:cNvPr id="536" name="楕円 535">
          <a:extLst>
            <a:ext uri="{FF2B5EF4-FFF2-40B4-BE49-F238E27FC236}">
              <a16:creationId xmlns:a16="http://schemas.microsoft.com/office/drawing/2014/main" id="{E2F50964-7EF4-42D0-8465-BC2670650D6C}"/>
            </a:ext>
          </a:extLst>
        </xdr:cNvPr>
        <xdr:cNvSpPr/>
      </xdr:nvSpPr>
      <xdr:spPr>
        <a:xfrm>
          <a:off x="15430500" y="637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85725</xdr:rowOff>
    </xdr:from>
    <xdr:to>
      <xdr:col>85</xdr:col>
      <xdr:colOff>127000</xdr:colOff>
      <xdr:row>38</xdr:row>
      <xdr:rowOff>49530</xdr:rowOff>
    </xdr:to>
    <xdr:cxnSp macro="">
      <xdr:nvCxnSpPr>
        <xdr:cNvPr id="537" name="直線コネクタ 536">
          <a:extLst>
            <a:ext uri="{FF2B5EF4-FFF2-40B4-BE49-F238E27FC236}">
              <a16:creationId xmlns:a16="http://schemas.microsoft.com/office/drawing/2014/main" id="{944C1EA2-677B-447D-981F-FBD95983C9EF}"/>
            </a:ext>
          </a:extLst>
        </xdr:cNvPr>
        <xdr:cNvCxnSpPr/>
      </xdr:nvCxnSpPr>
      <xdr:spPr>
        <a:xfrm>
          <a:off x="15481300" y="6429375"/>
          <a:ext cx="838200" cy="13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149225</xdr:rowOff>
    </xdr:from>
    <xdr:to>
      <xdr:col>76</xdr:col>
      <xdr:colOff>165100</xdr:colOff>
      <xdr:row>37</xdr:row>
      <xdr:rowOff>79375</xdr:rowOff>
    </xdr:to>
    <xdr:sp macro="" textlink="">
      <xdr:nvSpPr>
        <xdr:cNvPr id="538" name="楕円 537">
          <a:extLst>
            <a:ext uri="{FF2B5EF4-FFF2-40B4-BE49-F238E27FC236}">
              <a16:creationId xmlns:a16="http://schemas.microsoft.com/office/drawing/2014/main" id="{D8A0E354-3C1A-48B1-82FD-07D35BAAAE9C}"/>
            </a:ext>
          </a:extLst>
        </xdr:cNvPr>
        <xdr:cNvSpPr/>
      </xdr:nvSpPr>
      <xdr:spPr>
        <a:xfrm>
          <a:off x="145415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28575</xdr:rowOff>
    </xdr:from>
    <xdr:to>
      <xdr:col>81</xdr:col>
      <xdr:colOff>50800</xdr:colOff>
      <xdr:row>37</xdr:row>
      <xdr:rowOff>85725</xdr:rowOff>
    </xdr:to>
    <xdr:cxnSp macro="">
      <xdr:nvCxnSpPr>
        <xdr:cNvPr id="539" name="直線コネクタ 538">
          <a:extLst>
            <a:ext uri="{FF2B5EF4-FFF2-40B4-BE49-F238E27FC236}">
              <a16:creationId xmlns:a16="http://schemas.microsoft.com/office/drawing/2014/main" id="{5C848D28-B6DC-4797-A207-6C3C52319790}"/>
            </a:ext>
          </a:extLst>
        </xdr:cNvPr>
        <xdr:cNvCxnSpPr/>
      </xdr:nvCxnSpPr>
      <xdr:spPr>
        <a:xfrm>
          <a:off x="14592300" y="63722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114935</xdr:rowOff>
    </xdr:from>
    <xdr:to>
      <xdr:col>72</xdr:col>
      <xdr:colOff>38100</xdr:colOff>
      <xdr:row>37</xdr:row>
      <xdr:rowOff>45085</xdr:rowOff>
    </xdr:to>
    <xdr:sp macro="" textlink="">
      <xdr:nvSpPr>
        <xdr:cNvPr id="540" name="楕円 539">
          <a:extLst>
            <a:ext uri="{FF2B5EF4-FFF2-40B4-BE49-F238E27FC236}">
              <a16:creationId xmlns:a16="http://schemas.microsoft.com/office/drawing/2014/main" id="{EFB6DD24-14A5-4A4F-84FC-CF2BD7F3BBBA}"/>
            </a:ext>
          </a:extLst>
        </xdr:cNvPr>
        <xdr:cNvSpPr/>
      </xdr:nvSpPr>
      <xdr:spPr>
        <a:xfrm>
          <a:off x="13652500" y="628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165735</xdr:rowOff>
    </xdr:from>
    <xdr:to>
      <xdr:col>76</xdr:col>
      <xdr:colOff>114300</xdr:colOff>
      <xdr:row>37</xdr:row>
      <xdr:rowOff>28575</xdr:rowOff>
    </xdr:to>
    <xdr:cxnSp macro="">
      <xdr:nvCxnSpPr>
        <xdr:cNvPr id="541" name="直線コネクタ 540">
          <a:extLst>
            <a:ext uri="{FF2B5EF4-FFF2-40B4-BE49-F238E27FC236}">
              <a16:creationId xmlns:a16="http://schemas.microsoft.com/office/drawing/2014/main" id="{95D35371-61CA-4C7C-81CF-791BD37AB110}"/>
            </a:ext>
          </a:extLst>
        </xdr:cNvPr>
        <xdr:cNvCxnSpPr/>
      </xdr:nvCxnSpPr>
      <xdr:spPr>
        <a:xfrm>
          <a:off x="13703300" y="63379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52070</xdr:rowOff>
    </xdr:from>
    <xdr:to>
      <xdr:col>67</xdr:col>
      <xdr:colOff>101600</xdr:colOff>
      <xdr:row>36</xdr:row>
      <xdr:rowOff>153670</xdr:rowOff>
    </xdr:to>
    <xdr:sp macro="" textlink="">
      <xdr:nvSpPr>
        <xdr:cNvPr id="542" name="楕円 541">
          <a:extLst>
            <a:ext uri="{FF2B5EF4-FFF2-40B4-BE49-F238E27FC236}">
              <a16:creationId xmlns:a16="http://schemas.microsoft.com/office/drawing/2014/main" id="{F3A50AC1-52A8-47A9-B4FD-5FD903558962}"/>
            </a:ext>
          </a:extLst>
        </xdr:cNvPr>
        <xdr:cNvSpPr/>
      </xdr:nvSpPr>
      <xdr:spPr>
        <a:xfrm>
          <a:off x="1276350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102870</xdr:rowOff>
    </xdr:from>
    <xdr:to>
      <xdr:col>71</xdr:col>
      <xdr:colOff>177800</xdr:colOff>
      <xdr:row>36</xdr:row>
      <xdr:rowOff>165735</xdr:rowOff>
    </xdr:to>
    <xdr:cxnSp macro="">
      <xdr:nvCxnSpPr>
        <xdr:cNvPr id="543" name="直線コネクタ 542">
          <a:extLst>
            <a:ext uri="{FF2B5EF4-FFF2-40B4-BE49-F238E27FC236}">
              <a16:creationId xmlns:a16="http://schemas.microsoft.com/office/drawing/2014/main" id="{B22442B6-F05A-411E-95BB-33BD26850AE0}"/>
            </a:ext>
          </a:extLst>
        </xdr:cNvPr>
        <xdr:cNvCxnSpPr/>
      </xdr:nvCxnSpPr>
      <xdr:spPr>
        <a:xfrm>
          <a:off x="12814300" y="627507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9CDB76E0-419F-49AF-8DD1-F526DB98A126}"/>
            </a:ext>
          </a:extLst>
        </xdr:cNvPr>
        <xdr:cNvSpPr txBox="1"/>
      </xdr:nvSpPr>
      <xdr:spPr>
        <a:xfrm>
          <a:off x="15266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42EC85A4-2FA2-40D2-A6AD-6A63AB9B02DB}"/>
            </a:ext>
          </a:extLst>
        </xdr:cNvPr>
        <xdr:cNvSpPr txBox="1"/>
      </xdr:nvSpPr>
      <xdr:spPr>
        <a:xfrm>
          <a:off x="14389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68094A53-A55C-44AC-81AE-991C08A072F6}"/>
            </a:ext>
          </a:extLst>
        </xdr:cNvPr>
        <xdr:cNvSpPr txBox="1"/>
      </xdr:nvSpPr>
      <xdr:spPr>
        <a:xfrm>
          <a:off x="13500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F2949E4D-21B2-4AB9-9033-65CA9A40E9B1}"/>
            </a:ext>
          </a:extLst>
        </xdr:cNvPr>
        <xdr:cNvSpPr txBox="1"/>
      </xdr:nvSpPr>
      <xdr:spPr>
        <a:xfrm>
          <a:off x="12611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153052</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5AFB8B59-74A6-48DA-92ED-96102BDAC904}"/>
            </a:ext>
          </a:extLst>
        </xdr:cNvPr>
        <xdr:cNvSpPr txBox="1"/>
      </xdr:nvSpPr>
      <xdr:spPr>
        <a:xfrm>
          <a:off x="15266044" y="615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95902</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FAF49766-B7D4-4344-8DEF-7CB7D8CB8071}"/>
            </a:ext>
          </a:extLst>
        </xdr:cNvPr>
        <xdr:cNvSpPr txBox="1"/>
      </xdr:nvSpPr>
      <xdr:spPr>
        <a:xfrm>
          <a:off x="14389744" y="609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61612</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6ABD448C-4584-4BCB-93D4-83310D1FB361}"/>
            </a:ext>
          </a:extLst>
        </xdr:cNvPr>
        <xdr:cNvSpPr txBox="1"/>
      </xdr:nvSpPr>
      <xdr:spPr>
        <a:xfrm>
          <a:off x="1350074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170197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60D2131D-8C58-440C-B8F9-8A46B51E2586}"/>
            </a:ext>
          </a:extLst>
        </xdr:cNvPr>
        <xdr:cNvSpPr txBox="1"/>
      </xdr:nvSpPr>
      <xdr:spPr>
        <a:xfrm>
          <a:off x="126117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9B486CDE-EBCC-4C44-9FE8-300BED44CD8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6E2B789B-9F76-4F36-BA3A-2467BA693D29}"/>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BF0ACC4B-DEBA-4D60-AE54-EDD640F45E5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F507B1EE-64FA-47E5-A841-E63B30AA61C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2BC61F5E-E369-49AE-97EB-0D835CFD949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37C2DC71-4303-4025-9210-E25C0648E0D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F5DAC69D-285C-4EAE-BC24-60659214D79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CB939551-CD51-4C6E-B087-7E90BD83772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F146384C-84CC-408D-AA68-289EB0EB50A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76B0E62C-9959-43B5-82CA-A46DB8E74CD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974F9569-D939-4ED5-9B0D-E5F2226A12E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38F7FDCF-2110-4A1A-9CDC-70ABBADC9B2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19383621-BBED-4906-933E-8C3C5123BF32}"/>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F30B9AAE-9283-463C-BB24-94E81FDB1D8E}"/>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C580E378-D4E0-4C1C-A61F-4FC63CD421C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CB033285-305A-48BA-BA89-298899DB6313}"/>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98592C41-4870-45CE-966B-B970D3EC26C1}"/>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E16BA4E1-21C6-4F4F-AC36-AC153636CA3F}"/>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378B673-2861-42BA-9C13-013D1DA997F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A95AD85B-62A4-48B8-B605-8A171F8ACCC3}"/>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FFD94C98-9D54-4110-9E11-F5E65FA1714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301A45AF-9973-431C-AB4E-B8BF26C07477}"/>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8CF16755-D7BB-43D6-B108-69288B2698E3}"/>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8CE10C82-F332-43C4-A690-E9F273FD9C67}"/>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F273A84B-00C9-494C-A034-7B5F6CA00283}"/>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CFD1C867-D15C-4D30-8653-13C0A0EF2F67}"/>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1E31FB7E-68AC-410A-A906-ADA5B0E5768D}"/>
            </a:ext>
          </a:extLst>
        </xdr:cNvPr>
        <xdr:cNvSpPr txBox="1"/>
      </xdr:nvSpPr>
      <xdr:spPr>
        <a:xfrm>
          <a:off x="22199600" y="6697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4E7CE95C-09E9-4C07-A4A0-DD89B2917702}"/>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7C6706DC-0814-468E-8544-107BB0FC20E8}"/>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25E83B23-2746-49E7-86D6-F3FD6E7EFCE3}"/>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A107F022-DBBB-440C-861D-5337189B4BF8}"/>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1C3B9193-8F67-4C2F-A19A-0D1D67534C3A}"/>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792FFCE-BFDA-4001-9C53-56BBE13499F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D39D2C77-A01B-4BDA-BB06-0358F2D8FC88}"/>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3F00F98-3709-469C-BBA2-8E58142269D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498CBF71-D229-4CD6-9F30-0F67A97B712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3A442F5-0BC5-44E2-9296-15E0FFD1143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110759</xdr:rowOff>
    </xdr:from>
    <xdr:to>
      <xdr:col>116</xdr:col>
      <xdr:colOff>114300</xdr:colOff>
      <xdr:row>34</xdr:row>
      <xdr:rowOff>40909</xdr:rowOff>
    </xdr:to>
    <xdr:sp macro="" textlink="">
      <xdr:nvSpPr>
        <xdr:cNvPr id="589" name="楕円 588">
          <a:extLst>
            <a:ext uri="{FF2B5EF4-FFF2-40B4-BE49-F238E27FC236}">
              <a16:creationId xmlns:a16="http://schemas.microsoft.com/office/drawing/2014/main" id="{84D6870A-BE5D-47A5-8DB4-87B062BE4D4C}"/>
            </a:ext>
          </a:extLst>
        </xdr:cNvPr>
        <xdr:cNvSpPr/>
      </xdr:nvSpPr>
      <xdr:spPr>
        <a:xfrm>
          <a:off x="22110700" y="5768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63786</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2782C129-48DD-482A-A0EA-63B3B59F5D7C}"/>
            </a:ext>
          </a:extLst>
        </xdr:cNvPr>
        <xdr:cNvSpPr txBox="1"/>
      </xdr:nvSpPr>
      <xdr:spPr>
        <a:xfrm>
          <a:off x="22199600" y="5721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142169</xdr:rowOff>
    </xdr:from>
    <xdr:to>
      <xdr:col>112</xdr:col>
      <xdr:colOff>38100</xdr:colOff>
      <xdr:row>34</xdr:row>
      <xdr:rowOff>72319</xdr:rowOff>
    </xdr:to>
    <xdr:sp macro="" textlink="">
      <xdr:nvSpPr>
        <xdr:cNvPr id="591" name="楕円 590">
          <a:extLst>
            <a:ext uri="{FF2B5EF4-FFF2-40B4-BE49-F238E27FC236}">
              <a16:creationId xmlns:a16="http://schemas.microsoft.com/office/drawing/2014/main" id="{836A70C6-E9D4-454B-9E78-E5AFDFD77BBC}"/>
            </a:ext>
          </a:extLst>
        </xdr:cNvPr>
        <xdr:cNvSpPr/>
      </xdr:nvSpPr>
      <xdr:spPr>
        <a:xfrm>
          <a:off x="21272500" y="580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161559</xdr:rowOff>
    </xdr:from>
    <xdr:to>
      <xdr:col>116</xdr:col>
      <xdr:colOff>63500</xdr:colOff>
      <xdr:row>34</xdr:row>
      <xdr:rowOff>21519</xdr:rowOff>
    </xdr:to>
    <xdr:cxnSp macro="">
      <xdr:nvCxnSpPr>
        <xdr:cNvPr id="592" name="直線コネクタ 591">
          <a:extLst>
            <a:ext uri="{FF2B5EF4-FFF2-40B4-BE49-F238E27FC236}">
              <a16:creationId xmlns:a16="http://schemas.microsoft.com/office/drawing/2014/main" id="{09803C80-7DB6-4F73-9BCD-D9CF92400901}"/>
            </a:ext>
          </a:extLst>
        </xdr:cNvPr>
        <xdr:cNvCxnSpPr/>
      </xdr:nvCxnSpPr>
      <xdr:spPr>
        <a:xfrm flipV="1">
          <a:off x="21323300" y="5819409"/>
          <a:ext cx="838200" cy="3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139860</xdr:rowOff>
    </xdr:from>
    <xdr:to>
      <xdr:col>107</xdr:col>
      <xdr:colOff>101600</xdr:colOff>
      <xdr:row>34</xdr:row>
      <xdr:rowOff>70010</xdr:rowOff>
    </xdr:to>
    <xdr:sp macro="" textlink="">
      <xdr:nvSpPr>
        <xdr:cNvPr id="593" name="楕円 592">
          <a:extLst>
            <a:ext uri="{FF2B5EF4-FFF2-40B4-BE49-F238E27FC236}">
              <a16:creationId xmlns:a16="http://schemas.microsoft.com/office/drawing/2014/main" id="{912EBA1A-FABB-4A51-849D-3661D01CDF81}"/>
            </a:ext>
          </a:extLst>
        </xdr:cNvPr>
        <xdr:cNvSpPr/>
      </xdr:nvSpPr>
      <xdr:spPr>
        <a:xfrm>
          <a:off x="20383500" y="579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19210</xdr:rowOff>
    </xdr:from>
    <xdr:to>
      <xdr:col>111</xdr:col>
      <xdr:colOff>177800</xdr:colOff>
      <xdr:row>34</xdr:row>
      <xdr:rowOff>21519</xdr:rowOff>
    </xdr:to>
    <xdr:cxnSp macro="">
      <xdr:nvCxnSpPr>
        <xdr:cNvPr id="594" name="直線コネクタ 593">
          <a:extLst>
            <a:ext uri="{FF2B5EF4-FFF2-40B4-BE49-F238E27FC236}">
              <a16:creationId xmlns:a16="http://schemas.microsoft.com/office/drawing/2014/main" id="{33327531-B078-4D05-B516-67C03691BBAA}"/>
            </a:ext>
          </a:extLst>
        </xdr:cNvPr>
        <xdr:cNvCxnSpPr/>
      </xdr:nvCxnSpPr>
      <xdr:spPr>
        <a:xfrm>
          <a:off x="20434300" y="5848510"/>
          <a:ext cx="889000" cy="2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109305</xdr:rowOff>
    </xdr:from>
    <xdr:to>
      <xdr:col>102</xdr:col>
      <xdr:colOff>165100</xdr:colOff>
      <xdr:row>34</xdr:row>
      <xdr:rowOff>39455</xdr:rowOff>
    </xdr:to>
    <xdr:sp macro="" textlink="">
      <xdr:nvSpPr>
        <xdr:cNvPr id="595" name="楕円 594">
          <a:extLst>
            <a:ext uri="{FF2B5EF4-FFF2-40B4-BE49-F238E27FC236}">
              <a16:creationId xmlns:a16="http://schemas.microsoft.com/office/drawing/2014/main" id="{D88537B7-C642-483A-A738-7037EAABBA57}"/>
            </a:ext>
          </a:extLst>
        </xdr:cNvPr>
        <xdr:cNvSpPr/>
      </xdr:nvSpPr>
      <xdr:spPr>
        <a:xfrm>
          <a:off x="19494500" y="57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160105</xdr:rowOff>
    </xdr:from>
    <xdr:to>
      <xdr:col>107</xdr:col>
      <xdr:colOff>50800</xdr:colOff>
      <xdr:row>34</xdr:row>
      <xdr:rowOff>19210</xdr:rowOff>
    </xdr:to>
    <xdr:cxnSp macro="">
      <xdr:nvCxnSpPr>
        <xdr:cNvPr id="596" name="直線コネクタ 595">
          <a:extLst>
            <a:ext uri="{FF2B5EF4-FFF2-40B4-BE49-F238E27FC236}">
              <a16:creationId xmlns:a16="http://schemas.microsoft.com/office/drawing/2014/main" id="{D66EC1D3-C230-4FA5-918E-6B24FBF386EC}"/>
            </a:ext>
          </a:extLst>
        </xdr:cNvPr>
        <xdr:cNvCxnSpPr/>
      </xdr:nvCxnSpPr>
      <xdr:spPr>
        <a:xfrm>
          <a:off x="19545300" y="5817955"/>
          <a:ext cx="889000" cy="30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127529</xdr:rowOff>
    </xdr:from>
    <xdr:to>
      <xdr:col>98</xdr:col>
      <xdr:colOff>38100</xdr:colOff>
      <xdr:row>34</xdr:row>
      <xdr:rowOff>57679</xdr:rowOff>
    </xdr:to>
    <xdr:sp macro="" textlink="">
      <xdr:nvSpPr>
        <xdr:cNvPr id="597" name="楕円 596">
          <a:extLst>
            <a:ext uri="{FF2B5EF4-FFF2-40B4-BE49-F238E27FC236}">
              <a16:creationId xmlns:a16="http://schemas.microsoft.com/office/drawing/2014/main" id="{B05363E5-9678-432D-9B3C-7C7AB357E312}"/>
            </a:ext>
          </a:extLst>
        </xdr:cNvPr>
        <xdr:cNvSpPr/>
      </xdr:nvSpPr>
      <xdr:spPr>
        <a:xfrm>
          <a:off x="18605500" y="578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160105</xdr:rowOff>
    </xdr:from>
    <xdr:to>
      <xdr:col>102</xdr:col>
      <xdr:colOff>114300</xdr:colOff>
      <xdr:row>34</xdr:row>
      <xdr:rowOff>6879</xdr:rowOff>
    </xdr:to>
    <xdr:cxnSp macro="">
      <xdr:nvCxnSpPr>
        <xdr:cNvPr id="598" name="直線コネクタ 597">
          <a:extLst>
            <a:ext uri="{FF2B5EF4-FFF2-40B4-BE49-F238E27FC236}">
              <a16:creationId xmlns:a16="http://schemas.microsoft.com/office/drawing/2014/main" id="{5D2ADA4D-BE77-4306-BC34-0118C7AE07B1}"/>
            </a:ext>
          </a:extLst>
        </xdr:cNvPr>
        <xdr:cNvCxnSpPr/>
      </xdr:nvCxnSpPr>
      <xdr:spPr>
        <a:xfrm flipV="1">
          <a:off x="18656300" y="5817955"/>
          <a:ext cx="889000" cy="182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CFED8594-D60C-4280-A682-B5ED6EB3ADDF}"/>
            </a:ext>
          </a:extLst>
        </xdr:cNvPr>
        <xdr:cNvSpPr txBox="1"/>
      </xdr:nvSpPr>
      <xdr:spPr>
        <a:xfrm>
          <a:off x="21043411" y="681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05EF6708-9C14-4867-8AC3-FF3E7DC0C5B2}"/>
            </a:ext>
          </a:extLst>
        </xdr:cNvPr>
        <xdr:cNvSpPr txBox="1"/>
      </xdr:nvSpPr>
      <xdr:spPr>
        <a:xfrm>
          <a:off x="20167111" y="682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42D95B8F-3ECF-4F8C-8C1F-B80215DEF578}"/>
            </a:ext>
          </a:extLst>
        </xdr:cNvPr>
        <xdr:cNvSpPr txBox="1"/>
      </xdr:nvSpPr>
      <xdr:spPr>
        <a:xfrm>
          <a:off x="19278111" y="683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70EEB33C-B2C5-4F2C-B790-43D1333A9763}"/>
            </a:ext>
          </a:extLst>
        </xdr:cNvPr>
        <xdr:cNvSpPr txBox="1"/>
      </xdr:nvSpPr>
      <xdr:spPr>
        <a:xfrm>
          <a:off x="18389111" y="68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88846</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5AC81261-6AFF-4B76-8E18-129462520046}"/>
            </a:ext>
          </a:extLst>
        </xdr:cNvPr>
        <xdr:cNvSpPr txBox="1"/>
      </xdr:nvSpPr>
      <xdr:spPr>
        <a:xfrm>
          <a:off x="21011095" y="5575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32</xdr:row>
      <xdr:rowOff>86537</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2D7B6DA8-59BC-4E37-AACC-71116C5967AC}"/>
            </a:ext>
          </a:extLst>
        </xdr:cNvPr>
        <xdr:cNvSpPr txBox="1"/>
      </xdr:nvSpPr>
      <xdr:spPr>
        <a:xfrm>
          <a:off x="20134795" y="5572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32</xdr:row>
      <xdr:rowOff>55982</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CF5FEBAE-4C51-4863-8F4B-E9D36FDF7FAD}"/>
            </a:ext>
          </a:extLst>
        </xdr:cNvPr>
        <xdr:cNvSpPr txBox="1"/>
      </xdr:nvSpPr>
      <xdr:spPr>
        <a:xfrm>
          <a:off x="19245795" y="5542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32</xdr:row>
      <xdr:rowOff>74206</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C1FBDA4E-33C0-48C2-867C-930187FC5B16}"/>
            </a:ext>
          </a:extLst>
        </xdr:cNvPr>
        <xdr:cNvSpPr txBox="1"/>
      </xdr:nvSpPr>
      <xdr:spPr>
        <a:xfrm>
          <a:off x="18356795" y="5560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641862C7-76EF-45D7-B345-803C4A735BC9}"/>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6982656C-CC13-4649-9C03-34C04005148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2966185C-6BE5-4FF5-837D-FD418AE1191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5857D60A-C6E8-4537-8469-628D20FADC5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16AF41ED-D3C3-48DE-8326-CE2E87556A6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9B26CB99-013A-4865-AA7F-A403C8AEFC6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25E7248A-A295-4D4A-B07A-1BD529E61A1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8E10232F-D77B-421D-A215-56640CFCFDBA}"/>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A3A5206B-4C59-4EA9-834B-F0182CA9B71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99D18EE5-74DE-48B5-A806-1A880EE58D5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9DE2F74B-0B57-48D7-927C-D0905C6FACB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5F30C599-76A7-43CE-A8EC-B66C49F1F5C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7E3891A9-8BE0-471D-B7D9-AC36DC9C2FA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5255D58-D087-4430-8E3C-5C1073B466EA}"/>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1A87D859-34D5-4795-875C-71F90AA7C0F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205D18CA-84C5-4C43-B4CB-DD0DE8BF16B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C84DFA91-CB64-4B03-BD86-E815883E2BD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F3EBA9A1-E1E2-422E-911C-F0E5DA47BA1F}"/>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B53BE968-7DB6-4589-B667-A40838D4076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A6C305A4-5B91-4F01-81D4-58A47A5343B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C3DB9978-61AD-47F2-85E2-D7ED75791B04}"/>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AC96788D-E9D4-42E4-A8DE-1737D7CBBED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8F143322-C9F0-4867-8E31-E076218882A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A99990B3-1DA1-4C7C-B2D9-A45F03908394}"/>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00DA3583-51BD-42CD-8736-A0DE2F7EBB48}"/>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61A939F8-7FB3-49A7-8943-8C56C17DAB26}"/>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19B89215-341D-4FEE-9D12-EC76807D9D6E}"/>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26564355-13DB-4503-BF7D-E8334033E20A}"/>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7D341B39-427A-4842-9E98-25D92BCA01C8}"/>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26863C5-8F51-4119-A3F1-B02DEA6102A2}"/>
            </a:ext>
          </a:extLst>
        </xdr:cNvPr>
        <xdr:cNvSpPr txBox="1"/>
      </xdr:nvSpPr>
      <xdr:spPr>
        <a:xfrm>
          <a:off x="16357600" y="10043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D20E4F53-3EFD-492D-8F51-0DAFEA83C313}"/>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3A9FA55B-5450-4B55-8F70-F916A2D60210}"/>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D85D0962-297A-4CFB-9F8B-0016AAF3F4AD}"/>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D29061FF-CE89-44E3-8D4A-910B1498EBEC}"/>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2AF11D09-5807-4C90-9578-5EB5503439A4}"/>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3E976D3-4560-4C60-B177-66943610DA2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A8F753B9-E4BF-4B34-A200-09ED2857AB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69E8C589-0148-4BFE-8FD8-BEB30504AA6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5F972609-B246-4870-B6CA-D8684C4684C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203EAF49-0AE8-4465-B332-7B50D119D60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71120</xdr:rowOff>
    </xdr:from>
    <xdr:to>
      <xdr:col>85</xdr:col>
      <xdr:colOff>177800</xdr:colOff>
      <xdr:row>63</xdr:row>
      <xdr:rowOff>1270</xdr:rowOff>
    </xdr:to>
    <xdr:sp macro="" textlink="">
      <xdr:nvSpPr>
        <xdr:cNvPr id="647" name="楕円 646">
          <a:extLst>
            <a:ext uri="{FF2B5EF4-FFF2-40B4-BE49-F238E27FC236}">
              <a16:creationId xmlns:a16="http://schemas.microsoft.com/office/drawing/2014/main" id="{CB4DAC76-DCFD-47D6-A554-42CC73E5D3F2}"/>
            </a:ext>
          </a:extLst>
        </xdr:cNvPr>
        <xdr:cNvSpPr/>
      </xdr:nvSpPr>
      <xdr:spPr>
        <a:xfrm>
          <a:off x="16268700" y="1070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49547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8882056B-0BCD-470A-9115-B6425AB01ABA}"/>
            </a:ext>
          </a:extLst>
        </xdr:cNvPr>
        <xdr:cNvSpPr txBox="1"/>
      </xdr:nvSpPr>
      <xdr:spPr>
        <a:xfrm>
          <a:off x="16357600"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10160</xdr:rowOff>
    </xdr:from>
    <xdr:to>
      <xdr:col>81</xdr:col>
      <xdr:colOff>101600</xdr:colOff>
      <xdr:row>62</xdr:row>
      <xdr:rowOff>111760</xdr:rowOff>
    </xdr:to>
    <xdr:sp macro="" textlink="">
      <xdr:nvSpPr>
        <xdr:cNvPr id="649" name="楕円 648">
          <a:extLst>
            <a:ext uri="{FF2B5EF4-FFF2-40B4-BE49-F238E27FC236}">
              <a16:creationId xmlns:a16="http://schemas.microsoft.com/office/drawing/2014/main" id="{44B3EA96-68F5-44AA-BB53-20976BE4AC44}"/>
            </a:ext>
          </a:extLst>
        </xdr:cNvPr>
        <xdr:cNvSpPr/>
      </xdr:nvSpPr>
      <xdr:spPr>
        <a:xfrm>
          <a:off x="154305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60960</xdr:rowOff>
    </xdr:from>
    <xdr:to>
      <xdr:col>85</xdr:col>
      <xdr:colOff>127000</xdr:colOff>
      <xdr:row>62</xdr:row>
      <xdr:rowOff>121920</xdr:rowOff>
    </xdr:to>
    <xdr:cxnSp macro="">
      <xdr:nvCxnSpPr>
        <xdr:cNvPr id="650" name="直線コネクタ 649">
          <a:extLst>
            <a:ext uri="{FF2B5EF4-FFF2-40B4-BE49-F238E27FC236}">
              <a16:creationId xmlns:a16="http://schemas.microsoft.com/office/drawing/2014/main" id="{9A818BD2-0935-40C5-A5C1-46BD77262FFB}"/>
            </a:ext>
          </a:extLst>
        </xdr:cNvPr>
        <xdr:cNvCxnSpPr/>
      </xdr:nvCxnSpPr>
      <xdr:spPr>
        <a:xfrm>
          <a:off x="15481300" y="1069086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151130</xdr:rowOff>
    </xdr:from>
    <xdr:to>
      <xdr:col>76</xdr:col>
      <xdr:colOff>165100</xdr:colOff>
      <xdr:row>62</xdr:row>
      <xdr:rowOff>81280</xdr:rowOff>
    </xdr:to>
    <xdr:sp macro="" textlink="">
      <xdr:nvSpPr>
        <xdr:cNvPr id="651" name="楕円 650">
          <a:extLst>
            <a:ext uri="{FF2B5EF4-FFF2-40B4-BE49-F238E27FC236}">
              <a16:creationId xmlns:a16="http://schemas.microsoft.com/office/drawing/2014/main" id="{D40ECD13-F67D-483E-B5EA-CAAF8AFDC6D4}"/>
            </a:ext>
          </a:extLst>
        </xdr:cNvPr>
        <xdr:cNvSpPr/>
      </xdr:nvSpPr>
      <xdr:spPr>
        <a:xfrm>
          <a:off x="14541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30480</xdr:rowOff>
    </xdr:from>
    <xdr:to>
      <xdr:col>81</xdr:col>
      <xdr:colOff>50800</xdr:colOff>
      <xdr:row>62</xdr:row>
      <xdr:rowOff>60960</xdr:rowOff>
    </xdr:to>
    <xdr:cxnSp macro="">
      <xdr:nvCxnSpPr>
        <xdr:cNvPr id="652" name="直線コネクタ 651">
          <a:extLst>
            <a:ext uri="{FF2B5EF4-FFF2-40B4-BE49-F238E27FC236}">
              <a16:creationId xmlns:a16="http://schemas.microsoft.com/office/drawing/2014/main" id="{C1FD818C-18CA-4D0B-A5E5-70ED1736A080}"/>
            </a:ext>
          </a:extLst>
        </xdr:cNvPr>
        <xdr:cNvCxnSpPr/>
      </xdr:nvCxnSpPr>
      <xdr:spPr>
        <a:xfrm>
          <a:off x="14592300" y="106603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120650</xdr:rowOff>
    </xdr:from>
    <xdr:to>
      <xdr:col>72</xdr:col>
      <xdr:colOff>38100</xdr:colOff>
      <xdr:row>62</xdr:row>
      <xdr:rowOff>50800</xdr:rowOff>
    </xdr:to>
    <xdr:sp macro="" textlink="">
      <xdr:nvSpPr>
        <xdr:cNvPr id="653" name="楕円 652">
          <a:extLst>
            <a:ext uri="{FF2B5EF4-FFF2-40B4-BE49-F238E27FC236}">
              <a16:creationId xmlns:a16="http://schemas.microsoft.com/office/drawing/2014/main" id="{EA0CE483-978C-4449-A8D3-14DFBBC246E1}"/>
            </a:ext>
          </a:extLst>
        </xdr:cNvPr>
        <xdr:cNvSpPr/>
      </xdr:nvSpPr>
      <xdr:spPr>
        <a:xfrm>
          <a:off x="13652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0</xdr:rowOff>
    </xdr:from>
    <xdr:to>
      <xdr:col>76</xdr:col>
      <xdr:colOff>114300</xdr:colOff>
      <xdr:row>62</xdr:row>
      <xdr:rowOff>30480</xdr:rowOff>
    </xdr:to>
    <xdr:cxnSp macro="">
      <xdr:nvCxnSpPr>
        <xdr:cNvPr id="654" name="直線コネクタ 653">
          <a:extLst>
            <a:ext uri="{FF2B5EF4-FFF2-40B4-BE49-F238E27FC236}">
              <a16:creationId xmlns:a16="http://schemas.microsoft.com/office/drawing/2014/main" id="{640A2867-B518-425D-8BBD-27606EAFB93B}"/>
            </a:ext>
          </a:extLst>
        </xdr:cNvPr>
        <xdr:cNvCxnSpPr/>
      </xdr:nvCxnSpPr>
      <xdr:spPr>
        <a:xfrm>
          <a:off x="13703300" y="106299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92075</xdr:rowOff>
    </xdr:from>
    <xdr:to>
      <xdr:col>67</xdr:col>
      <xdr:colOff>101600</xdr:colOff>
      <xdr:row>62</xdr:row>
      <xdr:rowOff>22225</xdr:rowOff>
    </xdr:to>
    <xdr:sp macro="" textlink="">
      <xdr:nvSpPr>
        <xdr:cNvPr id="655" name="楕円 654">
          <a:extLst>
            <a:ext uri="{FF2B5EF4-FFF2-40B4-BE49-F238E27FC236}">
              <a16:creationId xmlns:a16="http://schemas.microsoft.com/office/drawing/2014/main" id="{B5996798-05EB-4AE0-BFDC-4D210CF7F760}"/>
            </a:ext>
          </a:extLst>
        </xdr:cNvPr>
        <xdr:cNvSpPr/>
      </xdr:nvSpPr>
      <xdr:spPr>
        <a:xfrm>
          <a:off x="12763500" y="1055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142875</xdr:rowOff>
    </xdr:from>
    <xdr:to>
      <xdr:col>71</xdr:col>
      <xdr:colOff>177800</xdr:colOff>
      <xdr:row>62</xdr:row>
      <xdr:rowOff>0</xdr:rowOff>
    </xdr:to>
    <xdr:cxnSp macro="">
      <xdr:nvCxnSpPr>
        <xdr:cNvPr id="656" name="直線コネクタ 655">
          <a:extLst>
            <a:ext uri="{FF2B5EF4-FFF2-40B4-BE49-F238E27FC236}">
              <a16:creationId xmlns:a16="http://schemas.microsoft.com/office/drawing/2014/main" id="{7CE5BB9A-3E9C-450E-A2AC-9BE82B82088F}"/>
            </a:ext>
          </a:extLst>
        </xdr:cNvPr>
        <xdr:cNvCxnSpPr/>
      </xdr:nvCxnSpPr>
      <xdr:spPr>
        <a:xfrm>
          <a:off x="12814300" y="1060132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F93E3EEA-7F95-4B8F-854F-B9979A720EDD}"/>
            </a:ext>
          </a:extLst>
        </xdr:cNvPr>
        <xdr:cNvSpPr txBox="1"/>
      </xdr:nvSpPr>
      <xdr:spPr>
        <a:xfrm>
          <a:off x="152660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41BE7FAA-A549-465A-BA8A-0356AE73EC98}"/>
            </a:ext>
          </a:extLst>
        </xdr:cNvPr>
        <xdr:cNvSpPr txBox="1"/>
      </xdr:nvSpPr>
      <xdr:spPr>
        <a:xfrm>
          <a:off x="14389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D0BA0652-45CB-4586-9DCB-AD7C6674EA4E}"/>
            </a:ext>
          </a:extLst>
        </xdr:cNvPr>
        <xdr:cNvSpPr txBox="1"/>
      </xdr:nvSpPr>
      <xdr:spPr>
        <a:xfrm>
          <a:off x="13500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18FF4B4E-5DAD-4F8A-BFCC-3FB747BB8B15}"/>
            </a:ext>
          </a:extLst>
        </xdr:cNvPr>
        <xdr:cNvSpPr txBox="1"/>
      </xdr:nvSpPr>
      <xdr:spPr>
        <a:xfrm>
          <a:off x="126117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102887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ED434592-18EE-4923-88B9-B0B2E29762E5}"/>
            </a:ext>
          </a:extLst>
        </xdr:cNvPr>
        <xdr:cNvSpPr txBox="1"/>
      </xdr:nvSpPr>
      <xdr:spPr>
        <a:xfrm>
          <a:off x="15266044" y="1073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72407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73865956-9003-4468-9BE6-3C6DDEE727AB}"/>
            </a:ext>
          </a:extLst>
        </xdr:cNvPr>
        <xdr:cNvSpPr txBox="1"/>
      </xdr:nvSpPr>
      <xdr:spPr>
        <a:xfrm>
          <a:off x="14389744"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41927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873CC513-FFFD-4608-BAEB-315A9CFC21A0}"/>
            </a:ext>
          </a:extLst>
        </xdr:cNvPr>
        <xdr:cNvSpPr txBox="1"/>
      </xdr:nvSpPr>
      <xdr:spPr>
        <a:xfrm>
          <a:off x="135007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13352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409E69A7-F687-4B9A-BFEE-5EBD58F7EECC}"/>
            </a:ext>
          </a:extLst>
        </xdr:cNvPr>
        <xdr:cNvSpPr txBox="1"/>
      </xdr:nvSpPr>
      <xdr:spPr>
        <a:xfrm>
          <a:off x="12611744"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E365762E-1DB4-4433-9519-32CC1232798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7E6C5B23-7D9E-44FE-BC5D-C15E9E1B925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5E3CE205-C504-47D1-9847-536758E033E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521A71FC-2BE6-4927-814D-D27B20F4EB1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8E70BA97-33D2-479B-AEC3-C214BF0A176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1AB78340-2E91-4953-8FBB-9E53DF65869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BC96E76F-BAB0-428D-83BF-F59F79EBF6D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D205AAA4-68F7-48F9-A63D-B3A9478479F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B093DB70-266C-4B15-9240-12375CEF024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204E2ED4-1288-4341-8CA2-D31EAA75F47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47AF6B66-0BFF-4699-A14E-3956A44C9C36}"/>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7040CE78-4584-4AD3-BC98-ACB4F9895D1C}"/>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8F68466E-D11E-46F6-AED2-6317C1CDE72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A2B4F5EE-FA21-4FCE-A972-F36C0A6C99D9}"/>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44D5E654-518D-4FC5-AE5C-C3A5F71D3D2A}"/>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12C39ABD-C991-44A6-955C-EFB82524EB86}"/>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F01034AA-0EA9-4D2F-8141-54A54A58510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6D4D070-C746-4075-A0DA-8A7FA6CC163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BD983D96-14F6-45CE-9486-ABDD0C26656D}"/>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F8FB428D-660D-4903-8CE4-D3CDB7ACDD1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92EF8C71-1046-49B7-9DC1-98937C38F2A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AE4137EF-7035-44E7-BE33-8F9DD6623DA2}"/>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FD2D8F4A-8770-4D87-8F11-B7D55998EA0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B425552F-F19B-4649-BC48-E7E60BE4779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7ABB30BF-77A4-4C2B-96B9-684F71A4603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BE9E7B70-AC8A-4A35-A144-6EF36CB648D1}"/>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A5B63775-C92E-4550-A2AF-F5D974C3A51C}"/>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CCB4BB46-89D2-4071-A106-6695BD5E2242}"/>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AA00FDFF-E61D-46DB-98A9-616854234BDF}"/>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163A400E-FF77-4668-87A3-9A25FE8433C7}"/>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7811C351-B19B-42F8-9888-7D89E8BDBD81}"/>
            </a:ext>
          </a:extLst>
        </xdr:cNvPr>
        <xdr:cNvSpPr txBox="1"/>
      </xdr:nvSpPr>
      <xdr:spPr>
        <a:xfrm>
          <a:off x="22199600" y="1059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07186F32-9F0B-4E03-BA20-911383FC4BE0}"/>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2EA6DBB5-8661-4040-A1BD-558D5F7F4969}"/>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1DD73E08-44F1-4778-ACCB-1C66792D6B9B}"/>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F60FDBB6-5769-4C2B-BB93-1B0BDA4415BC}"/>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1A6F7396-8093-42D1-ABAA-D6325B50FB6B}"/>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D17A781-AC0A-4191-A609-C64BC3A7A11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6FFAE818-9C45-4888-A993-C1859A67A181}"/>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6FAFD20-261E-431F-BAB0-3C2A82C2A58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94EBE618-E08A-47DC-8CFD-5F78EA29A6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D9CDC648-AB03-4CF4-A56B-6328C0F2E029}"/>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706" name="楕円 705">
          <a:extLst>
            <a:ext uri="{FF2B5EF4-FFF2-40B4-BE49-F238E27FC236}">
              <a16:creationId xmlns:a16="http://schemas.microsoft.com/office/drawing/2014/main" id="{39B339B4-1067-44A2-9D70-A08ADF04F703}"/>
            </a:ext>
          </a:extLst>
        </xdr:cNvPr>
        <xdr:cNvSpPr/>
      </xdr:nvSpPr>
      <xdr:spPr>
        <a:xfrm>
          <a:off x="22110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29227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4C1AF01B-9288-4FE8-A5D7-DF15D90AAD7C}"/>
            </a:ext>
          </a:extLst>
        </xdr:cNvPr>
        <xdr:cNvSpPr txBox="1"/>
      </xdr:nvSpPr>
      <xdr:spPr>
        <a:xfrm>
          <a:off x="22199600"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22678</xdr:rowOff>
    </xdr:from>
    <xdr:to>
      <xdr:col>112</xdr:col>
      <xdr:colOff>38100</xdr:colOff>
      <xdr:row>61</xdr:row>
      <xdr:rowOff>124278</xdr:rowOff>
    </xdr:to>
    <xdr:sp macro="" textlink="">
      <xdr:nvSpPr>
        <xdr:cNvPr id="708" name="楕円 707">
          <a:extLst>
            <a:ext uri="{FF2B5EF4-FFF2-40B4-BE49-F238E27FC236}">
              <a16:creationId xmlns:a16="http://schemas.microsoft.com/office/drawing/2014/main" id="{E6DB383B-7E4B-4F5D-9C0C-8E60320806F0}"/>
            </a:ext>
          </a:extLst>
        </xdr:cNvPr>
        <xdr:cNvSpPr/>
      </xdr:nvSpPr>
      <xdr:spPr>
        <a:xfrm>
          <a:off x="21272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57150</xdr:rowOff>
    </xdr:from>
    <xdr:to>
      <xdr:col>116</xdr:col>
      <xdr:colOff>63500</xdr:colOff>
      <xdr:row>61</xdr:row>
      <xdr:rowOff>73478</xdr:rowOff>
    </xdr:to>
    <xdr:cxnSp macro="">
      <xdr:nvCxnSpPr>
        <xdr:cNvPr id="709" name="直線コネクタ 708">
          <a:extLst>
            <a:ext uri="{FF2B5EF4-FFF2-40B4-BE49-F238E27FC236}">
              <a16:creationId xmlns:a16="http://schemas.microsoft.com/office/drawing/2014/main" id="{B50CCB04-D3B4-440B-8F87-F858A951C093}"/>
            </a:ext>
          </a:extLst>
        </xdr:cNvPr>
        <xdr:cNvCxnSpPr/>
      </xdr:nvCxnSpPr>
      <xdr:spPr>
        <a:xfrm flipV="1">
          <a:off x="21323300" y="105156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22678</xdr:rowOff>
    </xdr:from>
    <xdr:to>
      <xdr:col>107</xdr:col>
      <xdr:colOff>101600</xdr:colOff>
      <xdr:row>61</xdr:row>
      <xdr:rowOff>124278</xdr:rowOff>
    </xdr:to>
    <xdr:sp macro="" textlink="">
      <xdr:nvSpPr>
        <xdr:cNvPr id="710" name="楕円 709">
          <a:extLst>
            <a:ext uri="{FF2B5EF4-FFF2-40B4-BE49-F238E27FC236}">
              <a16:creationId xmlns:a16="http://schemas.microsoft.com/office/drawing/2014/main" id="{68704DEB-8E2C-4642-9B11-FF5C0F4BE819}"/>
            </a:ext>
          </a:extLst>
        </xdr:cNvPr>
        <xdr:cNvSpPr/>
      </xdr:nvSpPr>
      <xdr:spPr>
        <a:xfrm>
          <a:off x="20383500" y="1048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73478</xdr:rowOff>
    </xdr:from>
    <xdr:to>
      <xdr:col>111</xdr:col>
      <xdr:colOff>177800</xdr:colOff>
      <xdr:row>61</xdr:row>
      <xdr:rowOff>73478</xdr:rowOff>
    </xdr:to>
    <xdr:cxnSp macro="">
      <xdr:nvCxnSpPr>
        <xdr:cNvPr id="711" name="直線コネクタ 710">
          <a:extLst>
            <a:ext uri="{FF2B5EF4-FFF2-40B4-BE49-F238E27FC236}">
              <a16:creationId xmlns:a16="http://schemas.microsoft.com/office/drawing/2014/main" id="{9214CB18-1A33-42B3-A32E-BABC657988E5}"/>
            </a:ext>
          </a:extLst>
        </xdr:cNvPr>
        <xdr:cNvCxnSpPr/>
      </xdr:nvCxnSpPr>
      <xdr:spPr>
        <a:xfrm>
          <a:off x="20434300" y="105319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39007</xdr:rowOff>
    </xdr:from>
    <xdr:to>
      <xdr:col>102</xdr:col>
      <xdr:colOff>165100</xdr:colOff>
      <xdr:row>61</xdr:row>
      <xdr:rowOff>140607</xdr:rowOff>
    </xdr:to>
    <xdr:sp macro="" textlink="">
      <xdr:nvSpPr>
        <xdr:cNvPr id="712" name="楕円 711">
          <a:extLst>
            <a:ext uri="{FF2B5EF4-FFF2-40B4-BE49-F238E27FC236}">
              <a16:creationId xmlns:a16="http://schemas.microsoft.com/office/drawing/2014/main" id="{4C655D3D-05F7-4F58-B152-7492448634B4}"/>
            </a:ext>
          </a:extLst>
        </xdr:cNvPr>
        <xdr:cNvSpPr/>
      </xdr:nvSpPr>
      <xdr:spPr>
        <a:xfrm>
          <a:off x="19494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73478</xdr:rowOff>
    </xdr:from>
    <xdr:to>
      <xdr:col>107</xdr:col>
      <xdr:colOff>50800</xdr:colOff>
      <xdr:row>61</xdr:row>
      <xdr:rowOff>89807</xdr:rowOff>
    </xdr:to>
    <xdr:cxnSp macro="">
      <xdr:nvCxnSpPr>
        <xdr:cNvPr id="713" name="直線コネクタ 712">
          <a:extLst>
            <a:ext uri="{FF2B5EF4-FFF2-40B4-BE49-F238E27FC236}">
              <a16:creationId xmlns:a16="http://schemas.microsoft.com/office/drawing/2014/main" id="{F98ED6FD-7D1F-4715-9A0A-B857DE9BDB61}"/>
            </a:ext>
          </a:extLst>
        </xdr:cNvPr>
        <xdr:cNvCxnSpPr/>
      </xdr:nvCxnSpPr>
      <xdr:spPr>
        <a:xfrm flipV="1">
          <a:off x="19545300" y="105319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39007</xdr:rowOff>
    </xdr:from>
    <xdr:to>
      <xdr:col>98</xdr:col>
      <xdr:colOff>38100</xdr:colOff>
      <xdr:row>61</xdr:row>
      <xdr:rowOff>140607</xdr:rowOff>
    </xdr:to>
    <xdr:sp macro="" textlink="">
      <xdr:nvSpPr>
        <xdr:cNvPr id="714" name="楕円 713">
          <a:extLst>
            <a:ext uri="{FF2B5EF4-FFF2-40B4-BE49-F238E27FC236}">
              <a16:creationId xmlns:a16="http://schemas.microsoft.com/office/drawing/2014/main" id="{9E430CA8-4AB5-4523-B1C6-3EF070F796FB}"/>
            </a:ext>
          </a:extLst>
        </xdr:cNvPr>
        <xdr:cNvSpPr/>
      </xdr:nvSpPr>
      <xdr:spPr>
        <a:xfrm>
          <a:off x="186055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89807</xdr:rowOff>
    </xdr:from>
    <xdr:to>
      <xdr:col>102</xdr:col>
      <xdr:colOff>114300</xdr:colOff>
      <xdr:row>61</xdr:row>
      <xdr:rowOff>89807</xdr:rowOff>
    </xdr:to>
    <xdr:cxnSp macro="">
      <xdr:nvCxnSpPr>
        <xdr:cNvPr id="715" name="直線コネクタ 714">
          <a:extLst>
            <a:ext uri="{FF2B5EF4-FFF2-40B4-BE49-F238E27FC236}">
              <a16:creationId xmlns:a16="http://schemas.microsoft.com/office/drawing/2014/main" id="{8C8FC277-EEF5-4BBE-A597-E941A06EA48D}"/>
            </a:ext>
          </a:extLst>
        </xdr:cNvPr>
        <xdr:cNvCxnSpPr/>
      </xdr:nvCxnSpPr>
      <xdr:spPr>
        <a:xfrm>
          <a:off x="18656300" y="105482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16" name="n_1aveValue【保健センター・保健所】&#10;一人当たり面積">
          <a:extLst>
            <a:ext uri="{FF2B5EF4-FFF2-40B4-BE49-F238E27FC236}">
              <a16:creationId xmlns:a16="http://schemas.microsoft.com/office/drawing/2014/main" id="{01E73C06-2387-43E2-8370-BEBDF6612BEE}"/>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17" name="n_2aveValue【保健センター・保健所】&#10;一人当たり面積">
          <a:extLst>
            <a:ext uri="{FF2B5EF4-FFF2-40B4-BE49-F238E27FC236}">
              <a16:creationId xmlns:a16="http://schemas.microsoft.com/office/drawing/2014/main" id="{F4AE4001-6970-4134-8649-688762574A4C}"/>
            </a:ext>
          </a:extLst>
        </xdr:cNvPr>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8" name="n_3aveValue【保健センター・保健所】&#10;一人当たり面積">
          <a:extLst>
            <a:ext uri="{FF2B5EF4-FFF2-40B4-BE49-F238E27FC236}">
              <a16:creationId xmlns:a16="http://schemas.microsoft.com/office/drawing/2014/main" id="{BE723193-0174-4489-A515-7442D63BA710}"/>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19" name="n_4aveValue【保健センター・保健所】&#10;一人当たり面積">
          <a:extLst>
            <a:ext uri="{FF2B5EF4-FFF2-40B4-BE49-F238E27FC236}">
              <a16:creationId xmlns:a16="http://schemas.microsoft.com/office/drawing/2014/main" id="{6E672B36-CC41-4D4B-9A4A-BD7A9FFD57F3}"/>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140805</xdr:rowOff>
    </xdr:from>
    <xdr:ext cx="469744" cy="259045"/>
    <xdr:sp macro="" textlink="">
      <xdr:nvSpPr>
        <xdr:cNvPr id="720" name="n_1mainValue【保健センター・保健所】&#10;一人当たり面積">
          <a:extLst>
            <a:ext uri="{FF2B5EF4-FFF2-40B4-BE49-F238E27FC236}">
              <a16:creationId xmlns:a16="http://schemas.microsoft.com/office/drawing/2014/main" id="{6106AB0F-5A9C-4EEB-B55C-72711F1DE378}"/>
            </a:ext>
          </a:extLst>
        </xdr:cNvPr>
        <xdr:cNvSpPr txBox="1"/>
      </xdr:nvSpPr>
      <xdr:spPr>
        <a:xfrm>
          <a:off x="21075727" y="1025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140805</xdr:rowOff>
    </xdr:from>
    <xdr:ext cx="469744" cy="259045"/>
    <xdr:sp macro="" textlink="">
      <xdr:nvSpPr>
        <xdr:cNvPr id="721" name="n_2mainValue【保健センター・保健所】&#10;一人当たり面積">
          <a:extLst>
            <a:ext uri="{FF2B5EF4-FFF2-40B4-BE49-F238E27FC236}">
              <a16:creationId xmlns:a16="http://schemas.microsoft.com/office/drawing/2014/main" id="{113FA667-269F-4D55-AC46-F62B426CA8CD}"/>
            </a:ext>
          </a:extLst>
        </xdr:cNvPr>
        <xdr:cNvSpPr txBox="1"/>
      </xdr:nvSpPr>
      <xdr:spPr>
        <a:xfrm>
          <a:off x="20199427" y="10256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157134</xdr:rowOff>
    </xdr:from>
    <xdr:ext cx="469744" cy="259045"/>
    <xdr:sp macro="" textlink="">
      <xdr:nvSpPr>
        <xdr:cNvPr id="722" name="n_3mainValue【保健センター・保健所】&#10;一人当たり面積">
          <a:extLst>
            <a:ext uri="{FF2B5EF4-FFF2-40B4-BE49-F238E27FC236}">
              <a16:creationId xmlns:a16="http://schemas.microsoft.com/office/drawing/2014/main" id="{CD505E66-3F85-49BD-B27C-39C8EA5D0E56}"/>
            </a:ext>
          </a:extLst>
        </xdr:cNvPr>
        <xdr:cNvSpPr txBox="1"/>
      </xdr:nvSpPr>
      <xdr:spPr>
        <a:xfrm>
          <a:off x="19310427" y="102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157134</xdr:rowOff>
    </xdr:from>
    <xdr:ext cx="469744" cy="259045"/>
    <xdr:sp macro="" textlink="">
      <xdr:nvSpPr>
        <xdr:cNvPr id="723" name="n_4mainValue【保健センター・保健所】&#10;一人当たり面積">
          <a:extLst>
            <a:ext uri="{FF2B5EF4-FFF2-40B4-BE49-F238E27FC236}">
              <a16:creationId xmlns:a16="http://schemas.microsoft.com/office/drawing/2014/main" id="{C906F3BF-45B4-4F92-9953-906A0396E4FD}"/>
            </a:ext>
          </a:extLst>
        </xdr:cNvPr>
        <xdr:cNvSpPr txBox="1"/>
      </xdr:nvSpPr>
      <xdr:spPr>
        <a:xfrm>
          <a:off x="18421427" y="1027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B6740EBB-7A29-45C7-98C5-76EEB3BA489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8B60A414-94B6-4E5C-BEF4-1C7FEA3971C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1FD6E9CC-E931-4664-810A-C7CB3FB9F4F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673B4C37-D98C-42D3-8EEA-A991AC15495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C0E13329-7A7A-4360-8C2B-8EA00367570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70538204-E9F9-4661-A3CD-174C9059D8A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A8ECDE7D-2D11-41B3-87C7-B831B3EC562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75D492E0-A343-422C-9C0D-312EC2FD1A2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3243EE35-3915-4EE5-9E10-A73F8864BD6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68A71565-D45A-4597-BA63-9B2B2846D70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8F501FED-DB48-49BA-A24C-052863425D7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934F1865-D5EB-4546-B847-5A0519BF82E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DAE42AF6-7929-4D9D-8088-1D8DBF167142}"/>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E7A71B95-3023-4583-9E3D-FA4CA7E458E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59DE898F-6A0A-47AA-B045-715BFA80ED7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E4E0CF24-D56D-483F-83AB-9534CC9A829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41E9045D-35A4-4A99-BE38-FDC11447E58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C3C40F61-C5BB-4F88-89F2-36D077C7C02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948D23F3-1E3C-4E51-838A-8CA29C36FCD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AC654B0D-E627-474A-AA10-38E5EC1F324A}"/>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7D9EBFEB-0769-4EE7-B7A5-99DDF9D764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D7AA0618-576F-48B3-986E-D0A8C994B64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7EC5F468-5FAC-4DF9-B48E-CD2DE7108B15}"/>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606A46C1-B585-43E6-948F-8D907F87BDC3}"/>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99EB6248-69F3-40D7-A2B1-3A1D7A426F2B}"/>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EB0C84C9-49A1-46E8-A0D2-6BD549AE4E86}"/>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6206DC8B-AC19-4A7E-83E9-F9012A1F6B78}"/>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3BE81971-810F-4D84-B687-70B30A654F93}"/>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DAE328BC-64B0-49F8-BE1C-11AA57193DD3}"/>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476319B9-21E4-442F-B0B2-9DEDDE0D40D2}"/>
            </a:ext>
          </a:extLst>
        </xdr:cNvPr>
        <xdr:cNvSpPr txBox="1"/>
      </xdr:nvSpPr>
      <xdr:spPr>
        <a:xfrm>
          <a:off x="1635760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318FE4D4-A9D5-44D5-ACF9-0B111BB49950}"/>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50113157-3DBD-4D98-82E4-5BB5FDCF5F18}"/>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077544AD-9EAD-4A04-AB2D-1DC476FDBB13}"/>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44A28B36-A503-4782-A8C7-3AFAEE93AE5C}"/>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23A44E22-FF27-4233-98C9-5CF32D21D97B}"/>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2A5A0E2E-E255-4A47-80B2-9841C59CB573}"/>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75E19E30-A0B0-4BCD-8A65-7165548AE3D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6FC53E74-C75B-4CD2-A214-3CAFC2D3505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9C4E3A54-8118-4A25-86B7-6E9438B8554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AF1BB2E-09B3-4811-86FA-EE01ECB0CB9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147320</xdr:rowOff>
    </xdr:from>
    <xdr:to>
      <xdr:col>85</xdr:col>
      <xdr:colOff>177800</xdr:colOff>
      <xdr:row>81</xdr:row>
      <xdr:rowOff>77470</xdr:rowOff>
    </xdr:to>
    <xdr:sp macro="" textlink="">
      <xdr:nvSpPr>
        <xdr:cNvPr id="764" name="楕円 763">
          <a:extLst>
            <a:ext uri="{FF2B5EF4-FFF2-40B4-BE49-F238E27FC236}">
              <a16:creationId xmlns:a16="http://schemas.microsoft.com/office/drawing/2014/main" id="{97E9A455-06CB-42D7-AA2F-BEA893981AFB}"/>
            </a:ext>
          </a:extLst>
        </xdr:cNvPr>
        <xdr:cNvSpPr/>
      </xdr:nvSpPr>
      <xdr:spPr>
        <a:xfrm>
          <a:off x="16268700" y="1386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170197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241C3BBC-A6F6-4CE0-AC47-8AF52B29149A}"/>
            </a:ext>
          </a:extLst>
        </xdr:cNvPr>
        <xdr:cNvSpPr txBox="1"/>
      </xdr:nvSpPr>
      <xdr:spPr>
        <a:xfrm>
          <a:off x="16357600"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61595</xdr:rowOff>
    </xdr:from>
    <xdr:to>
      <xdr:col>81</xdr:col>
      <xdr:colOff>101600</xdr:colOff>
      <xdr:row>80</xdr:row>
      <xdr:rowOff>163195</xdr:rowOff>
    </xdr:to>
    <xdr:sp macro="" textlink="">
      <xdr:nvSpPr>
        <xdr:cNvPr id="766" name="楕円 765">
          <a:extLst>
            <a:ext uri="{FF2B5EF4-FFF2-40B4-BE49-F238E27FC236}">
              <a16:creationId xmlns:a16="http://schemas.microsoft.com/office/drawing/2014/main" id="{DFA03324-3B9E-421D-A8C2-2B87B9A37264}"/>
            </a:ext>
          </a:extLst>
        </xdr:cNvPr>
        <xdr:cNvSpPr/>
      </xdr:nvSpPr>
      <xdr:spPr>
        <a:xfrm>
          <a:off x="15430500" y="1377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112395</xdr:rowOff>
    </xdr:from>
    <xdr:to>
      <xdr:col>85</xdr:col>
      <xdr:colOff>127000</xdr:colOff>
      <xdr:row>81</xdr:row>
      <xdr:rowOff>26670</xdr:rowOff>
    </xdr:to>
    <xdr:cxnSp macro="">
      <xdr:nvCxnSpPr>
        <xdr:cNvPr id="767" name="直線コネクタ 766">
          <a:extLst>
            <a:ext uri="{FF2B5EF4-FFF2-40B4-BE49-F238E27FC236}">
              <a16:creationId xmlns:a16="http://schemas.microsoft.com/office/drawing/2014/main" id="{C77D8255-0430-4D3D-BD50-25A99D465D47}"/>
            </a:ext>
          </a:extLst>
        </xdr:cNvPr>
        <xdr:cNvCxnSpPr/>
      </xdr:nvCxnSpPr>
      <xdr:spPr>
        <a:xfrm>
          <a:off x="15481300" y="1382839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23495</xdr:rowOff>
    </xdr:from>
    <xdr:to>
      <xdr:col>76</xdr:col>
      <xdr:colOff>165100</xdr:colOff>
      <xdr:row>80</xdr:row>
      <xdr:rowOff>125095</xdr:rowOff>
    </xdr:to>
    <xdr:sp macro="" textlink="">
      <xdr:nvSpPr>
        <xdr:cNvPr id="768" name="楕円 767">
          <a:extLst>
            <a:ext uri="{FF2B5EF4-FFF2-40B4-BE49-F238E27FC236}">
              <a16:creationId xmlns:a16="http://schemas.microsoft.com/office/drawing/2014/main" id="{E21AB7A0-F770-435C-89C9-EA19B3C421E2}"/>
            </a:ext>
          </a:extLst>
        </xdr:cNvPr>
        <xdr:cNvSpPr/>
      </xdr:nvSpPr>
      <xdr:spPr>
        <a:xfrm>
          <a:off x="14541500" y="1373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74295</xdr:rowOff>
    </xdr:from>
    <xdr:to>
      <xdr:col>81</xdr:col>
      <xdr:colOff>50800</xdr:colOff>
      <xdr:row>80</xdr:row>
      <xdr:rowOff>112395</xdr:rowOff>
    </xdr:to>
    <xdr:cxnSp macro="">
      <xdr:nvCxnSpPr>
        <xdr:cNvPr id="769" name="直線コネクタ 768">
          <a:extLst>
            <a:ext uri="{FF2B5EF4-FFF2-40B4-BE49-F238E27FC236}">
              <a16:creationId xmlns:a16="http://schemas.microsoft.com/office/drawing/2014/main" id="{F6A50290-0929-461E-A519-53EAC7707D9B}"/>
            </a:ext>
          </a:extLst>
        </xdr:cNvPr>
        <xdr:cNvCxnSpPr/>
      </xdr:nvCxnSpPr>
      <xdr:spPr>
        <a:xfrm>
          <a:off x="14592300" y="137902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154939</xdr:rowOff>
    </xdr:from>
    <xdr:to>
      <xdr:col>72</xdr:col>
      <xdr:colOff>38100</xdr:colOff>
      <xdr:row>80</xdr:row>
      <xdr:rowOff>85089</xdr:rowOff>
    </xdr:to>
    <xdr:sp macro="" textlink="">
      <xdr:nvSpPr>
        <xdr:cNvPr id="770" name="楕円 769">
          <a:extLst>
            <a:ext uri="{FF2B5EF4-FFF2-40B4-BE49-F238E27FC236}">
              <a16:creationId xmlns:a16="http://schemas.microsoft.com/office/drawing/2014/main" id="{93D74798-88B0-4FB4-A463-0B6C234E3829}"/>
            </a:ext>
          </a:extLst>
        </xdr:cNvPr>
        <xdr:cNvSpPr/>
      </xdr:nvSpPr>
      <xdr:spPr>
        <a:xfrm>
          <a:off x="13652500" y="13699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34289</xdr:rowOff>
    </xdr:from>
    <xdr:to>
      <xdr:col>76</xdr:col>
      <xdr:colOff>114300</xdr:colOff>
      <xdr:row>80</xdr:row>
      <xdr:rowOff>74295</xdr:rowOff>
    </xdr:to>
    <xdr:cxnSp macro="">
      <xdr:nvCxnSpPr>
        <xdr:cNvPr id="771" name="直線コネクタ 770">
          <a:extLst>
            <a:ext uri="{FF2B5EF4-FFF2-40B4-BE49-F238E27FC236}">
              <a16:creationId xmlns:a16="http://schemas.microsoft.com/office/drawing/2014/main" id="{F06AF5C7-6425-4E15-B15E-101E43F724E7}"/>
            </a:ext>
          </a:extLst>
        </xdr:cNvPr>
        <xdr:cNvCxnSpPr/>
      </xdr:nvCxnSpPr>
      <xdr:spPr>
        <a:xfrm>
          <a:off x="13703300" y="13750289"/>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109220</xdr:rowOff>
    </xdr:from>
    <xdr:to>
      <xdr:col>67</xdr:col>
      <xdr:colOff>101600</xdr:colOff>
      <xdr:row>80</xdr:row>
      <xdr:rowOff>39370</xdr:rowOff>
    </xdr:to>
    <xdr:sp macro="" textlink="">
      <xdr:nvSpPr>
        <xdr:cNvPr id="772" name="楕円 771">
          <a:extLst>
            <a:ext uri="{FF2B5EF4-FFF2-40B4-BE49-F238E27FC236}">
              <a16:creationId xmlns:a16="http://schemas.microsoft.com/office/drawing/2014/main" id="{88E08B5F-1AAE-4DEF-9847-7D7994E0B464}"/>
            </a:ext>
          </a:extLst>
        </xdr:cNvPr>
        <xdr:cNvSpPr/>
      </xdr:nvSpPr>
      <xdr:spPr>
        <a:xfrm>
          <a:off x="12763500" y="1365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160020</xdr:rowOff>
    </xdr:from>
    <xdr:to>
      <xdr:col>71</xdr:col>
      <xdr:colOff>177800</xdr:colOff>
      <xdr:row>80</xdr:row>
      <xdr:rowOff>34289</xdr:rowOff>
    </xdr:to>
    <xdr:cxnSp macro="">
      <xdr:nvCxnSpPr>
        <xdr:cNvPr id="773" name="直線コネクタ 772">
          <a:extLst>
            <a:ext uri="{FF2B5EF4-FFF2-40B4-BE49-F238E27FC236}">
              <a16:creationId xmlns:a16="http://schemas.microsoft.com/office/drawing/2014/main" id="{BB4497E8-CB83-4D74-8306-5A7FCD2342D6}"/>
            </a:ext>
          </a:extLst>
        </xdr:cNvPr>
        <xdr:cNvCxnSpPr/>
      </xdr:nvCxnSpPr>
      <xdr:spPr>
        <a:xfrm>
          <a:off x="12814300" y="1370457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4" name="n_1aveValue【消防施設】&#10;有形固定資産減価償却率">
          <a:extLst>
            <a:ext uri="{FF2B5EF4-FFF2-40B4-BE49-F238E27FC236}">
              <a16:creationId xmlns:a16="http://schemas.microsoft.com/office/drawing/2014/main" id="{2224B1BD-91B3-455D-958B-7A9E3FFE7D3A}"/>
            </a:ext>
          </a:extLst>
        </xdr:cNvPr>
        <xdr:cNvSpPr txBox="1"/>
      </xdr:nvSpPr>
      <xdr:spPr>
        <a:xfrm>
          <a:off x="152660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a:extLst>
            <a:ext uri="{FF2B5EF4-FFF2-40B4-BE49-F238E27FC236}">
              <a16:creationId xmlns:a16="http://schemas.microsoft.com/office/drawing/2014/main" id="{8B030278-3AF5-4707-A0E0-D57CA4472FA3}"/>
            </a:ext>
          </a:extLst>
        </xdr:cNvPr>
        <xdr:cNvSpPr txBox="1"/>
      </xdr:nvSpPr>
      <xdr:spPr>
        <a:xfrm>
          <a:off x="14389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6" name="n_3aveValue【消防施設】&#10;有形固定資産減価償却率">
          <a:extLst>
            <a:ext uri="{FF2B5EF4-FFF2-40B4-BE49-F238E27FC236}">
              <a16:creationId xmlns:a16="http://schemas.microsoft.com/office/drawing/2014/main" id="{14E1DABD-1EC6-4697-AF0A-2DCC6E77860D}"/>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7" name="n_4aveValue【消防施設】&#10;有形固定資産減価償却率">
          <a:extLst>
            <a:ext uri="{FF2B5EF4-FFF2-40B4-BE49-F238E27FC236}">
              <a16:creationId xmlns:a16="http://schemas.microsoft.com/office/drawing/2014/main" id="{6886CD25-560C-40EA-9C7D-D3F5F6DEAC71}"/>
            </a:ext>
          </a:extLst>
        </xdr:cNvPr>
        <xdr:cNvSpPr txBox="1"/>
      </xdr:nvSpPr>
      <xdr:spPr>
        <a:xfrm>
          <a:off x="12611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8272</xdr:rowOff>
    </xdr:from>
    <xdr:ext cx="405111" cy="259045"/>
    <xdr:sp macro="" textlink="">
      <xdr:nvSpPr>
        <xdr:cNvPr id="778" name="n_1mainValue【消防施設】&#10;有形固定資産減価償却率">
          <a:extLst>
            <a:ext uri="{FF2B5EF4-FFF2-40B4-BE49-F238E27FC236}">
              <a16:creationId xmlns:a16="http://schemas.microsoft.com/office/drawing/2014/main" id="{908186E0-49D0-471B-831E-9DB63DF55996}"/>
            </a:ext>
          </a:extLst>
        </xdr:cNvPr>
        <xdr:cNvSpPr txBox="1"/>
      </xdr:nvSpPr>
      <xdr:spPr>
        <a:xfrm>
          <a:off x="15266044"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141622</xdr:rowOff>
    </xdr:from>
    <xdr:ext cx="405111" cy="259045"/>
    <xdr:sp macro="" textlink="">
      <xdr:nvSpPr>
        <xdr:cNvPr id="779" name="n_2mainValue【消防施設】&#10;有形固定資産減価償却率">
          <a:extLst>
            <a:ext uri="{FF2B5EF4-FFF2-40B4-BE49-F238E27FC236}">
              <a16:creationId xmlns:a16="http://schemas.microsoft.com/office/drawing/2014/main" id="{D487CBDA-1228-4B0E-B3E3-0B6D217DEB60}"/>
            </a:ext>
          </a:extLst>
        </xdr:cNvPr>
        <xdr:cNvSpPr txBox="1"/>
      </xdr:nvSpPr>
      <xdr:spPr>
        <a:xfrm>
          <a:off x="14389744" y="1351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101616</xdr:rowOff>
    </xdr:from>
    <xdr:ext cx="405111" cy="259045"/>
    <xdr:sp macro="" textlink="">
      <xdr:nvSpPr>
        <xdr:cNvPr id="780" name="n_3mainValue【消防施設】&#10;有形固定資産減価償却率">
          <a:extLst>
            <a:ext uri="{FF2B5EF4-FFF2-40B4-BE49-F238E27FC236}">
              <a16:creationId xmlns:a16="http://schemas.microsoft.com/office/drawing/2014/main" id="{81487A8C-217E-43E1-84AD-5770BF97CE23}"/>
            </a:ext>
          </a:extLst>
        </xdr:cNvPr>
        <xdr:cNvSpPr txBox="1"/>
      </xdr:nvSpPr>
      <xdr:spPr>
        <a:xfrm>
          <a:off x="13500744"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55897</xdr:rowOff>
    </xdr:from>
    <xdr:ext cx="405111" cy="259045"/>
    <xdr:sp macro="" textlink="">
      <xdr:nvSpPr>
        <xdr:cNvPr id="781" name="n_4mainValue【消防施設】&#10;有形固定資産減価償却率">
          <a:extLst>
            <a:ext uri="{FF2B5EF4-FFF2-40B4-BE49-F238E27FC236}">
              <a16:creationId xmlns:a16="http://schemas.microsoft.com/office/drawing/2014/main" id="{586B748E-079C-412E-B5C9-3AAF7AE11FBC}"/>
            </a:ext>
          </a:extLst>
        </xdr:cNvPr>
        <xdr:cNvSpPr txBox="1"/>
      </xdr:nvSpPr>
      <xdr:spPr>
        <a:xfrm>
          <a:off x="12611744"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AC5E9756-1E18-43F6-AA6B-FC501FD8372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F68CA154-8403-4C87-8AD1-AF9951E1C61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E8F41422-B5E4-4ABB-A752-B523648E35C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F92F8B4D-A40E-4DA6-9617-0C3D61EA3CB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6E97049E-E907-494E-B2D5-04CC111A49A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E64DA3EA-283F-4AC1-AAAE-C894B522EC2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3AE8E10D-D115-4A89-BFAD-AF001ED6788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78C580F4-B25D-47C9-8839-319611160F1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506C42CA-4246-4990-AC8A-DE83B306E3E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90D4BCDD-3B35-4707-A9BC-5FB25449FF7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018E7E7B-4FF8-4961-9F93-7DBC2376E617}"/>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92A0D409-5C7C-4677-8A65-4396D7CB211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898A8993-B1F8-4FA5-BD43-21AB63A9FBF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69DA9A3B-05C2-4760-94E6-1B3ED2330EC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4AEC45B7-0C9C-4384-AD89-8E174172727A}"/>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5C8782E5-02B7-4E5A-8987-3ACCA4C03632}"/>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D55E4D8A-BFC0-41FE-8EA8-9C2CA2038DB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7595471A-CD30-4178-A914-9DECFDE6F74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7A90FB0B-339F-4CF4-A119-6D2E764D53F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F91471D0-FB9C-4CC0-B448-D1DD1AB5FBB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95B646D4-EBD9-420E-8AA7-763649F5250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732F77FD-BA5D-4653-9843-01A6CBE4F3FA}"/>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BCE1ED27-7C41-4DBB-A8B5-B6BD1226D6C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14A170AC-B550-4B7B-9E4D-B267CF548BFE}"/>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9A8E9647-B191-4A94-AEC6-1131000BC1E8}"/>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2F107390-9F0E-4C9B-AEB0-9D1031EBB701}"/>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E64FB2F3-6950-4866-BAC8-3E782BE797E8}"/>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564E0405-CFA8-4F74-BD45-B70462979054}"/>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0" name="【消防施設】&#10;一人当たり面積平均値テキスト">
          <a:extLst>
            <a:ext uri="{FF2B5EF4-FFF2-40B4-BE49-F238E27FC236}">
              <a16:creationId xmlns:a16="http://schemas.microsoft.com/office/drawing/2014/main" id="{EC1653CA-C70E-4AB6-A0B8-395BD02831A0}"/>
            </a:ext>
          </a:extLst>
        </xdr:cNvPr>
        <xdr:cNvSpPr txBox="1"/>
      </xdr:nvSpPr>
      <xdr:spPr>
        <a:xfrm>
          <a:off x="22199600" y="14538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22F0F38B-D5AB-49DD-8E9A-12E8AF560D43}"/>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B5E610A1-1AC0-4A87-9B16-8080D6F1D0D1}"/>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6776FA74-67D6-4898-AC0C-B2C2C488CEC9}"/>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FB755DA2-76FA-4E80-AFC7-61D50AAF78DF}"/>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9503F640-F0D7-4DE9-AB32-1BC169DECD89}"/>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8C1DFFC6-BE73-4ED2-A5B6-2355D326A5E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C09B8A43-03AD-4F0C-A417-570ABBA3635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BFF0204-A126-4212-AC4B-D70B2AC125E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8CC38D8-2FEE-402C-85F9-5D2E97B12CD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4B1A9153-7977-446D-9320-B4C8D67F05E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78739</xdr:rowOff>
    </xdr:from>
    <xdr:to>
      <xdr:col>116</xdr:col>
      <xdr:colOff>114300</xdr:colOff>
      <xdr:row>85</xdr:row>
      <xdr:rowOff>8889</xdr:rowOff>
    </xdr:to>
    <xdr:sp macro="" textlink="">
      <xdr:nvSpPr>
        <xdr:cNvPr id="821" name="楕円 820">
          <a:extLst>
            <a:ext uri="{FF2B5EF4-FFF2-40B4-BE49-F238E27FC236}">
              <a16:creationId xmlns:a16="http://schemas.microsoft.com/office/drawing/2014/main" id="{75F96EA5-EC87-4C87-A380-E9672609B4BB}"/>
            </a:ext>
          </a:extLst>
        </xdr:cNvPr>
        <xdr:cNvSpPr/>
      </xdr:nvSpPr>
      <xdr:spPr>
        <a:xfrm>
          <a:off x="221107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101616</xdr:rowOff>
    </xdr:from>
    <xdr:ext cx="469744" cy="259045"/>
    <xdr:sp macro="" textlink="">
      <xdr:nvSpPr>
        <xdr:cNvPr id="822" name="【消防施設】&#10;一人当たり面積該当値テキスト">
          <a:extLst>
            <a:ext uri="{FF2B5EF4-FFF2-40B4-BE49-F238E27FC236}">
              <a16:creationId xmlns:a16="http://schemas.microsoft.com/office/drawing/2014/main" id="{CB19C6C2-0BDC-465A-929F-460DB551F6A0}"/>
            </a:ext>
          </a:extLst>
        </xdr:cNvPr>
        <xdr:cNvSpPr txBox="1"/>
      </xdr:nvSpPr>
      <xdr:spPr>
        <a:xfrm>
          <a:off x="22199600"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86361</xdr:rowOff>
    </xdr:from>
    <xdr:to>
      <xdr:col>112</xdr:col>
      <xdr:colOff>38100</xdr:colOff>
      <xdr:row>85</xdr:row>
      <xdr:rowOff>16511</xdr:rowOff>
    </xdr:to>
    <xdr:sp macro="" textlink="">
      <xdr:nvSpPr>
        <xdr:cNvPr id="823" name="楕円 822">
          <a:extLst>
            <a:ext uri="{FF2B5EF4-FFF2-40B4-BE49-F238E27FC236}">
              <a16:creationId xmlns:a16="http://schemas.microsoft.com/office/drawing/2014/main" id="{10ABB3D2-F9BE-436A-9DD2-B0462A98DA0E}"/>
            </a:ext>
          </a:extLst>
        </xdr:cNvPr>
        <xdr:cNvSpPr/>
      </xdr:nvSpPr>
      <xdr:spPr>
        <a:xfrm>
          <a:off x="21272500" y="1448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129539</xdr:rowOff>
    </xdr:from>
    <xdr:to>
      <xdr:col>116</xdr:col>
      <xdr:colOff>63500</xdr:colOff>
      <xdr:row>84</xdr:row>
      <xdr:rowOff>137161</xdr:rowOff>
    </xdr:to>
    <xdr:cxnSp macro="">
      <xdr:nvCxnSpPr>
        <xdr:cNvPr id="824" name="直線コネクタ 823">
          <a:extLst>
            <a:ext uri="{FF2B5EF4-FFF2-40B4-BE49-F238E27FC236}">
              <a16:creationId xmlns:a16="http://schemas.microsoft.com/office/drawing/2014/main" id="{1E07663F-BC40-4DD4-81E7-23168F051334}"/>
            </a:ext>
          </a:extLst>
        </xdr:cNvPr>
        <xdr:cNvCxnSpPr/>
      </xdr:nvCxnSpPr>
      <xdr:spPr>
        <a:xfrm flipV="1">
          <a:off x="21323300" y="1453133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90170</xdr:rowOff>
    </xdr:from>
    <xdr:to>
      <xdr:col>107</xdr:col>
      <xdr:colOff>101600</xdr:colOff>
      <xdr:row>85</xdr:row>
      <xdr:rowOff>20320</xdr:rowOff>
    </xdr:to>
    <xdr:sp macro="" textlink="">
      <xdr:nvSpPr>
        <xdr:cNvPr id="825" name="楕円 824">
          <a:extLst>
            <a:ext uri="{FF2B5EF4-FFF2-40B4-BE49-F238E27FC236}">
              <a16:creationId xmlns:a16="http://schemas.microsoft.com/office/drawing/2014/main" id="{E2077F41-CE30-4EC6-9932-8EF6A20E291B}"/>
            </a:ext>
          </a:extLst>
        </xdr:cNvPr>
        <xdr:cNvSpPr/>
      </xdr:nvSpPr>
      <xdr:spPr>
        <a:xfrm>
          <a:off x="20383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137161</xdr:rowOff>
    </xdr:from>
    <xdr:to>
      <xdr:col>111</xdr:col>
      <xdr:colOff>177800</xdr:colOff>
      <xdr:row>84</xdr:row>
      <xdr:rowOff>140970</xdr:rowOff>
    </xdr:to>
    <xdr:cxnSp macro="">
      <xdr:nvCxnSpPr>
        <xdr:cNvPr id="826" name="直線コネクタ 825">
          <a:extLst>
            <a:ext uri="{FF2B5EF4-FFF2-40B4-BE49-F238E27FC236}">
              <a16:creationId xmlns:a16="http://schemas.microsoft.com/office/drawing/2014/main" id="{FD008B77-519D-4E4D-8E10-F7A56F61F91A}"/>
            </a:ext>
          </a:extLst>
        </xdr:cNvPr>
        <xdr:cNvCxnSpPr/>
      </xdr:nvCxnSpPr>
      <xdr:spPr>
        <a:xfrm flipV="1">
          <a:off x="20434300" y="145389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93980</xdr:rowOff>
    </xdr:from>
    <xdr:to>
      <xdr:col>102</xdr:col>
      <xdr:colOff>165100</xdr:colOff>
      <xdr:row>85</xdr:row>
      <xdr:rowOff>24130</xdr:rowOff>
    </xdr:to>
    <xdr:sp macro="" textlink="">
      <xdr:nvSpPr>
        <xdr:cNvPr id="827" name="楕円 826">
          <a:extLst>
            <a:ext uri="{FF2B5EF4-FFF2-40B4-BE49-F238E27FC236}">
              <a16:creationId xmlns:a16="http://schemas.microsoft.com/office/drawing/2014/main" id="{D20F470E-BC6F-4E90-B9EC-C4FC837FE6EB}"/>
            </a:ext>
          </a:extLst>
        </xdr:cNvPr>
        <xdr:cNvSpPr/>
      </xdr:nvSpPr>
      <xdr:spPr>
        <a:xfrm>
          <a:off x="19494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140970</xdr:rowOff>
    </xdr:from>
    <xdr:to>
      <xdr:col>107</xdr:col>
      <xdr:colOff>50800</xdr:colOff>
      <xdr:row>84</xdr:row>
      <xdr:rowOff>144780</xdr:rowOff>
    </xdr:to>
    <xdr:cxnSp macro="">
      <xdr:nvCxnSpPr>
        <xdr:cNvPr id="828" name="直線コネクタ 827">
          <a:extLst>
            <a:ext uri="{FF2B5EF4-FFF2-40B4-BE49-F238E27FC236}">
              <a16:creationId xmlns:a16="http://schemas.microsoft.com/office/drawing/2014/main" id="{5C9A0DC5-69AD-4D87-8E45-48DE2F29921D}"/>
            </a:ext>
          </a:extLst>
        </xdr:cNvPr>
        <xdr:cNvCxnSpPr/>
      </xdr:nvCxnSpPr>
      <xdr:spPr>
        <a:xfrm flipV="1">
          <a:off x="19545300" y="145427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90170</xdr:rowOff>
    </xdr:from>
    <xdr:to>
      <xdr:col>98</xdr:col>
      <xdr:colOff>38100</xdr:colOff>
      <xdr:row>85</xdr:row>
      <xdr:rowOff>20320</xdr:rowOff>
    </xdr:to>
    <xdr:sp macro="" textlink="">
      <xdr:nvSpPr>
        <xdr:cNvPr id="829" name="楕円 828">
          <a:extLst>
            <a:ext uri="{FF2B5EF4-FFF2-40B4-BE49-F238E27FC236}">
              <a16:creationId xmlns:a16="http://schemas.microsoft.com/office/drawing/2014/main" id="{07DF5559-F385-4202-99DA-F27BDE648D27}"/>
            </a:ext>
          </a:extLst>
        </xdr:cNvPr>
        <xdr:cNvSpPr/>
      </xdr:nvSpPr>
      <xdr:spPr>
        <a:xfrm>
          <a:off x="18605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140970</xdr:rowOff>
    </xdr:from>
    <xdr:to>
      <xdr:col>102</xdr:col>
      <xdr:colOff>114300</xdr:colOff>
      <xdr:row>84</xdr:row>
      <xdr:rowOff>144780</xdr:rowOff>
    </xdr:to>
    <xdr:cxnSp macro="">
      <xdr:nvCxnSpPr>
        <xdr:cNvPr id="830" name="直線コネクタ 829">
          <a:extLst>
            <a:ext uri="{FF2B5EF4-FFF2-40B4-BE49-F238E27FC236}">
              <a16:creationId xmlns:a16="http://schemas.microsoft.com/office/drawing/2014/main" id="{5B0B7CF0-A5B3-4D31-89BB-4B3FD763CC9B}"/>
            </a:ext>
          </a:extLst>
        </xdr:cNvPr>
        <xdr:cNvCxnSpPr/>
      </xdr:nvCxnSpPr>
      <xdr:spPr>
        <a:xfrm>
          <a:off x="18656300" y="145427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831" name="n_1aveValue【消防施設】&#10;一人当たり面積">
          <a:extLst>
            <a:ext uri="{FF2B5EF4-FFF2-40B4-BE49-F238E27FC236}">
              <a16:creationId xmlns:a16="http://schemas.microsoft.com/office/drawing/2014/main" id="{AC736F8F-15C5-40E5-AB30-899C9C36B99F}"/>
            </a:ext>
          </a:extLst>
        </xdr:cNvPr>
        <xdr:cNvSpPr txBox="1"/>
      </xdr:nvSpPr>
      <xdr:spPr>
        <a:xfrm>
          <a:off x="210757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832" name="n_2aveValue【消防施設】&#10;一人当たり面積">
          <a:extLst>
            <a:ext uri="{FF2B5EF4-FFF2-40B4-BE49-F238E27FC236}">
              <a16:creationId xmlns:a16="http://schemas.microsoft.com/office/drawing/2014/main" id="{4AA3B882-ECAA-4A8F-91E2-1B534425237B}"/>
            </a:ext>
          </a:extLst>
        </xdr:cNvPr>
        <xdr:cNvSpPr txBox="1"/>
      </xdr:nvSpPr>
      <xdr:spPr>
        <a:xfrm>
          <a:off x="20199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64788</xdr:rowOff>
    </xdr:from>
    <xdr:ext cx="469744" cy="259045"/>
    <xdr:sp macro="" textlink="">
      <xdr:nvSpPr>
        <xdr:cNvPr id="833" name="n_3aveValue【消防施設】&#10;一人当たり面積">
          <a:extLst>
            <a:ext uri="{FF2B5EF4-FFF2-40B4-BE49-F238E27FC236}">
              <a16:creationId xmlns:a16="http://schemas.microsoft.com/office/drawing/2014/main" id="{FE314793-9BF0-43EF-A9F0-50B23D0A9A66}"/>
            </a:ext>
          </a:extLst>
        </xdr:cNvPr>
        <xdr:cNvSpPr txBox="1"/>
      </xdr:nvSpPr>
      <xdr:spPr>
        <a:xfrm>
          <a:off x="19310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76216</xdr:rowOff>
    </xdr:from>
    <xdr:ext cx="469744" cy="259045"/>
    <xdr:sp macro="" textlink="">
      <xdr:nvSpPr>
        <xdr:cNvPr id="834" name="n_4aveValue【消防施設】&#10;一人当たり面積">
          <a:extLst>
            <a:ext uri="{FF2B5EF4-FFF2-40B4-BE49-F238E27FC236}">
              <a16:creationId xmlns:a16="http://schemas.microsoft.com/office/drawing/2014/main" id="{F4E2A668-3512-4D70-BE14-BDFBB3CA3F8F}"/>
            </a:ext>
          </a:extLst>
        </xdr:cNvPr>
        <xdr:cNvSpPr txBox="1"/>
      </xdr:nvSpPr>
      <xdr:spPr>
        <a:xfrm>
          <a:off x="18421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33038</xdr:rowOff>
    </xdr:from>
    <xdr:ext cx="469744" cy="259045"/>
    <xdr:sp macro="" textlink="">
      <xdr:nvSpPr>
        <xdr:cNvPr id="835" name="n_1mainValue【消防施設】&#10;一人当たり面積">
          <a:extLst>
            <a:ext uri="{FF2B5EF4-FFF2-40B4-BE49-F238E27FC236}">
              <a16:creationId xmlns:a16="http://schemas.microsoft.com/office/drawing/2014/main" id="{9A1AD4F2-667D-496E-961B-6E8401CBDC0B}"/>
            </a:ext>
          </a:extLst>
        </xdr:cNvPr>
        <xdr:cNvSpPr txBox="1"/>
      </xdr:nvSpPr>
      <xdr:spPr>
        <a:xfrm>
          <a:off x="21075727" y="1426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36847</xdr:rowOff>
    </xdr:from>
    <xdr:ext cx="469744" cy="259045"/>
    <xdr:sp macro="" textlink="">
      <xdr:nvSpPr>
        <xdr:cNvPr id="836" name="n_2mainValue【消防施設】&#10;一人当たり面積">
          <a:extLst>
            <a:ext uri="{FF2B5EF4-FFF2-40B4-BE49-F238E27FC236}">
              <a16:creationId xmlns:a16="http://schemas.microsoft.com/office/drawing/2014/main" id="{97885C23-CC18-4DC2-A40E-0E2A4D983800}"/>
            </a:ext>
          </a:extLst>
        </xdr:cNvPr>
        <xdr:cNvSpPr txBox="1"/>
      </xdr:nvSpPr>
      <xdr:spPr>
        <a:xfrm>
          <a:off x="20199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40657</xdr:rowOff>
    </xdr:from>
    <xdr:ext cx="469744" cy="259045"/>
    <xdr:sp macro="" textlink="">
      <xdr:nvSpPr>
        <xdr:cNvPr id="837" name="n_3mainValue【消防施設】&#10;一人当たり面積">
          <a:extLst>
            <a:ext uri="{FF2B5EF4-FFF2-40B4-BE49-F238E27FC236}">
              <a16:creationId xmlns:a16="http://schemas.microsoft.com/office/drawing/2014/main" id="{B1064156-70FD-40A2-A875-509E9F85C860}"/>
            </a:ext>
          </a:extLst>
        </xdr:cNvPr>
        <xdr:cNvSpPr txBox="1"/>
      </xdr:nvSpPr>
      <xdr:spPr>
        <a:xfrm>
          <a:off x="19310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36847</xdr:rowOff>
    </xdr:from>
    <xdr:ext cx="469744" cy="259045"/>
    <xdr:sp macro="" textlink="">
      <xdr:nvSpPr>
        <xdr:cNvPr id="838" name="n_4mainValue【消防施設】&#10;一人当たり面積">
          <a:extLst>
            <a:ext uri="{FF2B5EF4-FFF2-40B4-BE49-F238E27FC236}">
              <a16:creationId xmlns:a16="http://schemas.microsoft.com/office/drawing/2014/main" id="{C1F006C3-643E-47D0-93D2-39B917011D08}"/>
            </a:ext>
          </a:extLst>
        </xdr:cNvPr>
        <xdr:cNvSpPr txBox="1"/>
      </xdr:nvSpPr>
      <xdr:spPr>
        <a:xfrm>
          <a:off x="18421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6CBBF2A9-CBF3-4CB0-B8B5-E049CFE2D84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8C833A1E-1552-4F61-9283-1B99580D379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1C0F22EB-4FFF-4BAD-A6D3-D0C59E3486D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EB96C563-1163-4F36-B346-787552C623E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E44238A3-4E5E-40AD-AF1F-BD07BBFDD1B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E5017A22-C55A-468E-9ECD-9AB4A741757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8E5C980C-95C7-4F9A-A84B-495F99BB2B5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1F3942D2-704C-4D39-8665-E7770E32C01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2627A3F0-79DF-4B8C-BA57-5C14615A5034}"/>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58BF11CD-CCB1-4F7B-B61E-42050D8524A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3EB6DDD1-8080-4552-82D6-398BF120CFC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B7CD55BE-9448-4219-B941-3334C905E1A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5B4B07C4-EB2C-4691-8C12-59C8C7C9EF4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5E0558DB-68CC-494C-9B38-870B86B1DFC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F871FEDC-043C-458D-9A90-549382E9823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F291B33D-ACBB-42D0-91FB-75BFD95AB63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E3A43F15-4E19-4831-8C22-65AE3CFA8E3F}"/>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C012D305-18DF-4648-A394-ADFD6AD3864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A4BC4033-E4B1-4254-81EF-AB3E33AB3A3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156B8798-17E2-4FCF-8754-26991349657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38CD78C6-3047-4382-91B8-622F53CE32E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CDD9BA27-68CF-44A3-9212-014C392BECC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EC55FD4D-A5D5-49A1-BAD1-462EB72EAB94}"/>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466039DD-2AD8-44CF-980C-C6D4AF8C3A6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50D8B5E0-67B5-4F39-88F8-14D560827AA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D9914047-1BEF-4552-9CC4-2B7A8FCB5591}"/>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4204FA11-A033-4285-A012-CB03EF2D9E0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6E8FD90C-D904-44A2-A9AF-BCE4951155E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3BD8A51B-D7E4-42A2-9487-B0A6C2D5D28B}"/>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4B45FAF7-DEF1-4340-B3F2-019E6CCD780B}"/>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69" name="【庁舎】&#10;有形固定資産減価償却率平均値テキスト">
          <a:extLst>
            <a:ext uri="{FF2B5EF4-FFF2-40B4-BE49-F238E27FC236}">
              <a16:creationId xmlns:a16="http://schemas.microsoft.com/office/drawing/2014/main" id="{386C7E55-4EB6-4D8F-924C-956B038CBCD8}"/>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21310837-4F7D-43E5-8986-4D865A896709}"/>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E36C9FCF-D8CC-4102-8D35-7C4F9A608160}"/>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61F8C030-E61C-49F0-B2D7-DBB40141B776}"/>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382133AA-B81A-4876-8194-656D3BACC583}"/>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023448B9-7593-4CED-97F7-75831FC4901D}"/>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60E1DB51-23B0-4D0C-80E2-16C190D5D97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132877AD-C783-4FAC-ACAD-2E619860150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4C9D6BA-B3AF-4FC0-A6F7-7BC6CFAD794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9C93A8AB-BF4E-4C50-8910-D0586DECD1E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2CCE2487-8CDC-4422-B4FA-2F3C2D21ACE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154395</xdr:rowOff>
    </xdr:from>
    <xdr:to>
      <xdr:col>85</xdr:col>
      <xdr:colOff>177800</xdr:colOff>
      <xdr:row>103</xdr:row>
      <xdr:rowOff>84545</xdr:rowOff>
    </xdr:to>
    <xdr:sp macro="" textlink="">
      <xdr:nvSpPr>
        <xdr:cNvPr id="880" name="楕円 879">
          <a:extLst>
            <a:ext uri="{FF2B5EF4-FFF2-40B4-BE49-F238E27FC236}">
              <a16:creationId xmlns:a16="http://schemas.microsoft.com/office/drawing/2014/main" id="{CBD46618-945C-4B40-AE70-0543905A15B7}"/>
            </a:ext>
          </a:extLst>
        </xdr:cNvPr>
        <xdr:cNvSpPr/>
      </xdr:nvSpPr>
      <xdr:spPr>
        <a:xfrm>
          <a:off x="16268700" y="1764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5822</xdr:rowOff>
    </xdr:from>
    <xdr:ext cx="405111" cy="259045"/>
    <xdr:sp macro="" textlink="">
      <xdr:nvSpPr>
        <xdr:cNvPr id="881" name="【庁舎】&#10;有形固定資産減価償却率該当値テキスト">
          <a:extLst>
            <a:ext uri="{FF2B5EF4-FFF2-40B4-BE49-F238E27FC236}">
              <a16:creationId xmlns:a16="http://schemas.microsoft.com/office/drawing/2014/main" id="{E57E5CBE-7FB9-4B40-B795-ACDBFFD275EA}"/>
            </a:ext>
          </a:extLst>
        </xdr:cNvPr>
        <xdr:cNvSpPr txBox="1"/>
      </xdr:nvSpPr>
      <xdr:spPr>
        <a:xfrm>
          <a:off x="16357600" y="174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67855</xdr:rowOff>
    </xdr:from>
    <xdr:to>
      <xdr:col>81</xdr:col>
      <xdr:colOff>101600</xdr:colOff>
      <xdr:row>102</xdr:row>
      <xdr:rowOff>169455</xdr:rowOff>
    </xdr:to>
    <xdr:sp macro="" textlink="">
      <xdr:nvSpPr>
        <xdr:cNvPr id="882" name="楕円 881">
          <a:extLst>
            <a:ext uri="{FF2B5EF4-FFF2-40B4-BE49-F238E27FC236}">
              <a16:creationId xmlns:a16="http://schemas.microsoft.com/office/drawing/2014/main" id="{F256C7B9-2826-424D-BAF3-523A15F734E0}"/>
            </a:ext>
          </a:extLst>
        </xdr:cNvPr>
        <xdr:cNvSpPr/>
      </xdr:nvSpPr>
      <xdr:spPr>
        <a:xfrm>
          <a:off x="15430500" y="1755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118655</xdr:rowOff>
    </xdr:from>
    <xdr:to>
      <xdr:col>85</xdr:col>
      <xdr:colOff>127000</xdr:colOff>
      <xdr:row>103</xdr:row>
      <xdr:rowOff>33745</xdr:rowOff>
    </xdr:to>
    <xdr:cxnSp macro="">
      <xdr:nvCxnSpPr>
        <xdr:cNvPr id="883" name="直線コネクタ 882">
          <a:extLst>
            <a:ext uri="{FF2B5EF4-FFF2-40B4-BE49-F238E27FC236}">
              <a16:creationId xmlns:a16="http://schemas.microsoft.com/office/drawing/2014/main" id="{6F8C6287-56BD-4A7E-8084-26EBCF657C42}"/>
            </a:ext>
          </a:extLst>
        </xdr:cNvPr>
        <xdr:cNvCxnSpPr/>
      </xdr:nvCxnSpPr>
      <xdr:spPr>
        <a:xfrm>
          <a:off x="15481300" y="17606555"/>
          <a:ext cx="838200" cy="86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25400</xdr:rowOff>
    </xdr:from>
    <xdr:to>
      <xdr:col>76</xdr:col>
      <xdr:colOff>165100</xdr:colOff>
      <xdr:row>102</xdr:row>
      <xdr:rowOff>127000</xdr:rowOff>
    </xdr:to>
    <xdr:sp macro="" textlink="">
      <xdr:nvSpPr>
        <xdr:cNvPr id="884" name="楕円 883">
          <a:extLst>
            <a:ext uri="{FF2B5EF4-FFF2-40B4-BE49-F238E27FC236}">
              <a16:creationId xmlns:a16="http://schemas.microsoft.com/office/drawing/2014/main" id="{2026386A-4F3D-4D2F-BA1E-5148B21EAD46}"/>
            </a:ext>
          </a:extLst>
        </xdr:cNvPr>
        <xdr:cNvSpPr/>
      </xdr:nvSpPr>
      <xdr:spPr>
        <a:xfrm>
          <a:off x="1454150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76200</xdr:rowOff>
    </xdr:from>
    <xdr:to>
      <xdr:col>81</xdr:col>
      <xdr:colOff>50800</xdr:colOff>
      <xdr:row>102</xdr:row>
      <xdr:rowOff>118655</xdr:rowOff>
    </xdr:to>
    <xdr:cxnSp macro="">
      <xdr:nvCxnSpPr>
        <xdr:cNvPr id="885" name="直線コネクタ 884">
          <a:extLst>
            <a:ext uri="{FF2B5EF4-FFF2-40B4-BE49-F238E27FC236}">
              <a16:creationId xmlns:a16="http://schemas.microsoft.com/office/drawing/2014/main" id="{8D4AE240-869D-4C81-8FC1-C30CFBC1E391}"/>
            </a:ext>
          </a:extLst>
        </xdr:cNvPr>
        <xdr:cNvCxnSpPr/>
      </xdr:nvCxnSpPr>
      <xdr:spPr>
        <a:xfrm>
          <a:off x="14592300" y="17564100"/>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12337</xdr:rowOff>
    </xdr:from>
    <xdr:to>
      <xdr:col>72</xdr:col>
      <xdr:colOff>38100</xdr:colOff>
      <xdr:row>102</xdr:row>
      <xdr:rowOff>113937</xdr:rowOff>
    </xdr:to>
    <xdr:sp macro="" textlink="">
      <xdr:nvSpPr>
        <xdr:cNvPr id="886" name="楕円 885">
          <a:extLst>
            <a:ext uri="{FF2B5EF4-FFF2-40B4-BE49-F238E27FC236}">
              <a16:creationId xmlns:a16="http://schemas.microsoft.com/office/drawing/2014/main" id="{AF4E033E-FA00-4703-909A-1FC0E3CF0666}"/>
            </a:ext>
          </a:extLst>
        </xdr:cNvPr>
        <xdr:cNvSpPr/>
      </xdr:nvSpPr>
      <xdr:spPr>
        <a:xfrm>
          <a:off x="13652500" y="1750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63137</xdr:rowOff>
    </xdr:from>
    <xdr:to>
      <xdr:col>76</xdr:col>
      <xdr:colOff>114300</xdr:colOff>
      <xdr:row>102</xdr:row>
      <xdr:rowOff>76200</xdr:rowOff>
    </xdr:to>
    <xdr:cxnSp macro="">
      <xdr:nvCxnSpPr>
        <xdr:cNvPr id="887" name="直線コネクタ 886">
          <a:extLst>
            <a:ext uri="{FF2B5EF4-FFF2-40B4-BE49-F238E27FC236}">
              <a16:creationId xmlns:a16="http://schemas.microsoft.com/office/drawing/2014/main" id="{CE046749-A544-4AF8-B68A-5D9CEFAD0F6E}"/>
            </a:ext>
          </a:extLst>
        </xdr:cNvPr>
        <xdr:cNvCxnSpPr/>
      </xdr:nvCxnSpPr>
      <xdr:spPr>
        <a:xfrm>
          <a:off x="13703300" y="17551037"/>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31931</xdr:rowOff>
    </xdr:from>
    <xdr:to>
      <xdr:col>67</xdr:col>
      <xdr:colOff>101600</xdr:colOff>
      <xdr:row>102</xdr:row>
      <xdr:rowOff>133531</xdr:rowOff>
    </xdr:to>
    <xdr:sp macro="" textlink="">
      <xdr:nvSpPr>
        <xdr:cNvPr id="888" name="楕円 887">
          <a:extLst>
            <a:ext uri="{FF2B5EF4-FFF2-40B4-BE49-F238E27FC236}">
              <a16:creationId xmlns:a16="http://schemas.microsoft.com/office/drawing/2014/main" id="{85CD7CC7-4007-4EC6-ABAC-9A5312B9B9CA}"/>
            </a:ext>
          </a:extLst>
        </xdr:cNvPr>
        <xdr:cNvSpPr/>
      </xdr:nvSpPr>
      <xdr:spPr>
        <a:xfrm>
          <a:off x="12763500" y="175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63137</xdr:rowOff>
    </xdr:from>
    <xdr:to>
      <xdr:col>71</xdr:col>
      <xdr:colOff>177800</xdr:colOff>
      <xdr:row>102</xdr:row>
      <xdr:rowOff>82731</xdr:rowOff>
    </xdr:to>
    <xdr:cxnSp macro="">
      <xdr:nvCxnSpPr>
        <xdr:cNvPr id="889" name="直線コネクタ 888">
          <a:extLst>
            <a:ext uri="{FF2B5EF4-FFF2-40B4-BE49-F238E27FC236}">
              <a16:creationId xmlns:a16="http://schemas.microsoft.com/office/drawing/2014/main" id="{5C7DD023-4C4B-48C8-B9E7-72E0736703F3}"/>
            </a:ext>
          </a:extLst>
        </xdr:cNvPr>
        <xdr:cNvCxnSpPr/>
      </xdr:nvCxnSpPr>
      <xdr:spPr>
        <a:xfrm flipV="1">
          <a:off x="12814300" y="17551037"/>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890" name="n_1aveValue【庁舎】&#10;有形固定資産減価償却率">
          <a:extLst>
            <a:ext uri="{FF2B5EF4-FFF2-40B4-BE49-F238E27FC236}">
              <a16:creationId xmlns:a16="http://schemas.microsoft.com/office/drawing/2014/main" id="{F32D6E86-3589-46DA-8C53-8219E38E49CC}"/>
            </a:ext>
          </a:extLst>
        </xdr:cNvPr>
        <xdr:cNvSpPr txBox="1"/>
      </xdr:nvSpPr>
      <xdr:spPr>
        <a:xfrm>
          <a:off x="152660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891" name="n_2aveValue【庁舎】&#10;有形固定資産減価償却率">
          <a:extLst>
            <a:ext uri="{FF2B5EF4-FFF2-40B4-BE49-F238E27FC236}">
              <a16:creationId xmlns:a16="http://schemas.microsoft.com/office/drawing/2014/main" id="{D28767E7-864F-4C6E-BFAD-BB227332EE33}"/>
            </a:ext>
          </a:extLst>
        </xdr:cNvPr>
        <xdr:cNvSpPr txBox="1"/>
      </xdr:nvSpPr>
      <xdr:spPr>
        <a:xfrm>
          <a:off x="14389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892" name="n_3aveValue【庁舎】&#10;有形固定資産減価償却率">
          <a:extLst>
            <a:ext uri="{FF2B5EF4-FFF2-40B4-BE49-F238E27FC236}">
              <a16:creationId xmlns:a16="http://schemas.microsoft.com/office/drawing/2014/main" id="{2D852BAE-1B22-4E9F-95E5-1EEF783ABFEF}"/>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121393</xdr:rowOff>
    </xdr:from>
    <xdr:ext cx="405111" cy="259045"/>
    <xdr:sp macro="" textlink="">
      <xdr:nvSpPr>
        <xdr:cNvPr id="893" name="n_4aveValue【庁舎】&#10;有形固定資産減価償却率">
          <a:extLst>
            <a:ext uri="{FF2B5EF4-FFF2-40B4-BE49-F238E27FC236}">
              <a16:creationId xmlns:a16="http://schemas.microsoft.com/office/drawing/2014/main" id="{A4A2D0A3-CFDE-42D9-9F2E-E197968E1A3C}"/>
            </a:ext>
          </a:extLst>
        </xdr:cNvPr>
        <xdr:cNvSpPr txBox="1"/>
      </xdr:nvSpPr>
      <xdr:spPr>
        <a:xfrm>
          <a:off x="12611744" y="1795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14532</xdr:rowOff>
    </xdr:from>
    <xdr:ext cx="405111" cy="259045"/>
    <xdr:sp macro="" textlink="">
      <xdr:nvSpPr>
        <xdr:cNvPr id="894" name="n_1mainValue【庁舎】&#10;有形固定資産減価償却率">
          <a:extLst>
            <a:ext uri="{FF2B5EF4-FFF2-40B4-BE49-F238E27FC236}">
              <a16:creationId xmlns:a16="http://schemas.microsoft.com/office/drawing/2014/main" id="{13C4A8AF-E677-4899-8897-B43957CB04A0}"/>
            </a:ext>
          </a:extLst>
        </xdr:cNvPr>
        <xdr:cNvSpPr txBox="1"/>
      </xdr:nvSpPr>
      <xdr:spPr>
        <a:xfrm>
          <a:off x="15266044" y="1733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143527</xdr:rowOff>
    </xdr:from>
    <xdr:ext cx="405111" cy="259045"/>
    <xdr:sp macro="" textlink="">
      <xdr:nvSpPr>
        <xdr:cNvPr id="895" name="n_2mainValue【庁舎】&#10;有形固定資産減価償却率">
          <a:extLst>
            <a:ext uri="{FF2B5EF4-FFF2-40B4-BE49-F238E27FC236}">
              <a16:creationId xmlns:a16="http://schemas.microsoft.com/office/drawing/2014/main" id="{A10D3B46-F63D-4123-AE83-88EF7767366F}"/>
            </a:ext>
          </a:extLst>
        </xdr:cNvPr>
        <xdr:cNvSpPr txBox="1"/>
      </xdr:nvSpPr>
      <xdr:spPr>
        <a:xfrm>
          <a:off x="14389744" y="1728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130464</xdr:rowOff>
    </xdr:from>
    <xdr:ext cx="405111" cy="259045"/>
    <xdr:sp macro="" textlink="">
      <xdr:nvSpPr>
        <xdr:cNvPr id="896" name="n_3mainValue【庁舎】&#10;有形固定資産減価償却率">
          <a:extLst>
            <a:ext uri="{FF2B5EF4-FFF2-40B4-BE49-F238E27FC236}">
              <a16:creationId xmlns:a16="http://schemas.microsoft.com/office/drawing/2014/main" id="{91F3A0A3-8738-4427-8A59-5B8EA8B1D92D}"/>
            </a:ext>
          </a:extLst>
        </xdr:cNvPr>
        <xdr:cNvSpPr txBox="1"/>
      </xdr:nvSpPr>
      <xdr:spPr>
        <a:xfrm>
          <a:off x="13500744" y="17275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150058</xdr:rowOff>
    </xdr:from>
    <xdr:ext cx="405111" cy="259045"/>
    <xdr:sp macro="" textlink="">
      <xdr:nvSpPr>
        <xdr:cNvPr id="897" name="n_4mainValue【庁舎】&#10;有形固定資産減価償却率">
          <a:extLst>
            <a:ext uri="{FF2B5EF4-FFF2-40B4-BE49-F238E27FC236}">
              <a16:creationId xmlns:a16="http://schemas.microsoft.com/office/drawing/2014/main" id="{1DC0F04A-084A-498C-9B68-F88B19B48C37}"/>
            </a:ext>
          </a:extLst>
        </xdr:cNvPr>
        <xdr:cNvSpPr txBox="1"/>
      </xdr:nvSpPr>
      <xdr:spPr>
        <a:xfrm>
          <a:off x="12611744" y="17295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302D14E2-9D48-47B4-A5A3-468ED1CF5A3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6FB11218-4FB8-4536-8AAF-C704EEDD7E1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D4E95575-B5CD-42C0-B64E-1728F512285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852778BF-582B-4B01-B53C-7AA4018AE2C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18FBE5F4-3F6B-403F-81F2-E2A1F5D83DA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7500ED79-2F93-47C2-AF4D-0A46710207E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296F820D-26FB-4995-86C4-C6F546EDC58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A43BEB9B-BD30-4AA6-9315-A394DAD09F0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C50D4902-7F93-4A4F-8097-E596BF2715B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CA4A307E-29F6-4B11-9B79-44617A20C3CE}"/>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AD300D98-B0BC-414D-99A2-F812F5CFB5E7}"/>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0C0F295C-AEE1-4581-A940-E363DD6E7654}"/>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76BD2E1C-8895-4ACB-835B-C2544E9F283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E00FFB67-352B-4229-8312-E2394ACC1F2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0BFBCB48-EC37-457C-AE47-68807E791D0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A658C766-488B-41E8-BA9D-806805C4B29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3B6513C0-C6B5-4C57-ACA1-2D41E9DC9D47}"/>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4515AF80-0172-4A7A-9A46-4CECD7504A9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18EE031F-9576-45F0-AA0D-A3B977AD193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DDFA4281-DFD0-47C2-8DC9-63E29D97EF2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F8F0C045-A4F1-429B-BA23-49C4F5B2BC7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9749B804-CC7B-4A15-AD7A-6389F5C2BF1B}"/>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F3836056-4538-424A-80CA-740E7CABF5D7}"/>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A7CA5A80-668E-45C2-ACDB-F8E806064077}"/>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898F2D69-140B-4848-88CE-C41B59984DE9}"/>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74F2EB01-E1D6-4B73-9A3E-291B796E01C8}"/>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924" name="【庁舎】&#10;一人当たり面積平均値テキスト">
          <a:extLst>
            <a:ext uri="{FF2B5EF4-FFF2-40B4-BE49-F238E27FC236}">
              <a16:creationId xmlns:a16="http://schemas.microsoft.com/office/drawing/2014/main" id="{48C0D019-E27C-4366-B87E-67C9B7B9C27D}"/>
            </a:ext>
          </a:extLst>
        </xdr:cNvPr>
        <xdr:cNvSpPr txBox="1"/>
      </xdr:nvSpPr>
      <xdr:spPr>
        <a:xfrm>
          <a:off x="22199600" y="17775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018E212C-245B-4D29-925C-0A494F201273}"/>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4F2705C2-7CAD-49A4-B9FF-7FCC9B7D88B4}"/>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3D9E7508-8971-4D4C-B9C4-BC8724D6B379}"/>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2CA6E784-4530-4F1E-ABC2-9C5CA08496DD}"/>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9D28F631-6839-4264-B39D-83E4A97404B1}"/>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98CB8AA5-060A-43CA-8B84-43D17E61E3F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E2A20876-7E6F-459F-A1D3-8243BA091D2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53592D22-8939-4055-B191-47592A81670F}"/>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90F85214-083C-40B3-869A-E41004D12D6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251A90B2-A6E0-4278-83D4-E54E982F7104}"/>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114554</xdr:rowOff>
    </xdr:from>
    <xdr:to>
      <xdr:col>116</xdr:col>
      <xdr:colOff>114300</xdr:colOff>
      <xdr:row>100</xdr:row>
      <xdr:rowOff>44704</xdr:rowOff>
    </xdr:to>
    <xdr:sp macro="" textlink="">
      <xdr:nvSpPr>
        <xdr:cNvPr id="935" name="楕円 934">
          <a:extLst>
            <a:ext uri="{FF2B5EF4-FFF2-40B4-BE49-F238E27FC236}">
              <a16:creationId xmlns:a16="http://schemas.microsoft.com/office/drawing/2014/main" id="{C7127A2E-0C75-4C3F-BB35-8054411EFF52}"/>
            </a:ext>
          </a:extLst>
        </xdr:cNvPr>
        <xdr:cNvSpPr/>
      </xdr:nvSpPr>
      <xdr:spPr>
        <a:xfrm>
          <a:off x="22110700" y="1708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44721</xdr:rowOff>
    </xdr:from>
    <xdr:ext cx="469744" cy="259045"/>
    <xdr:sp macro="" textlink="">
      <xdr:nvSpPr>
        <xdr:cNvPr id="936" name="【庁舎】&#10;一人当たり面積該当値テキスト">
          <a:extLst>
            <a:ext uri="{FF2B5EF4-FFF2-40B4-BE49-F238E27FC236}">
              <a16:creationId xmlns:a16="http://schemas.microsoft.com/office/drawing/2014/main" id="{B8277013-9B84-40D9-99C6-3C9A2568E2D5}"/>
            </a:ext>
          </a:extLst>
        </xdr:cNvPr>
        <xdr:cNvSpPr txBox="1"/>
      </xdr:nvSpPr>
      <xdr:spPr>
        <a:xfrm>
          <a:off x="22199600" y="17018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141987</xdr:rowOff>
    </xdr:from>
    <xdr:to>
      <xdr:col>112</xdr:col>
      <xdr:colOff>38100</xdr:colOff>
      <xdr:row>100</xdr:row>
      <xdr:rowOff>72137</xdr:rowOff>
    </xdr:to>
    <xdr:sp macro="" textlink="">
      <xdr:nvSpPr>
        <xdr:cNvPr id="937" name="楕円 936">
          <a:extLst>
            <a:ext uri="{FF2B5EF4-FFF2-40B4-BE49-F238E27FC236}">
              <a16:creationId xmlns:a16="http://schemas.microsoft.com/office/drawing/2014/main" id="{CAE793C5-22BB-4FB6-8543-302FBC70AC1A}"/>
            </a:ext>
          </a:extLst>
        </xdr:cNvPr>
        <xdr:cNvSpPr/>
      </xdr:nvSpPr>
      <xdr:spPr>
        <a:xfrm>
          <a:off x="21272500" y="1711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165354</xdr:rowOff>
    </xdr:from>
    <xdr:to>
      <xdr:col>116</xdr:col>
      <xdr:colOff>63500</xdr:colOff>
      <xdr:row>100</xdr:row>
      <xdr:rowOff>21337</xdr:rowOff>
    </xdr:to>
    <xdr:cxnSp macro="">
      <xdr:nvCxnSpPr>
        <xdr:cNvPr id="938" name="直線コネクタ 937">
          <a:extLst>
            <a:ext uri="{FF2B5EF4-FFF2-40B4-BE49-F238E27FC236}">
              <a16:creationId xmlns:a16="http://schemas.microsoft.com/office/drawing/2014/main" id="{53A22C04-98DB-4491-BD53-459C4809D134}"/>
            </a:ext>
          </a:extLst>
        </xdr:cNvPr>
        <xdr:cNvCxnSpPr/>
      </xdr:nvCxnSpPr>
      <xdr:spPr>
        <a:xfrm flipV="1">
          <a:off x="21323300" y="17138904"/>
          <a:ext cx="8382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160274</xdr:rowOff>
    </xdr:from>
    <xdr:to>
      <xdr:col>107</xdr:col>
      <xdr:colOff>101600</xdr:colOff>
      <xdr:row>100</xdr:row>
      <xdr:rowOff>90424</xdr:rowOff>
    </xdr:to>
    <xdr:sp macro="" textlink="">
      <xdr:nvSpPr>
        <xdr:cNvPr id="939" name="楕円 938">
          <a:extLst>
            <a:ext uri="{FF2B5EF4-FFF2-40B4-BE49-F238E27FC236}">
              <a16:creationId xmlns:a16="http://schemas.microsoft.com/office/drawing/2014/main" id="{6123ED6A-45C5-499E-9CAA-359763CED90C}"/>
            </a:ext>
          </a:extLst>
        </xdr:cNvPr>
        <xdr:cNvSpPr/>
      </xdr:nvSpPr>
      <xdr:spPr>
        <a:xfrm>
          <a:off x="20383500" y="17133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21337</xdr:rowOff>
    </xdr:from>
    <xdr:to>
      <xdr:col>111</xdr:col>
      <xdr:colOff>177800</xdr:colOff>
      <xdr:row>100</xdr:row>
      <xdr:rowOff>39624</xdr:rowOff>
    </xdr:to>
    <xdr:cxnSp macro="">
      <xdr:nvCxnSpPr>
        <xdr:cNvPr id="940" name="直線コネクタ 939">
          <a:extLst>
            <a:ext uri="{FF2B5EF4-FFF2-40B4-BE49-F238E27FC236}">
              <a16:creationId xmlns:a16="http://schemas.microsoft.com/office/drawing/2014/main" id="{F668E3AA-43D9-462C-938B-A26FA2B3A4F8}"/>
            </a:ext>
          </a:extLst>
        </xdr:cNvPr>
        <xdr:cNvCxnSpPr/>
      </xdr:nvCxnSpPr>
      <xdr:spPr>
        <a:xfrm flipV="1">
          <a:off x="20434300" y="17166337"/>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16256</xdr:rowOff>
    </xdr:from>
    <xdr:to>
      <xdr:col>102</xdr:col>
      <xdr:colOff>165100</xdr:colOff>
      <xdr:row>100</xdr:row>
      <xdr:rowOff>117856</xdr:rowOff>
    </xdr:to>
    <xdr:sp macro="" textlink="">
      <xdr:nvSpPr>
        <xdr:cNvPr id="941" name="楕円 940">
          <a:extLst>
            <a:ext uri="{FF2B5EF4-FFF2-40B4-BE49-F238E27FC236}">
              <a16:creationId xmlns:a16="http://schemas.microsoft.com/office/drawing/2014/main" id="{9556414E-0D02-4610-B40F-55DC6FDC17D6}"/>
            </a:ext>
          </a:extLst>
        </xdr:cNvPr>
        <xdr:cNvSpPr/>
      </xdr:nvSpPr>
      <xdr:spPr>
        <a:xfrm>
          <a:off x="19494500" y="1716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39624</xdr:rowOff>
    </xdr:from>
    <xdr:to>
      <xdr:col>107</xdr:col>
      <xdr:colOff>50800</xdr:colOff>
      <xdr:row>100</xdr:row>
      <xdr:rowOff>67056</xdr:rowOff>
    </xdr:to>
    <xdr:cxnSp macro="">
      <xdr:nvCxnSpPr>
        <xdr:cNvPr id="942" name="直線コネクタ 941">
          <a:extLst>
            <a:ext uri="{FF2B5EF4-FFF2-40B4-BE49-F238E27FC236}">
              <a16:creationId xmlns:a16="http://schemas.microsoft.com/office/drawing/2014/main" id="{E7D9A31F-146A-45AD-BF50-278F2BF3D126}"/>
            </a:ext>
          </a:extLst>
        </xdr:cNvPr>
        <xdr:cNvCxnSpPr/>
      </xdr:nvCxnSpPr>
      <xdr:spPr>
        <a:xfrm flipV="1">
          <a:off x="19545300" y="171846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52832</xdr:rowOff>
    </xdr:from>
    <xdr:to>
      <xdr:col>98</xdr:col>
      <xdr:colOff>38100</xdr:colOff>
      <xdr:row>100</xdr:row>
      <xdr:rowOff>154432</xdr:rowOff>
    </xdr:to>
    <xdr:sp macro="" textlink="">
      <xdr:nvSpPr>
        <xdr:cNvPr id="943" name="楕円 942">
          <a:extLst>
            <a:ext uri="{FF2B5EF4-FFF2-40B4-BE49-F238E27FC236}">
              <a16:creationId xmlns:a16="http://schemas.microsoft.com/office/drawing/2014/main" id="{491A0DAB-B917-47FB-BBE1-8F59C1B820B6}"/>
            </a:ext>
          </a:extLst>
        </xdr:cNvPr>
        <xdr:cNvSpPr/>
      </xdr:nvSpPr>
      <xdr:spPr>
        <a:xfrm>
          <a:off x="18605500" y="1719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67056</xdr:rowOff>
    </xdr:from>
    <xdr:to>
      <xdr:col>102</xdr:col>
      <xdr:colOff>114300</xdr:colOff>
      <xdr:row>100</xdr:row>
      <xdr:rowOff>103632</xdr:rowOff>
    </xdr:to>
    <xdr:cxnSp macro="">
      <xdr:nvCxnSpPr>
        <xdr:cNvPr id="944" name="直線コネクタ 943">
          <a:extLst>
            <a:ext uri="{FF2B5EF4-FFF2-40B4-BE49-F238E27FC236}">
              <a16:creationId xmlns:a16="http://schemas.microsoft.com/office/drawing/2014/main" id="{CF7D9053-23CE-44B5-A8D9-32AD2B86CE5C}"/>
            </a:ext>
          </a:extLst>
        </xdr:cNvPr>
        <xdr:cNvCxnSpPr/>
      </xdr:nvCxnSpPr>
      <xdr:spPr>
        <a:xfrm flipV="1">
          <a:off x="18656300" y="172120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945" name="n_1aveValue【庁舎】&#10;一人当たり面積">
          <a:extLst>
            <a:ext uri="{FF2B5EF4-FFF2-40B4-BE49-F238E27FC236}">
              <a16:creationId xmlns:a16="http://schemas.microsoft.com/office/drawing/2014/main" id="{8E4A4DD5-0043-4A41-83E4-14DF9DBA2B8D}"/>
            </a:ext>
          </a:extLst>
        </xdr:cNvPr>
        <xdr:cNvSpPr txBox="1"/>
      </xdr:nvSpPr>
      <xdr:spPr>
        <a:xfrm>
          <a:off x="21075727" y="1789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946" name="n_2aveValue【庁舎】&#10;一人当たり面積">
          <a:extLst>
            <a:ext uri="{FF2B5EF4-FFF2-40B4-BE49-F238E27FC236}">
              <a16:creationId xmlns:a16="http://schemas.microsoft.com/office/drawing/2014/main" id="{EF537196-290B-48F1-B99D-E58104B28331}"/>
            </a:ext>
          </a:extLst>
        </xdr:cNvPr>
        <xdr:cNvSpPr txBox="1"/>
      </xdr:nvSpPr>
      <xdr:spPr>
        <a:xfrm>
          <a:off x="20199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947" name="n_3aveValue【庁舎】&#10;一人当たり面積">
          <a:extLst>
            <a:ext uri="{FF2B5EF4-FFF2-40B4-BE49-F238E27FC236}">
              <a16:creationId xmlns:a16="http://schemas.microsoft.com/office/drawing/2014/main" id="{AC0F5424-C801-4266-AFAE-4F6175E1B6D5}"/>
            </a:ext>
          </a:extLst>
        </xdr:cNvPr>
        <xdr:cNvSpPr txBox="1"/>
      </xdr:nvSpPr>
      <xdr:spPr>
        <a:xfrm>
          <a:off x="19310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948" name="n_4aveValue【庁舎】&#10;一人当たり面積">
          <a:extLst>
            <a:ext uri="{FF2B5EF4-FFF2-40B4-BE49-F238E27FC236}">
              <a16:creationId xmlns:a16="http://schemas.microsoft.com/office/drawing/2014/main" id="{10839D6D-9494-4B97-BFCE-EF0343A2EF54}"/>
            </a:ext>
          </a:extLst>
        </xdr:cNvPr>
        <xdr:cNvSpPr txBox="1"/>
      </xdr:nvSpPr>
      <xdr:spPr>
        <a:xfrm>
          <a:off x="1842142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88664</xdr:rowOff>
    </xdr:from>
    <xdr:ext cx="469744" cy="259045"/>
    <xdr:sp macro="" textlink="">
      <xdr:nvSpPr>
        <xdr:cNvPr id="949" name="n_1mainValue【庁舎】&#10;一人当たり面積">
          <a:extLst>
            <a:ext uri="{FF2B5EF4-FFF2-40B4-BE49-F238E27FC236}">
              <a16:creationId xmlns:a16="http://schemas.microsoft.com/office/drawing/2014/main" id="{3BDF5D10-8AC3-4D48-9544-AF4AE074B172}"/>
            </a:ext>
          </a:extLst>
        </xdr:cNvPr>
        <xdr:cNvSpPr txBox="1"/>
      </xdr:nvSpPr>
      <xdr:spPr>
        <a:xfrm>
          <a:off x="21075727" y="16890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106951</xdr:rowOff>
    </xdr:from>
    <xdr:ext cx="469744" cy="259045"/>
    <xdr:sp macro="" textlink="">
      <xdr:nvSpPr>
        <xdr:cNvPr id="950" name="n_2mainValue【庁舎】&#10;一人当たり面積">
          <a:extLst>
            <a:ext uri="{FF2B5EF4-FFF2-40B4-BE49-F238E27FC236}">
              <a16:creationId xmlns:a16="http://schemas.microsoft.com/office/drawing/2014/main" id="{A4878BE6-D94C-4C08-90D1-F1CFB1EB7AF7}"/>
            </a:ext>
          </a:extLst>
        </xdr:cNvPr>
        <xdr:cNvSpPr txBox="1"/>
      </xdr:nvSpPr>
      <xdr:spPr>
        <a:xfrm>
          <a:off x="20199427" y="16909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134383</xdr:rowOff>
    </xdr:from>
    <xdr:ext cx="469744" cy="259045"/>
    <xdr:sp macro="" textlink="">
      <xdr:nvSpPr>
        <xdr:cNvPr id="951" name="n_3mainValue【庁舎】&#10;一人当たり面積">
          <a:extLst>
            <a:ext uri="{FF2B5EF4-FFF2-40B4-BE49-F238E27FC236}">
              <a16:creationId xmlns:a16="http://schemas.microsoft.com/office/drawing/2014/main" id="{00FE1557-87A7-4695-ABEF-B9AA18434AE8}"/>
            </a:ext>
          </a:extLst>
        </xdr:cNvPr>
        <xdr:cNvSpPr txBox="1"/>
      </xdr:nvSpPr>
      <xdr:spPr>
        <a:xfrm>
          <a:off x="19310427" y="16936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170959</xdr:rowOff>
    </xdr:from>
    <xdr:ext cx="469744" cy="259045"/>
    <xdr:sp macro="" textlink="">
      <xdr:nvSpPr>
        <xdr:cNvPr id="952" name="n_4mainValue【庁舎】&#10;一人当たり面積">
          <a:extLst>
            <a:ext uri="{FF2B5EF4-FFF2-40B4-BE49-F238E27FC236}">
              <a16:creationId xmlns:a16="http://schemas.microsoft.com/office/drawing/2014/main" id="{49687E24-4FF1-40FF-B889-A020186B28BF}"/>
            </a:ext>
          </a:extLst>
        </xdr:cNvPr>
        <xdr:cNvSpPr txBox="1"/>
      </xdr:nvSpPr>
      <xdr:spPr>
        <a:xfrm>
          <a:off x="18421427" y="1697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5BD1EF04-161D-4E57-B69F-B1FE6D8E285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3B5ED076-2080-4EBF-BC35-E47DCD08F5B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12FA5B44-827E-4344-B738-92D0B7A0475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類似団体と比較して特に有形固定資産減価償却率が低くなっている施設は、市民会館・一般廃棄物処理施設・消防施設・庁舎である。平成</a:t>
          </a:r>
          <a:r>
            <a:rPr lang="en-US" altLang="ja-JP" sz="1100">
              <a:solidFill>
                <a:schemeClr val="dk1"/>
              </a:solidFill>
              <a:effectLst/>
              <a:latin typeface="+mn-lt"/>
              <a:ea typeface="+mn-ea"/>
              <a:cs typeface="+mn-cs"/>
            </a:rPr>
            <a:t>30</a:t>
          </a:r>
          <a:r>
            <a:rPr lang="ja-JP" altLang="ja-JP" sz="1100">
              <a:solidFill>
                <a:schemeClr val="dk1"/>
              </a:solidFill>
              <a:effectLst/>
              <a:latin typeface="+mn-lt"/>
              <a:ea typeface="+mn-ea"/>
              <a:cs typeface="+mn-cs"/>
            </a:rPr>
            <a:t>年度、市民会館では大規模改修が完了し、一般廃棄物処理施設についても新たなゴミ処理施設が完成したため、有形固定資産減価償却率は大きく改善されている。引き続き利用する施設については、施設の効率的な管理運営方法を検討するとともに、耐震化、長寿命化を図りつつ計画的な予防保全を行い、統廃合を検討していく。</a:t>
          </a:r>
          <a:endParaRPr lang="en-US" altLang="ja-JP" sz="11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election activeCell="CD7" sqref="CD7:CS7"/>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81811773</v>
      </c>
      <c r="BO4" s="384"/>
      <c r="BP4" s="384"/>
      <c r="BQ4" s="384"/>
      <c r="BR4" s="384"/>
      <c r="BS4" s="384"/>
      <c r="BT4" s="384"/>
      <c r="BU4" s="385"/>
      <c r="BV4" s="383">
        <v>76624220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2.8</v>
      </c>
      <c r="CU4" s="390"/>
      <c r="CV4" s="390"/>
      <c r="CW4" s="390"/>
      <c r="CX4" s="390"/>
      <c r="CY4" s="390"/>
      <c r="CZ4" s="390"/>
      <c r="DA4" s="391"/>
      <c r="DB4" s="389">
        <v>2.9</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78917092</v>
      </c>
      <c r="BO5" s="421"/>
      <c r="BP5" s="421"/>
      <c r="BQ5" s="421"/>
      <c r="BR5" s="421"/>
      <c r="BS5" s="421"/>
      <c r="BT5" s="421"/>
      <c r="BU5" s="422"/>
      <c r="BV5" s="420">
        <v>74238661</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93.5</v>
      </c>
      <c r="CU5" s="418"/>
      <c r="CV5" s="418"/>
      <c r="CW5" s="418"/>
      <c r="CX5" s="418"/>
      <c r="CY5" s="418"/>
      <c r="CZ5" s="418"/>
      <c r="DA5" s="419"/>
      <c r="DB5" s="417">
        <v>92.1</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2894681</v>
      </c>
      <c r="BO6" s="421"/>
      <c r="BP6" s="421"/>
      <c r="BQ6" s="421"/>
      <c r="BR6" s="421"/>
      <c r="BS6" s="421"/>
      <c r="BT6" s="421"/>
      <c r="BU6" s="422"/>
      <c r="BV6" s="420">
        <v>2385559</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93.5</v>
      </c>
      <c r="CU6" s="458"/>
      <c r="CV6" s="458"/>
      <c r="CW6" s="458"/>
      <c r="CX6" s="458"/>
      <c r="CY6" s="458"/>
      <c r="CZ6" s="458"/>
      <c r="DA6" s="459"/>
      <c r="DB6" s="457">
        <v>92.1</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1818379</v>
      </c>
      <c r="BO7" s="421"/>
      <c r="BP7" s="421"/>
      <c r="BQ7" s="421"/>
      <c r="BR7" s="421"/>
      <c r="BS7" s="421"/>
      <c r="BT7" s="421"/>
      <c r="BU7" s="422"/>
      <c r="BV7" s="420">
        <v>1326402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37817941</v>
      </c>
      <c r="CU7" s="421"/>
      <c r="CV7" s="421"/>
      <c r="CW7" s="421"/>
      <c r="CX7" s="421"/>
      <c r="CY7" s="421"/>
      <c r="CZ7" s="421"/>
      <c r="DA7" s="422"/>
      <c r="DB7" s="420">
        <v>37025238</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1076302</v>
      </c>
      <c r="BO8" s="421"/>
      <c r="BP8" s="421"/>
      <c r="BQ8" s="421"/>
      <c r="BR8" s="421"/>
      <c r="BS8" s="421"/>
      <c r="BT8" s="421"/>
      <c r="BU8" s="422"/>
      <c r="BV8" s="420">
        <v>1059157</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0.54</v>
      </c>
      <c r="CU8" s="461"/>
      <c r="CV8" s="461"/>
      <c r="CW8" s="461"/>
      <c r="CX8" s="461"/>
      <c r="CY8" s="461"/>
      <c r="CZ8" s="461"/>
      <c r="DA8" s="462"/>
      <c r="DB8" s="460">
        <v>0.54</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129125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17145</v>
      </c>
      <c r="BO9" s="421"/>
      <c r="BP9" s="421"/>
      <c r="BQ9" s="421"/>
      <c r="BR9" s="421"/>
      <c r="BS9" s="421"/>
      <c r="BT9" s="421"/>
      <c r="BU9" s="422"/>
      <c r="BV9" s="420">
        <v>-1314336</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10.5</v>
      </c>
      <c r="CU9" s="418"/>
      <c r="CV9" s="418"/>
      <c r="CW9" s="418"/>
      <c r="CX9" s="418"/>
      <c r="CY9" s="418"/>
      <c r="CZ9" s="418"/>
      <c r="DA9" s="419"/>
      <c r="DB9" s="417">
        <v>10.5</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136757</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537225</v>
      </c>
      <c r="BO10" s="421"/>
      <c r="BP10" s="421"/>
      <c r="BQ10" s="421"/>
      <c r="BR10" s="421"/>
      <c r="BS10" s="421"/>
      <c r="BT10" s="421"/>
      <c r="BU10" s="422"/>
      <c r="BV10" s="420">
        <v>1250458</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124568</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700000</v>
      </c>
      <c r="BO12" s="421"/>
      <c r="BP12" s="421"/>
      <c r="BQ12" s="421"/>
      <c r="BR12" s="421"/>
      <c r="BS12" s="421"/>
      <c r="BT12" s="421"/>
      <c r="BU12" s="422"/>
      <c r="BV12" s="420">
        <v>800000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122047</v>
      </c>
      <c r="S13" s="505"/>
      <c r="T13" s="505"/>
      <c r="U13" s="505"/>
      <c r="V13" s="506"/>
      <c r="W13" s="436" t="s">
        <v>131</v>
      </c>
      <c r="X13" s="437"/>
      <c r="Y13" s="437"/>
      <c r="Z13" s="437"/>
      <c r="AA13" s="437"/>
      <c r="AB13" s="427"/>
      <c r="AC13" s="471">
        <v>1709</v>
      </c>
      <c r="AD13" s="472"/>
      <c r="AE13" s="472"/>
      <c r="AF13" s="472"/>
      <c r="AG13" s="514"/>
      <c r="AH13" s="471">
        <v>2143</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-145630</v>
      </c>
      <c r="BO13" s="421"/>
      <c r="BP13" s="421"/>
      <c r="BQ13" s="421"/>
      <c r="BR13" s="421"/>
      <c r="BS13" s="421"/>
      <c r="BT13" s="421"/>
      <c r="BU13" s="422"/>
      <c r="BV13" s="420">
        <v>-863878</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4.5</v>
      </c>
      <c r="CU13" s="418"/>
      <c r="CV13" s="418"/>
      <c r="CW13" s="418"/>
      <c r="CX13" s="418"/>
      <c r="CY13" s="418"/>
      <c r="CZ13" s="418"/>
      <c r="DA13" s="419"/>
      <c r="DB13" s="417">
        <v>4.5</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126812</v>
      </c>
      <c r="S14" s="505"/>
      <c r="T14" s="505"/>
      <c r="U14" s="505"/>
      <c r="V14" s="506"/>
      <c r="W14" s="410"/>
      <c r="X14" s="411"/>
      <c r="Y14" s="411"/>
      <c r="Z14" s="411"/>
      <c r="AA14" s="411"/>
      <c r="AB14" s="400"/>
      <c r="AC14" s="507">
        <v>3</v>
      </c>
      <c r="AD14" s="508"/>
      <c r="AE14" s="508"/>
      <c r="AF14" s="508"/>
      <c r="AG14" s="509"/>
      <c r="AH14" s="507">
        <v>3.7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124461</v>
      </c>
      <c r="S15" s="505"/>
      <c r="T15" s="505"/>
      <c r="U15" s="505"/>
      <c r="V15" s="506"/>
      <c r="W15" s="436" t="s">
        <v>137</v>
      </c>
      <c r="X15" s="437"/>
      <c r="Y15" s="437"/>
      <c r="Z15" s="437"/>
      <c r="AA15" s="437"/>
      <c r="AB15" s="427"/>
      <c r="AC15" s="471">
        <v>15956</v>
      </c>
      <c r="AD15" s="472"/>
      <c r="AE15" s="472"/>
      <c r="AF15" s="472"/>
      <c r="AG15" s="514"/>
      <c r="AH15" s="471">
        <v>16337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17747001</v>
      </c>
      <c r="BO15" s="384"/>
      <c r="BP15" s="384"/>
      <c r="BQ15" s="384"/>
      <c r="BR15" s="384"/>
      <c r="BS15" s="384"/>
      <c r="BT15" s="384"/>
      <c r="BU15" s="385"/>
      <c r="BV15" s="383">
        <v>17360708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28.1</v>
      </c>
      <c r="AD16" s="508"/>
      <c r="AE16" s="508"/>
      <c r="AF16" s="508"/>
      <c r="AG16" s="509"/>
      <c r="AH16" s="507">
        <v>27.8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32985094</v>
      </c>
      <c r="BO16" s="421"/>
      <c r="BP16" s="421"/>
      <c r="BQ16" s="421"/>
      <c r="BR16" s="421"/>
      <c r="BS16" s="421"/>
      <c r="BT16" s="421"/>
      <c r="BU16" s="422"/>
      <c r="BV16" s="420">
        <v>32037806</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39204</v>
      </c>
      <c r="AD17" s="472"/>
      <c r="AE17" s="472"/>
      <c r="AF17" s="472"/>
      <c r="AG17" s="514"/>
      <c r="AH17" s="471">
        <v>40198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22438538</v>
      </c>
      <c r="BO17" s="421"/>
      <c r="BP17" s="421"/>
      <c r="BQ17" s="421"/>
      <c r="BR17" s="421"/>
      <c r="BS17" s="421"/>
      <c r="BT17" s="421"/>
      <c r="BU17" s="422"/>
      <c r="BV17" s="420">
        <v>21954723</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873.67</v>
      </c>
      <c r="M18" s="544"/>
      <c r="N18" s="544"/>
      <c r="O18" s="544"/>
      <c r="P18" s="544"/>
      <c r="Q18" s="544"/>
      <c r="R18" s="545"/>
      <c r="S18" s="545"/>
      <c r="T18" s="545"/>
      <c r="U18" s="545"/>
      <c r="V18" s="546"/>
      <c r="W18" s="438"/>
      <c r="X18" s="439"/>
      <c r="Y18" s="439"/>
      <c r="Z18" s="439"/>
      <c r="AA18" s="439"/>
      <c r="AB18" s="430"/>
      <c r="AC18" s="547">
        <v>68.900000000000006</v>
      </c>
      <c r="AD18" s="548"/>
      <c r="AE18" s="548"/>
      <c r="AF18" s="548"/>
      <c r="AG18" s="549"/>
      <c r="AH18" s="547">
        <v>68.5</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38476937</v>
      </c>
      <c r="BO18" s="421"/>
      <c r="BP18" s="421"/>
      <c r="BQ18" s="421"/>
      <c r="BR18" s="421"/>
      <c r="BS18" s="421"/>
      <c r="BT18" s="421"/>
      <c r="BU18" s="422"/>
      <c r="BV18" s="420">
        <v>36458253</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148</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52357591</v>
      </c>
      <c r="BO19" s="421"/>
      <c r="BP19" s="421"/>
      <c r="BQ19" s="421"/>
      <c r="BR19" s="421"/>
      <c r="BS19" s="421"/>
      <c r="BT19" s="421"/>
      <c r="BU19" s="422"/>
      <c r="BV19" s="420">
        <v>51934247</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57911</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60358847</v>
      </c>
      <c r="BO22" s="384"/>
      <c r="BP22" s="384"/>
      <c r="BQ22" s="384"/>
      <c r="BR22" s="384"/>
      <c r="BS22" s="384"/>
      <c r="BT22" s="384"/>
      <c r="BU22" s="385"/>
      <c r="BV22" s="383">
        <v>57784380</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33029819</v>
      </c>
      <c r="BO23" s="421"/>
      <c r="BP23" s="421"/>
      <c r="BQ23" s="421"/>
      <c r="BR23" s="421"/>
      <c r="BS23" s="421"/>
      <c r="BT23" s="421"/>
      <c r="BU23" s="422"/>
      <c r="BV23" s="420">
        <v>34413545</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9650</v>
      </c>
      <c r="R24" s="472"/>
      <c r="S24" s="472"/>
      <c r="T24" s="472"/>
      <c r="U24" s="472"/>
      <c r="V24" s="514"/>
      <c r="W24" s="566"/>
      <c r="X24" s="567"/>
      <c r="Y24" s="568"/>
      <c r="Z24" s="470" t="s">
        <v>162</v>
      </c>
      <c r="AA24" s="450"/>
      <c r="AB24" s="450"/>
      <c r="AC24" s="450"/>
      <c r="AD24" s="450"/>
      <c r="AE24" s="450"/>
      <c r="AF24" s="450"/>
      <c r="AG24" s="451"/>
      <c r="AH24" s="471">
        <v>1026</v>
      </c>
      <c r="AI24" s="472"/>
      <c r="AJ24" s="472"/>
      <c r="AK24" s="472"/>
      <c r="AL24" s="514"/>
      <c r="AM24" s="471">
        <v>3308850</v>
      </c>
      <c r="AN24" s="472"/>
      <c r="AO24" s="472"/>
      <c r="AP24" s="472"/>
      <c r="AQ24" s="472"/>
      <c r="AR24" s="514"/>
      <c r="AS24" s="471">
        <v>3225</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48645675</v>
      </c>
      <c r="BO24" s="421"/>
      <c r="BP24" s="421"/>
      <c r="BQ24" s="421"/>
      <c r="BR24" s="421"/>
      <c r="BS24" s="421"/>
      <c r="BT24" s="421"/>
      <c r="BU24" s="422"/>
      <c r="BV24" s="420">
        <v>44142719</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7850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21538835</v>
      </c>
      <c r="BO25" s="384"/>
      <c r="BP25" s="384"/>
      <c r="BQ25" s="384"/>
      <c r="BR25" s="384"/>
      <c r="BS25" s="384"/>
      <c r="BT25" s="384"/>
      <c r="BU25" s="385"/>
      <c r="BV25" s="383">
        <v>20868283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6850</v>
      </c>
      <c r="R26" s="472"/>
      <c r="S26" s="472"/>
      <c r="T26" s="472"/>
      <c r="U26" s="472"/>
      <c r="V26" s="514"/>
      <c r="W26" s="566"/>
      <c r="X26" s="567"/>
      <c r="Y26" s="568"/>
      <c r="Z26" s="470" t="s">
        <v>168</v>
      </c>
      <c r="AA26" s="572"/>
      <c r="AB26" s="572"/>
      <c r="AC26" s="572"/>
      <c r="AD26" s="572"/>
      <c r="AE26" s="572"/>
      <c r="AF26" s="572"/>
      <c r="AG26" s="573"/>
      <c r="AH26" s="471">
        <v>34</v>
      </c>
      <c r="AI26" s="472"/>
      <c r="AJ26" s="472"/>
      <c r="AK26" s="472"/>
      <c r="AL26" s="514"/>
      <c r="AM26" s="471">
        <v>100606</v>
      </c>
      <c r="AN26" s="472"/>
      <c r="AO26" s="472"/>
      <c r="AP26" s="472"/>
      <c r="AQ26" s="472"/>
      <c r="AR26" s="514"/>
      <c r="AS26" s="471">
        <v>2959</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5400</v>
      </c>
      <c r="R27" s="472"/>
      <c r="S27" s="472"/>
      <c r="T27" s="472"/>
      <c r="U27" s="472"/>
      <c r="V27" s="514"/>
      <c r="W27" s="566"/>
      <c r="X27" s="567"/>
      <c r="Y27" s="568"/>
      <c r="Z27" s="470" t="s">
        <v>171</v>
      </c>
      <c r="AA27" s="450"/>
      <c r="AB27" s="450"/>
      <c r="AC27" s="450"/>
      <c r="AD27" s="450"/>
      <c r="AE27" s="450"/>
      <c r="AF27" s="450"/>
      <c r="AG27" s="451"/>
      <c r="AH27" s="471">
        <v>19</v>
      </c>
      <c r="AI27" s="472"/>
      <c r="AJ27" s="472"/>
      <c r="AK27" s="472"/>
      <c r="AL27" s="514"/>
      <c r="AM27" s="471">
        <v>54948</v>
      </c>
      <c r="AN27" s="472"/>
      <c r="AO27" s="472"/>
      <c r="AP27" s="472"/>
      <c r="AQ27" s="472"/>
      <c r="AR27" s="514"/>
      <c r="AS27" s="471">
        <v>2892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922699</v>
      </c>
      <c r="BO27" s="540"/>
      <c r="BP27" s="540"/>
      <c r="BQ27" s="540"/>
      <c r="BR27" s="540"/>
      <c r="BS27" s="540"/>
      <c r="BT27" s="540"/>
      <c r="BU27" s="541"/>
      <c r="BV27" s="539">
        <v>922264</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4700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9663477</v>
      </c>
      <c r="BO28" s="384"/>
      <c r="BP28" s="384"/>
      <c r="BQ28" s="384"/>
      <c r="BR28" s="384"/>
      <c r="BS28" s="384"/>
      <c r="BT28" s="384"/>
      <c r="BU28" s="385"/>
      <c r="BV28" s="383">
        <v>9823116</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26</v>
      </c>
      <c r="M29" s="472"/>
      <c r="N29" s="472"/>
      <c r="O29" s="472"/>
      <c r="P29" s="514"/>
      <c r="Q29" s="471">
        <v>4400</v>
      </c>
      <c r="R29" s="472"/>
      <c r="S29" s="472"/>
      <c r="T29" s="472"/>
      <c r="U29" s="472"/>
      <c r="V29" s="514"/>
      <c r="W29" s="569"/>
      <c r="X29" s="570"/>
      <c r="Y29" s="571"/>
      <c r="Z29" s="470" t="s">
        <v>177</v>
      </c>
      <c r="AA29" s="450"/>
      <c r="AB29" s="450"/>
      <c r="AC29" s="450"/>
      <c r="AD29" s="450"/>
      <c r="AE29" s="450"/>
      <c r="AF29" s="450"/>
      <c r="AG29" s="451"/>
      <c r="AH29" s="471">
        <v>1045</v>
      </c>
      <c r="AI29" s="472"/>
      <c r="AJ29" s="472"/>
      <c r="AK29" s="472"/>
      <c r="AL29" s="514"/>
      <c r="AM29" s="471">
        <v>3363798</v>
      </c>
      <c r="AN29" s="472"/>
      <c r="AO29" s="472"/>
      <c r="AP29" s="472"/>
      <c r="AQ29" s="472"/>
      <c r="AR29" s="514"/>
      <c r="AS29" s="471">
        <v>3219</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4015592</v>
      </c>
      <c r="BO29" s="421"/>
      <c r="BP29" s="421"/>
      <c r="BQ29" s="421"/>
      <c r="BR29" s="421"/>
      <c r="BS29" s="421"/>
      <c r="BT29" s="421"/>
      <c r="BU29" s="422"/>
      <c r="BV29" s="420">
        <v>4007967</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16033358</v>
      </c>
      <c r="BO30" s="540"/>
      <c r="BP30" s="540"/>
      <c r="BQ30" s="540"/>
      <c r="BR30" s="540"/>
      <c r="BS30" s="540"/>
      <c r="BT30" s="540"/>
      <c r="BU30" s="541"/>
      <c r="BV30" s="539">
        <v>11644708</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f>IF(BG34="","",MAX(C34:D43,U34:V43,AM34:AN43)+1)</f>
        <v>12</v>
      </c>
      <c r="BF34" s="610"/>
      <c r="BG34" s="611" t="str">
        <f>IF('各会計、関係団体の財政状況及び健全化判断比率'!B37="","",'各会計、関係団体の財政状況及び健全化判断比率'!B37)</f>
        <v>周東食肉センター事業特別会計</v>
      </c>
      <c r="BH34" s="611"/>
      <c r="BI34" s="611"/>
      <c r="BJ34" s="611"/>
      <c r="BK34" s="611"/>
      <c r="BL34" s="611"/>
      <c r="BM34" s="611"/>
      <c r="BN34" s="611"/>
      <c r="BO34" s="611"/>
      <c r="BP34" s="611"/>
      <c r="BQ34" s="611"/>
      <c r="BR34" s="611"/>
      <c r="BS34" s="611"/>
      <c r="BT34" s="611"/>
      <c r="BU34" s="611"/>
      <c r="BV34" s="163"/>
      <c r="BW34" s="610">
        <f>IF(BY34="","",MAX(C34:D43,U34:V43,AM34:AN43,BE34:BF43)+1)</f>
        <v>16</v>
      </c>
      <c r="BX34" s="610"/>
      <c r="BY34" s="611" t="str">
        <f>IF('各会計、関係団体の財政状況及び健全化判断比率'!B68="","",'各会計、関係団体の財政状況及び健全化判断比率'!B68)</f>
        <v>玖珂地方老人福祉施設組合（一般会計）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26</v>
      </c>
      <c r="CP34" s="610"/>
      <c r="CQ34" s="611" t="str">
        <f>IF('各会計、関係団体の財政状況及び健全化判断比率'!BS7="","",'各会計、関係団体の財政状況及び健全化判断比率'!BS7)</f>
        <v>岩国柱島海運</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土地取得事業特別会計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IF('各会計、関係団体の財政状況及び健全化判断比率'!B33="","",'各会計、関係団体の財政状況及び健全化判断比率'!B33)</f>
        <v>工業用水道事業会計</v>
      </c>
      <c r="AP35" s="611"/>
      <c r="AQ35" s="611"/>
      <c r="AR35" s="611"/>
      <c r="AS35" s="611"/>
      <c r="AT35" s="611"/>
      <c r="AU35" s="611"/>
      <c r="AV35" s="611"/>
      <c r="AW35" s="611"/>
      <c r="AX35" s="611"/>
      <c r="AY35" s="611"/>
      <c r="AZ35" s="611"/>
      <c r="BA35" s="611"/>
      <c r="BB35" s="611"/>
      <c r="BC35" s="611"/>
      <c r="BD35" s="163"/>
      <c r="BE35" s="610">
        <f t="shared" ref="BE35:BE43" si="1">IF(BG35="","",BE34+1)</f>
        <v>13</v>
      </c>
      <c r="BF35" s="610"/>
      <c r="BG35" s="611" t="str">
        <f>IF('各会計、関係団体の財政状況及び健全化判断比率'!B38="","",'各会計、関係団体の財政状況及び健全化判断比率'!B38)</f>
        <v>観光施設運営事業特別会計</v>
      </c>
      <c r="BH35" s="611"/>
      <c r="BI35" s="611"/>
      <c r="BJ35" s="611"/>
      <c r="BK35" s="611"/>
      <c r="BL35" s="611"/>
      <c r="BM35" s="611"/>
      <c r="BN35" s="611"/>
      <c r="BO35" s="611"/>
      <c r="BP35" s="611"/>
      <c r="BQ35" s="611"/>
      <c r="BR35" s="611"/>
      <c r="BS35" s="611"/>
      <c r="BT35" s="611"/>
      <c r="BU35" s="611"/>
      <c r="BV35" s="163"/>
      <c r="BW35" s="610">
        <f t="shared" ref="BW35:BW43" si="2">IF(BY35="","",BW34+1)</f>
        <v>17</v>
      </c>
      <c r="BX35" s="610"/>
      <c r="BY35" s="611" t="str">
        <f>IF('各会計、関係団体の財政状況及び健全化判断比率'!B69="","",'各会計、関係団体の財政状況及び健全化判断比率'!B69)</f>
        <v>玖珂地方老人福祉施設組合（指定訪問介護事業特別会計）</v>
      </c>
      <c r="BZ35" s="611"/>
      <c r="CA35" s="611"/>
      <c r="CB35" s="611"/>
      <c r="CC35" s="611"/>
      <c r="CD35" s="611"/>
      <c r="CE35" s="611"/>
      <c r="CF35" s="611"/>
      <c r="CG35" s="611"/>
      <c r="CH35" s="611"/>
      <c r="CI35" s="611"/>
      <c r="CJ35" s="611"/>
      <c r="CK35" s="611"/>
      <c r="CL35" s="611"/>
      <c r="CM35" s="611"/>
      <c r="CN35" s="163"/>
      <c r="CO35" s="610">
        <f t="shared" ref="CO35:CO43" si="3">IF(CQ35="","",CO34+1)</f>
        <v>27</v>
      </c>
      <c r="CP35" s="610"/>
      <c r="CQ35" s="611" t="str">
        <f>IF('各会計、関係団体の財政状況及び健全化判断比率'!BS8="","",'各会計、関係団体の財政状況及び健全化判断比率'!BS8)</f>
        <v>岩国市土地開発公社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9</v>
      </c>
      <c r="AN36" s="610"/>
      <c r="AO36" s="611" t="str">
        <f>IF('各会計、関係団体の財政状況及び健全化判断比率'!B34="","",'各会計、関係団体の財政状況及び健全化判断比率'!B34)</f>
        <v>病院事業会計</v>
      </c>
      <c r="AP36" s="611"/>
      <c r="AQ36" s="611"/>
      <c r="AR36" s="611"/>
      <c r="AS36" s="611"/>
      <c r="AT36" s="611"/>
      <c r="AU36" s="611"/>
      <c r="AV36" s="611"/>
      <c r="AW36" s="611"/>
      <c r="AX36" s="611"/>
      <c r="AY36" s="611"/>
      <c r="AZ36" s="611"/>
      <c r="BA36" s="611"/>
      <c r="BB36" s="611"/>
      <c r="BC36" s="611"/>
      <c r="BD36" s="163"/>
      <c r="BE36" s="610">
        <f t="shared" si="1"/>
        <v>14</v>
      </c>
      <c r="BF36" s="610"/>
      <c r="BG36" s="611" t="str">
        <f>IF('各会計、関係団体の財政状況及び健全化判断比率'!B39="","",'各会計、関係団体の財政状況及び健全化判断比率'!B39)</f>
        <v>錦帯橋管理特別会計</v>
      </c>
      <c r="BH36" s="611"/>
      <c r="BI36" s="611"/>
      <c r="BJ36" s="611"/>
      <c r="BK36" s="611"/>
      <c r="BL36" s="611"/>
      <c r="BM36" s="611"/>
      <c r="BN36" s="611"/>
      <c r="BO36" s="611"/>
      <c r="BP36" s="611"/>
      <c r="BQ36" s="611"/>
      <c r="BR36" s="611"/>
      <c r="BS36" s="611"/>
      <c r="BT36" s="611"/>
      <c r="BU36" s="611"/>
      <c r="BV36" s="163"/>
      <c r="BW36" s="610">
        <f t="shared" si="2"/>
        <v>18</v>
      </c>
      <c r="BX36" s="610"/>
      <c r="BY36" s="611" t="str">
        <f>IF('各会計、関係団体の財政状況及び健全化判断比率'!B70="","",'各会計、関係団体の財政状況及び健全化判断比率'!B70)</f>
        <v>周東環境衛生組合（一般会計）</v>
      </c>
      <c r="BZ36" s="611"/>
      <c r="CA36" s="611"/>
      <c r="CB36" s="611"/>
      <c r="CC36" s="611"/>
      <c r="CD36" s="611"/>
      <c r="CE36" s="611"/>
      <c r="CF36" s="611"/>
      <c r="CG36" s="611"/>
      <c r="CH36" s="611"/>
      <c r="CI36" s="611"/>
      <c r="CJ36" s="611"/>
      <c r="CK36" s="611"/>
      <c r="CL36" s="611"/>
      <c r="CM36" s="611"/>
      <c r="CN36" s="163"/>
      <c r="CO36" s="610">
        <f t="shared" si="3"/>
        <v>28</v>
      </c>
      <c r="CP36" s="610"/>
      <c r="CQ36" s="611" t="str">
        <f>IF('各会計、関係団体の財政状況及び健全化判断比率'!BS9="","",'各会計、関係団体の財政状況及び健全化判断比率'!BS9)</f>
        <v>玖珂町体育施設等管理協会</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駐車場事業特別会計</v>
      </c>
      <c r="X37" s="611"/>
      <c r="Y37" s="611"/>
      <c r="Z37" s="611"/>
      <c r="AA37" s="611"/>
      <c r="AB37" s="611"/>
      <c r="AC37" s="611"/>
      <c r="AD37" s="611"/>
      <c r="AE37" s="611"/>
      <c r="AF37" s="611"/>
      <c r="AG37" s="611"/>
      <c r="AH37" s="611"/>
      <c r="AI37" s="611"/>
      <c r="AJ37" s="611"/>
      <c r="AK37" s="611"/>
      <c r="AL37" s="163"/>
      <c r="AM37" s="610">
        <f t="shared" si="0"/>
        <v>10</v>
      </c>
      <c r="AN37" s="610"/>
      <c r="AO37" s="611" t="str">
        <f>IF('各会計、関係団体の財政状況及び健全化判断比率'!B35="","",'各会計、関係団体の財政状況及び健全化判断比率'!B35)</f>
        <v>下水道事業会計</v>
      </c>
      <c r="AP37" s="611"/>
      <c r="AQ37" s="611"/>
      <c r="AR37" s="611"/>
      <c r="AS37" s="611"/>
      <c r="AT37" s="611"/>
      <c r="AU37" s="611"/>
      <c r="AV37" s="611"/>
      <c r="AW37" s="611"/>
      <c r="AX37" s="611"/>
      <c r="AY37" s="611"/>
      <c r="AZ37" s="611"/>
      <c r="BA37" s="611"/>
      <c r="BB37" s="611"/>
      <c r="BC37" s="611"/>
      <c r="BD37" s="163"/>
      <c r="BE37" s="610">
        <f t="shared" si="1"/>
        <v>15</v>
      </c>
      <c r="BF37" s="610"/>
      <c r="BG37" s="611" t="str">
        <f>IF('各会計、関係団体の財政状況及び健全化判断比率'!B40="","",'各会計、関係団体の財政状況及び健全化判断比率'!B40)</f>
        <v>市場事業特別会計</v>
      </c>
      <c r="BH37" s="611"/>
      <c r="BI37" s="611"/>
      <c r="BJ37" s="611"/>
      <c r="BK37" s="611"/>
      <c r="BL37" s="611"/>
      <c r="BM37" s="611"/>
      <c r="BN37" s="611"/>
      <c r="BO37" s="611"/>
      <c r="BP37" s="611"/>
      <c r="BQ37" s="611"/>
      <c r="BR37" s="611"/>
      <c r="BS37" s="611"/>
      <c r="BT37" s="611"/>
      <c r="BU37" s="611"/>
      <c r="BV37" s="163"/>
      <c r="BW37" s="610">
        <f t="shared" si="2"/>
        <v>19</v>
      </c>
      <c r="BX37" s="610"/>
      <c r="BY37" s="611" t="str">
        <f>IF('各会計、関係団体の財政状況及び健全化判断比率'!B71="","",'各会計、関係団体の財政状況及び健全化判断比率'!B71)</f>
        <v>岩国地区消防組合（一般会計）</v>
      </c>
      <c r="BZ37" s="611"/>
      <c r="CA37" s="611"/>
      <c r="CB37" s="611"/>
      <c r="CC37" s="611"/>
      <c r="CD37" s="611"/>
      <c r="CE37" s="611"/>
      <c r="CF37" s="611"/>
      <c r="CG37" s="611"/>
      <c r="CH37" s="611"/>
      <c r="CI37" s="611"/>
      <c r="CJ37" s="611"/>
      <c r="CK37" s="611"/>
      <c r="CL37" s="611"/>
      <c r="CM37" s="611"/>
      <c r="CN37" s="163"/>
      <c r="CO37" s="610">
        <f t="shared" si="3"/>
        <v>29</v>
      </c>
      <c r="CP37" s="610"/>
      <c r="CQ37" s="611" t="str">
        <f>IF('各会計、関係団体の財政状況及び健全化判断比率'!BS10="","",'各会計、関係団体の財政状況及び健全化判断比率'!BS10)</f>
        <v>美川開発</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f t="shared" si="0"/>
        <v>11</v>
      </c>
      <c r="AN38" s="610"/>
      <c r="AO38" s="611" t="str">
        <f>IF('各会計、関係団体の財政状況及び健全化判断比率'!B36="","",'各会計、関係団体の財政状況及び健全化判断比率'!B36)</f>
        <v>簡易水道事業会計</v>
      </c>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20</v>
      </c>
      <c r="BX38" s="610"/>
      <c r="BY38" s="611" t="str">
        <f>IF('各会計、関係団体の財政状況及び健全化判断比率'!B72="","",'各会計、関係団体の財政状況及び健全化判断比率'!B72)</f>
        <v>柳井地域広域水道企業団（水道用水供給事業会計）</v>
      </c>
      <c r="BZ38" s="611"/>
      <c r="CA38" s="611"/>
      <c r="CB38" s="611"/>
      <c r="CC38" s="611"/>
      <c r="CD38" s="611"/>
      <c r="CE38" s="611"/>
      <c r="CF38" s="611"/>
      <c r="CG38" s="611"/>
      <c r="CH38" s="611"/>
      <c r="CI38" s="611"/>
      <c r="CJ38" s="611"/>
      <c r="CK38" s="611"/>
      <c r="CL38" s="611"/>
      <c r="CM38" s="611"/>
      <c r="CN38" s="163"/>
      <c r="CO38" s="610">
        <f t="shared" si="3"/>
        <v>30</v>
      </c>
      <c r="CP38" s="610"/>
      <c r="CQ38" s="611" t="str">
        <f>IF('各会計、関係団体の財政状況及び健全化判断比率'!BS11="","",'各会計、関係団体の財政状況及び健全化判断比率'!BS11)</f>
        <v>やさか</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21</v>
      </c>
      <c r="BX39" s="610"/>
      <c r="BY39" s="611" t="str">
        <f>IF('各会計、関係団体の財政状況及び健全化判断比率'!B73="","",'各会計、関係団体の財政状況及び健全化判断比率'!B73)</f>
        <v>山口県市町総合事務組合（一般会計）</v>
      </c>
      <c r="BZ39" s="611"/>
      <c r="CA39" s="611"/>
      <c r="CB39" s="611"/>
      <c r="CC39" s="611"/>
      <c r="CD39" s="611"/>
      <c r="CE39" s="611"/>
      <c r="CF39" s="611"/>
      <c r="CG39" s="611"/>
      <c r="CH39" s="611"/>
      <c r="CI39" s="611"/>
      <c r="CJ39" s="611"/>
      <c r="CK39" s="611"/>
      <c r="CL39" s="611"/>
      <c r="CM39" s="611"/>
      <c r="CN39" s="163"/>
      <c r="CO39" s="610">
        <f t="shared" si="3"/>
        <v>31</v>
      </c>
      <c r="CP39" s="610"/>
      <c r="CQ39" s="611" t="str">
        <f>IF('各会計、関係団体の財政状況及び健全化判断比率'!BS12="","",'各会計、関係団体の財政状況及び健全化判断比率'!BS12)</f>
        <v>錦川鉄道</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22</v>
      </c>
      <c r="BX40" s="610"/>
      <c r="BY40" s="611" t="str">
        <f>IF('各会計、関係団体の財政状況及び健全化判断比率'!B74="","",'各会計、関係団体の財政状況及び健全化判断比率'!B74)</f>
        <v>山口県市町総合事務組合（非常勤職員公務災害補償特別会計）</v>
      </c>
      <c r="BZ40" s="611"/>
      <c r="CA40" s="611"/>
      <c r="CB40" s="611"/>
      <c r="CC40" s="611"/>
      <c r="CD40" s="611"/>
      <c r="CE40" s="611"/>
      <c r="CF40" s="611"/>
      <c r="CG40" s="611"/>
      <c r="CH40" s="611"/>
      <c r="CI40" s="611"/>
      <c r="CJ40" s="611"/>
      <c r="CK40" s="611"/>
      <c r="CL40" s="611"/>
      <c r="CM40" s="611"/>
      <c r="CN40" s="163"/>
      <c r="CO40" s="610">
        <f t="shared" si="3"/>
        <v>32</v>
      </c>
      <c r="CP40" s="610"/>
      <c r="CQ40" s="611" t="str">
        <f>IF('各会計、関係団体の財政状況及び健全化判断比率'!BS13="","",'各会計、関係団体の財政状況及び健全化判断比率'!BS13)</f>
        <v>街づくり岩国</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23</v>
      </c>
      <c r="BX41" s="610"/>
      <c r="BY41" s="611" t="str">
        <f>IF('各会計、関係団体の財政状況及び健全化判断比率'!B75="","",'各会計、関係団体の財政状況及び健全化判断比率'!B75)</f>
        <v>山口県市町総合事務組合（山口県自治会館管理特別会計）</v>
      </c>
      <c r="BZ41" s="611"/>
      <c r="CA41" s="611"/>
      <c r="CB41" s="611"/>
      <c r="CC41" s="611"/>
      <c r="CD41" s="611"/>
      <c r="CE41" s="611"/>
      <c r="CF41" s="611"/>
      <c r="CG41" s="611"/>
      <c r="CH41" s="611"/>
      <c r="CI41" s="611"/>
      <c r="CJ41" s="611"/>
      <c r="CK41" s="611"/>
      <c r="CL41" s="611"/>
      <c r="CM41" s="611"/>
      <c r="CN41" s="163"/>
      <c r="CO41" s="610">
        <f t="shared" si="3"/>
        <v>33</v>
      </c>
      <c r="CP41" s="610"/>
      <c r="CQ41" s="611" t="str">
        <f>IF('各会計、関係団体の財政状況及び健全化判断比率'!BS14="","",'各会計、関係団体の財政状況及び健全化判断比率'!BS14)</f>
        <v>いわくにバス</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24</v>
      </c>
      <c r="BX42" s="610"/>
      <c r="BY42" s="611" t="str">
        <f>IF('各会計、関係団体の財政状況及び健全化判断比率'!B76="","",'各会計、関係団体の財政状況及び健全化判断比率'!B76)</f>
        <v>山口県後期高齢者医療広域連合（一般会計）</v>
      </c>
      <c r="BZ42" s="611"/>
      <c r="CA42" s="611"/>
      <c r="CB42" s="611"/>
      <c r="CC42" s="611"/>
      <c r="CD42" s="611"/>
      <c r="CE42" s="611"/>
      <c r="CF42" s="611"/>
      <c r="CG42" s="611"/>
      <c r="CH42" s="611"/>
      <c r="CI42" s="611"/>
      <c r="CJ42" s="611"/>
      <c r="CK42" s="611"/>
      <c r="CL42" s="611"/>
      <c r="CM42" s="611"/>
      <c r="CN42" s="163"/>
      <c r="CO42" s="610">
        <f t="shared" si="3"/>
        <v>34</v>
      </c>
      <c r="CP42" s="610"/>
      <c r="CQ42" s="611" t="str">
        <f>IF('各会計、関係団体の財政状況及び健全化判断比率'!BS15="","",'各会計、関係団体の財政状況及び健全化判断比率'!BS15)</f>
        <v>やまぐち農林振興公社（林業公社）</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25</v>
      </c>
      <c r="BX43" s="610"/>
      <c r="BY43" s="611" t="str">
        <f>IF('各会計、関係団体の財政状況及び健全化判断比率'!B77="","",'各会計、関係団体の財政状況及び健全化判断比率'!B77)</f>
        <v>山口県後期高齢者医療広域連合（後期高齢者医療特別会計）</v>
      </c>
      <c r="BZ43" s="611"/>
      <c r="CA43" s="611"/>
      <c r="CB43" s="611"/>
      <c r="CC43" s="611"/>
      <c r="CD43" s="611"/>
      <c r="CE43" s="611"/>
      <c r="CF43" s="611"/>
      <c r="CG43" s="611"/>
      <c r="CH43" s="611"/>
      <c r="CI43" s="611"/>
      <c r="CJ43" s="611"/>
      <c r="CK43" s="611"/>
      <c r="CL43" s="611"/>
      <c r="CM43" s="611"/>
      <c r="CN43" s="163"/>
      <c r="CO43" s="610">
        <f t="shared" si="3"/>
        <v>35</v>
      </c>
      <c r="CP43" s="610"/>
      <c r="CQ43" s="611" t="str">
        <f>IF('各会計、関係団体の財政状況及び健全化判断比率'!BS16="","",'各会計、関係団体の財政状況及び健全化判断比率'!BS16)</f>
        <v>岩国空港ビル</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T86XUBdz3SVOGtYmo+Z5XFCE+7kM1CPd4H/GFqpHgkWEun/7z8Jy97peUiVxBc0Re6WVEKE3U6iG5ubVbsMMsg==" saltValue="0qQM3pEEMMrotMFY3Uk5Z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18683722</v>
      </c>
      <c r="S5" s="626"/>
      <c r="T5" s="626"/>
      <c r="U5" s="626"/>
      <c r="V5" s="626"/>
      <c r="W5" s="626"/>
      <c r="X5" s="626"/>
      <c r="Y5" s="627"/>
      <c r="Z5" s="628">
        <v>22.8</v>
      </c>
      <c r="AA5" s="628"/>
      <c r="AB5" s="628"/>
      <c r="AC5" s="628"/>
      <c r="AD5" s="629">
        <v>17764923</v>
      </c>
      <c r="AE5" s="629"/>
      <c r="AF5" s="629"/>
      <c r="AG5" s="629"/>
      <c r="AH5" s="629"/>
      <c r="AI5" s="629"/>
      <c r="AJ5" s="629"/>
      <c r="AK5" s="629"/>
      <c r="AL5" s="630">
        <v>43.2</v>
      </c>
      <c r="AM5" s="631"/>
      <c r="AN5" s="631"/>
      <c r="AO5" s="632"/>
      <c r="AP5" s="622" t="s">
        <v>216</v>
      </c>
      <c r="AQ5" s="623"/>
      <c r="AR5" s="623"/>
      <c r="AS5" s="623"/>
      <c r="AT5" s="623"/>
      <c r="AU5" s="623"/>
      <c r="AV5" s="623"/>
      <c r="AW5" s="623"/>
      <c r="AX5" s="623"/>
      <c r="AY5" s="623"/>
      <c r="AZ5" s="623"/>
      <c r="BA5" s="623"/>
      <c r="BB5" s="623"/>
      <c r="BC5" s="623"/>
      <c r="BD5" s="623"/>
      <c r="BE5" s="623"/>
      <c r="BF5" s="624"/>
      <c r="BG5" s="636">
        <v>17757887</v>
      </c>
      <c r="BH5" s="637"/>
      <c r="BI5" s="637"/>
      <c r="BJ5" s="637"/>
      <c r="BK5" s="637"/>
      <c r="BL5" s="637"/>
      <c r="BM5" s="637"/>
      <c r="BN5" s="638"/>
      <c r="BO5" s="639">
        <v>95</v>
      </c>
      <c r="BP5" s="639"/>
      <c r="BQ5" s="639"/>
      <c r="BR5" s="639"/>
      <c r="BS5" s="640">
        <v>249936</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707421</v>
      </c>
      <c r="S6" s="637"/>
      <c r="T6" s="637"/>
      <c r="U6" s="637"/>
      <c r="V6" s="637"/>
      <c r="W6" s="637"/>
      <c r="X6" s="637"/>
      <c r="Y6" s="638"/>
      <c r="Z6" s="639">
        <v>0.9</v>
      </c>
      <c r="AA6" s="639"/>
      <c r="AB6" s="639"/>
      <c r="AC6" s="639"/>
      <c r="AD6" s="640">
        <v>707421</v>
      </c>
      <c r="AE6" s="640"/>
      <c r="AF6" s="640"/>
      <c r="AG6" s="640"/>
      <c r="AH6" s="640"/>
      <c r="AI6" s="640"/>
      <c r="AJ6" s="640"/>
      <c r="AK6" s="640"/>
      <c r="AL6" s="641">
        <v>1.7</v>
      </c>
      <c r="AM6" s="642"/>
      <c r="AN6" s="642"/>
      <c r="AO6" s="643"/>
      <c r="AP6" s="633" t="s">
        <v>221</v>
      </c>
      <c r="AQ6" s="634"/>
      <c r="AR6" s="634"/>
      <c r="AS6" s="634"/>
      <c r="AT6" s="634"/>
      <c r="AU6" s="634"/>
      <c r="AV6" s="634"/>
      <c r="AW6" s="634"/>
      <c r="AX6" s="634"/>
      <c r="AY6" s="634"/>
      <c r="AZ6" s="634"/>
      <c r="BA6" s="634"/>
      <c r="BB6" s="634"/>
      <c r="BC6" s="634"/>
      <c r="BD6" s="634"/>
      <c r="BE6" s="634"/>
      <c r="BF6" s="635"/>
      <c r="BG6" s="636">
        <v>17757887</v>
      </c>
      <c r="BH6" s="637"/>
      <c r="BI6" s="637"/>
      <c r="BJ6" s="637"/>
      <c r="BK6" s="637"/>
      <c r="BL6" s="637"/>
      <c r="BM6" s="637"/>
      <c r="BN6" s="638"/>
      <c r="BO6" s="639">
        <v>95</v>
      </c>
      <c r="BP6" s="639"/>
      <c r="BQ6" s="639"/>
      <c r="BR6" s="639"/>
      <c r="BS6" s="640">
        <v>249936</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355626</v>
      </c>
      <c r="CS6" s="637"/>
      <c r="CT6" s="637"/>
      <c r="CU6" s="637"/>
      <c r="CV6" s="637"/>
      <c r="CW6" s="637"/>
      <c r="CX6" s="637"/>
      <c r="CY6" s="638"/>
      <c r="CZ6" s="630">
        <v>0.5</v>
      </c>
      <c r="DA6" s="631"/>
      <c r="DB6" s="631"/>
      <c r="DC6" s="647"/>
      <c r="DD6" s="645" t="s">
        <v>122</v>
      </c>
      <c r="DE6" s="637"/>
      <c r="DF6" s="637"/>
      <c r="DG6" s="637"/>
      <c r="DH6" s="637"/>
      <c r="DI6" s="637"/>
      <c r="DJ6" s="637"/>
      <c r="DK6" s="637"/>
      <c r="DL6" s="637"/>
      <c r="DM6" s="637"/>
      <c r="DN6" s="637"/>
      <c r="DO6" s="637"/>
      <c r="DP6" s="638"/>
      <c r="DQ6" s="645">
        <v>355585</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13238</v>
      </c>
      <c r="S7" s="637"/>
      <c r="T7" s="637"/>
      <c r="U7" s="637"/>
      <c r="V7" s="637"/>
      <c r="W7" s="637"/>
      <c r="X7" s="637"/>
      <c r="Y7" s="638"/>
      <c r="Z7" s="639">
        <v>0</v>
      </c>
      <c r="AA7" s="639"/>
      <c r="AB7" s="639"/>
      <c r="AC7" s="639"/>
      <c r="AD7" s="640">
        <v>13238</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7292188</v>
      </c>
      <c r="BH7" s="637"/>
      <c r="BI7" s="637"/>
      <c r="BJ7" s="637"/>
      <c r="BK7" s="637"/>
      <c r="BL7" s="637"/>
      <c r="BM7" s="637"/>
      <c r="BN7" s="638"/>
      <c r="BO7" s="639">
        <v>39</v>
      </c>
      <c r="BP7" s="639"/>
      <c r="BQ7" s="639"/>
      <c r="BR7" s="639"/>
      <c r="BS7" s="640">
        <v>249936</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11265646</v>
      </c>
      <c r="CS7" s="637"/>
      <c r="CT7" s="637"/>
      <c r="CU7" s="637"/>
      <c r="CV7" s="637"/>
      <c r="CW7" s="637"/>
      <c r="CX7" s="637"/>
      <c r="CY7" s="638"/>
      <c r="CZ7" s="639">
        <v>14.3</v>
      </c>
      <c r="DA7" s="639"/>
      <c r="DB7" s="639"/>
      <c r="DC7" s="639"/>
      <c r="DD7" s="645">
        <v>158084</v>
      </c>
      <c r="DE7" s="637"/>
      <c r="DF7" s="637"/>
      <c r="DG7" s="637"/>
      <c r="DH7" s="637"/>
      <c r="DI7" s="637"/>
      <c r="DJ7" s="637"/>
      <c r="DK7" s="637"/>
      <c r="DL7" s="637"/>
      <c r="DM7" s="637"/>
      <c r="DN7" s="637"/>
      <c r="DO7" s="637"/>
      <c r="DP7" s="638"/>
      <c r="DQ7" s="645">
        <v>6074996</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144932</v>
      </c>
      <c r="S8" s="637"/>
      <c r="T8" s="637"/>
      <c r="U8" s="637"/>
      <c r="V8" s="637"/>
      <c r="W8" s="637"/>
      <c r="X8" s="637"/>
      <c r="Y8" s="638"/>
      <c r="Z8" s="639">
        <v>0.2</v>
      </c>
      <c r="AA8" s="639"/>
      <c r="AB8" s="639"/>
      <c r="AC8" s="639"/>
      <c r="AD8" s="640">
        <v>144932</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191820</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25956134</v>
      </c>
      <c r="CS8" s="637"/>
      <c r="CT8" s="637"/>
      <c r="CU8" s="637"/>
      <c r="CV8" s="637"/>
      <c r="CW8" s="637"/>
      <c r="CX8" s="637"/>
      <c r="CY8" s="638"/>
      <c r="CZ8" s="639">
        <v>32.9</v>
      </c>
      <c r="DA8" s="639"/>
      <c r="DB8" s="639"/>
      <c r="DC8" s="639"/>
      <c r="DD8" s="645">
        <v>67067</v>
      </c>
      <c r="DE8" s="637"/>
      <c r="DF8" s="637"/>
      <c r="DG8" s="637"/>
      <c r="DH8" s="637"/>
      <c r="DI8" s="637"/>
      <c r="DJ8" s="637"/>
      <c r="DK8" s="637"/>
      <c r="DL8" s="637"/>
      <c r="DM8" s="637"/>
      <c r="DN8" s="637"/>
      <c r="DO8" s="637"/>
      <c r="DP8" s="638"/>
      <c r="DQ8" s="645">
        <v>13579580</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199527</v>
      </c>
      <c r="S9" s="637"/>
      <c r="T9" s="637"/>
      <c r="U9" s="637"/>
      <c r="V9" s="637"/>
      <c r="W9" s="637"/>
      <c r="X9" s="637"/>
      <c r="Y9" s="638"/>
      <c r="Z9" s="639">
        <v>0.2</v>
      </c>
      <c r="AA9" s="639"/>
      <c r="AB9" s="639"/>
      <c r="AC9" s="639"/>
      <c r="AD9" s="640">
        <v>199527</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5848841</v>
      </c>
      <c r="BH9" s="637"/>
      <c r="BI9" s="637"/>
      <c r="BJ9" s="637"/>
      <c r="BK9" s="637"/>
      <c r="BL9" s="637"/>
      <c r="BM9" s="637"/>
      <c r="BN9" s="638"/>
      <c r="BO9" s="639">
        <v>31.3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6406759</v>
      </c>
      <c r="CS9" s="637"/>
      <c r="CT9" s="637"/>
      <c r="CU9" s="637"/>
      <c r="CV9" s="637"/>
      <c r="CW9" s="637"/>
      <c r="CX9" s="637"/>
      <c r="CY9" s="638"/>
      <c r="CZ9" s="639">
        <v>8.1</v>
      </c>
      <c r="DA9" s="639"/>
      <c r="DB9" s="639"/>
      <c r="DC9" s="639"/>
      <c r="DD9" s="645">
        <v>150677</v>
      </c>
      <c r="DE9" s="637"/>
      <c r="DF9" s="637"/>
      <c r="DG9" s="637"/>
      <c r="DH9" s="637"/>
      <c r="DI9" s="637"/>
      <c r="DJ9" s="637"/>
      <c r="DK9" s="637"/>
      <c r="DL9" s="637"/>
      <c r="DM9" s="637"/>
      <c r="DN9" s="637"/>
      <c r="DO9" s="637"/>
      <c r="DP9" s="638"/>
      <c r="DQ9" s="645">
        <v>4955478</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360746</v>
      </c>
      <c r="BH10" s="637"/>
      <c r="BI10" s="637"/>
      <c r="BJ10" s="637"/>
      <c r="BK10" s="637"/>
      <c r="BL10" s="637"/>
      <c r="BM10" s="637"/>
      <c r="BN10" s="638"/>
      <c r="BO10" s="639">
        <v>1.9</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56733</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50752</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3356242</v>
      </c>
      <c r="S11" s="637"/>
      <c r="T11" s="637"/>
      <c r="U11" s="637"/>
      <c r="V11" s="637"/>
      <c r="W11" s="637"/>
      <c r="X11" s="637"/>
      <c r="Y11" s="638"/>
      <c r="Z11" s="641">
        <v>4.0999999999999996</v>
      </c>
      <c r="AA11" s="642"/>
      <c r="AB11" s="642"/>
      <c r="AC11" s="648"/>
      <c r="AD11" s="645">
        <v>3356242</v>
      </c>
      <c r="AE11" s="637"/>
      <c r="AF11" s="637"/>
      <c r="AG11" s="637"/>
      <c r="AH11" s="637"/>
      <c r="AI11" s="637"/>
      <c r="AJ11" s="637"/>
      <c r="AK11" s="638"/>
      <c r="AL11" s="641">
        <v>8.1999999999999993</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890781</v>
      </c>
      <c r="BH11" s="637"/>
      <c r="BI11" s="637"/>
      <c r="BJ11" s="637"/>
      <c r="BK11" s="637"/>
      <c r="BL11" s="637"/>
      <c r="BM11" s="637"/>
      <c r="BN11" s="638"/>
      <c r="BO11" s="639">
        <v>4.8</v>
      </c>
      <c r="BP11" s="639"/>
      <c r="BQ11" s="639"/>
      <c r="BR11" s="639"/>
      <c r="BS11" s="640">
        <v>249936</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1985331</v>
      </c>
      <c r="CS11" s="637"/>
      <c r="CT11" s="637"/>
      <c r="CU11" s="637"/>
      <c r="CV11" s="637"/>
      <c r="CW11" s="637"/>
      <c r="CX11" s="637"/>
      <c r="CY11" s="638"/>
      <c r="CZ11" s="639">
        <v>2.5</v>
      </c>
      <c r="DA11" s="639"/>
      <c r="DB11" s="639"/>
      <c r="DC11" s="639"/>
      <c r="DD11" s="645">
        <v>643436</v>
      </c>
      <c r="DE11" s="637"/>
      <c r="DF11" s="637"/>
      <c r="DG11" s="637"/>
      <c r="DH11" s="637"/>
      <c r="DI11" s="637"/>
      <c r="DJ11" s="637"/>
      <c r="DK11" s="637"/>
      <c r="DL11" s="637"/>
      <c r="DM11" s="637"/>
      <c r="DN11" s="637"/>
      <c r="DO11" s="637"/>
      <c r="DP11" s="638"/>
      <c r="DQ11" s="645">
        <v>1326880</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19300</v>
      </c>
      <c r="S12" s="637"/>
      <c r="T12" s="637"/>
      <c r="U12" s="637"/>
      <c r="V12" s="637"/>
      <c r="W12" s="637"/>
      <c r="X12" s="637"/>
      <c r="Y12" s="638"/>
      <c r="Z12" s="639">
        <v>0</v>
      </c>
      <c r="AA12" s="639"/>
      <c r="AB12" s="639"/>
      <c r="AC12" s="639"/>
      <c r="AD12" s="640">
        <v>19300</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9165675</v>
      </c>
      <c r="BH12" s="637"/>
      <c r="BI12" s="637"/>
      <c r="BJ12" s="637"/>
      <c r="BK12" s="637"/>
      <c r="BL12" s="637"/>
      <c r="BM12" s="637"/>
      <c r="BN12" s="638"/>
      <c r="BO12" s="639">
        <v>49.1</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1735924</v>
      </c>
      <c r="CS12" s="637"/>
      <c r="CT12" s="637"/>
      <c r="CU12" s="637"/>
      <c r="CV12" s="637"/>
      <c r="CW12" s="637"/>
      <c r="CX12" s="637"/>
      <c r="CY12" s="638"/>
      <c r="CZ12" s="639">
        <v>2.2000000000000002</v>
      </c>
      <c r="DA12" s="639"/>
      <c r="DB12" s="639"/>
      <c r="DC12" s="639"/>
      <c r="DD12" s="645">
        <v>32374</v>
      </c>
      <c r="DE12" s="637"/>
      <c r="DF12" s="637"/>
      <c r="DG12" s="637"/>
      <c r="DH12" s="637"/>
      <c r="DI12" s="637"/>
      <c r="DJ12" s="637"/>
      <c r="DK12" s="637"/>
      <c r="DL12" s="637"/>
      <c r="DM12" s="637"/>
      <c r="DN12" s="637"/>
      <c r="DO12" s="637"/>
      <c r="DP12" s="638"/>
      <c r="DQ12" s="645">
        <v>1192389</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9024477</v>
      </c>
      <c r="BH13" s="637"/>
      <c r="BI13" s="637"/>
      <c r="BJ13" s="637"/>
      <c r="BK13" s="637"/>
      <c r="BL13" s="637"/>
      <c r="BM13" s="637"/>
      <c r="BN13" s="638"/>
      <c r="BO13" s="639">
        <v>48.3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11375403</v>
      </c>
      <c r="CS13" s="637"/>
      <c r="CT13" s="637"/>
      <c r="CU13" s="637"/>
      <c r="CV13" s="637"/>
      <c r="CW13" s="637"/>
      <c r="CX13" s="637"/>
      <c r="CY13" s="638"/>
      <c r="CZ13" s="639">
        <v>14.4</v>
      </c>
      <c r="DA13" s="639"/>
      <c r="DB13" s="639"/>
      <c r="DC13" s="639"/>
      <c r="DD13" s="645">
        <v>5598696</v>
      </c>
      <c r="DE13" s="637"/>
      <c r="DF13" s="637"/>
      <c r="DG13" s="637"/>
      <c r="DH13" s="637"/>
      <c r="DI13" s="637"/>
      <c r="DJ13" s="637"/>
      <c r="DK13" s="637"/>
      <c r="DL13" s="637"/>
      <c r="DM13" s="637"/>
      <c r="DN13" s="637"/>
      <c r="DO13" s="637"/>
      <c r="DP13" s="638"/>
      <c r="DQ13" s="645">
        <v>7209517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476503</v>
      </c>
      <c r="BH14" s="637"/>
      <c r="BI14" s="637"/>
      <c r="BJ14" s="637"/>
      <c r="BK14" s="637"/>
      <c r="BL14" s="637"/>
      <c r="BM14" s="637"/>
      <c r="BN14" s="638"/>
      <c r="BO14" s="639">
        <v>2.6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2677100</v>
      </c>
      <c r="CS14" s="637"/>
      <c r="CT14" s="637"/>
      <c r="CU14" s="637"/>
      <c r="CV14" s="637"/>
      <c r="CW14" s="637"/>
      <c r="CX14" s="637"/>
      <c r="CY14" s="638"/>
      <c r="CZ14" s="639">
        <v>3.4</v>
      </c>
      <c r="DA14" s="639"/>
      <c r="DB14" s="639"/>
      <c r="DC14" s="639"/>
      <c r="DD14" s="645">
        <v>142347</v>
      </c>
      <c r="DE14" s="637"/>
      <c r="DF14" s="637"/>
      <c r="DG14" s="637"/>
      <c r="DH14" s="637"/>
      <c r="DI14" s="637"/>
      <c r="DJ14" s="637"/>
      <c r="DK14" s="637"/>
      <c r="DL14" s="637"/>
      <c r="DM14" s="637"/>
      <c r="DN14" s="637"/>
      <c r="DO14" s="637"/>
      <c r="DP14" s="638"/>
      <c r="DQ14" s="645">
        <v>2525237</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69184</v>
      </c>
      <c r="S15" s="637"/>
      <c r="T15" s="637"/>
      <c r="U15" s="637"/>
      <c r="V15" s="637"/>
      <c r="W15" s="637"/>
      <c r="X15" s="637"/>
      <c r="Y15" s="638"/>
      <c r="Z15" s="639">
        <v>0.1</v>
      </c>
      <c r="AA15" s="639"/>
      <c r="AB15" s="639"/>
      <c r="AC15" s="639"/>
      <c r="AD15" s="640">
        <v>69184</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823521</v>
      </c>
      <c r="BH15" s="637"/>
      <c r="BI15" s="637"/>
      <c r="BJ15" s="637"/>
      <c r="BK15" s="637"/>
      <c r="BL15" s="637"/>
      <c r="BM15" s="637"/>
      <c r="BN15" s="638"/>
      <c r="BO15" s="639">
        <v>4.4000000000000004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10619210</v>
      </c>
      <c r="CS15" s="637"/>
      <c r="CT15" s="637"/>
      <c r="CU15" s="637"/>
      <c r="CV15" s="637"/>
      <c r="CW15" s="637"/>
      <c r="CX15" s="637"/>
      <c r="CY15" s="638"/>
      <c r="CZ15" s="639">
        <v>13.5</v>
      </c>
      <c r="DA15" s="639"/>
      <c r="DB15" s="639"/>
      <c r="DC15" s="639"/>
      <c r="DD15" s="645">
        <v>2942734</v>
      </c>
      <c r="DE15" s="637"/>
      <c r="DF15" s="637"/>
      <c r="DG15" s="637"/>
      <c r="DH15" s="637"/>
      <c r="DI15" s="637"/>
      <c r="DJ15" s="637"/>
      <c r="DK15" s="637"/>
      <c r="DL15" s="637"/>
      <c r="DM15" s="637"/>
      <c r="DN15" s="637"/>
      <c r="DO15" s="637"/>
      <c r="DP15" s="638"/>
      <c r="DQ15" s="645">
        <v>6338389</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329493</v>
      </c>
      <c r="S16" s="637"/>
      <c r="T16" s="637"/>
      <c r="U16" s="637"/>
      <c r="V16" s="637"/>
      <c r="W16" s="637"/>
      <c r="X16" s="637"/>
      <c r="Y16" s="638"/>
      <c r="Z16" s="639">
        <v>0.4</v>
      </c>
      <c r="AA16" s="639"/>
      <c r="AB16" s="639"/>
      <c r="AC16" s="639"/>
      <c r="AD16" s="640">
        <v>329493</v>
      </c>
      <c r="AE16" s="640"/>
      <c r="AF16" s="640"/>
      <c r="AG16" s="640"/>
      <c r="AH16" s="640"/>
      <c r="AI16" s="640"/>
      <c r="AJ16" s="640"/>
      <c r="AK16" s="640"/>
      <c r="AL16" s="641">
        <v>0.8</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802750</v>
      </c>
      <c r="CS16" s="637"/>
      <c r="CT16" s="637"/>
      <c r="CU16" s="637"/>
      <c r="CV16" s="637"/>
      <c r="CW16" s="637"/>
      <c r="CX16" s="637"/>
      <c r="CY16" s="638"/>
      <c r="CZ16" s="639">
        <v>1</v>
      </c>
      <c r="DA16" s="639"/>
      <c r="DB16" s="639"/>
      <c r="DC16" s="639"/>
      <c r="DD16" s="645" t="s">
        <v>122</v>
      </c>
      <c r="DE16" s="637"/>
      <c r="DF16" s="637"/>
      <c r="DG16" s="637"/>
      <c r="DH16" s="637"/>
      <c r="DI16" s="637"/>
      <c r="DJ16" s="637"/>
      <c r="DK16" s="637"/>
      <c r="DL16" s="637"/>
      <c r="DM16" s="637"/>
      <c r="DN16" s="637"/>
      <c r="DO16" s="637"/>
      <c r="DP16" s="638"/>
      <c r="DQ16" s="645">
        <v>375457</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674084</v>
      </c>
      <c r="S17" s="637"/>
      <c r="T17" s="637"/>
      <c r="U17" s="637"/>
      <c r="V17" s="637"/>
      <c r="W17" s="637"/>
      <c r="X17" s="637"/>
      <c r="Y17" s="638"/>
      <c r="Z17" s="639">
        <v>0.8</v>
      </c>
      <c r="AA17" s="639"/>
      <c r="AB17" s="639"/>
      <c r="AC17" s="639"/>
      <c r="AD17" s="640">
        <v>674084</v>
      </c>
      <c r="AE17" s="640"/>
      <c r="AF17" s="640"/>
      <c r="AG17" s="640"/>
      <c r="AH17" s="640"/>
      <c r="AI17" s="640"/>
      <c r="AJ17" s="640"/>
      <c r="AK17" s="640"/>
      <c r="AL17" s="641">
        <v>1.6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5680476</v>
      </c>
      <c r="CS17" s="637"/>
      <c r="CT17" s="637"/>
      <c r="CU17" s="637"/>
      <c r="CV17" s="637"/>
      <c r="CW17" s="637"/>
      <c r="CX17" s="637"/>
      <c r="CY17" s="638"/>
      <c r="CZ17" s="639">
        <v>7.2</v>
      </c>
      <c r="DA17" s="639"/>
      <c r="DB17" s="639"/>
      <c r="DC17" s="639"/>
      <c r="DD17" s="645" t="s">
        <v>122</v>
      </c>
      <c r="DE17" s="637"/>
      <c r="DF17" s="637"/>
      <c r="DG17" s="637"/>
      <c r="DH17" s="637"/>
      <c r="DI17" s="637"/>
      <c r="DJ17" s="637"/>
      <c r="DK17" s="637"/>
      <c r="DL17" s="637"/>
      <c r="DM17" s="637"/>
      <c r="DN17" s="637"/>
      <c r="DO17" s="637"/>
      <c r="DP17" s="638"/>
      <c r="DQ17" s="645">
        <v>5486967</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132325</v>
      </c>
      <c r="S18" s="637"/>
      <c r="T18" s="637"/>
      <c r="U18" s="637"/>
      <c r="V18" s="637"/>
      <c r="W18" s="637"/>
      <c r="X18" s="637"/>
      <c r="Y18" s="638"/>
      <c r="Z18" s="639">
        <v>0.2</v>
      </c>
      <c r="AA18" s="639"/>
      <c r="AB18" s="639"/>
      <c r="AC18" s="639"/>
      <c r="AD18" s="640">
        <v>132325</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538453</v>
      </c>
      <c r="S19" s="637"/>
      <c r="T19" s="637"/>
      <c r="U19" s="637"/>
      <c r="V19" s="637"/>
      <c r="W19" s="637"/>
      <c r="X19" s="637"/>
      <c r="Y19" s="638"/>
      <c r="Z19" s="639">
        <v>0.7</v>
      </c>
      <c r="AA19" s="639"/>
      <c r="AB19" s="639"/>
      <c r="AC19" s="639"/>
      <c r="AD19" s="640">
        <v>538453</v>
      </c>
      <c r="AE19" s="640"/>
      <c r="AF19" s="640"/>
      <c r="AG19" s="640"/>
      <c r="AH19" s="640"/>
      <c r="AI19" s="640"/>
      <c r="AJ19" s="640"/>
      <c r="AK19" s="640"/>
      <c r="AL19" s="641">
        <v>1.3</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925835</v>
      </c>
      <c r="BH19" s="637"/>
      <c r="BI19" s="637"/>
      <c r="BJ19" s="637"/>
      <c r="BK19" s="637"/>
      <c r="BL19" s="637"/>
      <c r="BM19" s="637"/>
      <c r="BN19" s="638"/>
      <c r="BO19" s="639">
        <v>5</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3306</v>
      </c>
      <c r="S20" s="637"/>
      <c r="T20" s="637"/>
      <c r="U20" s="637"/>
      <c r="V20" s="637"/>
      <c r="W20" s="637"/>
      <c r="X20" s="637"/>
      <c r="Y20" s="638"/>
      <c r="Z20" s="639">
        <v>0</v>
      </c>
      <c r="AA20" s="639"/>
      <c r="AB20" s="639"/>
      <c r="AC20" s="639"/>
      <c r="AD20" s="640">
        <v>3306</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925835</v>
      </c>
      <c r="BH20" s="637"/>
      <c r="BI20" s="637"/>
      <c r="BJ20" s="637"/>
      <c r="BK20" s="637"/>
      <c r="BL20" s="637"/>
      <c r="BM20" s="637"/>
      <c r="BN20" s="638"/>
      <c r="BO20" s="639">
        <v>5</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78917092</v>
      </c>
      <c r="CS20" s="637"/>
      <c r="CT20" s="637"/>
      <c r="CU20" s="637"/>
      <c r="CV20" s="637"/>
      <c r="CW20" s="637"/>
      <c r="CX20" s="637"/>
      <c r="CY20" s="638"/>
      <c r="CZ20" s="639">
        <v>100</v>
      </c>
      <c r="DA20" s="639"/>
      <c r="DB20" s="639"/>
      <c r="DC20" s="639"/>
      <c r="DD20" s="645">
        <v>9735415</v>
      </c>
      <c r="DE20" s="637"/>
      <c r="DF20" s="637"/>
      <c r="DG20" s="637"/>
      <c r="DH20" s="637"/>
      <c r="DI20" s="637"/>
      <c r="DJ20" s="637"/>
      <c r="DK20" s="637"/>
      <c r="DL20" s="637"/>
      <c r="DM20" s="637"/>
      <c r="DN20" s="637"/>
      <c r="DO20" s="637"/>
      <c r="DP20" s="638"/>
      <c r="DQ20" s="645">
        <v>49471227</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17655901</v>
      </c>
      <c r="S21" s="637"/>
      <c r="T21" s="637"/>
      <c r="U21" s="637"/>
      <c r="V21" s="637"/>
      <c r="W21" s="637"/>
      <c r="X21" s="637"/>
      <c r="Y21" s="638"/>
      <c r="Z21" s="639">
        <v>21.6</v>
      </c>
      <c r="AA21" s="639"/>
      <c r="AB21" s="639"/>
      <c r="AC21" s="639"/>
      <c r="AD21" s="640">
        <v>15238092</v>
      </c>
      <c r="AE21" s="640"/>
      <c r="AF21" s="640"/>
      <c r="AG21" s="640"/>
      <c r="AH21" s="640"/>
      <c r="AI21" s="640"/>
      <c r="AJ21" s="640"/>
      <c r="AK21" s="640"/>
      <c r="AL21" s="641">
        <v>37</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7036</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15238092</v>
      </c>
      <c r="S22" s="637"/>
      <c r="T22" s="637"/>
      <c r="U22" s="637"/>
      <c r="V22" s="637"/>
      <c r="W22" s="637"/>
      <c r="X22" s="637"/>
      <c r="Y22" s="638"/>
      <c r="Z22" s="639">
        <v>18.600000000000001</v>
      </c>
      <c r="AA22" s="639"/>
      <c r="AB22" s="639"/>
      <c r="AC22" s="639"/>
      <c r="AD22" s="640">
        <v>15238092</v>
      </c>
      <c r="AE22" s="640"/>
      <c r="AF22" s="640"/>
      <c r="AG22" s="640"/>
      <c r="AH22" s="640"/>
      <c r="AI22" s="640"/>
      <c r="AJ22" s="640"/>
      <c r="AK22" s="640"/>
      <c r="AL22" s="641">
        <v>37</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2417809</v>
      </c>
      <c r="S23" s="637"/>
      <c r="T23" s="637"/>
      <c r="U23" s="637"/>
      <c r="V23" s="637"/>
      <c r="W23" s="637"/>
      <c r="X23" s="637"/>
      <c r="Y23" s="638"/>
      <c r="Z23" s="639">
        <v>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918799</v>
      </c>
      <c r="BH23" s="637"/>
      <c r="BI23" s="637"/>
      <c r="BJ23" s="637"/>
      <c r="BK23" s="637"/>
      <c r="BL23" s="637"/>
      <c r="BM23" s="637"/>
      <c r="BN23" s="638"/>
      <c r="BO23" s="639">
        <v>4.9000000000000004</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33612117</v>
      </c>
      <c r="CS24" s="626"/>
      <c r="CT24" s="626"/>
      <c r="CU24" s="626"/>
      <c r="CV24" s="626"/>
      <c r="CW24" s="626"/>
      <c r="CX24" s="626"/>
      <c r="CY24" s="627"/>
      <c r="CZ24" s="630">
        <v>42.6</v>
      </c>
      <c r="DA24" s="631"/>
      <c r="DB24" s="631"/>
      <c r="DC24" s="647"/>
      <c r="DD24" s="671">
        <v>21456674</v>
      </c>
      <c r="DE24" s="626"/>
      <c r="DF24" s="626"/>
      <c r="DG24" s="626"/>
      <c r="DH24" s="626"/>
      <c r="DI24" s="626"/>
      <c r="DJ24" s="626"/>
      <c r="DK24" s="627"/>
      <c r="DL24" s="671">
        <v>19833331</v>
      </c>
      <c r="DM24" s="626"/>
      <c r="DN24" s="626"/>
      <c r="DO24" s="626"/>
      <c r="DP24" s="626"/>
      <c r="DQ24" s="626"/>
      <c r="DR24" s="626"/>
      <c r="DS24" s="626"/>
      <c r="DT24" s="626"/>
      <c r="DU24" s="626"/>
      <c r="DV24" s="627"/>
      <c r="DW24" s="630">
        <v>48.2</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41853044</v>
      </c>
      <c r="S25" s="637"/>
      <c r="T25" s="637"/>
      <c r="U25" s="637"/>
      <c r="V25" s="637"/>
      <c r="W25" s="637"/>
      <c r="X25" s="637"/>
      <c r="Y25" s="638"/>
      <c r="Z25" s="639">
        <v>51.2</v>
      </c>
      <c r="AA25" s="639"/>
      <c r="AB25" s="639"/>
      <c r="AC25" s="639"/>
      <c r="AD25" s="640">
        <v>38516436</v>
      </c>
      <c r="AE25" s="640"/>
      <c r="AF25" s="640"/>
      <c r="AG25" s="640"/>
      <c r="AH25" s="640"/>
      <c r="AI25" s="640"/>
      <c r="AJ25" s="640"/>
      <c r="AK25" s="640"/>
      <c r="AL25" s="641">
        <v>93.6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11426875</v>
      </c>
      <c r="CS25" s="668"/>
      <c r="CT25" s="668"/>
      <c r="CU25" s="668"/>
      <c r="CV25" s="668"/>
      <c r="CW25" s="668"/>
      <c r="CX25" s="668"/>
      <c r="CY25" s="669"/>
      <c r="CZ25" s="641">
        <v>14.5</v>
      </c>
      <c r="DA25" s="666"/>
      <c r="DB25" s="666"/>
      <c r="DC25" s="670"/>
      <c r="DD25" s="645">
        <v>10688624</v>
      </c>
      <c r="DE25" s="668"/>
      <c r="DF25" s="668"/>
      <c r="DG25" s="668"/>
      <c r="DH25" s="668"/>
      <c r="DI25" s="668"/>
      <c r="DJ25" s="668"/>
      <c r="DK25" s="669"/>
      <c r="DL25" s="645">
        <v>10370275</v>
      </c>
      <c r="DM25" s="668"/>
      <c r="DN25" s="668"/>
      <c r="DO25" s="668"/>
      <c r="DP25" s="668"/>
      <c r="DQ25" s="668"/>
      <c r="DR25" s="668"/>
      <c r="DS25" s="668"/>
      <c r="DT25" s="668"/>
      <c r="DU25" s="668"/>
      <c r="DV25" s="669"/>
      <c r="DW25" s="641">
        <v>25.2</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11722</v>
      </c>
      <c r="S26" s="637"/>
      <c r="T26" s="637"/>
      <c r="U26" s="637"/>
      <c r="V26" s="637"/>
      <c r="W26" s="637"/>
      <c r="X26" s="637"/>
      <c r="Y26" s="638"/>
      <c r="Z26" s="639">
        <v>0</v>
      </c>
      <c r="AA26" s="639"/>
      <c r="AB26" s="639"/>
      <c r="AC26" s="639"/>
      <c r="AD26" s="640">
        <v>11722</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6535425</v>
      </c>
      <c r="CS26" s="637"/>
      <c r="CT26" s="637"/>
      <c r="CU26" s="637"/>
      <c r="CV26" s="637"/>
      <c r="CW26" s="637"/>
      <c r="CX26" s="637"/>
      <c r="CY26" s="638"/>
      <c r="CZ26" s="641">
        <v>8.3000000000000007</v>
      </c>
      <c r="DA26" s="666"/>
      <c r="DB26" s="666"/>
      <c r="DC26" s="670"/>
      <c r="DD26" s="645">
        <v>5985747</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235249</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18683722</v>
      </c>
      <c r="BH27" s="637"/>
      <c r="BI27" s="637"/>
      <c r="BJ27" s="637"/>
      <c r="BK27" s="637"/>
      <c r="BL27" s="637"/>
      <c r="BM27" s="637"/>
      <c r="BN27" s="638"/>
      <c r="BO27" s="639">
        <v>100</v>
      </c>
      <c r="BP27" s="639"/>
      <c r="BQ27" s="639"/>
      <c r="BR27" s="639"/>
      <c r="BS27" s="640">
        <v>249936</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16504766</v>
      </c>
      <c r="CS27" s="668"/>
      <c r="CT27" s="668"/>
      <c r="CU27" s="668"/>
      <c r="CV27" s="668"/>
      <c r="CW27" s="668"/>
      <c r="CX27" s="668"/>
      <c r="CY27" s="669"/>
      <c r="CZ27" s="641">
        <v>20.9</v>
      </c>
      <c r="DA27" s="666"/>
      <c r="DB27" s="666"/>
      <c r="DC27" s="670"/>
      <c r="DD27" s="645">
        <v>5281083</v>
      </c>
      <c r="DE27" s="668"/>
      <c r="DF27" s="668"/>
      <c r="DG27" s="668"/>
      <c r="DH27" s="668"/>
      <c r="DI27" s="668"/>
      <c r="DJ27" s="668"/>
      <c r="DK27" s="669"/>
      <c r="DL27" s="645">
        <v>3976089</v>
      </c>
      <c r="DM27" s="668"/>
      <c r="DN27" s="668"/>
      <c r="DO27" s="668"/>
      <c r="DP27" s="668"/>
      <c r="DQ27" s="668"/>
      <c r="DR27" s="668"/>
      <c r="DS27" s="668"/>
      <c r="DT27" s="668"/>
      <c r="DU27" s="668"/>
      <c r="DV27" s="669"/>
      <c r="DW27" s="641">
        <v>9.6999999999999993</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580829</v>
      </c>
      <c r="S28" s="637"/>
      <c r="T28" s="637"/>
      <c r="U28" s="637"/>
      <c r="V28" s="637"/>
      <c r="W28" s="637"/>
      <c r="X28" s="637"/>
      <c r="Y28" s="638"/>
      <c r="Z28" s="639">
        <v>0.7</v>
      </c>
      <c r="AA28" s="639"/>
      <c r="AB28" s="639"/>
      <c r="AC28" s="639"/>
      <c r="AD28" s="640">
        <v>46178</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5680476</v>
      </c>
      <c r="CS28" s="637"/>
      <c r="CT28" s="637"/>
      <c r="CU28" s="637"/>
      <c r="CV28" s="637"/>
      <c r="CW28" s="637"/>
      <c r="CX28" s="637"/>
      <c r="CY28" s="638"/>
      <c r="CZ28" s="641">
        <v>7.2</v>
      </c>
      <c r="DA28" s="666"/>
      <c r="DB28" s="666"/>
      <c r="DC28" s="670"/>
      <c r="DD28" s="645">
        <v>5486967</v>
      </c>
      <c r="DE28" s="637"/>
      <c r="DF28" s="637"/>
      <c r="DG28" s="637"/>
      <c r="DH28" s="637"/>
      <c r="DI28" s="637"/>
      <c r="DJ28" s="637"/>
      <c r="DK28" s="638"/>
      <c r="DL28" s="645">
        <v>5486967</v>
      </c>
      <c r="DM28" s="637"/>
      <c r="DN28" s="637"/>
      <c r="DO28" s="637"/>
      <c r="DP28" s="637"/>
      <c r="DQ28" s="637"/>
      <c r="DR28" s="637"/>
      <c r="DS28" s="637"/>
      <c r="DT28" s="637"/>
      <c r="DU28" s="637"/>
      <c r="DV28" s="638"/>
      <c r="DW28" s="641">
        <v>13.3</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568001</v>
      </c>
      <c r="S29" s="637"/>
      <c r="T29" s="637"/>
      <c r="U29" s="637"/>
      <c r="V29" s="637"/>
      <c r="W29" s="637"/>
      <c r="X29" s="637"/>
      <c r="Y29" s="638"/>
      <c r="Z29" s="639">
        <v>0.7</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5677339</v>
      </c>
      <c r="CS29" s="668"/>
      <c r="CT29" s="668"/>
      <c r="CU29" s="668"/>
      <c r="CV29" s="668"/>
      <c r="CW29" s="668"/>
      <c r="CX29" s="668"/>
      <c r="CY29" s="669"/>
      <c r="CZ29" s="641">
        <v>7.2</v>
      </c>
      <c r="DA29" s="666"/>
      <c r="DB29" s="666"/>
      <c r="DC29" s="670"/>
      <c r="DD29" s="645">
        <v>5483830</v>
      </c>
      <c r="DE29" s="668"/>
      <c r="DF29" s="668"/>
      <c r="DG29" s="668"/>
      <c r="DH29" s="668"/>
      <c r="DI29" s="668"/>
      <c r="DJ29" s="668"/>
      <c r="DK29" s="669"/>
      <c r="DL29" s="645">
        <v>5483830</v>
      </c>
      <c r="DM29" s="668"/>
      <c r="DN29" s="668"/>
      <c r="DO29" s="668"/>
      <c r="DP29" s="668"/>
      <c r="DQ29" s="668"/>
      <c r="DR29" s="668"/>
      <c r="DS29" s="668"/>
      <c r="DT29" s="668"/>
      <c r="DU29" s="668"/>
      <c r="DV29" s="669"/>
      <c r="DW29" s="641">
        <v>13.3</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16609120</v>
      </c>
      <c r="S30" s="637"/>
      <c r="T30" s="637"/>
      <c r="U30" s="637"/>
      <c r="V30" s="637"/>
      <c r="W30" s="637"/>
      <c r="X30" s="637"/>
      <c r="Y30" s="638"/>
      <c r="Z30" s="639">
        <v>20.3</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5477233</v>
      </c>
      <c r="CS30" s="637"/>
      <c r="CT30" s="637"/>
      <c r="CU30" s="637"/>
      <c r="CV30" s="637"/>
      <c r="CW30" s="637"/>
      <c r="CX30" s="637"/>
      <c r="CY30" s="638"/>
      <c r="CZ30" s="641">
        <v>6.9</v>
      </c>
      <c r="DA30" s="666"/>
      <c r="DB30" s="666"/>
      <c r="DC30" s="670"/>
      <c r="DD30" s="645">
        <v>5287890</v>
      </c>
      <c r="DE30" s="637"/>
      <c r="DF30" s="637"/>
      <c r="DG30" s="637"/>
      <c r="DH30" s="637"/>
      <c r="DI30" s="637"/>
      <c r="DJ30" s="637"/>
      <c r="DK30" s="638"/>
      <c r="DL30" s="645">
        <v>5287890</v>
      </c>
      <c r="DM30" s="637"/>
      <c r="DN30" s="637"/>
      <c r="DO30" s="637"/>
      <c r="DP30" s="637"/>
      <c r="DQ30" s="637"/>
      <c r="DR30" s="637"/>
      <c r="DS30" s="637"/>
      <c r="DT30" s="637"/>
      <c r="DU30" s="637"/>
      <c r="DV30" s="638"/>
      <c r="DW30" s="641">
        <v>12.9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2516979</v>
      </c>
      <c r="S31" s="637"/>
      <c r="T31" s="637"/>
      <c r="U31" s="637"/>
      <c r="V31" s="637"/>
      <c r="W31" s="637"/>
      <c r="X31" s="637"/>
      <c r="Y31" s="638"/>
      <c r="Z31" s="639">
        <v>3.1</v>
      </c>
      <c r="AA31" s="639"/>
      <c r="AB31" s="639"/>
      <c r="AC31" s="639"/>
      <c r="AD31" s="640">
        <v>2516979</v>
      </c>
      <c r="AE31" s="640"/>
      <c r="AF31" s="640"/>
      <c r="AG31" s="640"/>
      <c r="AH31" s="640"/>
      <c r="AI31" s="640"/>
      <c r="AJ31" s="640"/>
      <c r="AK31" s="640"/>
      <c r="AL31" s="641">
        <v>6.1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99.4</v>
      </c>
      <c r="BH31" s="680"/>
      <c r="BI31" s="680"/>
      <c r="BJ31" s="680"/>
      <c r="BK31" s="680"/>
      <c r="BL31" s="680"/>
      <c r="BM31" s="631">
        <v>97.8</v>
      </c>
      <c r="BN31" s="680"/>
      <c r="BO31" s="680"/>
      <c r="BP31" s="680"/>
      <c r="BQ31" s="681"/>
      <c r="BR31" s="692">
        <v>99.3</v>
      </c>
      <c r="BS31" s="680"/>
      <c r="BT31" s="680"/>
      <c r="BU31" s="680"/>
      <c r="BV31" s="680"/>
      <c r="BW31" s="680"/>
      <c r="BX31" s="631">
        <v>97.6</v>
      </c>
      <c r="BY31" s="680"/>
      <c r="BZ31" s="680"/>
      <c r="CA31" s="680"/>
      <c r="CB31" s="681"/>
      <c r="CD31" s="674"/>
      <c r="CE31" s="675"/>
      <c r="CF31" s="633" t="s">
        <v>300</v>
      </c>
      <c r="CG31" s="634"/>
      <c r="CH31" s="634"/>
      <c r="CI31" s="634"/>
      <c r="CJ31" s="634"/>
      <c r="CK31" s="634"/>
      <c r="CL31" s="634"/>
      <c r="CM31" s="634"/>
      <c r="CN31" s="634"/>
      <c r="CO31" s="634"/>
      <c r="CP31" s="634"/>
      <c r="CQ31" s="635"/>
      <c r="CR31" s="636">
        <v>200106</v>
      </c>
      <c r="CS31" s="668"/>
      <c r="CT31" s="668"/>
      <c r="CU31" s="668"/>
      <c r="CV31" s="668"/>
      <c r="CW31" s="668"/>
      <c r="CX31" s="668"/>
      <c r="CY31" s="669"/>
      <c r="CZ31" s="641">
        <v>0.3</v>
      </c>
      <c r="DA31" s="666"/>
      <c r="DB31" s="666"/>
      <c r="DC31" s="670"/>
      <c r="DD31" s="645">
        <v>195940</v>
      </c>
      <c r="DE31" s="668"/>
      <c r="DF31" s="668"/>
      <c r="DG31" s="668"/>
      <c r="DH31" s="668"/>
      <c r="DI31" s="668"/>
      <c r="DJ31" s="668"/>
      <c r="DK31" s="669"/>
      <c r="DL31" s="645">
        <v>195940</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4704972</v>
      </c>
      <c r="S32" s="637"/>
      <c r="T32" s="637"/>
      <c r="U32" s="637"/>
      <c r="V32" s="637"/>
      <c r="W32" s="637"/>
      <c r="X32" s="637"/>
      <c r="Y32" s="638"/>
      <c r="Z32" s="639">
        <v>5.8</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99.3</v>
      </c>
      <c r="BH32" s="668"/>
      <c r="BI32" s="668"/>
      <c r="BJ32" s="668"/>
      <c r="BK32" s="668"/>
      <c r="BL32" s="668"/>
      <c r="BM32" s="642">
        <v>97.6</v>
      </c>
      <c r="BN32" s="668"/>
      <c r="BO32" s="668"/>
      <c r="BP32" s="668"/>
      <c r="BQ32" s="691"/>
      <c r="BR32" s="693">
        <v>99.1</v>
      </c>
      <c r="BS32" s="668"/>
      <c r="BT32" s="668"/>
      <c r="BU32" s="668"/>
      <c r="BV32" s="668"/>
      <c r="BW32" s="668"/>
      <c r="BX32" s="642">
        <v>97.3</v>
      </c>
      <c r="BY32" s="668"/>
      <c r="BZ32" s="668"/>
      <c r="CA32" s="668"/>
      <c r="CB32" s="691"/>
      <c r="CD32" s="676"/>
      <c r="CE32" s="677"/>
      <c r="CF32" s="633" t="s">
        <v>304</v>
      </c>
      <c r="CG32" s="634"/>
      <c r="CH32" s="634"/>
      <c r="CI32" s="634"/>
      <c r="CJ32" s="634"/>
      <c r="CK32" s="634"/>
      <c r="CL32" s="634"/>
      <c r="CM32" s="634"/>
      <c r="CN32" s="634"/>
      <c r="CO32" s="634"/>
      <c r="CP32" s="634"/>
      <c r="CQ32" s="635"/>
      <c r="CR32" s="636">
        <v>3137</v>
      </c>
      <c r="CS32" s="637"/>
      <c r="CT32" s="637"/>
      <c r="CU32" s="637"/>
      <c r="CV32" s="637"/>
      <c r="CW32" s="637"/>
      <c r="CX32" s="637"/>
      <c r="CY32" s="638"/>
      <c r="CZ32" s="641">
        <v>0</v>
      </c>
      <c r="DA32" s="666"/>
      <c r="DB32" s="666"/>
      <c r="DC32" s="670"/>
      <c r="DD32" s="645">
        <v>3137</v>
      </c>
      <c r="DE32" s="637"/>
      <c r="DF32" s="637"/>
      <c r="DG32" s="637"/>
      <c r="DH32" s="637"/>
      <c r="DI32" s="637"/>
      <c r="DJ32" s="637"/>
      <c r="DK32" s="638"/>
      <c r="DL32" s="645">
        <v>3137</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159232</v>
      </c>
      <c r="S33" s="637"/>
      <c r="T33" s="637"/>
      <c r="U33" s="637"/>
      <c r="V33" s="637"/>
      <c r="W33" s="637"/>
      <c r="X33" s="637"/>
      <c r="Y33" s="638"/>
      <c r="Z33" s="639">
        <v>0.2</v>
      </c>
      <c r="AA33" s="639"/>
      <c r="AB33" s="639"/>
      <c r="AC33" s="639"/>
      <c r="AD33" s="640">
        <v>49284</v>
      </c>
      <c r="AE33" s="640"/>
      <c r="AF33" s="640"/>
      <c r="AG33" s="640"/>
      <c r="AH33" s="640"/>
      <c r="AI33" s="640"/>
      <c r="AJ33" s="640"/>
      <c r="AK33" s="640"/>
      <c r="AL33" s="641">
        <v>0.1</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99.4</v>
      </c>
      <c r="BH33" s="695"/>
      <c r="BI33" s="695"/>
      <c r="BJ33" s="695"/>
      <c r="BK33" s="695"/>
      <c r="BL33" s="695"/>
      <c r="BM33" s="696">
        <v>97.8</v>
      </c>
      <c r="BN33" s="695"/>
      <c r="BO33" s="695"/>
      <c r="BP33" s="695"/>
      <c r="BQ33" s="697"/>
      <c r="BR33" s="694">
        <v>99.3</v>
      </c>
      <c r="BS33" s="695"/>
      <c r="BT33" s="695"/>
      <c r="BU33" s="695"/>
      <c r="BV33" s="695"/>
      <c r="BW33" s="695"/>
      <c r="BX33" s="696">
        <v>97.6</v>
      </c>
      <c r="BY33" s="695"/>
      <c r="BZ33" s="695"/>
      <c r="CA33" s="695"/>
      <c r="CB33" s="697"/>
      <c r="CD33" s="633" t="s">
        <v>307</v>
      </c>
      <c r="CE33" s="634"/>
      <c r="CF33" s="634"/>
      <c r="CG33" s="634"/>
      <c r="CH33" s="634"/>
      <c r="CI33" s="634"/>
      <c r="CJ33" s="634"/>
      <c r="CK33" s="634"/>
      <c r="CL33" s="634"/>
      <c r="CM33" s="634"/>
      <c r="CN33" s="634"/>
      <c r="CO33" s="634"/>
      <c r="CP33" s="634"/>
      <c r="CQ33" s="635"/>
      <c r="CR33" s="636">
        <v>34766810</v>
      </c>
      <c r="CS33" s="668"/>
      <c r="CT33" s="668"/>
      <c r="CU33" s="668"/>
      <c r="CV33" s="668"/>
      <c r="CW33" s="668"/>
      <c r="CX33" s="668"/>
      <c r="CY33" s="669"/>
      <c r="CZ33" s="641">
        <v>44.1</v>
      </c>
      <c r="DA33" s="666"/>
      <c r="DB33" s="666"/>
      <c r="DC33" s="670"/>
      <c r="DD33" s="645">
        <v>24689102</v>
      </c>
      <c r="DE33" s="668"/>
      <c r="DF33" s="668"/>
      <c r="DG33" s="668"/>
      <c r="DH33" s="668"/>
      <c r="DI33" s="668"/>
      <c r="DJ33" s="668"/>
      <c r="DK33" s="669"/>
      <c r="DL33" s="645">
        <v>18643606</v>
      </c>
      <c r="DM33" s="668"/>
      <c r="DN33" s="668"/>
      <c r="DO33" s="668"/>
      <c r="DP33" s="668"/>
      <c r="DQ33" s="668"/>
      <c r="DR33" s="668"/>
      <c r="DS33" s="668"/>
      <c r="DT33" s="668"/>
      <c r="DU33" s="668"/>
      <c r="DV33" s="669"/>
      <c r="DW33" s="641">
        <v>45.3</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314469</v>
      </c>
      <c r="S34" s="637"/>
      <c r="T34" s="637"/>
      <c r="U34" s="637"/>
      <c r="V34" s="637"/>
      <c r="W34" s="637"/>
      <c r="X34" s="637"/>
      <c r="Y34" s="638"/>
      <c r="Z34" s="639">
        <v>0.4</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9849010</v>
      </c>
      <c r="CS34" s="637"/>
      <c r="CT34" s="637"/>
      <c r="CU34" s="637"/>
      <c r="CV34" s="637"/>
      <c r="CW34" s="637"/>
      <c r="CX34" s="637"/>
      <c r="CY34" s="638"/>
      <c r="CZ34" s="641">
        <v>12.5</v>
      </c>
      <c r="DA34" s="666"/>
      <c r="DB34" s="666"/>
      <c r="DC34" s="670"/>
      <c r="DD34" s="645">
        <v>7341196</v>
      </c>
      <c r="DE34" s="637"/>
      <c r="DF34" s="637"/>
      <c r="DG34" s="637"/>
      <c r="DH34" s="637"/>
      <c r="DI34" s="637"/>
      <c r="DJ34" s="637"/>
      <c r="DK34" s="638"/>
      <c r="DL34" s="645">
        <v>6435264</v>
      </c>
      <c r="DM34" s="637"/>
      <c r="DN34" s="637"/>
      <c r="DO34" s="637"/>
      <c r="DP34" s="637"/>
      <c r="DQ34" s="637"/>
      <c r="DR34" s="637"/>
      <c r="DS34" s="637"/>
      <c r="DT34" s="637"/>
      <c r="DU34" s="637"/>
      <c r="DV34" s="638"/>
      <c r="DW34" s="641">
        <v>15.6</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2767217</v>
      </c>
      <c r="S35" s="637"/>
      <c r="T35" s="637"/>
      <c r="U35" s="637"/>
      <c r="V35" s="637"/>
      <c r="W35" s="637"/>
      <c r="X35" s="637"/>
      <c r="Y35" s="638"/>
      <c r="Z35" s="639">
        <v>3.4</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1741523</v>
      </c>
      <c r="CS35" s="668"/>
      <c r="CT35" s="668"/>
      <c r="CU35" s="668"/>
      <c r="CV35" s="668"/>
      <c r="CW35" s="668"/>
      <c r="CX35" s="668"/>
      <c r="CY35" s="669"/>
      <c r="CZ35" s="641">
        <v>2.2000000000000002</v>
      </c>
      <c r="DA35" s="666"/>
      <c r="DB35" s="666"/>
      <c r="DC35" s="670"/>
      <c r="DD35" s="645">
        <v>1295827</v>
      </c>
      <c r="DE35" s="668"/>
      <c r="DF35" s="668"/>
      <c r="DG35" s="668"/>
      <c r="DH35" s="668"/>
      <c r="DI35" s="668"/>
      <c r="DJ35" s="668"/>
      <c r="DK35" s="669"/>
      <c r="DL35" s="645">
        <v>1294673</v>
      </c>
      <c r="DM35" s="668"/>
      <c r="DN35" s="668"/>
      <c r="DO35" s="668"/>
      <c r="DP35" s="668"/>
      <c r="DQ35" s="668"/>
      <c r="DR35" s="668"/>
      <c r="DS35" s="668"/>
      <c r="DT35" s="668"/>
      <c r="DU35" s="668"/>
      <c r="DV35" s="669"/>
      <c r="DW35" s="641">
        <v>3.1</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2385559</v>
      </c>
      <c r="S36" s="637"/>
      <c r="T36" s="637"/>
      <c r="U36" s="637"/>
      <c r="V36" s="637"/>
      <c r="W36" s="637"/>
      <c r="X36" s="637"/>
      <c r="Y36" s="638"/>
      <c r="Z36" s="639">
        <v>2.9</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9693645</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75252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9405324</v>
      </c>
      <c r="CS36" s="637"/>
      <c r="CT36" s="637"/>
      <c r="CU36" s="637"/>
      <c r="CV36" s="637"/>
      <c r="CW36" s="637"/>
      <c r="CX36" s="637"/>
      <c r="CY36" s="638"/>
      <c r="CZ36" s="641">
        <v>11.9</v>
      </c>
      <c r="DA36" s="666"/>
      <c r="DB36" s="666"/>
      <c r="DC36" s="670"/>
      <c r="DD36" s="645">
        <v>7485263</v>
      </c>
      <c r="DE36" s="637"/>
      <c r="DF36" s="637"/>
      <c r="DG36" s="637"/>
      <c r="DH36" s="637"/>
      <c r="DI36" s="637"/>
      <c r="DJ36" s="637"/>
      <c r="DK36" s="638"/>
      <c r="DL36" s="645">
        <v>5833385</v>
      </c>
      <c r="DM36" s="637"/>
      <c r="DN36" s="637"/>
      <c r="DO36" s="637"/>
      <c r="DP36" s="637"/>
      <c r="DQ36" s="637"/>
      <c r="DR36" s="637"/>
      <c r="DS36" s="637"/>
      <c r="DT36" s="637"/>
      <c r="DU36" s="637"/>
      <c r="DV36" s="638"/>
      <c r="DW36" s="641">
        <v>14.2</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1053680</v>
      </c>
      <c r="S37" s="637"/>
      <c r="T37" s="637"/>
      <c r="U37" s="637"/>
      <c r="V37" s="637"/>
      <c r="W37" s="637"/>
      <c r="X37" s="637"/>
      <c r="Y37" s="638"/>
      <c r="Z37" s="639">
        <v>1.3</v>
      </c>
      <c r="AA37" s="639"/>
      <c r="AB37" s="639"/>
      <c r="AC37" s="639"/>
      <c r="AD37" s="640">
        <v>8317</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1922560</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-241966</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2599228</v>
      </c>
      <c r="CS37" s="668"/>
      <c r="CT37" s="668"/>
      <c r="CU37" s="668"/>
      <c r="CV37" s="668"/>
      <c r="CW37" s="668"/>
      <c r="CX37" s="668"/>
      <c r="CY37" s="669"/>
      <c r="CZ37" s="641">
        <v>3.3</v>
      </c>
      <c r="DA37" s="666"/>
      <c r="DB37" s="666"/>
      <c r="DC37" s="670"/>
      <c r="DD37" s="645">
        <v>2575677</v>
      </c>
      <c r="DE37" s="668"/>
      <c r="DF37" s="668"/>
      <c r="DG37" s="668"/>
      <c r="DH37" s="668"/>
      <c r="DI37" s="668"/>
      <c r="DJ37" s="668"/>
      <c r="DK37" s="669"/>
      <c r="DL37" s="645">
        <v>2525998</v>
      </c>
      <c r="DM37" s="668"/>
      <c r="DN37" s="668"/>
      <c r="DO37" s="668"/>
      <c r="DP37" s="668"/>
      <c r="DQ37" s="668"/>
      <c r="DR37" s="668"/>
      <c r="DS37" s="668"/>
      <c r="DT37" s="668"/>
      <c r="DU37" s="668"/>
      <c r="DV37" s="669"/>
      <c r="DW37" s="641">
        <v>6.1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8051700</v>
      </c>
      <c r="S38" s="637"/>
      <c r="T38" s="637"/>
      <c r="U38" s="637"/>
      <c r="V38" s="637"/>
      <c r="W38" s="637"/>
      <c r="X38" s="637"/>
      <c r="Y38" s="638"/>
      <c r="Z38" s="639">
        <v>9.8000000000000007</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932630</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16082</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6719085</v>
      </c>
      <c r="CS38" s="637"/>
      <c r="CT38" s="637"/>
      <c r="CU38" s="637"/>
      <c r="CV38" s="637"/>
      <c r="CW38" s="637"/>
      <c r="CX38" s="637"/>
      <c r="CY38" s="638"/>
      <c r="CZ38" s="641">
        <v>8.5</v>
      </c>
      <c r="DA38" s="666"/>
      <c r="DB38" s="666"/>
      <c r="DC38" s="670"/>
      <c r="DD38" s="645">
        <v>5591867</v>
      </c>
      <c r="DE38" s="637"/>
      <c r="DF38" s="637"/>
      <c r="DG38" s="637"/>
      <c r="DH38" s="637"/>
      <c r="DI38" s="637"/>
      <c r="DJ38" s="637"/>
      <c r="DK38" s="638"/>
      <c r="DL38" s="645">
        <v>5080284</v>
      </c>
      <c r="DM38" s="637"/>
      <c r="DN38" s="637"/>
      <c r="DO38" s="637"/>
      <c r="DP38" s="637"/>
      <c r="DQ38" s="637"/>
      <c r="DR38" s="637"/>
      <c r="DS38" s="637"/>
      <c r="DT38" s="637"/>
      <c r="DU38" s="637"/>
      <c r="DV38" s="638"/>
      <c r="DW38" s="641">
        <v>12.3</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166441</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22959</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7000714</v>
      </c>
      <c r="CS39" s="668"/>
      <c r="CT39" s="668"/>
      <c r="CU39" s="668"/>
      <c r="CV39" s="668"/>
      <c r="CW39" s="668"/>
      <c r="CX39" s="668"/>
      <c r="CY39" s="669"/>
      <c r="CZ39" s="641">
        <v>8.9</v>
      </c>
      <c r="DA39" s="666"/>
      <c r="DB39" s="666"/>
      <c r="DC39" s="670"/>
      <c r="DD39" s="645">
        <v>2974213</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99500</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98</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51154</v>
      </c>
      <c r="CS40" s="637"/>
      <c r="CT40" s="637"/>
      <c r="CU40" s="637"/>
      <c r="CV40" s="637"/>
      <c r="CW40" s="637"/>
      <c r="CX40" s="637"/>
      <c r="CY40" s="638"/>
      <c r="CZ40" s="641">
        <v>0.1</v>
      </c>
      <c r="DA40" s="666"/>
      <c r="DB40" s="666"/>
      <c r="DC40" s="670"/>
      <c r="DD40" s="645">
        <v>736</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81811773</v>
      </c>
      <c r="S41" s="709"/>
      <c r="T41" s="709"/>
      <c r="U41" s="709"/>
      <c r="V41" s="709"/>
      <c r="W41" s="709"/>
      <c r="X41" s="709"/>
      <c r="Y41" s="713"/>
      <c r="Z41" s="714">
        <v>100</v>
      </c>
      <c r="AA41" s="714"/>
      <c r="AB41" s="714"/>
      <c r="AC41" s="714"/>
      <c r="AD41" s="715">
        <v>41148916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1233594</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5338920</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460</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10538165</v>
      </c>
      <c r="CS42" s="668"/>
      <c r="CT42" s="668"/>
      <c r="CU42" s="668"/>
      <c r="CV42" s="668"/>
      <c r="CW42" s="668"/>
      <c r="CX42" s="668"/>
      <c r="CY42" s="669"/>
      <c r="CZ42" s="641">
        <v>13.4</v>
      </c>
      <c r="DA42" s="666"/>
      <c r="DB42" s="666"/>
      <c r="DC42" s="670"/>
      <c r="DD42" s="645">
        <v>3325451</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176138</v>
      </c>
      <c r="CS43" s="668"/>
      <c r="CT43" s="668"/>
      <c r="CU43" s="668"/>
      <c r="CV43" s="668"/>
      <c r="CW43" s="668"/>
      <c r="CX43" s="668"/>
      <c r="CY43" s="669"/>
      <c r="CZ43" s="641">
        <v>0.2</v>
      </c>
      <c r="DA43" s="666"/>
      <c r="DB43" s="666"/>
      <c r="DC43" s="670"/>
      <c r="DD43" s="645">
        <v>164276</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9735415</v>
      </c>
      <c r="CS44" s="637"/>
      <c r="CT44" s="637"/>
      <c r="CU44" s="637"/>
      <c r="CV44" s="637"/>
      <c r="CW44" s="637"/>
      <c r="CX44" s="637"/>
      <c r="CY44" s="638"/>
      <c r="CZ44" s="641">
        <v>12.3</v>
      </c>
      <c r="DA44" s="642"/>
      <c r="DB44" s="642"/>
      <c r="DC44" s="648"/>
      <c r="DD44" s="645">
        <v>2949994</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4842100</v>
      </c>
      <c r="CS45" s="668"/>
      <c r="CT45" s="668"/>
      <c r="CU45" s="668"/>
      <c r="CV45" s="668"/>
      <c r="CW45" s="668"/>
      <c r="CX45" s="668"/>
      <c r="CY45" s="669"/>
      <c r="CZ45" s="641">
        <v>6.1</v>
      </c>
      <c r="DA45" s="666"/>
      <c r="DB45" s="666"/>
      <c r="DC45" s="670"/>
      <c r="DD45" s="645">
        <v>906961</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4650782</v>
      </c>
      <c r="CS46" s="637"/>
      <c r="CT46" s="637"/>
      <c r="CU46" s="637"/>
      <c r="CV46" s="637"/>
      <c r="CW46" s="637"/>
      <c r="CX46" s="637"/>
      <c r="CY46" s="638"/>
      <c r="CZ46" s="641">
        <v>5.9</v>
      </c>
      <c r="DA46" s="642"/>
      <c r="DB46" s="642"/>
      <c r="DC46" s="648"/>
      <c r="DD46" s="645">
        <v>1978949</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802750</v>
      </c>
      <c r="CS47" s="668"/>
      <c r="CT47" s="668"/>
      <c r="CU47" s="668"/>
      <c r="CV47" s="668"/>
      <c r="CW47" s="668"/>
      <c r="CX47" s="668"/>
      <c r="CY47" s="669"/>
      <c r="CZ47" s="641">
        <v>1</v>
      </c>
      <c r="DA47" s="666"/>
      <c r="DB47" s="666"/>
      <c r="DC47" s="670"/>
      <c r="DD47" s="645">
        <v>375457</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78917092</v>
      </c>
      <c r="CS49" s="695"/>
      <c r="CT49" s="695"/>
      <c r="CU49" s="695"/>
      <c r="CV49" s="695"/>
      <c r="CW49" s="695"/>
      <c r="CX49" s="695"/>
      <c r="CY49" s="724"/>
      <c r="CZ49" s="716">
        <v>100</v>
      </c>
      <c r="DA49" s="725"/>
      <c r="DB49" s="725"/>
      <c r="DC49" s="726"/>
      <c r="DD49" s="727">
        <v>49471227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AK6p7HjzWvMeeNGiNLAfAFhLlf/RdbG2cJg4/r99Fb30RWCQV5f8pltiB+3LarEGyZvmYk8oQtnGLlPgKf1N7A==" saltValue="YW3ykGigR1L3Njt/NmqXX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81825</v>
      </c>
      <c r="R7" s="766"/>
      <c r="S7" s="766"/>
      <c r="T7" s="766"/>
      <c r="U7" s="766"/>
      <c r="V7" s="766">
        <v>78930</v>
      </c>
      <c r="W7" s="766"/>
      <c r="X7" s="766"/>
      <c r="Y7" s="766"/>
      <c r="Z7" s="766"/>
      <c r="AA7" s="766">
        <v>2895</v>
      </c>
      <c r="AB7" s="766"/>
      <c r="AC7" s="766"/>
      <c r="AD7" s="766"/>
      <c r="AE7" s="767"/>
      <c r="AF7" s="768">
        <v>1076</v>
      </c>
      <c r="AG7" s="769"/>
      <c r="AH7" s="769"/>
      <c r="AI7" s="769"/>
      <c r="AJ7" s="770"/>
      <c r="AK7" s="771">
        <v>2767</v>
      </c>
      <c r="AL7" s="772"/>
      <c r="AM7" s="772"/>
      <c r="AN7" s="772"/>
      <c r="AO7" s="772"/>
      <c r="AP7" s="772">
        <v>60368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568</v>
      </c>
      <c r="BT7" s="760"/>
      <c r="BU7" s="760"/>
      <c r="BV7" s="760"/>
      <c r="BW7" s="760"/>
      <c r="BX7" s="760"/>
      <c r="BY7" s="760"/>
      <c r="BZ7" s="760"/>
      <c r="CA7" s="760"/>
      <c r="CB7" s="760"/>
      <c r="CC7" s="760"/>
      <c r="CD7" s="760"/>
      <c r="CE7" s="760"/>
      <c r="CF7" s="760"/>
      <c r="CG7" s="775"/>
      <c r="CH7" s="756">
        <v>-54</v>
      </c>
      <c r="CI7" s="757"/>
      <c r="CJ7" s="757"/>
      <c r="CK7" s="757"/>
      <c r="CL7" s="758"/>
      <c r="CM7" s="756">
        <v>-35</v>
      </c>
      <c r="CN7" s="757"/>
      <c r="CO7" s="757"/>
      <c r="CP7" s="757"/>
      <c r="CQ7" s="758"/>
      <c r="CR7" s="756">
        <v>5</v>
      </c>
      <c r="CS7" s="757"/>
      <c r="CT7" s="757"/>
      <c r="CU7" s="757"/>
      <c r="CV7" s="758"/>
      <c r="CW7" s="756">
        <v>45</v>
      </c>
      <c r="CX7" s="757"/>
      <c r="CY7" s="757"/>
      <c r="CZ7" s="757"/>
      <c r="DA7" s="758"/>
      <c r="DB7" s="756" t="s">
        <v>557</v>
      </c>
      <c r="DC7" s="757"/>
      <c r="DD7" s="757"/>
      <c r="DE7" s="757"/>
      <c r="DF7" s="758"/>
      <c r="DG7" s="756" t="s">
        <v>557</v>
      </c>
      <c r="DH7" s="757"/>
      <c r="DI7" s="757"/>
      <c r="DJ7" s="757"/>
      <c r="DK7" s="758"/>
      <c r="DL7" s="756" t="s">
        <v>557</v>
      </c>
      <c r="DM7" s="757"/>
      <c r="DN7" s="757"/>
      <c r="DO7" s="757"/>
      <c r="DP7" s="758"/>
      <c r="DQ7" s="756" t="s">
        <v>557</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v>0</v>
      </c>
      <c r="R8" s="797"/>
      <c r="S8" s="797"/>
      <c r="T8" s="797"/>
      <c r="U8" s="797"/>
      <c r="V8" s="797">
        <v>0</v>
      </c>
      <c r="W8" s="797"/>
      <c r="X8" s="797"/>
      <c r="Y8" s="797"/>
      <c r="Z8" s="797"/>
      <c r="AA8" s="797" t="s">
        <v>557</v>
      </c>
      <c r="AB8" s="797"/>
      <c r="AC8" s="797"/>
      <c r="AD8" s="797"/>
      <c r="AE8" s="798"/>
      <c r="AF8" s="799" t="s">
        <v>122</v>
      </c>
      <c r="AG8" s="800"/>
      <c r="AH8" s="800"/>
      <c r="AI8" s="800"/>
      <c r="AJ8" s="801"/>
      <c r="AK8" s="782" t="s">
        <v>557</v>
      </c>
      <c r="AL8" s="783"/>
      <c r="AM8" s="783"/>
      <c r="AN8" s="783"/>
      <c r="AO8" s="783"/>
      <c r="AP8" s="783" t="s">
        <v>557</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t="s">
        <v>578</v>
      </c>
      <c r="BS8" s="786" t="s">
        <v>569</v>
      </c>
      <c r="BT8" s="787"/>
      <c r="BU8" s="787"/>
      <c r="BV8" s="787"/>
      <c r="BW8" s="787"/>
      <c r="BX8" s="787"/>
      <c r="BY8" s="787"/>
      <c r="BZ8" s="787"/>
      <c r="CA8" s="787"/>
      <c r="CB8" s="787"/>
      <c r="CC8" s="787"/>
      <c r="CD8" s="787"/>
      <c r="CE8" s="787"/>
      <c r="CF8" s="787"/>
      <c r="CG8" s="788"/>
      <c r="CH8" s="789">
        <v>-3</v>
      </c>
      <c r="CI8" s="790"/>
      <c r="CJ8" s="790"/>
      <c r="CK8" s="790"/>
      <c r="CL8" s="791"/>
      <c r="CM8" s="789">
        <v>686</v>
      </c>
      <c r="CN8" s="790"/>
      <c r="CO8" s="790"/>
      <c r="CP8" s="790"/>
      <c r="CQ8" s="791"/>
      <c r="CR8" s="789">
        <v>10</v>
      </c>
      <c r="CS8" s="790"/>
      <c r="CT8" s="790"/>
      <c r="CU8" s="790"/>
      <c r="CV8" s="791"/>
      <c r="CW8" s="789" t="s">
        <v>557</v>
      </c>
      <c r="CX8" s="790"/>
      <c r="CY8" s="790"/>
      <c r="CZ8" s="790"/>
      <c r="DA8" s="791"/>
      <c r="DB8" s="789">
        <v>3</v>
      </c>
      <c r="DC8" s="790"/>
      <c r="DD8" s="790"/>
      <c r="DE8" s="790"/>
      <c r="DF8" s="791"/>
      <c r="DG8" s="789">
        <v>1293</v>
      </c>
      <c r="DH8" s="790"/>
      <c r="DI8" s="790"/>
      <c r="DJ8" s="790"/>
      <c r="DK8" s="791"/>
      <c r="DL8" s="789" t="s">
        <v>496</v>
      </c>
      <c r="DM8" s="790"/>
      <c r="DN8" s="790"/>
      <c r="DO8" s="790"/>
      <c r="DP8" s="791"/>
      <c r="DQ8" s="789" t="s">
        <v>496</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570</v>
      </c>
      <c r="BT9" s="787"/>
      <c r="BU9" s="787"/>
      <c r="BV9" s="787"/>
      <c r="BW9" s="787"/>
      <c r="BX9" s="787"/>
      <c r="BY9" s="787"/>
      <c r="BZ9" s="787"/>
      <c r="CA9" s="787"/>
      <c r="CB9" s="787"/>
      <c r="CC9" s="787"/>
      <c r="CD9" s="787"/>
      <c r="CE9" s="787"/>
      <c r="CF9" s="787"/>
      <c r="CG9" s="788"/>
      <c r="CH9" s="789">
        <v>5</v>
      </c>
      <c r="CI9" s="790"/>
      <c r="CJ9" s="790"/>
      <c r="CK9" s="790"/>
      <c r="CL9" s="791"/>
      <c r="CM9" s="789">
        <v>73</v>
      </c>
      <c r="CN9" s="790"/>
      <c r="CO9" s="790"/>
      <c r="CP9" s="790"/>
      <c r="CQ9" s="791"/>
      <c r="CR9" s="789">
        <v>3</v>
      </c>
      <c r="CS9" s="790"/>
      <c r="CT9" s="790"/>
      <c r="CU9" s="790"/>
      <c r="CV9" s="791"/>
      <c r="CW9" s="789" t="s">
        <v>557</v>
      </c>
      <c r="CX9" s="790"/>
      <c r="CY9" s="790"/>
      <c r="CZ9" s="790"/>
      <c r="DA9" s="791"/>
      <c r="DB9" s="789" t="s">
        <v>557</v>
      </c>
      <c r="DC9" s="790"/>
      <c r="DD9" s="790"/>
      <c r="DE9" s="790"/>
      <c r="DF9" s="791"/>
      <c r="DG9" s="789" t="s">
        <v>557</v>
      </c>
      <c r="DH9" s="790"/>
      <c r="DI9" s="790"/>
      <c r="DJ9" s="790"/>
      <c r="DK9" s="791"/>
      <c r="DL9" s="789" t="s">
        <v>496</v>
      </c>
      <c r="DM9" s="790"/>
      <c r="DN9" s="790"/>
      <c r="DO9" s="790"/>
      <c r="DP9" s="791"/>
      <c r="DQ9" s="789" t="s">
        <v>496</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571</v>
      </c>
      <c r="BT10" s="787"/>
      <c r="BU10" s="787"/>
      <c r="BV10" s="787"/>
      <c r="BW10" s="787"/>
      <c r="BX10" s="787"/>
      <c r="BY10" s="787"/>
      <c r="BZ10" s="787"/>
      <c r="CA10" s="787"/>
      <c r="CB10" s="787"/>
      <c r="CC10" s="787"/>
      <c r="CD10" s="787"/>
      <c r="CE10" s="787"/>
      <c r="CF10" s="787"/>
      <c r="CG10" s="788"/>
      <c r="CH10" s="789">
        <v>30</v>
      </c>
      <c r="CI10" s="790"/>
      <c r="CJ10" s="790"/>
      <c r="CK10" s="790"/>
      <c r="CL10" s="791"/>
      <c r="CM10" s="789">
        <v>315</v>
      </c>
      <c r="CN10" s="790"/>
      <c r="CO10" s="790"/>
      <c r="CP10" s="790"/>
      <c r="CQ10" s="791"/>
      <c r="CR10" s="789">
        <v>153</v>
      </c>
      <c r="CS10" s="790"/>
      <c r="CT10" s="790"/>
      <c r="CU10" s="790"/>
      <c r="CV10" s="791"/>
      <c r="CW10" s="789" t="s">
        <v>557</v>
      </c>
      <c r="CX10" s="790"/>
      <c r="CY10" s="790"/>
      <c r="CZ10" s="790"/>
      <c r="DA10" s="791"/>
      <c r="DB10" s="789" t="s">
        <v>557</v>
      </c>
      <c r="DC10" s="790"/>
      <c r="DD10" s="790"/>
      <c r="DE10" s="790"/>
      <c r="DF10" s="791"/>
      <c r="DG10" s="789" t="s">
        <v>557</v>
      </c>
      <c r="DH10" s="790"/>
      <c r="DI10" s="790"/>
      <c r="DJ10" s="790"/>
      <c r="DK10" s="791"/>
      <c r="DL10" s="789" t="s">
        <v>496</v>
      </c>
      <c r="DM10" s="790"/>
      <c r="DN10" s="790"/>
      <c r="DO10" s="790"/>
      <c r="DP10" s="791"/>
      <c r="DQ10" s="789" t="s">
        <v>496</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t="s">
        <v>572</v>
      </c>
      <c r="BT11" s="787"/>
      <c r="BU11" s="787"/>
      <c r="BV11" s="787"/>
      <c r="BW11" s="787"/>
      <c r="BX11" s="787"/>
      <c r="BY11" s="787"/>
      <c r="BZ11" s="787"/>
      <c r="CA11" s="787"/>
      <c r="CB11" s="787"/>
      <c r="CC11" s="787"/>
      <c r="CD11" s="787"/>
      <c r="CE11" s="787"/>
      <c r="CF11" s="787"/>
      <c r="CG11" s="788"/>
      <c r="CH11" s="789">
        <v>-4</v>
      </c>
      <c r="CI11" s="790"/>
      <c r="CJ11" s="790"/>
      <c r="CK11" s="790"/>
      <c r="CL11" s="791"/>
      <c r="CM11" s="789">
        <v>20</v>
      </c>
      <c r="CN11" s="790"/>
      <c r="CO11" s="790"/>
      <c r="CP11" s="790"/>
      <c r="CQ11" s="791"/>
      <c r="CR11" s="789">
        <v>10</v>
      </c>
      <c r="CS11" s="790"/>
      <c r="CT11" s="790"/>
      <c r="CU11" s="790"/>
      <c r="CV11" s="791"/>
      <c r="CW11" s="789" t="s">
        <v>557</v>
      </c>
      <c r="CX11" s="790"/>
      <c r="CY11" s="790"/>
      <c r="CZ11" s="790"/>
      <c r="DA11" s="791"/>
      <c r="DB11" s="789" t="s">
        <v>557</v>
      </c>
      <c r="DC11" s="790"/>
      <c r="DD11" s="790"/>
      <c r="DE11" s="790"/>
      <c r="DF11" s="791"/>
      <c r="DG11" s="789" t="s">
        <v>557</v>
      </c>
      <c r="DH11" s="790"/>
      <c r="DI11" s="790"/>
      <c r="DJ11" s="790"/>
      <c r="DK11" s="791"/>
      <c r="DL11" s="789" t="s">
        <v>496</v>
      </c>
      <c r="DM11" s="790"/>
      <c r="DN11" s="790"/>
      <c r="DO11" s="790"/>
      <c r="DP11" s="791"/>
      <c r="DQ11" s="789" t="s">
        <v>496</v>
      </c>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t="s">
        <v>573</v>
      </c>
      <c r="BT12" s="787"/>
      <c r="BU12" s="787"/>
      <c r="BV12" s="787"/>
      <c r="BW12" s="787"/>
      <c r="BX12" s="787"/>
      <c r="BY12" s="787"/>
      <c r="BZ12" s="787"/>
      <c r="CA12" s="787"/>
      <c r="CB12" s="787"/>
      <c r="CC12" s="787"/>
      <c r="CD12" s="787"/>
      <c r="CE12" s="787"/>
      <c r="CF12" s="787"/>
      <c r="CG12" s="788"/>
      <c r="CH12" s="789">
        <v>-141</v>
      </c>
      <c r="CI12" s="790"/>
      <c r="CJ12" s="790"/>
      <c r="CK12" s="790"/>
      <c r="CL12" s="791"/>
      <c r="CM12" s="789">
        <v>27</v>
      </c>
      <c r="CN12" s="790"/>
      <c r="CO12" s="790"/>
      <c r="CP12" s="790"/>
      <c r="CQ12" s="791"/>
      <c r="CR12" s="789">
        <v>55</v>
      </c>
      <c r="CS12" s="790"/>
      <c r="CT12" s="790"/>
      <c r="CU12" s="790"/>
      <c r="CV12" s="791"/>
      <c r="CW12" s="789">
        <v>143</v>
      </c>
      <c r="CX12" s="790"/>
      <c r="CY12" s="790"/>
      <c r="CZ12" s="790"/>
      <c r="DA12" s="791"/>
      <c r="DB12" s="789" t="s">
        <v>557</v>
      </c>
      <c r="DC12" s="790"/>
      <c r="DD12" s="790"/>
      <c r="DE12" s="790"/>
      <c r="DF12" s="791"/>
      <c r="DG12" s="789" t="s">
        <v>557</v>
      </c>
      <c r="DH12" s="790"/>
      <c r="DI12" s="790"/>
      <c r="DJ12" s="790"/>
      <c r="DK12" s="791"/>
      <c r="DL12" s="789" t="s">
        <v>496</v>
      </c>
      <c r="DM12" s="790"/>
      <c r="DN12" s="790"/>
      <c r="DO12" s="790"/>
      <c r="DP12" s="791"/>
      <c r="DQ12" s="789" t="s">
        <v>496</v>
      </c>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t="s">
        <v>574</v>
      </c>
      <c r="BT13" s="787"/>
      <c r="BU13" s="787"/>
      <c r="BV13" s="787"/>
      <c r="BW13" s="787"/>
      <c r="BX13" s="787"/>
      <c r="BY13" s="787"/>
      <c r="BZ13" s="787"/>
      <c r="CA13" s="787"/>
      <c r="CB13" s="787"/>
      <c r="CC13" s="787"/>
      <c r="CD13" s="787"/>
      <c r="CE13" s="787"/>
      <c r="CF13" s="787"/>
      <c r="CG13" s="788"/>
      <c r="CH13" s="789">
        <v>2</v>
      </c>
      <c r="CI13" s="790"/>
      <c r="CJ13" s="790"/>
      <c r="CK13" s="790"/>
      <c r="CL13" s="791"/>
      <c r="CM13" s="789">
        <v>63</v>
      </c>
      <c r="CN13" s="790"/>
      <c r="CO13" s="790"/>
      <c r="CP13" s="790"/>
      <c r="CQ13" s="791"/>
      <c r="CR13" s="789">
        <v>20</v>
      </c>
      <c r="CS13" s="790"/>
      <c r="CT13" s="790"/>
      <c r="CU13" s="790"/>
      <c r="CV13" s="791"/>
      <c r="CW13" s="789">
        <v>22</v>
      </c>
      <c r="CX13" s="790"/>
      <c r="CY13" s="790"/>
      <c r="CZ13" s="790"/>
      <c r="DA13" s="791"/>
      <c r="DB13" s="789" t="s">
        <v>557</v>
      </c>
      <c r="DC13" s="790"/>
      <c r="DD13" s="790"/>
      <c r="DE13" s="790"/>
      <c r="DF13" s="791"/>
      <c r="DG13" s="789" t="s">
        <v>557</v>
      </c>
      <c r="DH13" s="790"/>
      <c r="DI13" s="790"/>
      <c r="DJ13" s="790"/>
      <c r="DK13" s="791"/>
      <c r="DL13" s="789" t="s">
        <v>496</v>
      </c>
      <c r="DM13" s="790"/>
      <c r="DN13" s="790"/>
      <c r="DO13" s="790"/>
      <c r="DP13" s="791"/>
      <c r="DQ13" s="789" t="s">
        <v>496</v>
      </c>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t="s">
        <v>575</v>
      </c>
      <c r="BT14" s="787"/>
      <c r="BU14" s="787"/>
      <c r="BV14" s="787"/>
      <c r="BW14" s="787"/>
      <c r="BX14" s="787"/>
      <c r="BY14" s="787"/>
      <c r="BZ14" s="787"/>
      <c r="CA14" s="787"/>
      <c r="CB14" s="787"/>
      <c r="CC14" s="787"/>
      <c r="CD14" s="787"/>
      <c r="CE14" s="787"/>
      <c r="CF14" s="787"/>
      <c r="CG14" s="788"/>
      <c r="CH14" s="789">
        <v>48</v>
      </c>
      <c r="CI14" s="790"/>
      <c r="CJ14" s="790"/>
      <c r="CK14" s="790"/>
      <c r="CL14" s="791"/>
      <c r="CM14" s="789">
        <v>203</v>
      </c>
      <c r="CN14" s="790"/>
      <c r="CO14" s="790"/>
      <c r="CP14" s="790"/>
      <c r="CQ14" s="791"/>
      <c r="CR14" s="789">
        <v>90</v>
      </c>
      <c r="CS14" s="790"/>
      <c r="CT14" s="790"/>
      <c r="CU14" s="790"/>
      <c r="CV14" s="791"/>
      <c r="CW14" s="789">
        <v>114</v>
      </c>
      <c r="CX14" s="790"/>
      <c r="CY14" s="790"/>
      <c r="CZ14" s="790"/>
      <c r="DA14" s="791"/>
      <c r="DB14" s="789" t="s">
        <v>557</v>
      </c>
      <c r="DC14" s="790"/>
      <c r="DD14" s="790"/>
      <c r="DE14" s="790"/>
      <c r="DF14" s="791"/>
      <c r="DG14" s="789" t="s">
        <v>557</v>
      </c>
      <c r="DH14" s="790"/>
      <c r="DI14" s="790"/>
      <c r="DJ14" s="790"/>
      <c r="DK14" s="791"/>
      <c r="DL14" s="789" t="s">
        <v>496</v>
      </c>
      <c r="DM14" s="790"/>
      <c r="DN14" s="790"/>
      <c r="DO14" s="790"/>
      <c r="DP14" s="791"/>
      <c r="DQ14" s="789" t="s">
        <v>496</v>
      </c>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t="s">
        <v>576</v>
      </c>
      <c r="BT15" s="787"/>
      <c r="BU15" s="787"/>
      <c r="BV15" s="787"/>
      <c r="BW15" s="787"/>
      <c r="BX15" s="787"/>
      <c r="BY15" s="787"/>
      <c r="BZ15" s="787"/>
      <c r="CA15" s="787"/>
      <c r="CB15" s="787"/>
      <c r="CC15" s="787"/>
      <c r="CD15" s="787"/>
      <c r="CE15" s="787"/>
      <c r="CF15" s="787"/>
      <c r="CG15" s="788"/>
      <c r="CH15" s="789">
        <v>-2</v>
      </c>
      <c r="CI15" s="790"/>
      <c r="CJ15" s="790"/>
      <c r="CK15" s="790"/>
      <c r="CL15" s="791"/>
      <c r="CM15" s="789">
        <v>11665</v>
      </c>
      <c r="CN15" s="790"/>
      <c r="CO15" s="790"/>
      <c r="CP15" s="790"/>
      <c r="CQ15" s="791"/>
      <c r="CR15" s="789">
        <v>1</v>
      </c>
      <c r="CS15" s="790"/>
      <c r="CT15" s="790"/>
      <c r="CU15" s="790"/>
      <c r="CV15" s="791"/>
      <c r="CW15" s="789">
        <v>0</v>
      </c>
      <c r="CX15" s="790"/>
      <c r="CY15" s="790"/>
      <c r="CZ15" s="790"/>
      <c r="DA15" s="791"/>
      <c r="DB15" s="789" t="s">
        <v>557</v>
      </c>
      <c r="DC15" s="790"/>
      <c r="DD15" s="790"/>
      <c r="DE15" s="790"/>
      <c r="DF15" s="791"/>
      <c r="DG15" s="789" t="s">
        <v>557</v>
      </c>
      <c r="DH15" s="790"/>
      <c r="DI15" s="790"/>
      <c r="DJ15" s="790"/>
      <c r="DK15" s="791"/>
      <c r="DL15" s="789" t="s">
        <v>496</v>
      </c>
      <c r="DM15" s="790"/>
      <c r="DN15" s="790"/>
      <c r="DO15" s="790"/>
      <c r="DP15" s="791"/>
      <c r="DQ15" s="789" t="s">
        <v>496</v>
      </c>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t="s">
        <v>577</v>
      </c>
      <c r="BT16" s="787"/>
      <c r="BU16" s="787"/>
      <c r="BV16" s="787"/>
      <c r="BW16" s="787"/>
      <c r="BX16" s="787"/>
      <c r="BY16" s="787"/>
      <c r="BZ16" s="787"/>
      <c r="CA16" s="787"/>
      <c r="CB16" s="787"/>
      <c r="CC16" s="787"/>
      <c r="CD16" s="787"/>
      <c r="CE16" s="787"/>
      <c r="CF16" s="787"/>
      <c r="CG16" s="788"/>
      <c r="CH16" s="789">
        <v>29</v>
      </c>
      <c r="CI16" s="790"/>
      <c r="CJ16" s="790"/>
      <c r="CK16" s="790"/>
      <c r="CL16" s="791"/>
      <c r="CM16" s="789">
        <v>822</v>
      </c>
      <c r="CN16" s="790"/>
      <c r="CO16" s="790"/>
      <c r="CP16" s="790"/>
      <c r="CQ16" s="791"/>
      <c r="CR16" s="789">
        <v>60</v>
      </c>
      <c r="CS16" s="790"/>
      <c r="CT16" s="790"/>
      <c r="CU16" s="790"/>
      <c r="CV16" s="791"/>
      <c r="CW16" s="789" t="s">
        <v>557</v>
      </c>
      <c r="CX16" s="790"/>
      <c r="CY16" s="790"/>
      <c r="CZ16" s="790"/>
      <c r="DA16" s="791"/>
      <c r="DB16" s="789">
        <v>215</v>
      </c>
      <c r="DC16" s="790"/>
      <c r="DD16" s="790"/>
      <c r="DE16" s="790"/>
      <c r="DF16" s="791"/>
      <c r="DG16" s="789" t="s">
        <v>557</v>
      </c>
      <c r="DH16" s="790"/>
      <c r="DI16" s="790"/>
      <c r="DJ16" s="790"/>
      <c r="DK16" s="791"/>
      <c r="DL16" s="789" t="s">
        <v>496</v>
      </c>
      <c r="DM16" s="790"/>
      <c r="DN16" s="790"/>
      <c r="DO16" s="790"/>
      <c r="DP16" s="791"/>
      <c r="DQ16" s="789" t="s">
        <v>496</v>
      </c>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81812</v>
      </c>
      <c r="R23" s="806"/>
      <c r="S23" s="806"/>
      <c r="T23" s="806"/>
      <c r="U23" s="806"/>
      <c r="V23" s="806">
        <v>78917</v>
      </c>
      <c r="W23" s="806"/>
      <c r="X23" s="806"/>
      <c r="Y23" s="806"/>
      <c r="Z23" s="806"/>
      <c r="AA23" s="806">
        <v>2895</v>
      </c>
      <c r="AB23" s="806"/>
      <c r="AC23" s="806"/>
      <c r="AD23" s="806"/>
      <c r="AE23" s="807"/>
      <c r="AF23" s="808">
        <v>1076</v>
      </c>
      <c r="AG23" s="806"/>
      <c r="AH23" s="806"/>
      <c r="AI23" s="806"/>
      <c r="AJ23" s="809"/>
      <c r="AK23" s="810"/>
      <c r="AL23" s="811"/>
      <c r="AM23" s="811"/>
      <c r="AN23" s="811"/>
      <c r="AO23" s="811"/>
      <c r="AP23" s="806">
        <v>60368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14818</v>
      </c>
      <c r="R28" s="836"/>
      <c r="S28" s="836"/>
      <c r="T28" s="836"/>
      <c r="U28" s="836"/>
      <c r="V28" s="836">
        <v>14743</v>
      </c>
      <c r="W28" s="836"/>
      <c r="X28" s="836"/>
      <c r="Y28" s="836"/>
      <c r="Z28" s="836"/>
      <c r="AA28" s="836">
        <v>75</v>
      </c>
      <c r="AB28" s="836"/>
      <c r="AC28" s="836"/>
      <c r="AD28" s="836"/>
      <c r="AE28" s="837"/>
      <c r="AF28" s="838">
        <v>75</v>
      </c>
      <c r="AG28" s="836"/>
      <c r="AH28" s="836"/>
      <c r="AI28" s="836"/>
      <c r="AJ28" s="839"/>
      <c r="AK28" s="840">
        <v>1334</v>
      </c>
      <c r="AL28" s="841"/>
      <c r="AM28" s="841"/>
      <c r="AN28" s="841"/>
      <c r="AO28" s="841"/>
      <c r="AP28" s="841" t="s">
        <v>557</v>
      </c>
      <c r="AQ28" s="841"/>
      <c r="AR28" s="841"/>
      <c r="AS28" s="841"/>
      <c r="AT28" s="841"/>
      <c r="AU28" s="841" t="s">
        <v>557</v>
      </c>
      <c r="AV28" s="841"/>
      <c r="AW28" s="841"/>
      <c r="AX28" s="841"/>
      <c r="AY28" s="841"/>
      <c r="AZ28" s="842" t="s">
        <v>557</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15961</v>
      </c>
      <c r="R29" s="797"/>
      <c r="S29" s="797"/>
      <c r="T29" s="797"/>
      <c r="U29" s="797"/>
      <c r="V29" s="797">
        <v>15311</v>
      </c>
      <c r="W29" s="797"/>
      <c r="X29" s="797"/>
      <c r="Y29" s="797"/>
      <c r="Z29" s="797"/>
      <c r="AA29" s="797">
        <v>649</v>
      </c>
      <c r="AB29" s="797"/>
      <c r="AC29" s="797"/>
      <c r="AD29" s="797"/>
      <c r="AE29" s="798"/>
      <c r="AF29" s="799">
        <v>649</v>
      </c>
      <c r="AG29" s="800"/>
      <c r="AH29" s="800"/>
      <c r="AI29" s="800"/>
      <c r="AJ29" s="801"/>
      <c r="AK29" s="847">
        <v>2358</v>
      </c>
      <c r="AL29" s="843"/>
      <c r="AM29" s="843"/>
      <c r="AN29" s="843"/>
      <c r="AO29" s="843"/>
      <c r="AP29" s="843" t="s">
        <v>557</v>
      </c>
      <c r="AQ29" s="843"/>
      <c r="AR29" s="843"/>
      <c r="AS29" s="843"/>
      <c r="AT29" s="843"/>
      <c r="AU29" s="843" t="s">
        <v>557</v>
      </c>
      <c r="AV29" s="843"/>
      <c r="AW29" s="843"/>
      <c r="AX29" s="843"/>
      <c r="AY29" s="843"/>
      <c r="AZ29" s="844" t="s">
        <v>557</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3076</v>
      </c>
      <c r="R30" s="797"/>
      <c r="S30" s="797"/>
      <c r="T30" s="797"/>
      <c r="U30" s="797"/>
      <c r="V30" s="797">
        <v>2972</v>
      </c>
      <c r="W30" s="797"/>
      <c r="X30" s="797"/>
      <c r="Y30" s="797"/>
      <c r="Z30" s="797"/>
      <c r="AA30" s="797">
        <v>104</v>
      </c>
      <c r="AB30" s="797"/>
      <c r="AC30" s="797"/>
      <c r="AD30" s="797"/>
      <c r="AE30" s="798"/>
      <c r="AF30" s="799">
        <v>104</v>
      </c>
      <c r="AG30" s="800"/>
      <c r="AH30" s="800"/>
      <c r="AI30" s="800"/>
      <c r="AJ30" s="801"/>
      <c r="AK30" s="847">
        <v>682</v>
      </c>
      <c r="AL30" s="843"/>
      <c r="AM30" s="843"/>
      <c r="AN30" s="843"/>
      <c r="AO30" s="843"/>
      <c r="AP30" s="843" t="s">
        <v>557</v>
      </c>
      <c r="AQ30" s="843"/>
      <c r="AR30" s="843"/>
      <c r="AS30" s="843"/>
      <c r="AT30" s="843"/>
      <c r="AU30" s="843" t="s">
        <v>557</v>
      </c>
      <c r="AV30" s="843"/>
      <c r="AW30" s="843"/>
      <c r="AX30" s="843"/>
      <c r="AY30" s="843"/>
      <c r="AZ30" s="844" t="s">
        <v>557</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16</v>
      </c>
      <c r="R31" s="797"/>
      <c r="S31" s="797"/>
      <c r="T31" s="797"/>
      <c r="U31" s="797"/>
      <c r="V31" s="797">
        <v>13</v>
      </c>
      <c r="W31" s="797"/>
      <c r="X31" s="797"/>
      <c r="Y31" s="797"/>
      <c r="Z31" s="797"/>
      <c r="AA31" s="797">
        <v>2</v>
      </c>
      <c r="AB31" s="797"/>
      <c r="AC31" s="797"/>
      <c r="AD31" s="797"/>
      <c r="AE31" s="798"/>
      <c r="AF31" s="799">
        <v>2</v>
      </c>
      <c r="AG31" s="800"/>
      <c r="AH31" s="800"/>
      <c r="AI31" s="800"/>
      <c r="AJ31" s="801"/>
      <c r="AK31" s="847" t="s">
        <v>557</v>
      </c>
      <c r="AL31" s="843"/>
      <c r="AM31" s="843"/>
      <c r="AN31" s="843"/>
      <c r="AO31" s="843"/>
      <c r="AP31" s="843" t="s">
        <v>557</v>
      </c>
      <c r="AQ31" s="843"/>
      <c r="AR31" s="843"/>
      <c r="AS31" s="843"/>
      <c r="AT31" s="843"/>
      <c r="AU31" s="843" t="s">
        <v>557</v>
      </c>
      <c r="AV31" s="843"/>
      <c r="AW31" s="843"/>
      <c r="AX31" s="843"/>
      <c r="AY31" s="843"/>
      <c r="AZ31" s="844" t="s">
        <v>557</v>
      </c>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393</v>
      </c>
      <c r="C32" s="794"/>
      <c r="D32" s="794"/>
      <c r="E32" s="794"/>
      <c r="F32" s="794"/>
      <c r="G32" s="794"/>
      <c r="H32" s="794"/>
      <c r="I32" s="794"/>
      <c r="J32" s="794"/>
      <c r="K32" s="794"/>
      <c r="L32" s="794"/>
      <c r="M32" s="794"/>
      <c r="N32" s="794"/>
      <c r="O32" s="794"/>
      <c r="P32" s="795"/>
      <c r="Q32" s="796">
        <v>2395</v>
      </c>
      <c r="R32" s="797"/>
      <c r="S32" s="797"/>
      <c r="T32" s="797"/>
      <c r="U32" s="797"/>
      <c r="V32" s="797">
        <v>2032</v>
      </c>
      <c r="W32" s="797"/>
      <c r="X32" s="797"/>
      <c r="Y32" s="797"/>
      <c r="Z32" s="797"/>
      <c r="AA32" s="797">
        <v>363</v>
      </c>
      <c r="AB32" s="797"/>
      <c r="AC32" s="797"/>
      <c r="AD32" s="797"/>
      <c r="AE32" s="798"/>
      <c r="AF32" s="799">
        <v>1848</v>
      </c>
      <c r="AG32" s="800"/>
      <c r="AH32" s="800"/>
      <c r="AI32" s="800"/>
      <c r="AJ32" s="801"/>
      <c r="AK32" s="847">
        <v>118</v>
      </c>
      <c r="AL32" s="843"/>
      <c r="AM32" s="843"/>
      <c r="AN32" s="843"/>
      <c r="AO32" s="843"/>
      <c r="AP32" s="843">
        <v>6829</v>
      </c>
      <c r="AQ32" s="843"/>
      <c r="AR32" s="843"/>
      <c r="AS32" s="843"/>
      <c r="AT32" s="843"/>
      <c r="AU32" s="843">
        <v>1106</v>
      </c>
      <c r="AV32" s="843"/>
      <c r="AW32" s="843"/>
      <c r="AX32" s="843"/>
      <c r="AY32" s="843"/>
      <c r="AZ32" s="844" t="s">
        <v>557</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395</v>
      </c>
      <c r="C33" s="794"/>
      <c r="D33" s="794"/>
      <c r="E33" s="794"/>
      <c r="F33" s="794"/>
      <c r="G33" s="794"/>
      <c r="H33" s="794"/>
      <c r="I33" s="794"/>
      <c r="J33" s="794"/>
      <c r="K33" s="794"/>
      <c r="L33" s="794"/>
      <c r="M33" s="794"/>
      <c r="N33" s="794"/>
      <c r="O33" s="794"/>
      <c r="P33" s="795"/>
      <c r="Q33" s="796">
        <v>109</v>
      </c>
      <c r="R33" s="797"/>
      <c r="S33" s="797"/>
      <c r="T33" s="797"/>
      <c r="U33" s="797"/>
      <c r="V33" s="797">
        <v>68</v>
      </c>
      <c r="W33" s="797"/>
      <c r="X33" s="797"/>
      <c r="Y33" s="797"/>
      <c r="Z33" s="797"/>
      <c r="AA33" s="797">
        <v>41</v>
      </c>
      <c r="AB33" s="797"/>
      <c r="AC33" s="797"/>
      <c r="AD33" s="797"/>
      <c r="AE33" s="798"/>
      <c r="AF33" s="799">
        <v>662</v>
      </c>
      <c r="AG33" s="800"/>
      <c r="AH33" s="800"/>
      <c r="AI33" s="800"/>
      <c r="AJ33" s="801"/>
      <c r="AK33" s="847">
        <v>1</v>
      </c>
      <c r="AL33" s="843"/>
      <c r="AM33" s="843"/>
      <c r="AN33" s="843"/>
      <c r="AO33" s="843"/>
      <c r="AP33" s="843" t="s">
        <v>557</v>
      </c>
      <c r="AQ33" s="843"/>
      <c r="AR33" s="843"/>
      <c r="AS33" s="843"/>
      <c r="AT33" s="843"/>
      <c r="AU33" s="843" t="s">
        <v>557</v>
      </c>
      <c r="AV33" s="843"/>
      <c r="AW33" s="843"/>
      <c r="AX33" s="843"/>
      <c r="AY33" s="843"/>
      <c r="AZ33" s="844" t="s">
        <v>557</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396</v>
      </c>
      <c r="C34" s="794"/>
      <c r="D34" s="794"/>
      <c r="E34" s="794"/>
      <c r="F34" s="794"/>
      <c r="G34" s="794"/>
      <c r="H34" s="794"/>
      <c r="I34" s="794"/>
      <c r="J34" s="794"/>
      <c r="K34" s="794"/>
      <c r="L34" s="794"/>
      <c r="M34" s="794"/>
      <c r="N34" s="794"/>
      <c r="O34" s="794"/>
      <c r="P34" s="795"/>
      <c r="Q34" s="796">
        <v>1416</v>
      </c>
      <c r="R34" s="797"/>
      <c r="S34" s="797"/>
      <c r="T34" s="797"/>
      <c r="U34" s="797"/>
      <c r="V34" s="797">
        <v>1920</v>
      </c>
      <c r="W34" s="797"/>
      <c r="X34" s="797"/>
      <c r="Y34" s="797"/>
      <c r="Z34" s="797"/>
      <c r="AA34" s="797">
        <v>-504</v>
      </c>
      <c r="AB34" s="797"/>
      <c r="AC34" s="797"/>
      <c r="AD34" s="797"/>
      <c r="AE34" s="798"/>
      <c r="AF34" s="799">
        <v>174</v>
      </c>
      <c r="AG34" s="800"/>
      <c r="AH34" s="800"/>
      <c r="AI34" s="800"/>
      <c r="AJ34" s="801"/>
      <c r="AK34" s="847">
        <v>933</v>
      </c>
      <c r="AL34" s="843"/>
      <c r="AM34" s="843"/>
      <c r="AN34" s="843"/>
      <c r="AO34" s="843"/>
      <c r="AP34" s="843">
        <v>2106</v>
      </c>
      <c r="AQ34" s="843"/>
      <c r="AR34" s="843"/>
      <c r="AS34" s="843"/>
      <c r="AT34" s="843"/>
      <c r="AU34" s="843">
        <v>1809</v>
      </c>
      <c r="AV34" s="843"/>
      <c r="AW34" s="843"/>
      <c r="AX34" s="843"/>
      <c r="AY34" s="843"/>
      <c r="AZ34" s="844" t="s">
        <v>557</v>
      </c>
      <c r="BA34" s="844"/>
      <c r="BB34" s="844"/>
      <c r="BC34" s="844"/>
      <c r="BD34" s="844"/>
      <c r="BE34" s="845" t="s">
        <v>394</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397</v>
      </c>
      <c r="C35" s="794"/>
      <c r="D35" s="794"/>
      <c r="E35" s="794"/>
      <c r="F35" s="794"/>
      <c r="G35" s="794"/>
      <c r="H35" s="794"/>
      <c r="I35" s="794"/>
      <c r="J35" s="794"/>
      <c r="K35" s="794"/>
      <c r="L35" s="794"/>
      <c r="M35" s="794"/>
      <c r="N35" s="794"/>
      <c r="O35" s="794"/>
      <c r="P35" s="795"/>
      <c r="Q35" s="796">
        <v>3622</v>
      </c>
      <c r="R35" s="797"/>
      <c r="S35" s="797"/>
      <c r="T35" s="797"/>
      <c r="U35" s="797"/>
      <c r="V35" s="797">
        <v>3622</v>
      </c>
      <c r="W35" s="797"/>
      <c r="X35" s="797"/>
      <c r="Y35" s="797"/>
      <c r="Z35" s="797"/>
      <c r="AA35" s="797" t="s">
        <v>557</v>
      </c>
      <c r="AB35" s="797"/>
      <c r="AC35" s="797"/>
      <c r="AD35" s="797"/>
      <c r="AE35" s="798"/>
      <c r="AF35" s="799">
        <v>337</v>
      </c>
      <c r="AG35" s="800"/>
      <c r="AH35" s="800"/>
      <c r="AI35" s="800"/>
      <c r="AJ35" s="801"/>
      <c r="AK35" s="847">
        <v>1923</v>
      </c>
      <c r="AL35" s="843"/>
      <c r="AM35" s="843"/>
      <c r="AN35" s="843"/>
      <c r="AO35" s="843"/>
      <c r="AP35" s="843">
        <v>19142</v>
      </c>
      <c r="AQ35" s="843"/>
      <c r="AR35" s="843"/>
      <c r="AS35" s="843"/>
      <c r="AT35" s="843"/>
      <c r="AU35" s="843">
        <v>16137</v>
      </c>
      <c r="AV35" s="843"/>
      <c r="AW35" s="843"/>
      <c r="AX35" s="843"/>
      <c r="AY35" s="843"/>
      <c r="AZ35" s="844" t="s">
        <v>557</v>
      </c>
      <c r="BA35" s="844"/>
      <c r="BB35" s="844"/>
      <c r="BC35" s="844"/>
      <c r="BD35" s="844"/>
      <c r="BE35" s="845" t="s">
        <v>394</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t="s">
        <v>398</v>
      </c>
      <c r="C36" s="794"/>
      <c r="D36" s="794"/>
      <c r="E36" s="794"/>
      <c r="F36" s="794"/>
      <c r="G36" s="794"/>
      <c r="H36" s="794"/>
      <c r="I36" s="794"/>
      <c r="J36" s="794"/>
      <c r="K36" s="794"/>
      <c r="L36" s="794"/>
      <c r="M36" s="794"/>
      <c r="N36" s="794"/>
      <c r="O36" s="794"/>
      <c r="P36" s="795"/>
      <c r="Q36" s="796">
        <v>26</v>
      </c>
      <c r="R36" s="797"/>
      <c r="S36" s="797"/>
      <c r="T36" s="797"/>
      <c r="U36" s="797"/>
      <c r="V36" s="797">
        <v>26</v>
      </c>
      <c r="W36" s="797"/>
      <c r="X36" s="797"/>
      <c r="Y36" s="797"/>
      <c r="Z36" s="797"/>
      <c r="AA36" s="797" t="s">
        <v>557</v>
      </c>
      <c r="AB36" s="797"/>
      <c r="AC36" s="797"/>
      <c r="AD36" s="797"/>
      <c r="AE36" s="798"/>
      <c r="AF36" s="799">
        <v>2</v>
      </c>
      <c r="AG36" s="800"/>
      <c r="AH36" s="800"/>
      <c r="AI36" s="800"/>
      <c r="AJ36" s="801"/>
      <c r="AK36" s="847">
        <v>33</v>
      </c>
      <c r="AL36" s="843"/>
      <c r="AM36" s="843"/>
      <c r="AN36" s="843"/>
      <c r="AO36" s="843"/>
      <c r="AP36" s="843">
        <v>13</v>
      </c>
      <c r="AQ36" s="843"/>
      <c r="AR36" s="843"/>
      <c r="AS36" s="843"/>
      <c r="AT36" s="843"/>
      <c r="AU36" s="843">
        <v>13</v>
      </c>
      <c r="AV36" s="843"/>
      <c r="AW36" s="843"/>
      <c r="AX36" s="843"/>
      <c r="AY36" s="843"/>
      <c r="AZ36" s="844" t="s">
        <v>557</v>
      </c>
      <c r="BA36" s="844"/>
      <c r="BB36" s="844"/>
      <c r="BC36" s="844"/>
      <c r="BD36" s="844"/>
      <c r="BE36" s="845" t="s">
        <v>394</v>
      </c>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t="s">
        <v>399</v>
      </c>
      <c r="C37" s="794"/>
      <c r="D37" s="794"/>
      <c r="E37" s="794"/>
      <c r="F37" s="794"/>
      <c r="G37" s="794"/>
      <c r="H37" s="794"/>
      <c r="I37" s="794"/>
      <c r="J37" s="794"/>
      <c r="K37" s="794"/>
      <c r="L37" s="794"/>
      <c r="M37" s="794"/>
      <c r="N37" s="794"/>
      <c r="O37" s="794"/>
      <c r="P37" s="795"/>
      <c r="Q37" s="796">
        <v>183</v>
      </c>
      <c r="R37" s="797"/>
      <c r="S37" s="797"/>
      <c r="T37" s="797"/>
      <c r="U37" s="797"/>
      <c r="V37" s="797">
        <v>183</v>
      </c>
      <c r="W37" s="797"/>
      <c r="X37" s="797"/>
      <c r="Y37" s="797"/>
      <c r="Z37" s="797"/>
      <c r="AA37" s="797" t="s">
        <v>557</v>
      </c>
      <c r="AB37" s="797"/>
      <c r="AC37" s="797"/>
      <c r="AD37" s="797"/>
      <c r="AE37" s="798"/>
      <c r="AF37" s="799" t="s">
        <v>122</v>
      </c>
      <c r="AG37" s="800"/>
      <c r="AH37" s="800"/>
      <c r="AI37" s="800"/>
      <c r="AJ37" s="801"/>
      <c r="AK37" s="847">
        <v>166</v>
      </c>
      <c r="AL37" s="843"/>
      <c r="AM37" s="843"/>
      <c r="AN37" s="843"/>
      <c r="AO37" s="843"/>
      <c r="AP37" s="843">
        <v>842</v>
      </c>
      <c r="AQ37" s="843"/>
      <c r="AR37" s="843"/>
      <c r="AS37" s="843"/>
      <c r="AT37" s="843"/>
      <c r="AU37" s="843">
        <v>755</v>
      </c>
      <c r="AV37" s="843"/>
      <c r="AW37" s="843"/>
      <c r="AX37" s="843"/>
      <c r="AY37" s="843"/>
      <c r="AZ37" s="844" t="s">
        <v>557</v>
      </c>
      <c r="BA37" s="844"/>
      <c r="BB37" s="844"/>
      <c r="BC37" s="844"/>
      <c r="BD37" s="844"/>
      <c r="BE37" s="845" t="s">
        <v>400</v>
      </c>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t="s">
        <v>401</v>
      </c>
      <c r="C38" s="794"/>
      <c r="D38" s="794"/>
      <c r="E38" s="794"/>
      <c r="F38" s="794"/>
      <c r="G38" s="794"/>
      <c r="H38" s="794"/>
      <c r="I38" s="794"/>
      <c r="J38" s="794"/>
      <c r="K38" s="794"/>
      <c r="L38" s="794"/>
      <c r="M38" s="794"/>
      <c r="N38" s="794"/>
      <c r="O38" s="794"/>
      <c r="P38" s="795"/>
      <c r="Q38" s="796">
        <v>42</v>
      </c>
      <c r="R38" s="797"/>
      <c r="S38" s="797"/>
      <c r="T38" s="797"/>
      <c r="U38" s="797"/>
      <c r="V38" s="797">
        <v>31</v>
      </c>
      <c r="W38" s="797"/>
      <c r="X38" s="797"/>
      <c r="Y38" s="797"/>
      <c r="Z38" s="797"/>
      <c r="AA38" s="797">
        <v>11</v>
      </c>
      <c r="AB38" s="797"/>
      <c r="AC38" s="797"/>
      <c r="AD38" s="797"/>
      <c r="AE38" s="798"/>
      <c r="AF38" s="799">
        <v>11</v>
      </c>
      <c r="AG38" s="800"/>
      <c r="AH38" s="800"/>
      <c r="AI38" s="800"/>
      <c r="AJ38" s="801"/>
      <c r="AK38" s="847" t="s">
        <v>557</v>
      </c>
      <c r="AL38" s="843"/>
      <c r="AM38" s="843"/>
      <c r="AN38" s="843"/>
      <c r="AO38" s="843"/>
      <c r="AP38" s="843" t="s">
        <v>557</v>
      </c>
      <c r="AQ38" s="843"/>
      <c r="AR38" s="843"/>
      <c r="AS38" s="843"/>
      <c r="AT38" s="843"/>
      <c r="AU38" s="843" t="s">
        <v>557</v>
      </c>
      <c r="AV38" s="843"/>
      <c r="AW38" s="843"/>
      <c r="AX38" s="843"/>
      <c r="AY38" s="843"/>
      <c r="AZ38" s="844" t="s">
        <v>557</v>
      </c>
      <c r="BA38" s="844"/>
      <c r="BB38" s="844"/>
      <c r="BC38" s="844"/>
      <c r="BD38" s="844"/>
      <c r="BE38" s="845" t="s">
        <v>400</v>
      </c>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t="s">
        <v>402</v>
      </c>
      <c r="C39" s="794"/>
      <c r="D39" s="794"/>
      <c r="E39" s="794"/>
      <c r="F39" s="794"/>
      <c r="G39" s="794"/>
      <c r="H39" s="794"/>
      <c r="I39" s="794"/>
      <c r="J39" s="794"/>
      <c r="K39" s="794"/>
      <c r="L39" s="794"/>
      <c r="M39" s="794"/>
      <c r="N39" s="794"/>
      <c r="O39" s="794"/>
      <c r="P39" s="795"/>
      <c r="Q39" s="796">
        <v>220</v>
      </c>
      <c r="R39" s="797"/>
      <c r="S39" s="797"/>
      <c r="T39" s="797"/>
      <c r="U39" s="797"/>
      <c r="V39" s="797">
        <v>181</v>
      </c>
      <c r="W39" s="797"/>
      <c r="X39" s="797"/>
      <c r="Y39" s="797"/>
      <c r="Z39" s="797"/>
      <c r="AA39" s="797">
        <v>39</v>
      </c>
      <c r="AB39" s="797"/>
      <c r="AC39" s="797"/>
      <c r="AD39" s="797"/>
      <c r="AE39" s="798"/>
      <c r="AF39" s="799">
        <v>39</v>
      </c>
      <c r="AG39" s="800"/>
      <c r="AH39" s="800"/>
      <c r="AI39" s="800"/>
      <c r="AJ39" s="801"/>
      <c r="AK39" s="847">
        <v>34</v>
      </c>
      <c r="AL39" s="843"/>
      <c r="AM39" s="843"/>
      <c r="AN39" s="843"/>
      <c r="AO39" s="843"/>
      <c r="AP39" s="843" t="s">
        <v>557</v>
      </c>
      <c r="AQ39" s="843"/>
      <c r="AR39" s="843"/>
      <c r="AS39" s="843"/>
      <c r="AT39" s="843"/>
      <c r="AU39" s="843" t="s">
        <v>557</v>
      </c>
      <c r="AV39" s="843"/>
      <c r="AW39" s="843"/>
      <c r="AX39" s="843"/>
      <c r="AY39" s="843"/>
      <c r="AZ39" s="844" t="s">
        <v>557</v>
      </c>
      <c r="BA39" s="844"/>
      <c r="BB39" s="844"/>
      <c r="BC39" s="844"/>
      <c r="BD39" s="844"/>
      <c r="BE39" s="845" t="s">
        <v>400</v>
      </c>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t="s">
        <v>403</v>
      </c>
      <c r="C40" s="794"/>
      <c r="D40" s="794"/>
      <c r="E40" s="794"/>
      <c r="F40" s="794"/>
      <c r="G40" s="794"/>
      <c r="H40" s="794"/>
      <c r="I40" s="794"/>
      <c r="J40" s="794"/>
      <c r="K40" s="794"/>
      <c r="L40" s="794"/>
      <c r="M40" s="794"/>
      <c r="N40" s="794"/>
      <c r="O40" s="794"/>
      <c r="P40" s="795"/>
      <c r="Q40" s="796">
        <v>273</v>
      </c>
      <c r="R40" s="797"/>
      <c r="S40" s="797"/>
      <c r="T40" s="797"/>
      <c r="U40" s="797"/>
      <c r="V40" s="797">
        <v>273</v>
      </c>
      <c r="W40" s="797"/>
      <c r="X40" s="797"/>
      <c r="Y40" s="797"/>
      <c r="Z40" s="797"/>
      <c r="AA40" s="797" t="s">
        <v>557</v>
      </c>
      <c r="AB40" s="797"/>
      <c r="AC40" s="797"/>
      <c r="AD40" s="797"/>
      <c r="AE40" s="798"/>
      <c r="AF40" s="799" t="s">
        <v>122</v>
      </c>
      <c r="AG40" s="800"/>
      <c r="AH40" s="800"/>
      <c r="AI40" s="800"/>
      <c r="AJ40" s="801"/>
      <c r="AK40" s="847">
        <v>118</v>
      </c>
      <c r="AL40" s="843"/>
      <c r="AM40" s="843"/>
      <c r="AN40" s="843"/>
      <c r="AO40" s="843"/>
      <c r="AP40" s="843">
        <v>534</v>
      </c>
      <c r="AQ40" s="843"/>
      <c r="AR40" s="843"/>
      <c r="AS40" s="843"/>
      <c r="AT40" s="843"/>
      <c r="AU40" s="843">
        <v>314</v>
      </c>
      <c r="AV40" s="843"/>
      <c r="AW40" s="843"/>
      <c r="AX40" s="843"/>
      <c r="AY40" s="843"/>
      <c r="AZ40" s="844" t="s">
        <v>557</v>
      </c>
      <c r="BA40" s="844"/>
      <c r="BB40" s="844"/>
      <c r="BC40" s="844"/>
      <c r="BD40" s="844"/>
      <c r="BE40" s="845" t="s">
        <v>400</v>
      </c>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405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3903</v>
      </c>
      <c r="AG63" s="857"/>
      <c r="AH63" s="857"/>
      <c r="AI63" s="857"/>
      <c r="AJ63" s="858"/>
      <c r="AK63" s="859"/>
      <c r="AL63" s="854"/>
      <c r="AM63" s="854"/>
      <c r="AN63" s="854"/>
      <c r="AO63" s="854"/>
      <c r="AP63" s="857">
        <v>29466</v>
      </c>
      <c r="AQ63" s="857"/>
      <c r="AR63" s="857"/>
      <c r="AS63" s="857"/>
      <c r="AT63" s="857"/>
      <c r="AU63" s="857">
        <v>20134</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407</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558</v>
      </c>
      <c r="C68" s="883"/>
      <c r="D68" s="883"/>
      <c r="E68" s="883"/>
      <c r="F68" s="883"/>
      <c r="G68" s="883"/>
      <c r="H68" s="883"/>
      <c r="I68" s="883"/>
      <c r="J68" s="883"/>
      <c r="K68" s="883"/>
      <c r="L68" s="883"/>
      <c r="M68" s="883"/>
      <c r="N68" s="883"/>
      <c r="O68" s="883"/>
      <c r="P68" s="884"/>
      <c r="Q68" s="885">
        <v>492</v>
      </c>
      <c r="R68" s="879"/>
      <c r="S68" s="879"/>
      <c r="T68" s="879"/>
      <c r="U68" s="879"/>
      <c r="V68" s="879">
        <v>461</v>
      </c>
      <c r="W68" s="879"/>
      <c r="X68" s="879"/>
      <c r="Y68" s="879"/>
      <c r="Z68" s="879"/>
      <c r="AA68" s="879">
        <v>31</v>
      </c>
      <c r="AB68" s="879"/>
      <c r="AC68" s="879"/>
      <c r="AD68" s="879"/>
      <c r="AE68" s="879"/>
      <c r="AF68" s="879">
        <v>31</v>
      </c>
      <c r="AG68" s="879"/>
      <c r="AH68" s="879"/>
      <c r="AI68" s="879"/>
      <c r="AJ68" s="879"/>
      <c r="AK68" s="879" t="s">
        <v>557</v>
      </c>
      <c r="AL68" s="879"/>
      <c r="AM68" s="879"/>
      <c r="AN68" s="879"/>
      <c r="AO68" s="879"/>
      <c r="AP68" s="879">
        <v>12</v>
      </c>
      <c r="AQ68" s="879"/>
      <c r="AR68" s="879"/>
      <c r="AS68" s="879"/>
      <c r="AT68" s="879"/>
      <c r="AU68" s="879">
        <v>6</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559</v>
      </c>
      <c r="C69" s="887"/>
      <c r="D69" s="887"/>
      <c r="E69" s="887"/>
      <c r="F69" s="887"/>
      <c r="G69" s="887"/>
      <c r="H69" s="887"/>
      <c r="I69" s="887"/>
      <c r="J69" s="887"/>
      <c r="K69" s="887"/>
      <c r="L69" s="887"/>
      <c r="M69" s="887"/>
      <c r="N69" s="887"/>
      <c r="O69" s="887"/>
      <c r="P69" s="888"/>
      <c r="Q69" s="889">
        <v>60</v>
      </c>
      <c r="R69" s="843"/>
      <c r="S69" s="843"/>
      <c r="T69" s="843"/>
      <c r="U69" s="843"/>
      <c r="V69" s="843">
        <v>60</v>
      </c>
      <c r="W69" s="843"/>
      <c r="X69" s="843"/>
      <c r="Y69" s="843"/>
      <c r="Z69" s="843"/>
      <c r="AA69" s="843" t="s">
        <v>557</v>
      </c>
      <c r="AB69" s="843"/>
      <c r="AC69" s="843"/>
      <c r="AD69" s="843"/>
      <c r="AE69" s="843"/>
      <c r="AF69" s="843" t="s">
        <v>557</v>
      </c>
      <c r="AG69" s="843"/>
      <c r="AH69" s="843"/>
      <c r="AI69" s="843"/>
      <c r="AJ69" s="843"/>
      <c r="AK69" s="843" t="s">
        <v>557</v>
      </c>
      <c r="AL69" s="843"/>
      <c r="AM69" s="843"/>
      <c r="AN69" s="843"/>
      <c r="AO69" s="843"/>
      <c r="AP69" s="843" t="s">
        <v>557</v>
      </c>
      <c r="AQ69" s="843"/>
      <c r="AR69" s="843"/>
      <c r="AS69" s="843"/>
      <c r="AT69" s="843"/>
      <c r="AU69" s="843" t="s">
        <v>557</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560</v>
      </c>
      <c r="C70" s="887"/>
      <c r="D70" s="887"/>
      <c r="E70" s="887"/>
      <c r="F70" s="887"/>
      <c r="G70" s="887"/>
      <c r="H70" s="887"/>
      <c r="I70" s="887"/>
      <c r="J70" s="887"/>
      <c r="K70" s="887"/>
      <c r="L70" s="887"/>
      <c r="M70" s="887"/>
      <c r="N70" s="887"/>
      <c r="O70" s="887"/>
      <c r="P70" s="888"/>
      <c r="Q70" s="889">
        <v>1077</v>
      </c>
      <c r="R70" s="843"/>
      <c r="S70" s="843"/>
      <c r="T70" s="843"/>
      <c r="U70" s="843"/>
      <c r="V70" s="843">
        <v>1059</v>
      </c>
      <c r="W70" s="843"/>
      <c r="X70" s="843"/>
      <c r="Y70" s="843"/>
      <c r="Z70" s="843"/>
      <c r="AA70" s="843">
        <v>18</v>
      </c>
      <c r="AB70" s="843"/>
      <c r="AC70" s="843"/>
      <c r="AD70" s="843"/>
      <c r="AE70" s="843"/>
      <c r="AF70" s="843">
        <v>18</v>
      </c>
      <c r="AG70" s="843"/>
      <c r="AH70" s="843"/>
      <c r="AI70" s="843"/>
      <c r="AJ70" s="843"/>
      <c r="AK70" s="843">
        <v>17</v>
      </c>
      <c r="AL70" s="843"/>
      <c r="AM70" s="843"/>
      <c r="AN70" s="843"/>
      <c r="AO70" s="843"/>
      <c r="AP70" s="843">
        <v>304</v>
      </c>
      <c r="AQ70" s="843"/>
      <c r="AR70" s="843"/>
      <c r="AS70" s="843"/>
      <c r="AT70" s="843"/>
      <c r="AU70" s="843">
        <v>7</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561</v>
      </c>
      <c r="C71" s="887"/>
      <c r="D71" s="887"/>
      <c r="E71" s="887"/>
      <c r="F71" s="887"/>
      <c r="G71" s="887"/>
      <c r="H71" s="887"/>
      <c r="I71" s="887"/>
      <c r="J71" s="887"/>
      <c r="K71" s="887"/>
      <c r="L71" s="887"/>
      <c r="M71" s="887"/>
      <c r="N71" s="887"/>
      <c r="O71" s="887"/>
      <c r="P71" s="888"/>
      <c r="Q71" s="889">
        <v>2539</v>
      </c>
      <c r="R71" s="843"/>
      <c r="S71" s="843"/>
      <c r="T71" s="843"/>
      <c r="U71" s="843"/>
      <c r="V71" s="843">
        <v>2511</v>
      </c>
      <c r="W71" s="843"/>
      <c r="X71" s="843"/>
      <c r="Y71" s="843"/>
      <c r="Z71" s="843"/>
      <c r="AA71" s="843">
        <v>28</v>
      </c>
      <c r="AB71" s="843"/>
      <c r="AC71" s="843"/>
      <c r="AD71" s="843"/>
      <c r="AE71" s="843"/>
      <c r="AF71" s="843">
        <v>28</v>
      </c>
      <c r="AG71" s="843"/>
      <c r="AH71" s="843"/>
      <c r="AI71" s="843"/>
      <c r="AJ71" s="843"/>
      <c r="AK71" s="843">
        <v>40</v>
      </c>
      <c r="AL71" s="843"/>
      <c r="AM71" s="843"/>
      <c r="AN71" s="843"/>
      <c r="AO71" s="843"/>
      <c r="AP71" s="843">
        <v>45</v>
      </c>
      <c r="AQ71" s="843"/>
      <c r="AR71" s="843"/>
      <c r="AS71" s="843"/>
      <c r="AT71" s="843"/>
      <c r="AU71" s="843">
        <v>35</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562</v>
      </c>
      <c r="C72" s="887"/>
      <c r="D72" s="887"/>
      <c r="E72" s="887"/>
      <c r="F72" s="887"/>
      <c r="G72" s="887"/>
      <c r="H72" s="887"/>
      <c r="I72" s="887"/>
      <c r="J72" s="887"/>
      <c r="K72" s="887"/>
      <c r="L72" s="887"/>
      <c r="M72" s="887"/>
      <c r="N72" s="887"/>
      <c r="O72" s="887"/>
      <c r="P72" s="888"/>
      <c r="Q72" s="889">
        <v>1630</v>
      </c>
      <c r="R72" s="843"/>
      <c r="S72" s="843"/>
      <c r="T72" s="843"/>
      <c r="U72" s="843"/>
      <c r="V72" s="843">
        <v>1568</v>
      </c>
      <c r="W72" s="843"/>
      <c r="X72" s="843"/>
      <c r="Y72" s="843"/>
      <c r="Z72" s="843"/>
      <c r="AA72" s="843">
        <v>62</v>
      </c>
      <c r="AB72" s="843"/>
      <c r="AC72" s="843"/>
      <c r="AD72" s="843"/>
      <c r="AE72" s="843"/>
      <c r="AF72" s="843">
        <v>1496</v>
      </c>
      <c r="AG72" s="843"/>
      <c r="AH72" s="843"/>
      <c r="AI72" s="843"/>
      <c r="AJ72" s="843"/>
      <c r="AK72" s="843">
        <v>56</v>
      </c>
      <c r="AL72" s="843"/>
      <c r="AM72" s="843"/>
      <c r="AN72" s="843"/>
      <c r="AO72" s="843"/>
      <c r="AP72" s="843">
        <v>1506</v>
      </c>
      <c r="AQ72" s="843"/>
      <c r="AR72" s="843"/>
      <c r="AS72" s="843"/>
      <c r="AT72" s="843"/>
      <c r="AU72" s="843" t="s">
        <v>557</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563</v>
      </c>
      <c r="C73" s="887"/>
      <c r="D73" s="887"/>
      <c r="E73" s="887"/>
      <c r="F73" s="887"/>
      <c r="G73" s="887"/>
      <c r="H73" s="887"/>
      <c r="I73" s="887"/>
      <c r="J73" s="887"/>
      <c r="K73" s="887"/>
      <c r="L73" s="887"/>
      <c r="M73" s="887"/>
      <c r="N73" s="887"/>
      <c r="O73" s="887"/>
      <c r="P73" s="888"/>
      <c r="Q73" s="889">
        <v>416</v>
      </c>
      <c r="R73" s="843"/>
      <c r="S73" s="843"/>
      <c r="T73" s="843"/>
      <c r="U73" s="843"/>
      <c r="V73" s="843">
        <v>411</v>
      </c>
      <c r="W73" s="843"/>
      <c r="X73" s="843"/>
      <c r="Y73" s="843"/>
      <c r="Z73" s="843"/>
      <c r="AA73" s="843">
        <v>5</v>
      </c>
      <c r="AB73" s="843"/>
      <c r="AC73" s="843"/>
      <c r="AD73" s="843"/>
      <c r="AE73" s="843"/>
      <c r="AF73" s="843">
        <v>5</v>
      </c>
      <c r="AG73" s="843"/>
      <c r="AH73" s="843"/>
      <c r="AI73" s="843"/>
      <c r="AJ73" s="843"/>
      <c r="AK73" s="843">
        <v>305</v>
      </c>
      <c r="AL73" s="843"/>
      <c r="AM73" s="843"/>
      <c r="AN73" s="843"/>
      <c r="AO73" s="843"/>
      <c r="AP73" s="843" t="s">
        <v>557</v>
      </c>
      <c r="AQ73" s="843"/>
      <c r="AR73" s="843"/>
      <c r="AS73" s="843"/>
      <c r="AT73" s="843"/>
      <c r="AU73" s="843" t="s">
        <v>557</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564</v>
      </c>
      <c r="C74" s="887"/>
      <c r="D74" s="887"/>
      <c r="E74" s="887"/>
      <c r="F74" s="887"/>
      <c r="G74" s="887"/>
      <c r="H74" s="887"/>
      <c r="I74" s="887"/>
      <c r="J74" s="887"/>
      <c r="K74" s="887"/>
      <c r="L74" s="887"/>
      <c r="M74" s="887"/>
      <c r="N74" s="887"/>
      <c r="O74" s="887"/>
      <c r="P74" s="888"/>
      <c r="Q74" s="889">
        <v>26</v>
      </c>
      <c r="R74" s="843"/>
      <c r="S74" s="843"/>
      <c r="T74" s="843"/>
      <c r="U74" s="843"/>
      <c r="V74" s="843">
        <v>26</v>
      </c>
      <c r="W74" s="843"/>
      <c r="X74" s="843"/>
      <c r="Y74" s="843"/>
      <c r="Z74" s="843"/>
      <c r="AA74" s="843">
        <v>0</v>
      </c>
      <c r="AB74" s="843"/>
      <c r="AC74" s="843"/>
      <c r="AD74" s="843"/>
      <c r="AE74" s="843"/>
      <c r="AF74" s="843">
        <v>0</v>
      </c>
      <c r="AG74" s="843"/>
      <c r="AH74" s="843"/>
      <c r="AI74" s="843"/>
      <c r="AJ74" s="843"/>
      <c r="AK74" s="843">
        <v>11</v>
      </c>
      <c r="AL74" s="843"/>
      <c r="AM74" s="843"/>
      <c r="AN74" s="843"/>
      <c r="AO74" s="843"/>
      <c r="AP74" s="843" t="s">
        <v>557</v>
      </c>
      <c r="AQ74" s="843"/>
      <c r="AR74" s="843"/>
      <c r="AS74" s="843"/>
      <c r="AT74" s="843"/>
      <c r="AU74" s="843" t="s">
        <v>557</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565</v>
      </c>
      <c r="C75" s="887"/>
      <c r="D75" s="887"/>
      <c r="E75" s="887"/>
      <c r="F75" s="887"/>
      <c r="G75" s="887"/>
      <c r="H75" s="887"/>
      <c r="I75" s="887"/>
      <c r="J75" s="887"/>
      <c r="K75" s="887"/>
      <c r="L75" s="887"/>
      <c r="M75" s="887"/>
      <c r="N75" s="887"/>
      <c r="O75" s="887"/>
      <c r="P75" s="888"/>
      <c r="Q75" s="890">
        <v>422</v>
      </c>
      <c r="R75" s="891"/>
      <c r="S75" s="891"/>
      <c r="T75" s="891"/>
      <c r="U75" s="847"/>
      <c r="V75" s="892">
        <v>422</v>
      </c>
      <c r="W75" s="891"/>
      <c r="X75" s="891"/>
      <c r="Y75" s="891"/>
      <c r="Z75" s="847"/>
      <c r="AA75" s="892" t="s">
        <v>557</v>
      </c>
      <c r="AB75" s="891"/>
      <c r="AC75" s="891"/>
      <c r="AD75" s="891"/>
      <c r="AE75" s="847"/>
      <c r="AF75" s="892" t="s">
        <v>557</v>
      </c>
      <c r="AG75" s="891"/>
      <c r="AH75" s="891"/>
      <c r="AI75" s="891"/>
      <c r="AJ75" s="847"/>
      <c r="AK75" s="892">
        <v>16</v>
      </c>
      <c r="AL75" s="891"/>
      <c r="AM75" s="891"/>
      <c r="AN75" s="891"/>
      <c r="AO75" s="847"/>
      <c r="AP75" s="892" t="s">
        <v>557</v>
      </c>
      <c r="AQ75" s="891"/>
      <c r="AR75" s="891"/>
      <c r="AS75" s="891"/>
      <c r="AT75" s="847"/>
      <c r="AU75" s="892" t="s">
        <v>557</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566</v>
      </c>
      <c r="C76" s="887"/>
      <c r="D76" s="887"/>
      <c r="E76" s="887"/>
      <c r="F76" s="887"/>
      <c r="G76" s="887"/>
      <c r="H76" s="887"/>
      <c r="I76" s="887"/>
      <c r="J76" s="887"/>
      <c r="K76" s="887"/>
      <c r="L76" s="887"/>
      <c r="M76" s="887"/>
      <c r="N76" s="887"/>
      <c r="O76" s="887"/>
      <c r="P76" s="888"/>
      <c r="Q76" s="890">
        <v>73</v>
      </c>
      <c r="R76" s="891"/>
      <c r="S76" s="891"/>
      <c r="T76" s="891"/>
      <c r="U76" s="847"/>
      <c r="V76" s="892">
        <v>67</v>
      </c>
      <c r="W76" s="891"/>
      <c r="X76" s="891"/>
      <c r="Y76" s="891"/>
      <c r="Z76" s="847"/>
      <c r="AA76" s="892">
        <v>6</v>
      </c>
      <c r="AB76" s="891"/>
      <c r="AC76" s="891"/>
      <c r="AD76" s="891"/>
      <c r="AE76" s="847"/>
      <c r="AF76" s="892">
        <v>6</v>
      </c>
      <c r="AG76" s="891"/>
      <c r="AH76" s="891"/>
      <c r="AI76" s="891"/>
      <c r="AJ76" s="847"/>
      <c r="AK76" s="892">
        <v>0</v>
      </c>
      <c r="AL76" s="891"/>
      <c r="AM76" s="891"/>
      <c r="AN76" s="891"/>
      <c r="AO76" s="847"/>
      <c r="AP76" s="892" t="s">
        <v>557</v>
      </c>
      <c r="AQ76" s="891"/>
      <c r="AR76" s="891"/>
      <c r="AS76" s="891"/>
      <c r="AT76" s="847"/>
      <c r="AU76" s="892" t="s">
        <v>557</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567</v>
      </c>
      <c r="C77" s="887"/>
      <c r="D77" s="887"/>
      <c r="E77" s="887"/>
      <c r="F77" s="887"/>
      <c r="G77" s="887"/>
      <c r="H77" s="887"/>
      <c r="I77" s="887"/>
      <c r="J77" s="887"/>
      <c r="K77" s="887"/>
      <c r="L77" s="887"/>
      <c r="M77" s="887"/>
      <c r="N77" s="887"/>
      <c r="O77" s="887"/>
      <c r="P77" s="888"/>
      <c r="Q77" s="890">
        <v>259767</v>
      </c>
      <c r="R77" s="891"/>
      <c r="S77" s="891"/>
      <c r="T77" s="891"/>
      <c r="U77" s="847"/>
      <c r="V77" s="892">
        <v>257517</v>
      </c>
      <c r="W77" s="891"/>
      <c r="X77" s="891"/>
      <c r="Y77" s="891"/>
      <c r="Z77" s="847"/>
      <c r="AA77" s="892">
        <v>2250</v>
      </c>
      <c r="AB77" s="891"/>
      <c r="AC77" s="891"/>
      <c r="AD77" s="891"/>
      <c r="AE77" s="847"/>
      <c r="AF77" s="892">
        <v>2250</v>
      </c>
      <c r="AG77" s="891"/>
      <c r="AH77" s="891"/>
      <c r="AI77" s="891"/>
      <c r="AJ77" s="847"/>
      <c r="AK77" s="892" t="s">
        <v>557</v>
      </c>
      <c r="AL77" s="891"/>
      <c r="AM77" s="891"/>
      <c r="AN77" s="891"/>
      <c r="AO77" s="847"/>
      <c r="AP77" s="892" t="s">
        <v>557</v>
      </c>
      <c r="AQ77" s="891"/>
      <c r="AR77" s="891"/>
      <c r="AS77" s="891"/>
      <c r="AT77" s="847"/>
      <c r="AU77" s="892" t="s">
        <v>557</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409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3834</v>
      </c>
      <c r="AG88" s="857"/>
      <c r="AH88" s="857"/>
      <c r="AI88" s="857"/>
      <c r="AJ88" s="857"/>
      <c r="AK88" s="854"/>
      <c r="AL88" s="854"/>
      <c r="AM88" s="854"/>
      <c r="AN88" s="854"/>
      <c r="AO88" s="854"/>
      <c r="AP88" s="857">
        <v>1867</v>
      </c>
      <c r="AQ88" s="857"/>
      <c r="AR88" s="857"/>
      <c r="AS88" s="857"/>
      <c r="AT88" s="857"/>
      <c r="AU88" s="857">
        <v>48</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410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407</v>
      </c>
      <c r="CS102" s="865"/>
      <c r="CT102" s="865"/>
      <c r="CU102" s="865"/>
      <c r="CV102" s="904"/>
      <c r="CW102" s="903">
        <v>324</v>
      </c>
      <c r="CX102" s="865"/>
      <c r="CY102" s="865"/>
      <c r="CZ102" s="865"/>
      <c r="DA102" s="904"/>
      <c r="DB102" s="903">
        <v>218</v>
      </c>
      <c r="DC102" s="865"/>
      <c r="DD102" s="865"/>
      <c r="DE102" s="865"/>
      <c r="DF102" s="904"/>
      <c r="DG102" s="903">
        <v>1293</v>
      </c>
      <c r="DH102" s="865"/>
      <c r="DI102" s="865"/>
      <c r="DJ102" s="865"/>
      <c r="DK102" s="904"/>
      <c r="DL102" s="903" t="s">
        <v>557</v>
      </c>
      <c r="DM102" s="865"/>
      <c r="DN102" s="865"/>
      <c r="DO102" s="865"/>
      <c r="DP102" s="904"/>
      <c r="DQ102" s="903" t="s">
        <v>557</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411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412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413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418</v>
      </c>
      <c r="AB109" s="906"/>
      <c r="AC109" s="906"/>
      <c r="AD109" s="906"/>
      <c r="AE109" s="907"/>
      <c r="AF109" s="905" t="s">
        <v>419</v>
      </c>
      <c r="AG109" s="906"/>
      <c r="AH109" s="906"/>
      <c r="AI109" s="906"/>
      <c r="AJ109" s="907"/>
      <c r="AK109" s="905" t="s">
        <v>294</v>
      </c>
      <c r="AL109" s="906"/>
      <c r="AM109" s="906"/>
      <c r="AN109" s="906"/>
      <c r="AO109" s="907"/>
      <c r="AP109" s="905" t="s">
        <v>420</v>
      </c>
      <c r="AQ109" s="906"/>
      <c r="AR109" s="906"/>
      <c r="AS109" s="906"/>
      <c r="AT109" s="908"/>
      <c r="AU109" s="925" t="s">
        <v>417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418</v>
      </c>
      <c r="BR109" s="906"/>
      <c r="BS109" s="906"/>
      <c r="BT109" s="906"/>
      <c r="BU109" s="907"/>
      <c r="BV109" s="905" t="s">
        <v>419</v>
      </c>
      <c r="BW109" s="906"/>
      <c r="BX109" s="906"/>
      <c r="BY109" s="906"/>
      <c r="BZ109" s="907"/>
      <c r="CA109" s="905" t="s">
        <v>294</v>
      </c>
      <c r="CB109" s="906"/>
      <c r="CC109" s="906"/>
      <c r="CD109" s="906"/>
      <c r="CE109" s="907"/>
      <c r="CF109" s="926" t="s">
        <v>420</v>
      </c>
      <c r="CG109" s="926"/>
      <c r="CH109" s="926"/>
      <c r="CI109" s="926"/>
      <c r="CJ109" s="926"/>
      <c r="CK109" s="905" t="s">
        <v>421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418</v>
      </c>
      <c r="DH109" s="906"/>
      <c r="DI109" s="906"/>
      <c r="DJ109" s="906"/>
      <c r="DK109" s="907"/>
      <c r="DL109" s="905" t="s">
        <v>419</v>
      </c>
      <c r="DM109" s="906"/>
      <c r="DN109" s="906"/>
      <c r="DO109" s="906"/>
      <c r="DP109" s="907"/>
      <c r="DQ109" s="905" t="s">
        <v>294</v>
      </c>
      <c r="DR109" s="906"/>
      <c r="DS109" s="906"/>
      <c r="DT109" s="906"/>
      <c r="DU109" s="907"/>
      <c r="DV109" s="905" t="s">
        <v>420</v>
      </c>
      <c r="DW109" s="906"/>
      <c r="DX109" s="906"/>
      <c r="DY109" s="906"/>
      <c r="DZ109" s="908"/>
    </row>
    <row r="110" spans="1:131" s="212" customFormat="1" ht="26.25" customHeight="1" x14ac:dyDescent="0.2">
      <c r="A110" s="909" t="s">
        <v>422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5670466</v>
      </c>
      <c r="AB110" s="913"/>
      <c r="AC110" s="913"/>
      <c r="AD110" s="913"/>
      <c r="AE110" s="914"/>
      <c r="AF110" s="915">
        <v>5681717</v>
      </c>
      <c r="AG110" s="913"/>
      <c r="AH110" s="913"/>
      <c r="AI110" s="913"/>
      <c r="AJ110" s="914"/>
      <c r="AK110" s="915">
        <v>5685321</v>
      </c>
      <c r="AL110" s="913"/>
      <c r="AM110" s="913"/>
      <c r="AN110" s="913"/>
      <c r="AO110" s="914"/>
      <c r="AP110" s="916">
        <v>17.399999999999999</v>
      </c>
      <c r="AQ110" s="917"/>
      <c r="AR110" s="917"/>
      <c r="AS110" s="917"/>
      <c r="AT110" s="918"/>
      <c r="AU110" s="919" t="s">
        <v>69</v>
      </c>
      <c r="AV110" s="920"/>
      <c r="AW110" s="920"/>
      <c r="AX110" s="920"/>
      <c r="AY110" s="920"/>
      <c r="AZ110" s="942" t="s">
        <v>423</v>
      </c>
      <c r="BA110" s="910"/>
      <c r="BB110" s="910"/>
      <c r="BC110" s="910"/>
      <c r="BD110" s="910"/>
      <c r="BE110" s="910"/>
      <c r="BF110" s="910"/>
      <c r="BG110" s="910"/>
      <c r="BH110" s="910"/>
      <c r="BI110" s="910"/>
      <c r="BJ110" s="910"/>
      <c r="BK110" s="910"/>
      <c r="BL110" s="910"/>
      <c r="BM110" s="910"/>
      <c r="BN110" s="910"/>
      <c r="BO110" s="910"/>
      <c r="BP110" s="911"/>
      <c r="BQ110" s="943">
        <v>59161737</v>
      </c>
      <c r="BR110" s="944"/>
      <c r="BS110" s="944"/>
      <c r="BT110" s="944"/>
      <c r="BU110" s="944"/>
      <c r="BV110" s="944">
        <v>57800711</v>
      </c>
      <c r="BW110" s="944"/>
      <c r="BX110" s="944"/>
      <c r="BY110" s="944"/>
      <c r="BZ110" s="944"/>
      <c r="CA110" s="944">
        <v>60367536</v>
      </c>
      <c r="CB110" s="944"/>
      <c r="CC110" s="944"/>
      <c r="CD110" s="944"/>
      <c r="CE110" s="944"/>
      <c r="CF110" s="957">
        <v>184.9</v>
      </c>
      <c r="CG110" s="958"/>
      <c r="CH110" s="958"/>
      <c r="CI110" s="958"/>
      <c r="CJ110" s="958"/>
      <c r="CK110" s="959" t="s">
        <v>424</v>
      </c>
      <c r="CL110" s="960"/>
      <c r="CM110" s="942" t="s">
        <v>425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427</v>
      </c>
      <c r="BA111" s="936"/>
      <c r="BB111" s="936"/>
      <c r="BC111" s="936"/>
      <c r="BD111" s="936"/>
      <c r="BE111" s="936"/>
      <c r="BF111" s="936"/>
      <c r="BG111" s="936"/>
      <c r="BH111" s="936"/>
      <c r="BI111" s="936"/>
      <c r="BJ111" s="936"/>
      <c r="BK111" s="936"/>
      <c r="BL111" s="936"/>
      <c r="BM111" s="936"/>
      <c r="BN111" s="936"/>
      <c r="BO111" s="936"/>
      <c r="BP111" s="937"/>
      <c r="BQ111" s="938">
        <v>1654810</v>
      </c>
      <c r="BR111" s="939"/>
      <c r="BS111" s="939"/>
      <c r="BT111" s="939"/>
      <c r="BU111" s="939"/>
      <c r="BV111" s="939">
        <v>1589504</v>
      </c>
      <c r="BW111" s="939"/>
      <c r="BX111" s="939"/>
      <c r="BY111" s="939"/>
      <c r="BZ111" s="939"/>
      <c r="CA111" s="939">
        <v>1863686</v>
      </c>
      <c r="CB111" s="939"/>
      <c r="CC111" s="939"/>
      <c r="CD111" s="939"/>
      <c r="CE111" s="939"/>
      <c r="CF111" s="933">
        <v>5.7</v>
      </c>
      <c r="CG111" s="934"/>
      <c r="CH111" s="934"/>
      <c r="CI111" s="934"/>
      <c r="CJ111" s="934"/>
      <c r="CK111" s="961"/>
      <c r="CL111" s="962"/>
      <c r="CM111" s="935" t="s">
        <v>428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429</v>
      </c>
      <c r="B112" s="966"/>
      <c r="C112" s="936" t="s">
        <v>430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431</v>
      </c>
      <c r="BA112" s="936"/>
      <c r="BB112" s="936"/>
      <c r="BC112" s="936"/>
      <c r="BD112" s="936"/>
      <c r="BE112" s="936"/>
      <c r="BF112" s="936"/>
      <c r="BG112" s="936"/>
      <c r="BH112" s="936"/>
      <c r="BI112" s="936"/>
      <c r="BJ112" s="936"/>
      <c r="BK112" s="936"/>
      <c r="BL112" s="936"/>
      <c r="BM112" s="936"/>
      <c r="BN112" s="936"/>
      <c r="BO112" s="936"/>
      <c r="BP112" s="937"/>
      <c r="BQ112" s="938">
        <v>17967361</v>
      </c>
      <c r="BR112" s="939"/>
      <c r="BS112" s="939"/>
      <c r="BT112" s="939"/>
      <c r="BU112" s="939"/>
      <c r="BV112" s="939">
        <v>19430246</v>
      </c>
      <c r="BW112" s="939"/>
      <c r="BX112" s="939"/>
      <c r="BY112" s="939"/>
      <c r="BZ112" s="939"/>
      <c r="CA112" s="939">
        <v>20134165</v>
      </c>
      <c r="CB112" s="939"/>
      <c r="CC112" s="939"/>
      <c r="CD112" s="939"/>
      <c r="CE112" s="939"/>
      <c r="CF112" s="933">
        <v>61.7</v>
      </c>
      <c r="CG112" s="934"/>
      <c r="CH112" s="934"/>
      <c r="CI112" s="934"/>
      <c r="CJ112" s="934"/>
      <c r="CK112" s="961"/>
      <c r="CL112" s="962"/>
      <c r="CM112" s="935" t="s">
        <v>432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433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1551726</v>
      </c>
      <c r="AB113" s="951"/>
      <c r="AC113" s="951"/>
      <c r="AD113" s="951"/>
      <c r="AE113" s="952"/>
      <c r="AF113" s="953">
        <v>1599997</v>
      </c>
      <c r="AG113" s="951"/>
      <c r="AH113" s="951"/>
      <c r="AI113" s="951"/>
      <c r="AJ113" s="952"/>
      <c r="AK113" s="953">
        <v>1629660</v>
      </c>
      <c r="AL113" s="951"/>
      <c r="AM113" s="951"/>
      <c r="AN113" s="951"/>
      <c r="AO113" s="952"/>
      <c r="AP113" s="954">
        <v>5</v>
      </c>
      <c r="AQ113" s="955"/>
      <c r="AR113" s="955"/>
      <c r="AS113" s="955"/>
      <c r="AT113" s="956"/>
      <c r="AU113" s="921"/>
      <c r="AV113" s="922"/>
      <c r="AW113" s="922"/>
      <c r="AX113" s="922"/>
      <c r="AY113" s="922"/>
      <c r="AZ113" s="935" t="s">
        <v>434</v>
      </c>
      <c r="BA113" s="936"/>
      <c r="BB113" s="936"/>
      <c r="BC113" s="936"/>
      <c r="BD113" s="936"/>
      <c r="BE113" s="936"/>
      <c r="BF113" s="936"/>
      <c r="BG113" s="936"/>
      <c r="BH113" s="936"/>
      <c r="BI113" s="936"/>
      <c r="BJ113" s="936"/>
      <c r="BK113" s="936"/>
      <c r="BL113" s="936"/>
      <c r="BM113" s="936"/>
      <c r="BN113" s="936"/>
      <c r="BO113" s="936"/>
      <c r="BP113" s="937"/>
      <c r="BQ113" s="938">
        <v>194195</v>
      </c>
      <c r="BR113" s="939"/>
      <c r="BS113" s="939"/>
      <c r="BT113" s="939"/>
      <c r="BU113" s="939"/>
      <c r="BV113" s="939">
        <v>99039</v>
      </c>
      <c r="BW113" s="939"/>
      <c r="BX113" s="939"/>
      <c r="BY113" s="939"/>
      <c r="BZ113" s="939"/>
      <c r="CA113" s="939">
        <v>47892</v>
      </c>
      <c r="CB113" s="939"/>
      <c r="CC113" s="939"/>
      <c r="CD113" s="939"/>
      <c r="CE113" s="939"/>
      <c r="CF113" s="933">
        <v>0.1</v>
      </c>
      <c r="CG113" s="934"/>
      <c r="CH113" s="934"/>
      <c r="CI113" s="934"/>
      <c r="CJ113" s="934"/>
      <c r="CK113" s="961"/>
      <c r="CL113" s="962"/>
      <c r="CM113" s="935" t="s">
        <v>435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103243</v>
      </c>
      <c r="AB114" s="972"/>
      <c r="AC114" s="972"/>
      <c r="AD114" s="972"/>
      <c r="AE114" s="973"/>
      <c r="AF114" s="974">
        <v>97245</v>
      </c>
      <c r="AG114" s="972"/>
      <c r="AH114" s="972"/>
      <c r="AI114" s="972"/>
      <c r="AJ114" s="973"/>
      <c r="AK114" s="974">
        <v>67641</v>
      </c>
      <c r="AL114" s="972"/>
      <c r="AM114" s="972"/>
      <c r="AN114" s="972"/>
      <c r="AO114" s="973"/>
      <c r="AP114" s="975">
        <v>0.2</v>
      </c>
      <c r="AQ114" s="976"/>
      <c r="AR114" s="976"/>
      <c r="AS114" s="976"/>
      <c r="AT114" s="977"/>
      <c r="AU114" s="921"/>
      <c r="AV114" s="922"/>
      <c r="AW114" s="922"/>
      <c r="AX114" s="922"/>
      <c r="AY114" s="922"/>
      <c r="AZ114" s="935" t="s">
        <v>437</v>
      </c>
      <c r="BA114" s="936"/>
      <c r="BB114" s="936"/>
      <c r="BC114" s="936"/>
      <c r="BD114" s="936"/>
      <c r="BE114" s="936"/>
      <c r="BF114" s="936"/>
      <c r="BG114" s="936"/>
      <c r="BH114" s="936"/>
      <c r="BI114" s="936"/>
      <c r="BJ114" s="936"/>
      <c r="BK114" s="936"/>
      <c r="BL114" s="936"/>
      <c r="BM114" s="936"/>
      <c r="BN114" s="936"/>
      <c r="BO114" s="936"/>
      <c r="BP114" s="937"/>
      <c r="BQ114" s="938">
        <v>9300427</v>
      </c>
      <c r="BR114" s="939"/>
      <c r="BS114" s="939"/>
      <c r="BT114" s="939"/>
      <c r="BU114" s="939"/>
      <c r="BV114" s="939">
        <v>9534930</v>
      </c>
      <c r="BW114" s="939"/>
      <c r="BX114" s="939"/>
      <c r="BY114" s="939"/>
      <c r="BZ114" s="939"/>
      <c r="CA114" s="939">
        <v>9517655</v>
      </c>
      <c r="CB114" s="939"/>
      <c r="CC114" s="939"/>
      <c r="CD114" s="939"/>
      <c r="CE114" s="939"/>
      <c r="CF114" s="933">
        <v>29.2</v>
      </c>
      <c r="CG114" s="934"/>
      <c r="CH114" s="934"/>
      <c r="CI114" s="934"/>
      <c r="CJ114" s="934"/>
      <c r="CK114" s="961"/>
      <c r="CL114" s="962"/>
      <c r="CM114" s="935" t="s">
        <v>438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121314</v>
      </c>
      <c r="AB115" s="951"/>
      <c r="AC115" s="951"/>
      <c r="AD115" s="951"/>
      <c r="AE115" s="952"/>
      <c r="AF115" s="953">
        <v>164871</v>
      </c>
      <c r="AG115" s="951"/>
      <c r="AH115" s="951"/>
      <c r="AI115" s="951"/>
      <c r="AJ115" s="952"/>
      <c r="AK115" s="953">
        <v>67882</v>
      </c>
      <c r="AL115" s="951"/>
      <c r="AM115" s="951"/>
      <c r="AN115" s="951"/>
      <c r="AO115" s="952"/>
      <c r="AP115" s="954">
        <v>0.2</v>
      </c>
      <c r="AQ115" s="955"/>
      <c r="AR115" s="955"/>
      <c r="AS115" s="955"/>
      <c r="AT115" s="956"/>
      <c r="AU115" s="921"/>
      <c r="AV115" s="922"/>
      <c r="AW115" s="922"/>
      <c r="AX115" s="922"/>
      <c r="AY115" s="922"/>
      <c r="AZ115" s="935" t="s">
        <v>440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441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92541</v>
      </c>
      <c r="DH115" s="972"/>
      <c r="DI115" s="972"/>
      <c r="DJ115" s="972"/>
      <c r="DK115" s="973"/>
      <c r="DL115" s="974">
        <v>126923</v>
      </c>
      <c r="DM115" s="972"/>
      <c r="DN115" s="972"/>
      <c r="DO115" s="972"/>
      <c r="DP115" s="973"/>
      <c r="DQ115" s="974">
        <v>458050</v>
      </c>
      <c r="DR115" s="972"/>
      <c r="DS115" s="972"/>
      <c r="DT115" s="972"/>
      <c r="DU115" s="973"/>
      <c r="DV115" s="975">
        <v>1.4</v>
      </c>
      <c r="DW115" s="976"/>
      <c r="DX115" s="976"/>
      <c r="DY115" s="976"/>
      <c r="DZ115" s="977"/>
    </row>
    <row r="116" spans="1:130" s="212" customFormat="1" ht="26.25" customHeight="1" x14ac:dyDescent="0.2">
      <c r="A116" s="969"/>
      <c r="B116" s="970"/>
      <c r="C116" s="978" t="s">
        <v>442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443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445</v>
      </c>
      <c r="Z117" s="907"/>
      <c r="AA117" s="991">
        <v>7446749</v>
      </c>
      <c r="AB117" s="992"/>
      <c r="AC117" s="992"/>
      <c r="AD117" s="992"/>
      <c r="AE117" s="993"/>
      <c r="AF117" s="994">
        <v>7543830</v>
      </c>
      <c r="AG117" s="992"/>
      <c r="AH117" s="992"/>
      <c r="AI117" s="992"/>
      <c r="AJ117" s="993"/>
      <c r="AK117" s="994">
        <v>7450504</v>
      </c>
      <c r="AL117" s="992"/>
      <c r="AM117" s="992"/>
      <c r="AN117" s="992"/>
      <c r="AO117" s="993"/>
      <c r="AP117" s="995"/>
      <c r="AQ117" s="996"/>
      <c r="AR117" s="996"/>
      <c r="AS117" s="996"/>
      <c r="AT117" s="997"/>
      <c r="AU117" s="921"/>
      <c r="AV117" s="922"/>
      <c r="AW117" s="922"/>
      <c r="AX117" s="922"/>
      <c r="AY117" s="922"/>
      <c r="AZ117" s="987" t="s">
        <v>446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421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418</v>
      </c>
      <c r="AB118" s="906"/>
      <c r="AC118" s="906"/>
      <c r="AD118" s="906"/>
      <c r="AE118" s="907"/>
      <c r="AF118" s="905" t="s">
        <v>419</v>
      </c>
      <c r="AG118" s="906"/>
      <c r="AH118" s="906"/>
      <c r="AI118" s="906"/>
      <c r="AJ118" s="907"/>
      <c r="AK118" s="905" t="s">
        <v>294</v>
      </c>
      <c r="AL118" s="906"/>
      <c r="AM118" s="906"/>
      <c r="AN118" s="906"/>
      <c r="AO118" s="907"/>
      <c r="AP118" s="983" t="s">
        <v>420</v>
      </c>
      <c r="AQ118" s="984"/>
      <c r="AR118" s="984"/>
      <c r="AS118" s="984"/>
      <c r="AT118" s="985"/>
      <c r="AU118" s="921"/>
      <c r="AV118" s="922"/>
      <c r="AW118" s="922"/>
      <c r="AX118" s="922"/>
      <c r="AY118" s="922"/>
      <c r="AZ118" s="986" t="s">
        <v>448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424</v>
      </c>
      <c r="B119" s="960"/>
      <c r="C119" s="942" t="s">
        <v>425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450</v>
      </c>
      <c r="BP119" s="1018"/>
      <c r="BQ119" s="1012">
        <v>88278530</v>
      </c>
      <c r="BR119" s="1013"/>
      <c r="BS119" s="1013"/>
      <c r="BT119" s="1013"/>
      <c r="BU119" s="1013"/>
      <c r="BV119" s="1013">
        <v>88454430</v>
      </c>
      <c r="BW119" s="1013"/>
      <c r="BX119" s="1013"/>
      <c r="BY119" s="1013"/>
      <c r="BZ119" s="1013"/>
      <c r="CA119" s="1013">
        <v>91930934</v>
      </c>
      <c r="CB119" s="1013"/>
      <c r="CC119" s="1013"/>
      <c r="CD119" s="1013"/>
      <c r="CE119" s="1013"/>
      <c r="CF119" s="1014"/>
      <c r="CG119" s="1015"/>
      <c r="CH119" s="1015"/>
      <c r="CI119" s="1015"/>
      <c r="CJ119" s="1016"/>
      <c r="CK119" s="963"/>
      <c r="CL119" s="964"/>
      <c r="CM119" s="986" t="s">
        <v>451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1562269</v>
      </c>
      <c r="DH119" s="999"/>
      <c r="DI119" s="999"/>
      <c r="DJ119" s="999"/>
      <c r="DK119" s="1000"/>
      <c r="DL119" s="998">
        <v>1462581</v>
      </c>
      <c r="DM119" s="999"/>
      <c r="DN119" s="999"/>
      <c r="DO119" s="999"/>
      <c r="DP119" s="1000"/>
      <c r="DQ119" s="998">
        <v>1405636</v>
      </c>
      <c r="DR119" s="999"/>
      <c r="DS119" s="999"/>
      <c r="DT119" s="999"/>
      <c r="DU119" s="1000"/>
      <c r="DV119" s="1001">
        <v>4.3</v>
      </c>
      <c r="DW119" s="1002"/>
      <c r="DX119" s="1002"/>
      <c r="DY119" s="1002"/>
      <c r="DZ119" s="1003"/>
    </row>
    <row r="120" spans="1:130" s="212" customFormat="1" ht="26.25" customHeight="1" x14ac:dyDescent="0.2">
      <c r="A120" s="1070"/>
      <c r="B120" s="962"/>
      <c r="C120" s="935" t="s">
        <v>428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452</v>
      </c>
      <c r="AV120" s="1005"/>
      <c r="AW120" s="1005"/>
      <c r="AX120" s="1005"/>
      <c r="AY120" s="1006"/>
      <c r="AZ120" s="942" t="s">
        <v>453</v>
      </c>
      <c r="BA120" s="910"/>
      <c r="BB120" s="910"/>
      <c r="BC120" s="910"/>
      <c r="BD120" s="910"/>
      <c r="BE120" s="910"/>
      <c r="BF120" s="910"/>
      <c r="BG120" s="910"/>
      <c r="BH120" s="910"/>
      <c r="BI120" s="910"/>
      <c r="BJ120" s="910"/>
      <c r="BK120" s="910"/>
      <c r="BL120" s="910"/>
      <c r="BM120" s="910"/>
      <c r="BN120" s="910"/>
      <c r="BO120" s="910"/>
      <c r="BP120" s="911"/>
      <c r="BQ120" s="943">
        <v>22269856</v>
      </c>
      <c r="BR120" s="944"/>
      <c r="BS120" s="944"/>
      <c r="BT120" s="944"/>
      <c r="BU120" s="944"/>
      <c r="BV120" s="944">
        <v>24406204</v>
      </c>
      <c r="BW120" s="944"/>
      <c r="BX120" s="944"/>
      <c r="BY120" s="944"/>
      <c r="BZ120" s="944"/>
      <c r="CA120" s="944">
        <v>27801542</v>
      </c>
      <c r="CB120" s="944"/>
      <c r="CC120" s="944"/>
      <c r="CD120" s="944"/>
      <c r="CE120" s="944"/>
      <c r="CF120" s="957">
        <v>85.2</v>
      </c>
      <c r="CG120" s="958"/>
      <c r="CH120" s="958"/>
      <c r="CI120" s="958"/>
      <c r="CJ120" s="958"/>
      <c r="CK120" s="1019" t="s">
        <v>454</v>
      </c>
      <c r="CL120" s="1020"/>
      <c r="CM120" s="1020"/>
      <c r="CN120" s="1020"/>
      <c r="CO120" s="1021"/>
      <c r="CP120" s="1027" t="s">
        <v>397</v>
      </c>
      <c r="CQ120" s="1028"/>
      <c r="CR120" s="1028"/>
      <c r="CS120" s="1028"/>
      <c r="CT120" s="1028"/>
      <c r="CU120" s="1028"/>
      <c r="CV120" s="1028"/>
      <c r="CW120" s="1028"/>
      <c r="CX120" s="1028"/>
      <c r="CY120" s="1028"/>
      <c r="CZ120" s="1028"/>
      <c r="DA120" s="1028"/>
      <c r="DB120" s="1028"/>
      <c r="DC120" s="1028"/>
      <c r="DD120" s="1028"/>
      <c r="DE120" s="1028"/>
      <c r="DF120" s="1029"/>
      <c r="DG120" s="943">
        <v>15104357</v>
      </c>
      <c r="DH120" s="944"/>
      <c r="DI120" s="944"/>
      <c r="DJ120" s="944"/>
      <c r="DK120" s="944"/>
      <c r="DL120" s="944">
        <v>16019009</v>
      </c>
      <c r="DM120" s="944"/>
      <c r="DN120" s="944"/>
      <c r="DO120" s="944"/>
      <c r="DP120" s="944"/>
      <c r="DQ120" s="944">
        <v>16136605</v>
      </c>
      <c r="DR120" s="944"/>
      <c r="DS120" s="944"/>
      <c r="DT120" s="944"/>
      <c r="DU120" s="944"/>
      <c r="DV120" s="945">
        <v>49.4</v>
      </c>
      <c r="DW120" s="945"/>
      <c r="DX120" s="945"/>
      <c r="DY120" s="945"/>
      <c r="DZ120" s="946"/>
    </row>
    <row r="121" spans="1:130" s="212" customFormat="1" ht="26.25" customHeight="1" x14ac:dyDescent="0.2">
      <c r="A121" s="1070"/>
      <c r="B121" s="962"/>
      <c r="C121" s="987" t="s">
        <v>455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456</v>
      </c>
      <c r="BA121" s="936"/>
      <c r="BB121" s="936"/>
      <c r="BC121" s="936"/>
      <c r="BD121" s="936"/>
      <c r="BE121" s="936"/>
      <c r="BF121" s="936"/>
      <c r="BG121" s="936"/>
      <c r="BH121" s="936"/>
      <c r="BI121" s="936"/>
      <c r="BJ121" s="936"/>
      <c r="BK121" s="936"/>
      <c r="BL121" s="936"/>
      <c r="BM121" s="936"/>
      <c r="BN121" s="936"/>
      <c r="BO121" s="936"/>
      <c r="BP121" s="937"/>
      <c r="BQ121" s="938">
        <v>10187430</v>
      </c>
      <c r="BR121" s="939"/>
      <c r="BS121" s="939"/>
      <c r="BT121" s="939"/>
      <c r="BU121" s="939"/>
      <c r="BV121" s="939">
        <v>10505865</v>
      </c>
      <c r="BW121" s="939"/>
      <c r="BX121" s="939"/>
      <c r="BY121" s="939"/>
      <c r="BZ121" s="939"/>
      <c r="CA121" s="939">
        <v>9663815</v>
      </c>
      <c r="CB121" s="939"/>
      <c r="CC121" s="939"/>
      <c r="CD121" s="939"/>
      <c r="CE121" s="939"/>
      <c r="CF121" s="933">
        <v>29.6</v>
      </c>
      <c r="CG121" s="934"/>
      <c r="CH121" s="934"/>
      <c r="CI121" s="934"/>
      <c r="CJ121" s="934"/>
      <c r="CK121" s="1022"/>
      <c r="CL121" s="1023"/>
      <c r="CM121" s="1023"/>
      <c r="CN121" s="1023"/>
      <c r="CO121" s="1024"/>
      <c r="CP121" s="1032" t="s">
        <v>396</v>
      </c>
      <c r="CQ121" s="1033"/>
      <c r="CR121" s="1033"/>
      <c r="CS121" s="1033"/>
      <c r="CT121" s="1033"/>
      <c r="CU121" s="1033"/>
      <c r="CV121" s="1033"/>
      <c r="CW121" s="1033"/>
      <c r="CX121" s="1033"/>
      <c r="CY121" s="1033"/>
      <c r="CZ121" s="1033"/>
      <c r="DA121" s="1033"/>
      <c r="DB121" s="1033"/>
      <c r="DC121" s="1033"/>
      <c r="DD121" s="1033"/>
      <c r="DE121" s="1033"/>
      <c r="DF121" s="1034"/>
      <c r="DG121" s="938">
        <v>252798</v>
      </c>
      <c r="DH121" s="939"/>
      <c r="DI121" s="939"/>
      <c r="DJ121" s="939"/>
      <c r="DK121" s="939"/>
      <c r="DL121" s="939">
        <v>967737</v>
      </c>
      <c r="DM121" s="939"/>
      <c r="DN121" s="939"/>
      <c r="DO121" s="939"/>
      <c r="DP121" s="939"/>
      <c r="DQ121" s="939">
        <v>1809087</v>
      </c>
      <c r="DR121" s="939"/>
      <c r="DS121" s="939"/>
      <c r="DT121" s="939"/>
      <c r="DU121" s="939"/>
      <c r="DV121" s="940">
        <v>5.5</v>
      </c>
      <c r="DW121" s="940"/>
      <c r="DX121" s="940"/>
      <c r="DY121" s="940"/>
      <c r="DZ121" s="941"/>
    </row>
    <row r="122" spans="1:130" s="212" customFormat="1" ht="26.25" customHeight="1" x14ac:dyDescent="0.2">
      <c r="A122" s="1070"/>
      <c r="B122" s="962"/>
      <c r="C122" s="935" t="s">
        <v>438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457</v>
      </c>
      <c r="BA122" s="978"/>
      <c r="BB122" s="978"/>
      <c r="BC122" s="978"/>
      <c r="BD122" s="978"/>
      <c r="BE122" s="978"/>
      <c r="BF122" s="978"/>
      <c r="BG122" s="978"/>
      <c r="BH122" s="978"/>
      <c r="BI122" s="978"/>
      <c r="BJ122" s="978"/>
      <c r="BK122" s="978"/>
      <c r="BL122" s="978"/>
      <c r="BM122" s="978"/>
      <c r="BN122" s="978"/>
      <c r="BO122" s="978"/>
      <c r="BP122" s="979"/>
      <c r="BQ122" s="1012">
        <v>62049407</v>
      </c>
      <c r="BR122" s="1013"/>
      <c r="BS122" s="1013"/>
      <c r="BT122" s="1013"/>
      <c r="BU122" s="1013"/>
      <c r="BV122" s="1013">
        <v>61146862</v>
      </c>
      <c r="BW122" s="1013"/>
      <c r="BX122" s="1013"/>
      <c r="BY122" s="1013"/>
      <c r="BZ122" s="1013"/>
      <c r="CA122" s="1013">
        <v>62483498</v>
      </c>
      <c r="CB122" s="1013"/>
      <c r="CC122" s="1013"/>
      <c r="CD122" s="1013"/>
      <c r="CE122" s="1013"/>
      <c r="CF122" s="1030">
        <v>191.4</v>
      </c>
      <c r="CG122" s="1031"/>
      <c r="CH122" s="1031"/>
      <c r="CI122" s="1031"/>
      <c r="CJ122" s="1031"/>
      <c r="CK122" s="1022"/>
      <c r="CL122" s="1023"/>
      <c r="CM122" s="1023"/>
      <c r="CN122" s="1023"/>
      <c r="CO122" s="1024"/>
      <c r="CP122" s="1032" t="s">
        <v>393</v>
      </c>
      <c r="CQ122" s="1033"/>
      <c r="CR122" s="1033"/>
      <c r="CS122" s="1033"/>
      <c r="CT122" s="1033"/>
      <c r="CU122" s="1033"/>
      <c r="CV122" s="1033"/>
      <c r="CW122" s="1033"/>
      <c r="CX122" s="1033"/>
      <c r="CY122" s="1033"/>
      <c r="CZ122" s="1033"/>
      <c r="DA122" s="1033"/>
      <c r="DB122" s="1033"/>
      <c r="DC122" s="1033"/>
      <c r="DD122" s="1033"/>
      <c r="DE122" s="1033"/>
      <c r="DF122" s="1034"/>
      <c r="DG122" s="938">
        <v>1234416</v>
      </c>
      <c r="DH122" s="939"/>
      <c r="DI122" s="939"/>
      <c r="DJ122" s="939"/>
      <c r="DK122" s="939"/>
      <c r="DL122" s="939">
        <v>1224273</v>
      </c>
      <c r="DM122" s="939"/>
      <c r="DN122" s="939"/>
      <c r="DO122" s="939"/>
      <c r="DP122" s="939"/>
      <c r="DQ122" s="939">
        <v>1106257</v>
      </c>
      <c r="DR122" s="939"/>
      <c r="DS122" s="939"/>
      <c r="DT122" s="939"/>
      <c r="DU122" s="939"/>
      <c r="DV122" s="940">
        <v>3.4</v>
      </c>
      <c r="DW122" s="940"/>
      <c r="DX122" s="940"/>
      <c r="DY122" s="940"/>
      <c r="DZ122" s="941"/>
    </row>
    <row r="123" spans="1:130" s="212" customFormat="1" ht="26.25" customHeight="1" x14ac:dyDescent="0.2">
      <c r="A123" s="1070"/>
      <c r="B123" s="962"/>
      <c r="C123" s="935" t="s">
        <v>444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458</v>
      </c>
      <c r="BP123" s="1018"/>
      <c r="BQ123" s="1076">
        <v>94506693</v>
      </c>
      <c r="BR123" s="1077"/>
      <c r="BS123" s="1077"/>
      <c r="BT123" s="1077"/>
      <c r="BU123" s="1077"/>
      <c r="BV123" s="1077">
        <v>96058931</v>
      </c>
      <c r="BW123" s="1077"/>
      <c r="BX123" s="1077"/>
      <c r="BY123" s="1077"/>
      <c r="BZ123" s="1077"/>
      <c r="CA123" s="1077">
        <v>99948855</v>
      </c>
      <c r="CB123" s="1077"/>
      <c r="CC123" s="1077"/>
      <c r="CD123" s="1077"/>
      <c r="CE123" s="1077"/>
      <c r="CF123" s="1014"/>
      <c r="CG123" s="1015"/>
      <c r="CH123" s="1015"/>
      <c r="CI123" s="1015"/>
      <c r="CJ123" s="1016"/>
      <c r="CK123" s="1022"/>
      <c r="CL123" s="1023"/>
      <c r="CM123" s="1023"/>
      <c r="CN123" s="1023"/>
      <c r="CO123" s="1024"/>
      <c r="CP123" s="1032" t="s">
        <v>399</v>
      </c>
      <c r="CQ123" s="1033"/>
      <c r="CR123" s="1033"/>
      <c r="CS123" s="1033"/>
      <c r="CT123" s="1033"/>
      <c r="CU123" s="1033"/>
      <c r="CV123" s="1033"/>
      <c r="CW123" s="1033"/>
      <c r="CX123" s="1033"/>
      <c r="CY123" s="1033"/>
      <c r="CZ123" s="1033"/>
      <c r="DA123" s="1033"/>
      <c r="DB123" s="1033"/>
      <c r="DC123" s="1033"/>
      <c r="DD123" s="1033"/>
      <c r="DE123" s="1033"/>
      <c r="DF123" s="1034"/>
      <c r="DG123" s="971">
        <v>894817</v>
      </c>
      <c r="DH123" s="972"/>
      <c r="DI123" s="972"/>
      <c r="DJ123" s="972"/>
      <c r="DK123" s="973"/>
      <c r="DL123" s="974">
        <v>820570</v>
      </c>
      <c r="DM123" s="972"/>
      <c r="DN123" s="972"/>
      <c r="DO123" s="972"/>
      <c r="DP123" s="973"/>
      <c r="DQ123" s="974">
        <v>754524</v>
      </c>
      <c r="DR123" s="972"/>
      <c r="DS123" s="972"/>
      <c r="DT123" s="972"/>
      <c r="DU123" s="973"/>
      <c r="DV123" s="975">
        <v>2.2999999999999998</v>
      </c>
      <c r="DW123" s="976"/>
      <c r="DX123" s="976"/>
      <c r="DY123" s="976"/>
      <c r="DZ123" s="977"/>
    </row>
    <row r="124" spans="1:130" s="212" customFormat="1" ht="26.25" customHeight="1" thickBot="1" x14ac:dyDescent="0.25">
      <c r="A124" s="1070"/>
      <c r="B124" s="962"/>
      <c r="C124" s="935" t="s">
        <v>447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460</v>
      </c>
      <c r="CQ124" s="1033"/>
      <c r="CR124" s="1033"/>
      <c r="CS124" s="1033"/>
      <c r="CT124" s="1033"/>
      <c r="CU124" s="1033"/>
      <c r="CV124" s="1033"/>
      <c r="CW124" s="1033"/>
      <c r="CX124" s="1033"/>
      <c r="CY124" s="1033"/>
      <c r="CZ124" s="1033"/>
      <c r="DA124" s="1033"/>
      <c r="DB124" s="1033"/>
      <c r="DC124" s="1033"/>
      <c r="DD124" s="1033"/>
      <c r="DE124" s="1033"/>
      <c r="DF124" s="1034"/>
      <c r="DG124" s="1017">
        <v>480973</v>
      </c>
      <c r="DH124" s="999"/>
      <c r="DI124" s="999"/>
      <c r="DJ124" s="999"/>
      <c r="DK124" s="1000"/>
      <c r="DL124" s="998">
        <v>398657</v>
      </c>
      <c r="DM124" s="999"/>
      <c r="DN124" s="999"/>
      <c r="DO124" s="999"/>
      <c r="DP124" s="1000"/>
      <c r="DQ124" s="998">
        <v>327692</v>
      </c>
      <c r="DR124" s="999"/>
      <c r="DS124" s="999"/>
      <c r="DT124" s="999"/>
      <c r="DU124" s="1000"/>
      <c r="DV124" s="1001">
        <v>1</v>
      </c>
      <c r="DW124" s="1002"/>
      <c r="DX124" s="1002"/>
      <c r="DY124" s="1002"/>
      <c r="DZ124" s="1003"/>
    </row>
    <row r="125" spans="1:130" s="212" customFormat="1" ht="26.25" customHeight="1" x14ac:dyDescent="0.2">
      <c r="A125" s="1070"/>
      <c r="B125" s="962"/>
      <c r="C125" s="935" t="s">
        <v>449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461</v>
      </c>
      <c r="CL125" s="1020"/>
      <c r="CM125" s="1020"/>
      <c r="CN125" s="1020"/>
      <c r="CO125" s="1021"/>
      <c r="CP125" s="942" t="s">
        <v>462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451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120522</v>
      </c>
      <c r="AB126" s="972"/>
      <c r="AC126" s="972"/>
      <c r="AD126" s="972"/>
      <c r="AE126" s="973"/>
      <c r="AF126" s="974">
        <v>164215</v>
      </c>
      <c r="AG126" s="972"/>
      <c r="AH126" s="972"/>
      <c r="AI126" s="972"/>
      <c r="AJ126" s="973"/>
      <c r="AK126" s="974">
        <v>67349</v>
      </c>
      <c r="AL126" s="972"/>
      <c r="AM126" s="972"/>
      <c r="AN126" s="972"/>
      <c r="AO126" s="973"/>
      <c r="AP126" s="975">
        <v>0.2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463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464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792</v>
      </c>
      <c r="AB127" s="972"/>
      <c r="AC127" s="972"/>
      <c r="AD127" s="972"/>
      <c r="AE127" s="973"/>
      <c r="AF127" s="974">
        <v>656</v>
      </c>
      <c r="AG127" s="972"/>
      <c r="AH127" s="972"/>
      <c r="AI127" s="972"/>
      <c r="AJ127" s="973"/>
      <c r="AK127" s="974">
        <v>533</v>
      </c>
      <c r="AL127" s="972"/>
      <c r="AM127" s="972"/>
      <c r="AN127" s="972"/>
      <c r="AO127" s="973"/>
      <c r="AP127" s="975">
        <v>0</v>
      </c>
      <c r="AQ127" s="976"/>
      <c r="AR127" s="976"/>
      <c r="AS127" s="976"/>
      <c r="AT127" s="977"/>
      <c r="AU127" s="214"/>
      <c r="AV127" s="214"/>
      <c r="AW127" s="214"/>
      <c r="AX127" s="1044" t="s">
        <v>465</v>
      </c>
      <c r="AY127" s="1045"/>
      <c r="AZ127" s="1045"/>
      <c r="BA127" s="1045"/>
      <c r="BB127" s="1045"/>
      <c r="BC127" s="1045"/>
      <c r="BD127" s="1045"/>
      <c r="BE127" s="1046"/>
      <c r="BF127" s="1047" t="s">
        <v>466</v>
      </c>
      <c r="BG127" s="1045"/>
      <c r="BH127" s="1045"/>
      <c r="BI127" s="1045"/>
      <c r="BJ127" s="1045"/>
      <c r="BK127" s="1045"/>
      <c r="BL127" s="1046"/>
      <c r="BM127" s="1047" t="s">
        <v>467</v>
      </c>
      <c r="BN127" s="1045"/>
      <c r="BO127" s="1045"/>
      <c r="BP127" s="1045"/>
      <c r="BQ127" s="1045"/>
      <c r="BR127" s="1045"/>
      <c r="BS127" s="1046"/>
      <c r="BT127" s="1047" t="s">
        <v>468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470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471</v>
      </c>
      <c r="X128" s="1056"/>
      <c r="Y128" s="1056"/>
      <c r="Z128" s="1057"/>
      <c r="AA128" s="1058">
        <v>945781</v>
      </c>
      <c r="AB128" s="1059"/>
      <c r="AC128" s="1059"/>
      <c r="AD128" s="1059"/>
      <c r="AE128" s="1060"/>
      <c r="AF128" s="1061">
        <v>948696</v>
      </c>
      <c r="AG128" s="1059"/>
      <c r="AH128" s="1059"/>
      <c r="AI128" s="1059"/>
      <c r="AJ128" s="1060"/>
      <c r="AK128" s="1061">
        <v>899077</v>
      </c>
      <c r="AL128" s="1059"/>
      <c r="AM128" s="1059"/>
      <c r="AN128" s="1059"/>
      <c r="AO128" s="1060"/>
      <c r="AP128" s="1062"/>
      <c r="AQ128" s="1063"/>
      <c r="AR128" s="1063"/>
      <c r="AS128" s="1063"/>
      <c r="AT128" s="1064"/>
      <c r="AU128" s="214"/>
      <c r="AV128" s="214"/>
      <c r="AW128" s="214"/>
      <c r="AX128" s="909" t="s">
        <v>472</v>
      </c>
      <c r="AY128" s="910"/>
      <c r="AZ128" s="910"/>
      <c r="BA128" s="910"/>
      <c r="BB128" s="910"/>
      <c r="BC128" s="910"/>
      <c r="BD128" s="910"/>
      <c r="BE128" s="911"/>
      <c r="BF128" s="1065" t="s">
        <v>122</v>
      </c>
      <c r="BG128" s="1066"/>
      <c r="BH128" s="1066"/>
      <c r="BI128" s="1066"/>
      <c r="BJ128" s="1066"/>
      <c r="BK128" s="1066"/>
      <c r="BL128" s="1067"/>
      <c r="BM128" s="1065">
        <v>11.52</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473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474</v>
      </c>
      <c r="X129" s="1084"/>
      <c r="Y129" s="1084"/>
      <c r="Z129" s="1085"/>
      <c r="AA129" s="971">
        <v>36289459</v>
      </c>
      <c r="AB129" s="972"/>
      <c r="AC129" s="972"/>
      <c r="AD129" s="972"/>
      <c r="AE129" s="973"/>
      <c r="AF129" s="974">
        <v>37025238</v>
      </c>
      <c r="AG129" s="972"/>
      <c r="AH129" s="972"/>
      <c r="AI129" s="972"/>
      <c r="AJ129" s="973"/>
      <c r="AK129" s="974">
        <v>37817941</v>
      </c>
      <c r="AL129" s="972"/>
      <c r="AM129" s="972"/>
      <c r="AN129" s="972"/>
      <c r="AO129" s="973"/>
      <c r="AP129" s="1086"/>
      <c r="AQ129" s="1087"/>
      <c r="AR129" s="1087"/>
      <c r="AS129" s="1087"/>
      <c r="AT129" s="1088"/>
      <c r="AU129" s="215"/>
      <c r="AV129" s="215"/>
      <c r="AW129" s="215"/>
      <c r="AX129" s="1078" t="s">
        <v>475</v>
      </c>
      <c r="AY129" s="936"/>
      <c r="AZ129" s="936"/>
      <c r="BA129" s="936"/>
      <c r="BB129" s="936"/>
      <c r="BC129" s="936"/>
      <c r="BD129" s="936"/>
      <c r="BE129" s="937"/>
      <c r="BF129" s="1079" t="s">
        <v>122</v>
      </c>
      <c r="BG129" s="1080"/>
      <c r="BH129" s="1080"/>
      <c r="BI129" s="1080"/>
      <c r="BJ129" s="1080"/>
      <c r="BK129" s="1080"/>
      <c r="BL129" s="1081"/>
      <c r="BM129" s="1079">
        <v>16.52</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477</v>
      </c>
      <c r="X130" s="1084"/>
      <c r="Y130" s="1084"/>
      <c r="Z130" s="1085"/>
      <c r="AA130" s="971">
        <v>5047276</v>
      </c>
      <c r="AB130" s="972"/>
      <c r="AC130" s="972"/>
      <c r="AD130" s="972"/>
      <c r="AE130" s="973"/>
      <c r="AF130" s="974">
        <v>5104208</v>
      </c>
      <c r="AG130" s="972"/>
      <c r="AH130" s="972"/>
      <c r="AI130" s="972"/>
      <c r="AJ130" s="973"/>
      <c r="AK130" s="974">
        <v>5174873</v>
      </c>
      <c r="AL130" s="972"/>
      <c r="AM130" s="972"/>
      <c r="AN130" s="972"/>
      <c r="AO130" s="973"/>
      <c r="AP130" s="1086"/>
      <c r="AQ130" s="1087"/>
      <c r="AR130" s="1087"/>
      <c r="AS130" s="1087"/>
      <c r="AT130" s="1088"/>
      <c r="AU130" s="215"/>
      <c r="AV130" s="215"/>
      <c r="AW130" s="215"/>
      <c r="AX130" s="1078" t="s">
        <v>478</v>
      </c>
      <c r="AY130" s="936"/>
      <c r="AZ130" s="936"/>
      <c r="BA130" s="936"/>
      <c r="BB130" s="936"/>
      <c r="BC130" s="936"/>
      <c r="BD130" s="936"/>
      <c r="BE130" s="937"/>
      <c r="BF130" s="1114">
        <v>4.5</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479</v>
      </c>
      <c r="X131" s="1121"/>
      <c r="Y131" s="1121"/>
      <c r="Z131" s="1122"/>
      <c r="AA131" s="1017">
        <v>31242183</v>
      </c>
      <c r="AB131" s="999"/>
      <c r="AC131" s="999"/>
      <c r="AD131" s="999"/>
      <c r="AE131" s="1000"/>
      <c r="AF131" s="998">
        <v>31921030</v>
      </c>
      <c r="AG131" s="999"/>
      <c r="AH131" s="999"/>
      <c r="AI131" s="999"/>
      <c r="AJ131" s="1000"/>
      <c r="AK131" s="998">
        <v>32643068</v>
      </c>
      <c r="AL131" s="999"/>
      <c r="AM131" s="999"/>
      <c r="AN131" s="999"/>
      <c r="AO131" s="1000"/>
      <c r="AP131" s="1123"/>
      <c r="AQ131" s="1124"/>
      <c r="AR131" s="1124"/>
      <c r="AS131" s="1124"/>
      <c r="AT131" s="1125"/>
      <c r="AU131" s="215"/>
      <c r="AV131" s="215"/>
      <c r="AW131" s="215"/>
      <c r="AX131" s="1096" t="s">
        <v>480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481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482</v>
      </c>
      <c r="W132" s="1107"/>
      <c r="X132" s="1107"/>
      <c r="Y132" s="1107"/>
      <c r="Z132" s="1108"/>
      <c r="AA132" s="1109">
        <v>4.6529797149999998</v>
      </c>
      <c r="AB132" s="1110"/>
      <c r="AC132" s="1110"/>
      <c r="AD132" s="1110"/>
      <c r="AE132" s="1111"/>
      <c r="AF132" s="1112">
        <v>4.670670747</v>
      </c>
      <c r="AG132" s="1110"/>
      <c r="AH132" s="1110"/>
      <c r="AI132" s="1110"/>
      <c r="AJ132" s="1111"/>
      <c r="AK132" s="1112">
        <v>4.2169872020000003</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483</v>
      </c>
      <c r="W133" s="1090"/>
      <c r="X133" s="1090"/>
      <c r="Y133" s="1090"/>
      <c r="Z133" s="1091"/>
      <c r="AA133" s="1092">
        <v>4.3</v>
      </c>
      <c r="AB133" s="1093"/>
      <c r="AC133" s="1093"/>
      <c r="AD133" s="1093"/>
      <c r="AE133" s="1094"/>
      <c r="AF133" s="1092">
        <v>4.5</v>
      </c>
      <c r="AG133" s="1093"/>
      <c r="AH133" s="1093"/>
      <c r="AI133" s="1093"/>
      <c r="AJ133" s="1094"/>
      <c r="AK133" s="1092">
        <v>4.5</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KPN2VN6dBazOeLQqOhZoIxLYNTiGPSqSqk/SKaEhYImL31mG/KGj9GXcslAJ4IUyDMr6ukVGLImb1tTOkcErfA==" saltValue="0Cfr4Ki0l7o7CYZWfpCb2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484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Cl6JX0wTUNwVXww7uNUMdy9KVydPsId7AvSI+FXYobHuLAhwP/stRqMaRKXY+IeP9plSipRyworHRt+sPoDFeA==" saltValue="hI/kvkQmZ7r71dpYfKo8K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MJQ5wRJZ7tcp9dpe2dRGnQPIpTWwmKhMr6WlZMGc15bEmr8Rd8LgjujtXeiSQQG4rDTqKE5+AuPZNqWbS1qMIw==" saltValue="Fln4QAxu9mr9gyJ/0XdEx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486</v>
      </c>
      <c r="AL6" s="248"/>
      <c r="AM6" s="248"/>
      <c r="AN6" s="248"/>
    </row>
    <row r="7" spans="1:46" ht="13.5" customHeight="1" x14ac:dyDescent="0.2">
      <c r="A7" s="247"/>
      <c r="AK7" s="250"/>
      <c r="AL7" s="251"/>
      <c r="AM7" s="251"/>
      <c r="AN7" s="252"/>
      <c r="AO7" s="1127" t="s">
        <v>487</v>
      </c>
      <c r="AP7" s="253"/>
      <c r="AQ7" s="254" t="s">
        <v>488</v>
      </c>
      <c r="AR7" s="255"/>
    </row>
    <row r="8" spans="1:46" ht="13" x14ac:dyDescent="0.2">
      <c r="A8" s="247"/>
      <c r="AK8" s="256"/>
      <c r="AL8" s="257"/>
      <c r="AM8" s="257"/>
      <c r="AN8" s="258"/>
      <c r="AO8" s="1128"/>
      <c r="AP8" s="259" t="s">
        <v>489</v>
      </c>
      <c r="AQ8" s="260" t="s">
        <v>490</v>
      </c>
      <c r="AR8" s="261" t="s">
        <v>491</v>
      </c>
    </row>
    <row r="9" spans="1:46" ht="13" x14ac:dyDescent="0.2">
      <c r="A9" s="247"/>
      <c r="AK9" s="1129" t="s">
        <v>492</v>
      </c>
      <c r="AL9" s="1130"/>
      <c r="AM9" s="1130"/>
      <c r="AN9" s="1131"/>
      <c r="AO9" s="262">
        <v>11426875</v>
      </c>
      <c r="AP9" s="262">
        <v>91732</v>
      </c>
      <c r="AQ9" s="263">
        <v>68274</v>
      </c>
      <c r="AR9" s="264">
        <v>34.4</v>
      </c>
    </row>
    <row r="10" spans="1:46" ht="13.5" customHeight="1" x14ac:dyDescent="0.2">
      <c r="A10" s="247"/>
      <c r="AK10" s="1129" t="s">
        <v>493</v>
      </c>
      <c r="AL10" s="1130"/>
      <c r="AM10" s="1130"/>
      <c r="AN10" s="1131"/>
      <c r="AO10" s="265">
        <v>1920986</v>
      </c>
      <c r="AP10" s="265">
        <v>15421</v>
      </c>
      <c r="AQ10" s="266">
        <v>4860</v>
      </c>
      <c r="AR10" s="267">
        <v>217.3</v>
      </c>
    </row>
    <row r="11" spans="1:46" ht="13.5" customHeight="1" x14ac:dyDescent="0.2">
      <c r="A11" s="247"/>
      <c r="AK11" s="1129" t="s">
        <v>494</v>
      </c>
      <c r="AL11" s="1130"/>
      <c r="AM11" s="1130"/>
      <c r="AN11" s="1131"/>
      <c r="AO11" s="265">
        <v>354365</v>
      </c>
      <c r="AP11" s="265">
        <v>2845</v>
      </c>
      <c r="AQ11" s="266">
        <v>567</v>
      </c>
      <c r="AR11" s="267">
        <v>401.8</v>
      </c>
    </row>
    <row r="12" spans="1:46" ht="13.5" customHeight="1" x14ac:dyDescent="0.2">
      <c r="A12" s="247"/>
      <c r="AK12" s="1129" t="s">
        <v>495</v>
      </c>
      <c r="AL12" s="1130"/>
      <c r="AM12" s="1130"/>
      <c r="AN12" s="1131"/>
      <c r="AO12" s="265" t="s">
        <v>496</v>
      </c>
      <c r="AP12" s="265" t="s">
        <v>496</v>
      </c>
      <c r="AQ12" s="266">
        <v>16</v>
      </c>
      <c r="AR12" s="267" t="s">
        <v>496</v>
      </c>
    </row>
    <row r="13" spans="1:46" ht="13.5" customHeight="1" x14ac:dyDescent="0.2">
      <c r="A13" s="247"/>
      <c r="AK13" s="1129" t="s">
        <v>497</v>
      </c>
      <c r="AL13" s="1130"/>
      <c r="AM13" s="1130"/>
      <c r="AN13" s="1131"/>
      <c r="AO13" s="265">
        <v>401164</v>
      </c>
      <c r="AP13" s="265">
        <v>3220</v>
      </c>
      <c r="AQ13" s="266">
        <v>2777</v>
      </c>
      <c r="AR13" s="267">
        <v>16</v>
      </c>
    </row>
    <row r="14" spans="1:46" ht="13.5" customHeight="1" x14ac:dyDescent="0.2">
      <c r="A14" s="247"/>
      <c r="AK14" s="1129" t="s">
        <v>498</v>
      </c>
      <c r="AL14" s="1130"/>
      <c r="AM14" s="1130"/>
      <c r="AN14" s="1131"/>
      <c r="AO14" s="265">
        <v>176138</v>
      </c>
      <c r="AP14" s="265">
        <v>1414</v>
      </c>
      <c r="AQ14" s="266">
        <v>1330</v>
      </c>
      <c r="AR14" s="267">
        <v>6.3</v>
      </c>
    </row>
    <row r="15" spans="1:46" ht="13.5" customHeight="1" x14ac:dyDescent="0.2">
      <c r="A15" s="247"/>
      <c r="AK15" s="1132" t="s">
        <v>499</v>
      </c>
      <c r="AL15" s="1133"/>
      <c r="AM15" s="1133"/>
      <c r="AN15" s="1134"/>
      <c r="AO15" s="265">
        <v>-887427</v>
      </c>
      <c r="AP15" s="265">
        <v>-7124</v>
      </c>
      <c r="AQ15" s="266">
        <v>-3833</v>
      </c>
      <c r="AR15" s="267">
        <v>85.9</v>
      </c>
    </row>
    <row r="16" spans="1:46" ht="13" x14ac:dyDescent="0.2">
      <c r="A16" s="247"/>
      <c r="AK16" s="1132" t="s">
        <v>177</v>
      </c>
      <c r="AL16" s="1133"/>
      <c r="AM16" s="1133"/>
      <c r="AN16" s="1134"/>
      <c r="AO16" s="265">
        <v>13392101</v>
      </c>
      <c r="AP16" s="265">
        <v>107508</v>
      </c>
      <c r="AQ16" s="266">
        <v>73991</v>
      </c>
      <c r="AR16" s="267">
        <v>45.3</v>
      </c>
    </row>
    <row r="17" spans="1:46" ht="13" x14ac:dyDescent="0.2">
      <c r="A17" s="247"/>
    </row>
    <row r="18" spans="1:46" ht="13" x14ac:dyDescent="0.2">
      <c r="A18" s="247"/>
      <c r="AQ18" s="268"/>
      <c r="AR18" s="268"/>
    </row>
    <row r="19" spans="1:46" ht="13" x14ac:dyDescent="0.2">
      <c r="A19" s="247"/>
      <c r="AK19" s="243" t="s">
        <v>500</v>
      </c>
    </row>
    <row r="20" spans="1:46" ht="13" x14ac:dyDescent="0.2">
      <c r="A20" s="247"/>
      <c r="AK20" s="269"/>
      <c r="AL20" s="270"/>
      <c r="AM20" s="270"/>
      <c r="AN20" s="271"/>
      <c r="AO20" s="272" t="s">
        <v>501</v>
      </c>
      <c r="AP20" s="273" t="s">
        <v>502</v>
      </c>
      <c r="AQ20" s="274" t="s">
        <v>503</v>
      </c>
      <c r="AR20" s="275"/>
    </row>
    <row r="21" spans="1:46" s="248" customFormat="1" ht="13" x14ac:dyDescent="0.2">
      <c r="A21" s="276"/>
      <c r="AK21" s="1135" t="s">
        <v>504</v>
      </c>
      <c r="AL21" s="1136"/>
      <c r="AM21" s="1136"/>
      <c r="AN21" s="1137"/>
      <c r="AO21" s="277">
        <v>8.39</v>
      </c>
      <c r="AP21" s="278">
        <v>6.28</v>
      </c>
      <c r="AQ21" s="279">
        <v>2.11</v>
      </c>
      <c r="AS21" s="280"/>
      <c r="AT21" s="276"/>
    </row>
    <row r="22" spans="1:46" s="248" customFormat="1" ht="13" x14ac:dyDescent="0.2">
      <c r="A22" s="276"/>
      <c r="AK22" s="1135" t="s">
        <v>505</v>
      </c>
      <c r="AL22" s="1136"/>
      <c r="AM22" s="1136"/>
      <c r="AN22" s="1137"/>
      <c r="AO22" s="281">
        <v>97.7</v>
      </c>
      <c r="AP22" s="282">
        <v>98.7</v>
      </c>
      <c r="AQ22" s="283">
        <v>-1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506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507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508</v>
      </c>
      <c r="AL29" s="248"/>
      <c r="AM29" s="248"/>
      <c r="AN29" s="248"/>
      <c r="AS29" s="290"/>
    </row>
    <row r="30" spans="1:46" ht="13.5" customHeight="1" x14ac:dyDescent="0.2">
      <c r="A30" s="247"/>
      <c r="AK30" s="250"/>
      <c r="AL30" s="251"/>
      <c r="AM30" s="251"/>
      <c r="AN30" s="252"/>
      <c r="AO30" s="1127" t="s">
        <v>487</v>
      </c>
      <c r="AP30" s="253"/>
      <c r="AQ30" s="254" t="s">
        <v>488</v>
      </c>
      <c r="AR30" s="255"/>
    </row>
    <row r="31" spans="1:46" ht="13" x14ac:dyDescent="0.2">
      <c r="A31" s="247"/>
      <c r="AK31" s="256"/>
      <c r="AL31" s="257"/>
      <c r="AM31" s="257"/>
      <c r="AN31" s="258"/>
      <c r="AO31" s="1128"/>
      <c r="AP31" s="259" t="s">
        <v>489</v>
      </c>
      <c r="AQ31" s="260" t="s">
        <v>490</v>
      </c>
      <c r="AR31" s="261" t="s">
        <v>491</v>
      </c>
    </row>
    <row r="32" spans="1:46" ht="27" customHeight="1" x14ac:dyDescent="0.2">
      <c r="A32" s="247"/>
      <c r="AK32" s="1143" t="s">
        <v>509</v>
      </c>
      <c r="AL32" s="1144"/>
      <c r="AM32" s="1144"/>
      <c r="AN32" s="1145"/>
      <c r="AO32" s="291">
        <v>5685321</v>
      </c>
      <c r="AP32" s="291">
        <v>45640</v>
      </c>
      <c r="AQ32" s="292">
        <v>32402</v>
      </c>
      <c r="AR32" s="293">
        <v>40.9</v>
      </c>
    </row>
    <row r="33" spans="1:46" ht="13.5" customHeight="1" x14ac:dyDescent="0.2">
      <c r="A33" s="247"/>
      <c r="AK33" s="1143" t="s">
        <v>510</v>
      </c>
      <c r="AL33" s="1144"/>
      <c r="AM33" s="1144"/>
      <c r="AN33" s="1145"/>
      <c r="AO33" s="291" t="s">
        <v>496</v>
      </c>
      <c r="AP33" s="291" t="s">
        <v>496</v>
      </c>
      <c r="AQ33" s="292" t="s">
        <v>496</v>
      </c>
      <c r="AR33" s="293" t="s">
        <v>496</v>
      </c>
    </row>
    <row r="34" spans="1:46" ht="27" customHeight="1" x14ac:dyDescent="0.2">
      <c r="A34" s="247"/>
      <c r="AK34" s="1143" t="s">
        <v>511</v>
      </c>
      <c r="AL34" s="1144"/>
      <c r="AM34" s="1144"/>
      <c r="AN34" s="1145"/>
      <c r="AO34" s="291" t="s">
        <v>496</v>
      </c>
      <c r="AP34" s="291" t="s">
        <v>496</v>
      </c>
      <c r="AQ34" s="292">
        <v>16</v>
      </c>
      <c r="AR34" s="293" t="s">
        <v>496</v>
      </c>
    </row>
    <row r="35" spans="1:46" ht="27" customHeight="1" x14ac:dyDescent="0.2">
      <c r="A35" s="247"/>
      <c r="AK35" s="1143" t="s">
        <v>512</v>
      </c>
      <c r="AL35" s="1144"/>
      <c r="AM35" s="1144"/>
      <c r="AN35" s="1145"/>
      <c r="AO35" s="291">
        <v>1629660</v>
      </c>
      <c r="AP35" s="291">
        <v>13082</v>
      </c>
      <c r="AQ35" s="292">
        <v>5520</v>
      </c>
      <c r="AR35" s="293">
        <v>137</v>
      </c>
    </row>
    <row r="36" spans="1:46" ht="27" customHeight="1" x14ac:dyDescent="0.2">
      <c r="A36" s="247"/>
      <c r="AK36" s="1143" t="s">
        <v>513</v>
      </c>
      <c r="AL36" s="1144"/>
      <c r="AM36" s="1144"/>
      <c r="AN36" s="1145"/>
      <c r="AO36" s="291">
        <v>67641</v>
      </c>
      <c r="AP36" s="291">
        <v>543</v>
      </c>
      <c r="AQ36" s="292">
        <v>1296</v>
      </c>
      <c r="AR36" s="293">
        <v>-58.1</v>
      </c>
    </row>
    <row r="37" spans="1:46" ht="13.5" customHeight="1" x14ac:dyDescent="0.2">
      <c r="A37" s="247"/>
      <c r="AK37" s="1143" t="s">
        <v>514</v>
      </c>
      <c r="AL37" s="1144"/>
      <c r="AM37" s="1144"/>
      <c r="AN37" s="1145"/>
      <c r="AO37" s="291">
        <v>67882</v>
      </c>
      <c r="AP37" s="291">
        <v>545</v>
      </c>
      <c r="AQ37" s="292">
        <v>571</v>
      </c>
      <c r="AR37" s="293">
        <v>-4.5999999999999996</v>
      </c>
    </row>
    <row r="38" spans="1:46" ht="27" customHeight="1" x14ac:dyDescent="0.2">
      <c r="A38" s="247"/>
      <c r="AK38" s="1146" t="s">
        <v>515</v>
      </c>
      <c r="AL38" s="1147"/>
      <c r="AM38" s="1147"/>
      <c r="AN38" s="1148"/>
      <c r="AO38" s="294" t="s">
        <v>496</v>
      </c>
      <c r="AP38" s="294" t="s">
        <v>496</v>
      </c>
      <c r="AQ38" s="295">
        <v>0</v>
      </c>
      <c r="AR38" s="283" t="s">
        <v>496</v>
      </c>
      <c r="AS38" s="290"/>
    </row>
    <row r="39" spans="1:46" ht="13" x14ac:dyDescent="0.2">
      <c r="A39" s="247"/>
      <c r="AK39" s="1146" t="s">
        <v>516</v>
      </c>
      <c r="AL39" s="1147"/>
      <c r="AM39" s="1147"/>
      <c r="AN39" s="1148"/>
      <c r="AO39" s="291">
        <v>-899077</v>
      </c>
      <c r="AP39" s="291">
        <v>-7218</v>
      </c>
      <c r="AQ39" s="292">
        <v>-6093</v>
      </c>
      <c r="AR39" s="293">
        <v>18.5</v>
      </c>
      <c r="AS39" s="290"/>
    </row>
    <row r="40" spans="1:46" ht="27" customHeight="1" x14ac:dyDescent="0.2">
      <c r="A40" s="247"/>
      <c r="AK40" s="1143" t="s">
        <v>517</v>
      </c>
      <c r="AL40" s="1144"/>
      <c r="AM40" s="1144"/>
      <c r="AN40" s="1145"/>
      <c r="AO40" s="291">
        <v>-5174873</v>
      </c>
      <c r="AP40" s="291">
        <v>-41543</v>
      </c>
      <c r="AQ40" s="292">
        <v>-23816</v>
      </c>
      <c r="AR40" s="293">
        <v>74.400000000000006</v>
      </c>
      <c r="AS40" s="290"/>
    </row>
    <row r="41" spans="1:46" ht="13" x14ac:dyDescent="0.2">
      <c r="A41" s="247"/>
      <c r="AK41" s="1149" t="s">
        <v>287</v>
      </c>
      <c r="AL41" s="1150"/>
      <c r="AM41" s="1150"/>
      <c r="AN41" s="1151"/>
      <c r="AO41" s="291">
        <v>1376554</v>
      </c>
      <c r="AP41" s="291">
        <v>11051</v>
      </c>
      <c r="AQ41" s="292">
        <v>9896</v>
      </c>
      <c r="AR41" s="293">
        <v>11.7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518</v>
      </c>
    </row>
    <row r="48" spans="1:46" ht="13" x14ac:dyDescent="0.2">
      <c r="A48" s="247"/>
      <c r="AK48" s="301" t="s">
        <v>519</v>
      </c>
      <c r="AL48" s="301"/>
      <c r="AM48" s="301"/>
      <c r="AN48" s="301"/>
      <c r="AO48" s="301"/>
      <c r="AP48" s="301"/>
      <c r="AQ48" s="302"/>
      <c r="AR48" s="301"/>
    </row>
    <row r="49" spans="1:44" ht="13.5" customHeight="1" x14ac:dyDescent="0.2">
      <c r="A49" s="247"/>
      <c r="AK49" s="303"/>
      <c r="AL49" s="304"/>
      <c r="AM49" s="1138" t="s">
        <v>487</v>
      </c>
      <c r="AN49" s="1140" t="s">
        <v>520</v>
      </c>
      <c r="AO49" s="1141"/>
      <c r="AP49" s="1141"/>
      <c r="AQ49" s="1141"/>
      <c r="AR49" s="1142"/>
    </row>
    <row r="50" spans="1:44" ht="13" x14ac:dyDescent="0.2">
      <c r="A50" s="247"/>
      <c r="AK50" s="305"/>
      <c r="AL50" s="306"/>
      <c r="AM50" s="1139"/>
      <c r="AN50" s="307" t="s">
        <v>521</v>
      </c>
      <c r="AO50" s="308" t="s">
        <v>522</v>
      </c>
      <c r="AP50" s="309" t="s">
        <v>523</v>
      </c>
      <c r="AQ50" s="310" t="s">
        <v>524</v>
      </c>
      <c r="AR50" s="311" t="s">
        <v>525</v>
      </c>
    </row>
    <row r="51" spans="1:44" ht="13" x14ac:dyDescent="0.2">
      <c r="A51" s="247"/>
      <c r="AK51" s="303" t="s">
        <v>526</v>
      </c>
      <c r="AL51" s="304"/>
      <c r="AM51" s="312">
        <v>11775636</v>
      </c>
      <c r="AN51" s="313">
        <v>89083</v>
      </c>
      <c r="AO51" s="314">
        <v>9</v>
      </c>
      <c r="AP51" s="315">
        <v>44161</v>
      </c>
      <c r="AQ51" s="316">
        <v>3.1</v>
      </c>
      <c r="AR51" s="317">
        <v>5.9</v>
      </c>
    </row>
    <row r="52" spans="1:44" ht="13" x14ac:dyDescent="0.2">
      <c r="A52" s="247"/>
      <c r="AK52" s="318"/>
      <c r="AL52" s="319" t="s">
        <v>527</v>
      </c>
      <c r="AM52" s="320">
        <v>6748982</v>
      </c>
      <c r="AN52" s="321">
        <v>51056</v>
      </c>
      <c r="AO52" s="322">
        <v>17</v>
      </c>
      <c r="AP52" s="323">
        <v>23644</v>
      </c>
      <c r="AQ52" s="324">
        <v>3.1</v>
      </c>
      <c r="AR52" s="325">
        <v>13.9</v>
      </c>
    </row>
    <row r="53" spans="1:44" ht="13" x14ac:dyDescent="0.2">
      <c r="A53" s="247"/>
      <c r="AK53" s="303" t="s">
        <v>528</v>
      </c>
      <c r="AL53" s="304"/>
      <c r="AM53" s="312">
        <v>8764549</v>
      </c>
      <c r="AN53" s="313">
        <v>67244</v>
      </c>
      <c r="AO53" s="314">
        <v>-24.5</v>
      </c>
      <c r="AP53" s="315">
        <v>43955</v>
      </c>
      <c r="AQ53" s="316">
        <v>-0.5</v>
      </c>
      <c r="AR53" s="317">
        <v>-24</v>
      </c>
    </row>
    <row r="54" spans="1:44" ht="13" x14ac:dyDescent="0.2">
      <c r="A54" s="247"/>
      <c r="AK54" s="318"/>
      <c r="AL54" s="319" t="s">
        <v>527</v>
      </c>
      <c r="AM54" s="320">
        <v>3855063</v>
      </c>
      <c r="AN54" s="321">
        <v>29577</v>
      </c>
      <c r="AO54" s="322">
        <v>-42.1</v>
      </c>
      <c r="AP54" s="323">
        <v>21318</v>
      </c>
      <c r="AQ54" s="324">
        <v>-9.8000000000000007</v>
      </c>
      <c r="AR54" s="325">
        <v>-32.299999999999997</v>
      </c>
    </row>
    <row r="55" spans="1:44" ht="13" x14ac:dyDescent="0.2">
      <c r="A55" s="247"/>
      <c r="AK55" s="303" t="s">
        <v>529</v>
      </c>
      <c r="AL55" s="304"/>
      <c r="AM55" s="312">
        <v>5736262</v>
      </c>
      <c r="AN55" s="313">
        <v>44602</v>
      </c>
      <c r="AO55" s="314">
        <v>-33.700000000000003</v>
      </c>
      <c r="AP55" s="315">
        <v>41921</v>
      </c>
      <c r="AQ55" s="316">
        <v>-4.5999999999999996</v>
      </c>
      <c r="AR55" s="317">
        <v>-29.1</v>
      </c>
    </row>
    <row r="56" spans="1:44" ht="13" x14ac:dyDescent="0.2">
      <c r="A56" s="247"/>
      <c r="AK56" s="318"/>
      <c r="AL56" s="319" t="s">
        <v>527</v>
      </c>
      <c r="AM56" s="320">
        <v>2662270</v>
      </c>
      <c r="AN56" s="321">
        <v>20700</v>
      </c>
      <c r="AO56" s="322">
        <v>-30</v>
      </c>
      <c r="AP56" s="323">
        <v>21655</v>
      </c>
      <c r="AQ56" s="324">
        <v>1.6</v>
      </c>
      <c r="AR56" s="325">
        <v>-31.6</v>
      </c>
    </row>
    <row r="57" spans="1:44" ht="13" x14ac:dyDescent="0.2">
      <c r="A57" s="247"/>
      <c r="AK57" s="303" t="s">
        <v>530</v>
      </c>
      <c r="AL57" s="304"/>
      <c r="AM57" s="312">
        <v>9490661</v>
      </c>
      <c r="AN57" s="313">
        <v>74840</v>
      </c>
      <c r="AO57" s="314">
        <v>67.8</v>
      </c>
      <c r="AP57" s="315">
        <v>44585</v>
      </c>
      <c r="AQ57" s="316">
        <v>6.4</v>
      </c>
      <c r="AR57" s="317">
        <v>61.4</v>
      </c>
    </row>
    <row r="58" spans="1:44" ht="13" x14ac:dyDescent="0.2">
      <c r="A58" s="247"/>
      <c r="AK58" s="318"/>
      <c r="AL58" s="319" t="s">
        <v>527</v>
      </c>
      <c r="AM58" s="320">
        <v>4024689</v>
      </c>
      <c r="AN58" s="321">
        <v>31737</v>
      </c>
      <c r="AO58" s="322">
        <v>53.3</v>
      </c>
      <c r="AP58" s="323">
        <v>23077</v>
      </c>
      <c r="AQ58" s="324">
        <v>6.6</v>
      </c>
      <c r="AR58" s="325">
        <v>46.7</v>
      </c>
    </row>
    <row r="59" spans="1:44" ht="13" x14ac:dyDescent="0.2">
      <c r="A59" s="247"/>
      <c r="AK59" s="303" t="s">
        <v>531</v>
      </c>
      <c r="AL59" s="304"/>
      <c r="AM59" s="312">
        <v>9735415</v>
      </c>
      <c r="AN59" s="313">
        <v>78153</v>
      </c>
      <c r="AO59" s="314">
        <v>4.4000000000000004</v>
      </c>
      <c r="AP59" s="315">
        <v>49779</v>
      </c>
      <c r="AQ59" s="316">
        <v>11.6</v>
      </c>
      <c r="AR59" s="317">
        <v>-7.2</v>
      </c>
    </row>
    <row r="60" spans="1:44" ht="13" x14ac:dyDescent="0.2">
      <c r="A60" s="247"/>
      <c r="AK60" s="318"/>
      <c r="AL60" s="319" t="s">
        <v>527</v>
      </c>
      <c r="AM60" s="320">
        <v>4650782</v>
      </c>
      <c r="AN60" s="321">
        <v>37335</v>
      </c>
      <c r="AO60" s="322">
        <v>17.600000000000001</v>
      </c>
      <c r="AP60" s="323">
        <v>28921</v>
      </c>
      <c r="AQ60" s="324">
        <v>25.3</v>
      </c>
      <c r="AR60" s="325">
        <v>-7.7</v>
      </c>
    </row>
    <row r="61" spans="1:44" ht="13" x14ac:dyDescent="0.2">
      <c r="A61" s="247"/>
      <c r="AK61" s="303" t="s">
        <v>532</v>
      </c>
      <c r="AL61" s="326"/>
      <c r="AM61" s="312">
        <v>9100505</v>
      </c>
      <c r="AN61" s="313">
        <v>70784</v>
      </c>
      <c r="AO61" s="314">
        <v>4.5999999999999996</v>
      </c>
      <c r="AP61" s="315">
        <v>44880</v>
      </c>
      <c r="AQ61" s="327">
        <v>3.2</v>
      </c>
      <c r="AR61" s="317">
        <v>1.4</v>
      </c>
    </row>
    <row r="62" spans="1:44" ht="13" x14ac:dyDescent="0.2">
      <c r="A62" s="247"/>
      <c r="AK62" s="318"/>
      <c r="AL62" s="319" t="s">
        <v>527</v>
      </c>
      <c r="AM62" s="320">
        <v>4388357</v>
      </c>
      <c r="AN62" s="321">
        <v>34081</v>
      </c>
      <c r="AO62" s="322">
        <v>3.2</v>
      </c>
      <c r="AP62" s="323">
        <v>23723</v>
      </c>
      <c r="AQ62" s="324">
        <v>5.4</v>
      </c>
      <c r="AR62" s="325">
        <v>-2.2000000000000002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oMNU/tznFpV35DNmEu+iWtud0ncayqHmPm40D3ysf4strSXAbs3tSmFTnVxj6w0P2nJrZ+BVhjxBup/0H+nCQQ==" saltValue="Z5POfiPKJQk0+/ZitDocD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484</v>
      </c>
    </row>
    <row r="121" spans="125:125" ht="13.5" hidden="1" customHeight="1" x14ac:dyDescent="0.2">
      <c r="DU121" s="241"/>
    </row>
  </sheetData>
  <sheetProtection algorithmName="SHA-512" hashValue="0Pp3tEYpKYnp/6+7vxxOotT1RmE3lZ+PeSrfttygF8Esw1+r1X4z0wZMX2OocBGNC0fGcy+LtWJMs+nGlsBKVQ==" saltValue="mIOPe4rszsqL+Dc0NarM/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484</v>
      </c>
    </row>
  </sheetData>
  <sheetProtection algorithmName="SHA-512" hashValue="QoWWtujmYU+r//OnPA4rj+0YSAk+6KsMzQQ3jgNl4R9K9lwXXP2HN6zDBd3TPYLMe7PDxmUuZQzYu7DnuwFY8w==" saltValue="JkZIHlSXsp6QCAjy7Sqs1Q=="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534</v>
      </c>
      <c r="G46" s="8" t="s">
        <v>535</v>
      </c>
      <c r="H46" s="8" t="s">
        <v>536</v>
      </c>
      <c r="I46" s="8" t="s">
        <v>537</v>
      </c>
      <c r="J46" s="9" t="s">
        <v>538</v>
      </c>
    </row>
    <row r="47" spans="2:10" ht="57.75" customHeight="1" x14ac:dyDescent="0.2">
      <c r="B47" s="10"/>
      <c r="C47" s="1152" t="s">
        <v>3</v>
      </c>
      <c r="D47" s="1152"/>
      <c r="E47" s="1153"/>
      <c r="F47" s="11">
        <v>21.15</v>
      </c>
      <c r="G47" s="12">
        <v>22.16</v>
      </c>
      <c r="H47" s="12">
        <v>25.83</v>
      </c>
      <c r="I47" s="12">
        <v>26.53</v>
      </c>
      <c r="J47" s="13">
        <v>25.55</v>
      </c>
    </row>
    <row r="48" spans="2:10" ht="57.75" customHeight="1" x14ac:dyDescent="0.2">
      <c r="B48" s="14"/>
      <c r="C48" s="1154" t="s">
        <v>4</v>
      </c>
      <c r="D48" s="1154"/>
      <c r="E48" s="1155"/>
      <c r="F48" s="15">
        <v>3.33</v>
      </c>
      <c r="G48" s="16">
        <v>6.46</v>
      </c>
      <c r="H48" s="16">
        <v>6.54</v>
      </c>
      <c r="I48" s="16">
        <v>2.86</v>
      </c>
      <c r="J48" s="17">
        <v>2.85</v>
      </c>
    </row>
    <row r="49" spans="2:10" ht="57.75" customHeight="1" thickBot="1" x14ac:dyDescent="0.25">
      <c r="B49" s="18"/>
      <c r="C49" s="1156" t="s">
        <v>5</v>
      </c>
      <c r="D49" s="1156"/>
      <c r="E49" s="1157"/>
      <c r="F49" s="19" t="s">
        <v>539</v>
      </c>
      <c r="G49" s="20">
        <v>4.93</v>
      </c>
      <c r="H49" s="20">
        <v>3.32</v>
      </c>
      <c r="I49" s="20" t="s">
        <v>540</v>
      </c>
      <c r="J49" s="21" t="s">
        <v>541</v>
      </c>
    </row>
    <row r="50" spans="2:10" ht="13" x14ac:dyDescent="0.2"/>
  </sheetData>
  <sheetProtection algorithmName="SHA-512" hashValue="6bFRgwC4N4oQPVu+amEy0vqL9okXPmq6JY+sbRUda1fKUolhVqPiVq3EsbOY8ekvQ48bi05eLfNP5OYIoV8bdA==" saltValue="/qZpuc2hmIk3j2R+8YEki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x14ac:dyDescent="0.2">
      <c r="A34" s="22"/>
      <c r="B34" s="31"/>
      <c r="C34" s="1162" t="s">
        <v>542</v>
      </c>
      <c r="D34" s="1162"/>
      <c r="E34" s="1163"/>
      <c r="F34" s="32">
        <v>4.9000000000000004</v>
      </c>
      <c r="G34" s="33">
        <v>4.74</v>
      </c>
      <c r="H34" s="33">
        <v>4.2699999999999996</v>
      </c>
      <c r="I34" s="33">
        <v>4.2</v>
      </c>
      <c r="J34" s="34">
        <v>4.88</v>
      </c>
      <c r="K34" s="22"/>
      <c r="L34" s="22"/>
      <c r="M34" s="22"/>
      <c r="N34" s="22"/>
      <c r="O34" s="22"/>
      <c r="P34" s="22"/>
    </row>
    <row r="35" spans="1:16" ht="39" customHeight="1" x14ac:dyDescent="0.2">
      <c r="A35" s="22"/>
      <c r="B35" s="35"/>
      <c r="C35" s="1158" t="s">
        <v>543</v>
      </c>
      <c r="D35" s="1158"/>
      <c r="E35" s="1159"/>
      <c r="F35" s="36">
        <v>3.32</v>
      </c>
      <c r="G35" s="37">
        <v>6.46</v>
      </c>
      <c r="H35" s="37">
        <v>6.54</v>
      </c>
      <c r="I35" s="37">
        <v>2.86</v>
      </c>
      <c r="J35" s="38">
        <v>2.84</v>
      </c>
      <c r="K35" s="22"/>
      <c r="L35" s="22"/>
      <c r="M35" s="22"/>
      <c r="N35" s="22"/>
      <c r="O35" s="22"/>
      <c r="P35" s="22"/>
    </row>
    <row r="36" spans="1:16" ht="39" customHeight="1" x14ac:dyDescent="0.2">
      <c r="A36" s="22"/>
      <c r="B36" s="35"/>
      <c r="C36" s="1158" t="s">
        <v>544</v>
      </c>
      <c r="D36" s="1158"/>
      <c r="E36" s="1159"/>
      <c r="F36" s="36">
        <v>1.75</v>
      </c>
      <c r="G36" s="37">
        <v>1.82</v>
      </c>
      <c r="H36" s="37">
        <v>1.75</v>
      </c>
      <c r="I36" s="37">
        <v>1.61</v>
      </c>
      <c r="J36" s="38">
        <v>1.75</v>
      </c>
      <c r="K36" s="22"/>
      <c r="L36" s="22"/>
      <c r="M36" s="22"/>
      <c r="N36" s="22"/>
      <c r="O36" s="22"/>
      <c r="P36" s="22"/>
    </row>
    <row r="37" spans="1:16" ht="39" customHeight="1" x14ac:dyDescent="0.2">
      <c r="A37" s="22"/>
      <c r="B37" s="35"/>
      <c r="C37" s="1158" t="s">
        <v>545</v>
      </c>
      <c r="D37" s="1158"/>
      <c r="E37" s="1159"/>
      <c r="F37" s="36">
        <v>0.85</v>
      </c>
      <c r="G37" s="37">
        <v>1.1599999999999999</v>
      </c>
      <c r="H37" s="37">
        <v>1.1599999999999999</v>
      </c>
      <c r="I37" s="37">
        <v>1.18</v>
      </c>
      <c r="J37" s="38">
        <v>1.71</v>
      </c>
      <c r="K37" s="22"/>
      <c r="L37" s="22"/>
      <c r="M37" s="22"/>
      <c r="N37" s="22"/>
      <c r="O37" s="22"/>
      <c r="P37" s="22"/>
    </row>
    <row r="38" spans="1:16" ht="39" customHeight="1" x14ac:dyDescent="0.2">
      <c r="A38" s="22"/>
      <c r="B38" s="35"/>
      <c r="C38" s="1158" t="s">
        <v>546</v>
      </c>
      <c r="D38" s="1158"/>
      <c r="E38" s="1159"/>
      <c r="F38" s="36">
        <v>0.52</v>
      </c>
      <c r="G38" s="37">
        <v>0.57999999999999996</v>
      </c>
      <c r="H38" s="37">
        <v>0.97</v>
      </c>
      <c r="I38" s="37">
        <v>0.98</v>
      </c>
      <c r="J38" s="38">
        <v>0.88</v>
      </c>
      <c r="K38" s="22"/>
      <c r="L38" s="22"/>
      <c r="M38" s="22"/>
      <c r="N38" s="22"/>
      <c r="O38" s="22"/>
      <c r="P38" s="22"/>
    </row>
    <row r="39" spans="1:16" ht="39" customHeight="1" x14ac:dyDescent="0.2">
      <c r="A39" s="22"/>
      <c r="B39" s="35"/>
      <c r="C39" s="1158" t="s">
        <v>547</v>
      </c>
      <c r="D39" s="1158"/>
      <c r="E39" s="1159"/>
      <c r="F39" s="36">
        <v>1.35</v>
      </c>
      <c r="G39" s="37">
        <v>1.18</v>
      </c>
      <c r="H39" s="37">
        <v>0.64</v>
      </c>
      <c r="I39" s="37">
        <v>0.23</v>
      </c>
      <c r="J39" s="38">
        <v>0.46</v>
      </c>
      <c r="K39" s="22"/>
      <c r="L39" s="22"/>
      <c r="M39" s="22"/>
      <c r="N39" s="22"/>
      <c r="O39" s="22"/>
      <c r="P39" s="22"/>
    </row>
    <row r="40" spans="1:16" ht="39" customHeight="1" x14ac:dyDescent="0.2">
      <c r="A40" s="22"/>
      <c r="B40" s="35"/>
      <c r="C40" s="1158" t="s">
        <v>548</v>
      </c>
      <c r="D40" s="1158"/>
      <c r="E40" s="1159"/>
      <c r="F40" s="36">
        <v>0.21</v>
      </c>
      <c r="G40" s="37">
        <v>0.21</v>
      </c>
      <c r="H40" s="37">
        <v>0.22</v>
      </c>
      <c r="I40" s="37">
        <v>0.22</v>
      </c>
      <c r="J40" s="38">
        <v>0.27</v>
      </c>
      <c r="K40" s="22"/>
      <c r="L40" s="22"/>
      <c r="M40" s="22"/>
      <c r="N40" s="22"/>
      <c r="O40" s="22"/>
      <c r="P40" s="22"/>
    </row>
    <row r="41" spans="1:16" ht="39" customHeight="1" x14ac:dyDescent="0.2">
      <c r="A41" s="22"/>
      <c r="B41" s="35"/>
      <c r="C41" s="1158" t="s">
        <v>549</v>
      </c>
      <c r="D41" s="1158"/>
      <c r="E41" s="1159"/>
      <c r="F41" s="36">
        <v>0.87</v>
      </c>
      <c r="G41" s="37">
        <v>0.76</v>
      </c>
      <c r="H41" s="37">
        <v>0.46</v>
      </c>
      <c r="I41" s="37">
        <v>0.33</v>
      </c>
      <c r="J41" s="38">
        <v>0.19</v>
      </c>
      <c r="K41" s="22"/>
      <c r="L41" s="22"/>
      <c r="M41" s="22"/>
      <c r="N41" s="22"/>
      <c r="O41" s="22"/>
      <c r="P41" s="22"/>
    </row>
    <row r="42" spans="1:16" ht="39" customHeight="1" x14ac:dyDescent="0.2">
      <c r="A42" s="22"/>
      <c r="B42" s="39"/>
      <c r="C42" s="1158" t="s">
        <v>550</v>
      </c>
      <c r="D42" s="1158"/>
      <c r="E42" s="1159"/>
      <c r="F42" s="36" t="s">
        <v>496</v>
      </c>
      <c r="G42" s="37" t="s">
        <v>496</v>
      </c>
      <c r="H42" s="37" t="s">
        <v>496</v>
      </c>
      <c r="I42" s="37" t="s">
        <v>496</v>
      </c>
      <c r="J42" s="38" t="s">
        <v>496</v>
      </c>
      <c r="K42" s="22"/>
      <c r="L42" s="22"/>
      <c r="M42" s="22"/>
      <c r="N42" s="22"/>
      <c r="O42" s="22"/>
      <c r="P42" s="22"/>
    </row>
    <row r="43" spans="1:16" ht="39" customHeight="1" thickBot="1" x14ac:dyDescent="0.25">
      <c r="A43" s="22"/>
      <c r="B43" s="40"/>
      <c r="C43" s="1160" t="s">
        <v>551</v>
      </c>
      <c r="D43" s="1160"/>
      <c r="E43" s="1161"/>
      <c r="F43" s="41">
        <v>0.06</v>
      </c>
      <c r="G43" s="42">
        <v>0.06</v>
      </c>
      <c r="H43" s="42">
        <v>0.11</v>
      </c>
      <c r="I43" s="42">
        <v>0.1</v>
      </c>
      <c r="J43" s="43">
        <v>0.14000000000000001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JdS51rMBr5FAgS9OqIi0LVD7hj6Pe622EOoViFFiTSjpYvQB9e7n4b8osLhduRhJVxvvx+3mHkr9xLH5ndgjLQ==" saltValue="/FMdZwf6yiv/2yWCze4Ev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534</v>
      </c>
      <c r="L44" s="54" t="s">
        <v>535</v>
      </c>
      <c r="M44" s="54" t="s">
        <v>536</v>
      </c>
      <c r="N44" s="54" t="s">
        <v>537</v>
      </c>
      <c r="O44" s="55" t="s">
        <v>538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5181</v>
      </c>
      <c r="L45" s="58">
        <v>5224</v>
      </c>
      <c r="M45" s="58">
        <v>5670</v>
      </c>
      <c r="N45" s="58">
        <v>5682</v>
      </c>
      <c r="O45" s="59">
        <v>5685</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496</v>
      </c>
      <c r="L46" s="62" t="s">
        <v>496</v>
      </c>
      <c r="M46" s="62" t="s">
        <v>496</v>
      </c>
      <c r="N46" s="62" t="s">
        <v>496</v>
      </c>
      <c r="O46" s="63" t="s">
        <v>496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496</v>
      </c>
      <c r="L47" s="62" t="s">
        <v>496</v>
      </c>
      <c r="M47" s="62" t="s">
        <v>496</v>
      </c>
      <c r="N47" s="62" t="s">
        <v>496</v>
      </c>
      <c r="O47" s="63" t="s">
        <v>496</v>
      </c>
      <c r="P47" s="46"/>
      <c r="Q47" s="46"/>
      <c r="R47" s="46"/>
      <c r="S47" s="46"/>
      <c r="T47" s="46"/>
      <c r="U47" s="46"/>
    </row>
    <row r="48" spans="1:21" ht="30.75" customHeight="1" x14ac:dyDescent="0.2">
      <c r="A48" s="46"/>
      <c r="B48" s="1166"/>
      <c r="C48" s="1167"/>
      <c r="D48" s="60"/>
      <c r="E48" s="1172" t="s">
        <v>13</v>
      </c>
      <c r="F48" s="1172"/>
      <c r="G48" s="1172"/>
      <c r="H48" s="1172"/>
      <c r="I48" s="1172"/>
      <c r="J48" s="1173"/>
      <c r="K48" s="61">
        <v>1496</v>
      </c>
      <c r="L48" s="62">
        <v>1563</v>
      </c>
      <c r="M48" s="62">
        <v>1552</v>
      </c>
      <c r="N48" s="62">
        <v>1600</v>
      </c>
      <c r="O48" s="63">
        <v>1630</v>
      </c>
      <c r="P48" s="46"/>
      <c r="Q48" s="46"/>
      <c r="R48" s="46"/>
      <c r="S48" s="46"/>
      <c r="T48" s="46"/>
      <c r="U48" s="46"/>
    </row>
    <row r="49" spans="1:21" ht="30.75" customHeight="1" x14ac:dyDescent="0.2">
      <c r="A49" s="46"/>
      <c r="B49" s="1166"/>
      <c r="C49" s="1167"/>
      <c r="D49" s="60"/>
      <c r="E49" s="1172" t="s">
        <v>14</v>
      </c>
      <c r="F49" s="1172"/>
      <c r="G49" s="1172"/>
      <c r="H49" s="1172"/>
      <c r="I49" s="1172"/>
      <c r="J49" s="1173"/>
      <c r="K49" s="61">
        <v>79</v>
      </c>
      <c r="L49" s="62">
        <v>122</v>
      </c>
      <c r="M49" s="62">
        <v>103</v>
      </c>
      <c r="N49" s="62">
        <v>97</v>
      </c>
      <c r="O49" s="63">
        <v>68</v>
      </c>
      <c r="P49" s="46"/>
      <c r="Q49" s="46"/>
      <c r="R49" s="46"/>
      <c r="S49" s="46"/>
      <c r="T49" s="46"/>
      <c r="U49" s="46"/>
    </row>
    <row r="50" spans="1:21" ht="30.75" customHeight="1" x14ac:dyDescent="0.2">
      <c r="A50" s="46"/>
      <c r="B50" s="1166"/>
      <c r="C50" s="1167"/>
      <c r="D50" s="60"/>
      <c r="E50" s="1172" t="s">
        <v>15</v>
      </c>
      <c r="F50" s="1172"/>
      <c r="G50" s="1172"/>
      <c r="H50" s="1172"/>
      <c r="I50" s="1172"/>
      <c r="J50" s="1173"/>
      <c r="K50" s="61">
        <v>134</v>
      </c>
      <c r="L50" s="62">
        <v>246</v>
      </c>
      <c r="M50" s="62">
        <v>121</v>
      </c>
      <c r="N50" s="62">
        <v>165</v>
      </c>
      <c r="O50" s="63">
        <v>68</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t="s">
        <v>496</v>
      </c>
      <c r="M51" s="62" t="s">
        <v>496</v>
      </c>
      <c r="N51" s="62" t="s">
        <v>496</v>
      </c>
      <c r="O51" s="63" t="s">
        <v>496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5611</v>
      </c>
      <c r="L52" s="62">
        <v>5742</v>
      </c>
      <c r="M52" s="62">
        <v>5994</v>
      </c>
      <c r="N52" s="62">
        <v>6052</v>
      </c>
      <c r="O52" s="63">
        <v>6074</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1279</v>
      </c>
      <c r="L53" s="67">
        <v>1413</v>
      </c>
      <c r="M53" s="67">
        <v>1452</v>
      </c>
      <c r="N53" s="67">
        <v>1492</v>
      </c>
      <c r="O53" s="68">
        <v>1377</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552</v>
      </c>
      <c r="L57" s="79" t="s">
        <v>553</v>
      </c>
      <c r="M57" s="79" t="s">
        <v>554</v>
      </c>
      <c r="N57" s="79" t="s">
        <v>555</v>
      </c>
      <c r="O57" s="80" t="s">
        <v>556</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hvAI5xa52BoPOBVVESR0+YFZS9rlAhr8Fps0raG2CVumiUMzsrHx7Sza3piMmHi/r32V8IYCdVERJHs3G7GCQ==" saltValue="GA1y0uzQlIdEe8LmuLBTY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534</v>
      </c>
      <c r="J40" s="101" t="s">
        <v>535</v>
      </c>
      <c r="K40" s="101" t="s">
        <v>536</v>
      </c>
      <c r="L40" s="101" t="s">
        <v>537</v>
      </c>
      <c r="M40" s="102" t="s">
        <v>538</v>
      </c>
    </row>
    <row r="41" spans="2:13" ht="27.75" customHeight="1" x14ac:dyDescent="0.2">
      <c r="B41" s="1195" t="s">
        <v>30</v>
      </c>
      <c r="C41" s="1196"/>
      <c r="D41" s="103"/>
      <c r="E41" s="1201" t="s">
        <v>31</v>
      </c>
      <c r="F41" s="1201"/>
      <c r="G41" s="1201"/>
      <c r="H41" s="1202"/>
      <c r="I41" s="330">
        <v>63498</v>
      </c>
      <c r="J41" s="331">
        <v>62632</v>
      </c>
      <c r="K41" s="331">
        <v>59162</v>
      </c>
      <c r="L41" s="331">
        <v>57801</v>
      </c>
      <c r="M41" s="332">
        <v>60368</v>
      </c>
    </row>
    <row r="42" spans="2:13" ht="27.75" customHeight="1" x14ac:dyDescent="0.2">
      <c r="B42" s="1197"/>
      <c r="C42" s="1198"/>
      <c r="D42" s="104"/>
      <c r="E42" s="1203" t="s">
        <v>32</v>
      </c>
      <c r="F42" s="1203"/>
      <c r="G42" s="1203"/>
      <c r="H42" s="1204"/>
      <c r="I42" s="333">
        <v>4226</v>
      </c>
      <c r="J42" s="334">
        <v>1871</v>
      </c>
      <c r="K42" s="334">
        <v>1655</v>
      </c>
      <c r="L42" s="334">
        <v>1590</v>
      </c>
      <c r="M42" s="335">
        <v>1864</v>
      </c>
    </row>
    <row r="43" spans="2:13" ht="27.75" customHeight="1" x14ac:dyDescent="0.2">
      <c r="B43" s="1197"/>
      <c r="C43" s="1198"/>
      <c r="D43" s="104"/>
      <c r="E43" s="1203" t="s">
        <v>33</v>
      </c>
      <c r="F43" s="1203"/>
      <c r="G43" s="1203"/>
      <c r="H43" s="1204"/>
      <c r="I43" s="333">
        <v>18173</v>
      </c>
      <c r="J43" s="334">
        <v>18051</v>
      </c>
      <c r="K43" s="334">
        <v>17967</v>
      </c>
      <c r="L43" s="334">
        <v>19430</v>
      </c>
      <c r="M43" s="335">
        <v>20134</v>
      </c>
    </row>
    <row r="44" spans="2:13" ht="27.75" customHeight="1" x14ac:dyDescent="0.2">
      <c r="B44" s="1197"/>
      <c r="C44" s="1198"/>
      <c r="D44" s="104"/>
      <c r="E44" s="1203" t="s">
        <v>34</v>
      </c>
      <c r="F44" s="1203"/>
      <c r="G44" s="1203"/>
      <c r="H44" s="1204"/>
      <c r="I44" s="333">
        <v>382</v>
      </c>
      <c r="J44" s="334">
        <v>298</v>
      </c>
      <c r="K44" s="334">
        <v>194</v>
      </c>
      <c r="L44" s="334">
        <v>99</v>
      </c>
      <c r="M44" s="335">
        <v>48</v>
      </c>
    </row>
    <row r="45" spans="2:13" ht="27.75" customHeight="1" x14ac:dyDescent="0.2">
      <c r="B45" s="1197"/>
      <c r="C45" s="1198"/>
      <c r="D45" s="104"/>
      <c r="E45" s="1203" t="s">
        <v>35</v>
      </c>
      <c r="F45" s="1203"/>
      <c r="G45" s="1203"/>
      <c r="H45" s="1204"/>
      <c r="I45" s="333">
        <v>9372</v>
      </c>
      <c r="J45" s="334">
        <v>9314</v>
      </c>
      <c r="K45" s="334">
        <v>9300</v>
      </c>
      <c r="L45" s="334">
        <v>9535</v>
      </c>
      <c r="M45" s="335">
        <v>9518</v>
      </c>
    </row>
    <row r="46" spans="2:13" ht="27.75" customHeight="1" x14ac:dyDescent="0.2">
      <c r="B46" s="1197"/>
      <c r="C46" s="1198"/>
      <c r="D46" s="105"/>
      <c r="E46" s="1203" t="s">
        <v>36</v>
      </c>
      <c r="F46" s="1203"/>
      <c r="G46" s="1203"/>
      <c r="H46" s="1204"/>
      <c r="I46" s="333" t="s">
        <v>496</v>
      </c>
      <c r="J46" s="334">
        <v>195</v>
      </c>
      <c r="K46" s="334" t="s">
        <v>496</v>
      </c>
      <c r="L46" s="334" t="s">
        <v>496</v>
      </c>
      <c r="M46" s="335" t="s">
        <v>496</v>
      </c>
    </row>
    <row r="47" spans="2:13" ht="27.75" customHeight="1" x14ac:dyDescent="0.2">
      <c r="B47" s="1197"/>
      <c r="C47" s="1198"/>
      <c r="D47" s="106"/>
      <c r="E47" s="1205" t="s">
        <v>37</v>
      </c>
      <c r="F47" s="1206"/>
      <c r="G47" s="1206"/>
      <c r="H47" s="1207"/>
      <c r="I47" s="333" t="s">
        <v>496</v>
      </c>
      <c r="J47" s="334" t="s">
        <v>496</v>
      </c>
      <c r="K47" s="334" t="s">
        <v>496</v>
      </c>
      <c r="L47" s="334" t="s">
        <v>496</v>
      </c>
      <c r="M47" s="335" t="s">
        <v>496</v>
      </c>
    </row>
    <row r="48" spans="2:13" ht="27.75" customHeight="1" x14ac:dyDescent="0.2">
      <c r="B48" s="1197"/>
      <c r="C48" s="1198"/>
      <c r="D48" s="104"/>
      <c r="E48" s="1203" t="s">
        <v>38</v>
      </c>
      <c r="F48" s="1203"/>
      <c r="G48" s="1203"/>
      <c r="H48" s="1204"/>
      <c r="I48" s="333" t="s">
        <v>496</v>
      </c>
      <c r="J48" s="334" t="s">
        <v>496</v>
      </c>
      <c r="K48" s="334" t="s">
        <v>496</v>
      </c>
      <c r="L48" s="334" t="s">
        <v>496</v>
      </c>
      <c r="M48" s="335" t="s">
        <v>496</v>
      </c>
    </row>
    <row r="49" spans="2:13" ht="27.75" customHeight="1" x14ac:dyDescent="0.2">
      <c r="B49" s="1199"/>
      <c r="C49" s="1200"/>
      <c r="D49" s="104"/>
      <c r="E49" s="1203" t="s">
        <v>39</v>
      </c>
      <c r="F49" s="1203"/>
      <c r="G49" s="1203"/>
      <c r="H49" s="1204"/>
      <c r="I49" s="333" t="s">
        <v>496</v>
      </c>
      <c r="J49" s="334" t="s">
        <v>496</v>
      </c>
      <c r="K49" s="334" t="s">
        <v>496</v>
      </c>
      <c r="L49" s="334" t="s">
        <v>496</v>
      </c>
      <c r="M49" s="335" t="s">
        <v>496</v>
      </c>
    </row>
    <row r="50" spans="2:13" ht="27.75" customHeight="1" x14ac:dyDescent="0.2">
      <c r="B50" s="1208" t="s">
        <v>40</v>
      </c>
      <c r="C50" s="1209"/>
      <c r="D50" s="107"/>
      <c r="E50" s="1203" t="s">
        <v>41</v>
      </c>
      <c r="F50" s="1203"/>
      <c r="G50" s="1203"/>
      <c r="H50" s="1204"/>
      <c r="I50" s="333">
        <v>18159</v>
      </c>
      <c r="J50" s="334">
        <v>20138</v>
      </c>
      <c r="K50" s="334">
        <v>22270</v>
      </c>
      <c r="L50" s="334">
        <v>24406</v>
      </c>
      <c r="M50" s="335">
        <v>27802</v>
      </c>
    </row>
    <row r="51" spans="2:13" ht="27.75" customHeight="1" x14ac:dyDescent="0.2">
      <c r="B51" s="1197"/>
      <c r="C51" s="1198"/>
      <c r="D51" s="104"/>
      <c r="E51" s="1203" t="s">
        <v>42</v>
      </c>
      <c r="F51" s="1203"/>
      <c r="G51" s="1203"/>
      <c r="H51" s="1204"/>
      <c r="I51" s="333">
        <v>11199</v>
      </c>
      <c r="J51" s="334">
        <v>10821</v>
      </c>
      <c r="K51" s="334">
        <v>10187</v>
      </c>
      <c r="L51" s="334">
        <v>10506</v>
      </c>
      <c r="M51" s="335">
        <v>9664</v>
      </c>
    </row>
    <row r="52" spans="2:13" ht="27.75" customHeight="1" x14ac:dyDescent="0.2">
      <c r="B52" s="1199"/>
      <c r="C52" s="1200"/>
      <c r="D52" s="104"/>
      <c r="E52" s="1203" t="s">
        <v>43</v>
      </c>
      <c r="F52" s="1203"/>
      <c r="G52" s="1203"/>
      <c r="H52" s="1204"/>
      <c r="I52" s="333">
        <v>64107</v>
      </c>
      <c r="J52" s="334">
        <v>64245</v>
      </c>
      <c r="K52" s="334">
        <v>62049</v>
      </c>
      <c r="L52" s="334">
        <v>61147</v>
      </c>
      <c r="M52" s="335">
        <v>62483</v>
      </c>
    </row>
    <row r="53" spans="2:13" ht="27.75" customHeight="1" thickBot="1" x14ac:dyDescent="0.25">
      <c r="B53" s="1210" t="s">
        <v>19</v>
      </c>
      <c r="C53" s="1211"/>
      <c r="D53" s="108"/>
      <c r="E53" s="1212" t="s">
        <v>44</v>
      </c>
      <c r="F53" s="1212"/>
      <c r="G53" s="1212"/>
      <c r="H53" s="1213"/>
      <c r="I53" s="336">
        <v>2185</v>
      </c>
      <c r="J53" s="337">
        <v>-2842</v>
      </c>
      <c r="K53" s="337">
        <v>-6228</v>
      </c>
      <c r="L53" s="337">
        <v>-7605</v>
      </c>
      <c r="M53" s="338">
        <v>-8018</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kwoofswYWSMnuHiyjiA7+cSEtWMBJVvXrLKu8Gz8RrhwnPhVFsMSXgUw9GnpmRER79uCHUQaiZv8uYKAJpu5FQ==" saltValue="uCPjlxwawOoy2ofDmvQxy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536</v>
      </c>
      <c r="G54" s="117" t="s">
        <v>537</v>
      </c>
      <c r="H54" s="118" t="s">
        <v>538</v>
      </c>
    </row>
    <row r="55" spans="2:8" ht="52.5" customHeight="1" x14ac:dyDescent="0.2">
      <c r="B55" s="119"/>
      <c r="C55" s="1222" t="s">
        <v>46</v>
      </c>
      <c r="D55" s="1222"/>
      <c r="E55" s="1223"/>
      <c r="F55" s="339">
        <v>9373</v>
      </c>
      <c r="G55" s="339">
        <v>9823</v>
      </c>
      <c r="H55" s="340">
        <v>9663</v>
      </c>
    </row>
    <row r="56" spans="2:8" ht="52.5" customHeight="1" x14ac:dyDescent="0.2">
      <c r="B56" s="120"/>
      <c r="C56" s="1224" t="s">
        <v>47</v>
      </c>
      <c r="D56" s="1224"/>
      <c r="E56" s="1225"/>
      <c r="F56" s="341">
        <v>4004</v>
      </c>
      <c r="G56" s="341">
        <v>4008</v>
      </c>
      <c r="H56" s="342">
        <v>4016</v>
      </c>
    </row>
    <row r="57" spans="2:8" ht="53.25" customHeight="1" x14ac:dyDescent="0.2">
      <c r="B57" s="120"/>
      <c r="C57" s="1226" t="s">
        <v>48</v>
      </c>
      <c r="D57" s="1226"/>
      <c r="E57" s="1227"/>
      <c r="F57" s="343">
        <v>9690</v>
      </c>
      <c r="G57" s="343">
        <v>11645</v>
      </c>
      <c r="H57" s="344">
        <v>16033</v>
      </c>
    </row>
    <row r="58" spans="2:8" ht="45.75" customHeight="1" x14ac:dyDescent="0.2">
      <c r="B58" s="121"/>
      <c r="C58" s="1214" t="s">
        <v>579</v>
      </c>
      <c r="D58" s="1215"/>
      <c r="E58" s="1216"/>
      <c r="F58" s="345">
        <v>945</v>
      </c>
      <c r="G58" s="345">
        <v>1818</v>
      </c>
      <c r="H58" s="346">
        <v>5646</v>
      </c>
    </row>
    <row r="59" spans="2:8" ht="45.75" customHeight="1" x14ac:dyDescent="0.2">
      <c r="B59" s="121"/>
      <c r="C59" s="1214" t="s">
        <v>580</v>
      </c>
      <c r="D59" s="1215"/>
      <c r="E59" s="1216"/>
      <c r="F59" s="345"/>
      <c r="G59" s="345">
        <v>935</v>
      </c>
      <c r="H59" s="346">
        <v>2043</v>
      </c>
    </row>
    <row r="60" spans="2:8" ht="45.75" customHeight="1" x14ac:dyDescent="0.2">
      <c r="B60" s="121"/>
      <c r="C60" s="1214" t="s">
        <v>581</v>
      </c>
      <c r="D60" s="1215"/>
      <c r="E60" s="1216"/>
      <c r="F60" s="345">
        <v>2290</v>
      </c>
      <c r="G60" s="345">
        <v>2035</v>
      </c>
      <c r="H60" s="346">
        <v>1768</v>
      </c>
    </row>
    <row r="61" spans="2:8" ht="45.75" customHeight="1" x14ac:dyDescent="0.2">
      <c r="B61" s="121"/>
      <c r="C61" s="1214" t="s">
        <v>582</v>
      </c>
      <c r="D61" s="1215"/>
      <c r="E61" s="1216"/>
      <c r="F61" s="345">
        <v>1572</v>
      </c>
      <c r="G61" s="345">
        <v>1544</v>
      </c>
      <c r="H61" s="346">
        <v>1545</v>
      </c>
    </row>
    <row r="62" spans="2:8" ht="45.75" customHeight="1" thickBot="1" x14ac:dyDescent="0.25">
      <c r="B62" s="122"/>
      <c r="C62" s="1217" t="s">
        <v>583</v>
      </c>
      <c r="D62" s="1218"/>
      <c r="E62" s="1219"/>
      <c r="F62" s="347">
        <v>956</v>
      </c>
      <c r="G62" s="347">
        <v>1176</v>
      </c>
      <c r="H62" s="348">
        <v>1387</v>
      </c>
    </row>
    <row r="63" spans="2:8" ht="52.5" customHeight="1" thickBot="1" x14ac:dyDescent="0.25">
      <c r="B63" s="123"/>
      <c r="C63" s="1220" t="s">
        <v>49</v>
      </c>
      <c r="D63" s="1220"/>
      <c r="E63" s="1221"/>
      <c r="F63" s="349">
        <v>23066</v>
      </c>
      <c r="G63" s="349">
        <v>25476</v>
      </c>
      <c r="H63" s="350">
        <v>29712</v>
      </c>
    </row>
    <row r="64" spans="2:8" ht="13" x14ac:dyDescent="0.2"/>
  </sheetData>
  <sheetProtection algorithmName="SHA-512" hashValue="jAknm0nlcpLLFAKLl9xxolxNvV/Raxalt80G+DYtkjYEcHB7Q1PtkFX0TGkrvD0qI3uHab4pesJxwbkdYC7JBw==" saltValue="RYY/ENJD95ILpgP4PkX1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584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585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586</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587</v>
      </c>
    </row>
    <row r="50" spans="1:109" ht="13"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534</v>
      </c>
      <c r="BQ50" s="1234"/>
      <c r="BR50" s="1234"/>
      <c r="BS50" s="1234"/>
      <c r="BT50" s="1234"/>
      <c r="BU50" s="1234"/>
      <c r="BV50" s="1234"/>
      <c r="BW50" s="1234"/>
      <c r="BX50" s="1234" t="s">
        <v>535</v>
      </c>
      <c r="BY50" s="1234"/>
      <c r="BZ50" s="1234"/>
      <c r="CA50" s="1234"/>
      <c r="CB50" s="1234"/>
      <c r="CC50" s="1234"/>
      <c r="CD50" s="1234"/>
      <c r="CE50" s="1234"/>
      <c r="CF50" s="1234" t="s">
        <v>536</v>
      </c>
      <c r="CG50" s="1234"/>
      <c r="CH50" s="1234"/>
      <c r="CI50" s="1234"/>
      <c r="CJ50" s="1234"/>
      <c r="CK50" s="1234"/>
      <c r="CL50" s="1234"/>
      <c r="CM50" s="1234"/>
      <c r="CN50" s="1234" t="s">
        <v>537</v>
      </c>
      <c r="CO50" s="1234"/>
      <c r="CP50" s="1234"/>
      <c r="CQ50" s="1234"/>
      <c r="CR50" s="1234"/>
      <c r="CS50" s="1234"/>
      <c r="CT50" s="1234"/>
      <c r="CU50" s="1234"/>
      <c r="CV50" s="1234" t="s">
        <v>538</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588</v>
      </c>
      <c r="AO51" s="1233"/>
      <c r="AP51" s="1233"/>
      <c r="AQ51" s="1233"/>
      <c r="AR51" s="1233"/>
      <c r="AS51" s="1233"/>
      <c r="AT51" s="1233"/>
      <c r="AU51" s="1233"/>
      <c r="AV51" s="1233"/>
      <c r="AW51" s="1233"/>
      <c r="AX51" s="1233"/>
      <c r="AY51" s="1233"/>
      <c r="AZ51" s="1233"/>
      <c r="BA51" s="1233"/>
      <c r="BB51" s="1233" t="s">
        <v>589</v>
      </c>
      <c r="BC51" s="1233"/>
      <c r="BD51" s="1233"/>
      <c r="BE51" s="1233"/>
      <c r="BF51" s="1233"/>
      <c r="BG51" s="1233"/>
      <c r="BH51" s="1233"/>
      <c r="BI51" s="1233"/>
      <c r="BJ51" s="1233"/>
      <c r="BK51" s="1233"/>
      <c r="BL51" s="1233"/>
      <c r="BM51" s="1233"/>
      <c r="BN51" s="1233"/>
      <c r="BO51" s="1233"/>
      <c r="BP51" s="1230">
        <v>7</v>
      </c>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590</v>
      </c>
      <c r="BC53" s="1233"/>
      <c r="BD53" s="1233"/>
      <c r="BE53" s="1233"/>
      <c r="BF53" s="1233"/>
      <c r="BG53" s="1233"/>
      <c r="BH53" s="1233"/>
      <c r="BI53" s="1233"/>
      <c r="BJ53" s="1233"/>
      <c r="BK53" s="1233"/>
      <c r="BL53" s="1233"/>
      <c r="BM53" s="1233"/>
      <c r="BN53" s="1233"/>
      <c r="BO53" s="1233"/>
      <c r="BP53" s="1230">
        <v>67.400000000000006</v>
      </c>
      <c r="BQ53" s="1230"/>
      <c r="BR53" s="1230"/>
      <c r="BS53" s="1230"/>
      <c r="BT53" s="1230"/>
      <c r="BU53" s="1230"/>
      <c r="BV53" s="1230"/>
      <c r="BW53" s="1230"/>
      <c r="BX53" s="1230">
        <v>68.400000000000006</v>
      </c>
      <c r="BY53" s="1230"/>
      <c r="BZ53" s="1230"/>
      <c r="CA53" s="1230"/>
      <c r="CB53" s="1230"/>
      <c r="CC53" s="1230"/>
      <c r="CD53" s="1230"/>
      <c r="CE53" s="1230"/>
      <c r="CF53" s="1230">
        <v>69.8</v>
      </c>
      <c r="CG53" s="1230"/>
      <c r="CH53" s="1230"/>
      <c r="CI53" s="1230"/>
      <c r="CJ53" s="1230"/>
      <c r="CK53" s="1230"/>
      <c r="CL53" s="1230"/>
      <c r="CM53" s="1230"/>
      <c r="CN53" s="1230">
        <v>70.8</v>
      </c>
      <c r="CO53" s="1230"/>
      <c r="CP53" s="1230"/>
      <c r="CQ53" s="1230"/>
      <c r="CR53" s="1230"/>
      <c r="CS53" s="1230"/>
      <c r="CT53" s="1230"/>
      <c r="CU53" s="1230"/>
      <c r="CV53" s="1230">
        <v>73.2</v>
      </c>
      <c r="CW53" s="1230"/>
      <c r="CX53" s="1230"/>
      <c r="CY53" s="1230"/>
      <c r="CZ53" s="1230"/>
      <c r="DA53" s="1230"/>
      <c r="DB53" s="1230"/>
      <c r="DC53" s="1230"/>
    </row>
    <row r="54" spans="1:109" ht="13"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 x14ac:dyDescent="0.2">
      <c r="A55" s="358"/>
      <c r="B55" s="247"/>
      <c r="G55" s="1228"/>
      <c r="H55" s="1228"/>
      <c r="I55" s="1228"/>
      <c r="J55" s="1228"/>
      <c r="K55" s="1235"/>
      <c r="L55" s="1235"/>
      <c r="M55" s="1235"/>
      <c r="N55" s="1235"/>
      <c r="AN55" s="1234" t="s">
        <v>591</v>
      </c>
      <c r="AO55" s="1234"/>
      <c r="AP55" s="1234"/>
      <c r="AQ55" s="1234"/>
      <c r="AR55" s="1234"/>
      <c r="AS55" s="1234"/>
      <c r="AT55" s="1234"/>
      <c r="AU55" s="1234"/>
      <c r="AV55" s="1234"/>
      <c r="AW55" s="1234"/>
      <c r="AX55" s="1234"/>
      <c r="AY55" s="1234"/>
      <c r="AZ55" s="1234"/>
      <c r="BA55" s="1234"/>
      <c r="BB55" s="1233" t="s">
        <v>589</v>
      </c>
      <c r="BC55" s="1233"/>
      <c r="BD55" s="1233"/>
      <c r="BE55" s="1233"/>
      <c r="BF55" s="1233"/>
      <c r="BG55" s="1233"/>
      <c r="BH55" s="1233"/>
      <c r="BI55" s="1233"/>
      <c r="BJ55" s="1233"/>
      <c r="BK55" s="1233"/>
      <c r="BL55" s="1233"/>
      <c r="BM55" s="1233"/>
      <c r="BN55" s="1233"/>
      <c r="BO55" s="1233"/>
      <c r="BP55" s="1230">
        <v>3.9</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590</v>
      </c>
      <c r="BC57" s="1233"/>
      <c r="BD57" s="1233"/>
      <c r="BE57" s="1233"/>
      <c r="BF57" s="1233"/>
      <c r="BG57" s="1233"/>
      <c r="BH57" s="1233"/>
      <c r="BI57" s="1233"/>
      <c r="BJ57" s="1233"/>
      <c r="BK57" s="1233"/>
      <c r="BL57" s="1233"/>
      <c r="BM57" s="1233"/>
      <c r="BN57" s="1233"/>
      <c r="BO57" s="1233"/>
      <c r="BP57" s="1230">
        <v>63.1</v>
      </c>
      <c r="BQ57" s="1230"/>
      <c r="BR57" s="1230"/>
      <c r="BS57" s="1230"/>
      <c r="BT57" s="1230"/>
      <c r="BU57" s="1230"/>
      <c r="BV57" s="1230"/>
      <c r="BW57" s="1230"/>
      <c r="BX57" s="1230">
        <v>63.2</v>
      </c>
      <c r="BY57" s="1230"/>
      <c r="BZ57" s="1230"/>
      <c r="CA57" s="1230"/>
      <c r="CB57" s="1230"/>
      <c r="CC57" s="1230"/>
      <c r="CD57" s="1230"/>
      <c r="CE57" s="1230"/>
      <c r="CF57" s="1230">
        <v>64</v>
      </c>
      <c r="CG57" s="1230"/>
      <c r="CH57" s="1230"/>
      <c r="CI57" s="1230"/>
      <c r="CJ57" s="1230"/>
      <c r="CK57" s="1230"/>
      <c r="CL57" s="1230"/>
      <c r="CM57" s="1230"/>
      <c r="CN57" s="1230">
        <v>65.5</v>
      </c>
      <c r="CO57" s="1230"/>
      <c r="CP57" s="1230"/>
      <c r="CQ57" s="1230"/>
      <c r="CR57" s="1230"/>
      <c r="CS57" s="1230"/>
      <c r="CT57" s="1230"/>
      <c r="CU57" s="1230"/>
      <c r="CV57" s="1230">
        <v>66.099999999999994</v>
      </c>
      <c r="CW57" s="1230"/>
      <c r="CX57" s="1230"/>
      <c r="CY57" s="1230"/>
      <c r="CZ57" s="1230"/>
      <c r="DA57" s="1230"/>
      <c r="DB57" s="1230"/>
      <c r="DC57" s="1230"/>
      <c r="DD57" s="363"/>
      <c r="DE57" s="362"/>
    </row>
    <row r="58" spans="1:109" s="358" customFormat="1" ht="13"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592</v>
      </c>
    </row>
    <row r="64" spans="1:109" ht="13" x14ac:dyDescent="0.2">
      <c r="B64" s="247"/>
      <c r="G64" s="357"/>
      <c r="I64" s="369"/>
      <c r="J64" s="369"/>
      <c r="K64" s="369"/>
      <c r="L64" s="369"/>
      <c r="M64" s="369"/>
      <c r="N64" s="370"/>
      <c r="AM64" s="357"/>
      <c r="AN64" s="357" t="s">
        <v>585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36" t="s">
        <v>593</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587</v>
      </c>
    </row>
    <row r="72" spans="2:107" ht="13"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534</v>
      </c>
      <c r="BQ72" s="1234"/>
      <c r="BR72" s="1234"/>
      <c r="BS72" s="1234"/>
      <c r="BT72" s="1234"/>
      <c r="BU72" s="1234"/>
      <c r="BV72" s="1234"/>
      <c r="BW72" s="1234"/>
      <c r="BX72" s="1234" t="s">
        <v>535</v>
      </c>
      <c r="BY72" s="1234"/>
      <c r="BZ72" s="1234"/>
      <c r="CA72" s="1234"/>
      <c r="CB72" s="1234"/>
      <c r="CC72" s="1234"/>
      <c r="CD72" s="1234"/>
      <c r="CE72" s="1234"/>
      <c r="CF72" s="1234" t="s">
        <v>536</v>
      </c>
      <c r="CG72" s="1234"/>
      <c r="CH72" s="1234"/>
      <c r="CI72" s="1234"/>
      <c r="CJ72" s="1234"/>
      <c r="CK72" s="1234"/>
      <c r="CL72" s="1234"/>
      <c r="CM72" s="1234"/>
      <c r="CN72" s="1234" t="s">
        <v>537</v>
      </c>
      <c r="CO72" s="1234"/>
      <c r="CP72" s="1234"/>
      <c r="CQ72" s="1234"/>
      <c r="CR72" s="1234"/>
      <c r="CS72" s="1234"/>
      <c r="CT72" s="1234"/>
      <c r="CU72" s="1234"/>
      <c r="CV72" s="1234" t="s">
        <v>538</v>
      </c>
      <c r="CW72" s="1234"/>
      <c r="CX72" s="1234"/>
      <c r="CY72" s="1234"/>
      <c r="CZ72" s="1234"/>
      <c r="DA72" s="1234"/>
      <c r="DB72" s="1234"/>
      <c r="DC72" s="1234"/>
    </row>
    <row r="73" spans="2:107" ht="13" x14ac:dyDescent="0.2">
      <c r="B73" s="247"/>
      <c r="G73" s="1245"/>
      <c r="H73" s="1245"/>
      <c r="I73" s="1245"/>
      <c r="J73" s="1245"/>
      <c r="K73" s="1229"/>
      <c r="L73" s="1229"/>
      <c r="M73" s="1229"/>
      <c r="N73" s="1229"/>
      <c r="AM73" s="359"/>
      <c r="AN73" s="1233" t="s">
        <v>588</v>
      </c>
      <c r="AO73" s="1233"/>
      <c r="AP73" s="1233"/>
      <c r="AQ73" s="1233"/>
      <c r="AR73" s="1233"/>
      <c r="AS73" s="1233"/>
      <c r="AT73" s="1233"/>
      <c r="AU73" s="1233"/>
      <c r="AV73" s="1233"/>
      <c r="AW73" s="1233"/>
      <c r="AX73" s="1233"/>
      <c r="AY73" s="1233"/>
      <c r="AZ73" s="1233"/>
      <c r="BA73" s="1233"/>
      <c r="BB73" s="1233" t="s">
        <v>589</v>
      </c>
      <c r="BC73" s="1233"/>
      <c r="BD73" s="1233"/>
      <c r="BE73" s="1233"/>
      <c r="BF73" s="1233"/>
      <c r="BG73" s="1233"/>
      <c r="BH73" s="1233"/>
      <c r="BI73" s="1233"/>
      <c r="BJ73" s="1233"/>
      <c r="BK73" s="1233"/>
      <c r="BL73" s="1233"/>
      <c r="BM73" s="1233"/>
      <c r="BN73" s="1233"/>
      <c r="BO73" s="1233"/>
      <c r="BP73" s="1230">
        <v>7</v>
      </c>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594</v>
      </c>
      <c r="BC75" s="1233"/>
      <c r="BD75" s="1233"/>
      <c r="BE75" s="1233"/>
      <c r="BF75" s="1233"/>
      <c r="BG75" s="1233"/>
      <c r="BH75" s="1233"/>
      <c r="BI75" s="1233"/>
      <c r="BJ75" s="1233"/>
      <c r="BK75" s="1233"/>
      <c r="BL75" s="1233"/>
      <c r="BM75" s="1233"/>
      <c r="BN75" s="1233"/>
      <c r="BO75" s="1233"/>
      <c r="BP75" s="1230">
        <v>3.9</v>
      </c>
      <c r="BQ75" s="1230"/>
      <c r="BR75" s="1230"/>
      <c r="BS75" s="1230"/>
      <c r="BT75" s="1230"/>
      <c r="BU75" s="1230"/>
      <c r="BV75" s="1230"/>
      <c r="BW75" s="1230"/>
      <c r="BX75" s="1230">
        <v>4.2</v>
      </c>
      <c r="BY75" s="1230"/>
      <c r="BZ75" s="1230"/>
      <c r="CA75" s="1230"/>
      <c r="CB75" s="1230"/>
      <c r="CC75" s="1230"/>
      <c r="CD75" s="1230"/>
      <c r="CE75" s="1230"/>
      <c r="CF75" s="1230">
        <v>4.3</v>
      </c>
      <c r="CG75" s="1230"/>
      <c r="CH75" s="1230"/>
      <c r="CI75" s="1230"/>
      <c r="CJ75" s="1230"/>
      <c r="CK75" s="1230"/>
      <c r="CL75" s="1230"/>
      <c r="CM75" s="1230"/>
      <c r="CN75" s="1230">
        <v>4.5</v>
      </c>
      <c r="CO75" s="1230"/>
      <c r="CP75" s="1230"/>
      <c r="CQ75" s="1230"/>
      <c r="CR75" s="1230"/>
      <c r="CS75" s="1230"/>
      <c r="CT75" s="1230"/>
      <c r="CU75" s="1230"/>
      <c r="CV75" s="1230">
        <v>4.5</v>
      </c>
      <c r="CW75" s="1230"/>
      <c r="CX75" s="1230"/>
      <c r="CY75" s="1230"/>
      <c r="CZ75" s="1230"/>
      <c r="DA75" s="1230"/>
      <c r="DB75" s="1230"/>
      <c r="DC75" s="1230"/>
    </row>
    <row r="76" spans="2:107" ht="13"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 x14ac:dyDescent="0.2">
      <c r="B77" s="247"/>
      <c r="G77" s="1228"/>
      <c r="H77" s="1228"/>
      <c r="I77" s="1228"/>
      <c r="J77" s="1228"/>
      <c r="K77" s="1229"/>
      <c r="L77" s="1229"/>
      <c r="M77" s="1229"/>
      <c r="N77" s="1229"/>
      <c r="AN77" s="1234" t="s">
        <v>591</v>
      </c>
      <c r="AO77" s="1234"/>
      <c r="AP77" s="1234"/>
      <c r="AQ77" s="1234"/>
      <c r="AR77" s="1234"/>
      <c r="AS77" s="1234"/>
      <c r="AT77" s="1234"/>
      <c r="AU77" s="1234"/>
      <c r="AV77" s="1234"/>
      <c r="AW77" s="1234"/>
      <c r="AX77" s="1234"/>
      <c r="AY77" s="1234"/>
      <c r="AZ77" s="1234"/>
      <c r="BA77" s="1234"/>
      <c r="BB77" s="1233" t="s">
        <v>589</v>
      </c>
      <c r="BC77" s="1233"/>
      <c r="BD77" s="1233"/>
      <c r="BE77" s="1233"/>
      <c r="BF77" s="1233"/>
      <c r="BG77" s="1233"/>
      <c r="BH77" s="1233"/>
      <c r="BI77" s="1233"/>
      <c r="BJ77" s="1233"/>
      <c r="BK77" s="1233"/>
      <c r="BL77" s="1233"/>
      <c r="BM77" s="1233"/>
      <c r="BN77" s="1233"/>
      <c r="BO77" s="1233"/>
      <c r="BP77" s="1230">
        <v>3.9</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row>
    <row r="78" spans="2:107" ht="13"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594</v>
      </c>
      <c r="BC79" s="1233"/>
      <c r="BD79" s="1233"/>
      <c r="BE79" s="1233"/>
      <c r="BF79" s="1233"/>
      <c r="BG79" s="1233"/>
      <c r="BH79" s="1233"/>
      <c r="BI79" s="1233"/>
      <c r="BJ79" s="1233"/>
      <c r="BK79" s="1233"/>
      <c r="BL79" s="1233"/>
      <c r="BM79" s="1233"/>
      <c r="BN79" s="1233"/>
      <c r="BO79" s="1233"/>
      <c r="BP79" s="1230">
        <v>4.2</v>
      </c>
      <c r="BQ79" s="1230"/>
      <c r="BR79" s="1230"/>
      <c r="BS79" s="1230"/>
      <c r="BT79" s="1230"/>
      <c r="BU79" s="1230"/>
      <c r="BV79" s="1230"/>
      <c r="BW79" s="1230"/>
      <c r="BX79" s="1230">
        <v>4.5</v>
      </c>
      <c r="BY79" s="1230"/>
      <c r="BZ79" s="1230"/>
      <c r="CA79" s="1230"/>
      <c r="CB79" s="1230"/>
      <c r="CC79" s="1230"/>
      <c r="CD79" s="1230"/>
      <c r="CE79" s="1230"/>
      <c r="CF79" s="1230">
        <v>4.5999999999999996</v>
      </c>
      <c r="CG79" s="1230"/>
      <c r="CH79" s="1230"/>
      <c r="CI79" s="1230"/>
      <c r="CJ79" s="1230"/>
      <c r="CK79" s="1230"/>
      <c r="CL79" s="1230"/>
      <c r="CM79" s="1230"/>
      <c r="CN79" s="1230">
        <v>4.7</v>
      </c>
      <c r="CO79" s="1230"/>
      <c r="CP79" s="1230"/>
      <c r="CQ79" s="1230"/>
      <c r="CR79" s="1230"/>
      <c r="CS79" s="1230"/>
      <c r="CT79" s="1230"/>
      <c r="CU79" s="1230"/>
      <c r="CV79" s="1230">
        <v>4.7</v>
      </c>
      <c r="CW79" s="1230"/>
      <c r="CX79" s="1230"/>
      <c r="CY79" s="1230"/>
      <c r="CZ79" s="1230"/>
      <c r="DA79" s="1230"/>
      <c r="DB79" s="1230"/>
      <c r="DC79" s="1230"/>
    </row>
    <row r="80" spans="2:107" ht="13"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LvQ+dq0TmjrFW7f1FqDMrQkWz0a4APwoSzr/JThTa8fhwO2EGZGPgiuHL+uUfD6SdnYkejqHLDTpRX6L2DtZJQ==" saltValue="v/vxVsDdaKe/zqA4RU71KA=="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484</v>
      </c>
    </row>
  </sheetData>
  <sheetProtection algorithmName="SHA-512" hashValue="4yjTMfxSreu/ojFNqM8tQeKewnX5MhhKK2qP12egS2bJDpkYk+Ih9lwxZFqZ7vl6ebUXKk+5adSk8FJi1hacCg==" saltValue="qlgqEuP4jka353S43/b3c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484</v>
      </c>
    </row>
  </sheetData>
  <sheetProtection algorithmName="SHA-512" hashValue="4+BlASqP7o1bMLTmBNdvdJOSXX9uANo8XerEOjKP6wNKSr9EHv/9audI/PPB85Z17JyvsaMv7Bv9Vxu1w20ThQ==" saltValue="TDr+bX+LjAbsz7TEbVkEv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533</v>
      </c>
      <c r="G2" s="137"/>
      <c r="H2" s="138"/>
    </row>
    <row r="3" spans="1:8" x14ac:dyDescent="0.2">
      <c r="A3" s="134" t="s">
        <v>526</v>
      </c>
      <c r="B3" s="139"/>
      <c r="C3" s="140"/>
      <c r="D3" s="141">
        <v>89083</v>
      </c>
      <c r="E3" s="142"/>
      <c r="F3" s="143">
        <v>44161</v>
      </c>
      <c r="G3" s="144"/>
      <c r="H3" s="145"/>
    </row>
    <row r="4" spans="1:8" x14ac:dyDescent="0.2">
      <c r="A4" s="146"/>
      <c r="B4" s="147"/>
      <c r="C4" s="148"/>
      <c r="D4" s="149">
        <v>51056</v>
      </c>
      <c r="E4" s="150"/>
      <c r="F4" s="151">
        <v>23644</v>
      </c>
      <c r="G4" s="152"/>
      <c r="H4" s="153"/>
    </row>
    <row r="5" spans="1:8" x14ac:dyDescent="0.2">
      <c r="A5" s="134" t="s">
        <v>528</v>
      </c>
      <c r="B5" s="139"/>
      <c r="C5" s="140"/>
      <c r="D5" s="141">
        <v>67244</v>
      </c>
      <c r="E5" s="142"/>
      <c r="F5" s="143">
        <v>43955</v>
      </c>
      <c r="G5" s="144"/>
      <c r="H5" s="145"/>
    </row>
    <row r="6" spans="1:8" x14ac:dyDescent="0.2">
      <c r="A6" s="146"/>
      <c r="B6" s="147"/>
      <c r="C6" s="148"/>
      <c r="D6" s="149">
        <v>29577</v>
      </c>
      <c r="E6" s="150"/>
      <c r="F6" s="151">
        <v>21318</v>
      </c>
      <c r="G6" s="152"/>
      <c r="H6" s="153"/>
    </row>
    <row r="7" spans="1:8" x14ac:dyDescent="0.2">
      <c r="A7" s="134" t="s">
        <v>529</v>
      </c>
      <c r="B7" s="139"/>
      <c r="C7" s="140"/>
      <c r="D7" s="141">
        <v>44602</v>
      </c>
      <c r="E7" s="142"/>
      <c r="F7" s="143">
        <v>41921</v>
      </c>
      <c r="G7" s="144"/>
      <c r="H7" s="145"/>
    </row>
    <row r="8" spans="1:8" x14ac:dyDescent="0.2">
      <c r="A8" s="146"/>
      <c r="B8" s="147"/>
      <c r="C8" s="148"/>
      <c r="D8" s="149">
        <v>20700</v>
      </c>
      <c r="E8" s="150"/>
      <c r="F8" s="151">
        <v>21655</v>
      </c>
      <c r="G8" s="152"/>
      <c r="H8" s="153"/>
    </row>
    <row r="9" spans="1:8" x14ac:dyDescent="0.2">
      <c r="A9" s="134" t="s">
        <v>530</v>
      </c>
      <c r="B9" s="139"/>
      <c r="C9" s="140"/>
      <c r="D9" s="141">
        <v>74840</v>
      </c>
      <c r="E9" s="142"/>
      <c r="F9" s="143">
        <v>44585</v>
      </c>
      <c r="G9" s="144"/>
      <c r="H9" s="145"/>
    </row>
    <row r="10" spans="1:8" x14ac:dyDescent="0.2">
      <c r="A10" s="146"/>
      <c r="B10" s="147"/>
      <c r="C10" s="148"/>
      <c r="D10" s="149">
        <v>31737</v>
      </c>
      <c r="E10" s="150"/>
      <c r="F10" s="151">
        <v>23077</v>
      </c>
      <c r="G10" s="152"/>
      <c r="H10" s="153"/>
    </row>
    <row r="11" spans="1:8" x14ac:dyDescent="0.2">
      <c r="A11" s="134" t="s">
        <v>531</v>
      </c>
      <c r="B11" s="139"/>
      <c r="C11" s="140"/>
      <c r="D11" s="141">
        <v>78153</v>
      </c>
      <c r="E11" s="142"/>
      <c r="F11" s="143">
        <v>49779</v>
      </c>
      <c r="G11" s="144"/>
      <c r="H11" s="145"/>
    </row>
    <row r="12" spans="1:8" x14ac:dyDescent="0.2">
      <c r="A12" s="146"/>
      <c r="B12" s="147"/>
      <c r="C12" s="154"/>
      <c r="D12" s="149">
        <v>37335</v>
      </c>
      <c r="E12" s="150"/>
      <c r="F12" s="151">
        <v>28921</v>
      </c>
      <c r="G12" s="152"/>
      <c r="H12" s="153"/>
    </row>
    <row r="13" spans="1:8" x14ac:dyDescent="0.2">
      <c r="A13" s="134"/>
      <c r="B13" s="139"/>
      <c r="C13" s="140"/>
      <c r="D13" s="141">
        <v>70784</v>
      </c>
      <c r="E13" s="142"/>
      <c r="F13" s="143">
        <v>44880</v>
      </c>
      <c r="G13" s="155"/>
      <c r="H13" s="145"/>
    </row>
    <row r="14" spans="1:8" x14ac:dyDescent="0.2">
      <c r="A14" s="146"/>
      <c r="B14" s="147"/>
      <c r="C14" s="148"/>
      <c r="D14" s="149">
        <v>34081</v>
      </c>
      <c r="E14" s="150"/>
      <c r="F14" s="151">
        <v>23723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3.33</v>
      </c>
      <c r="C19" s="156">
        <f>ROUND(VALUE(SUBSTITUTE(実質収支比率等に係る経年分析!G$48,"▲","-")),2)</f>
        <v>6.46</v>
      </c>
      <c r="D19" s="156">
        <f>ROUND(VALUE(SUBSTITUTE(実質収支比率等に係る経年分析!H$48,"▲","-")),2)</f>
        <v>6.54</v>
      </c>
      <c r="E19" s="156">
        <f>ROUND(VALUE(SUBSTITUTE(実質収支比率等に係る経年分析!I$48,"▲","-")),2)</f>
        <v>2.86</v>
      </c>
      <c r="F19" s="156">
        <f>ROUND(VALUE(SUBSTITUTE(実質収支比率等に係る経年分析!J$48,"▲","-")),2)</f>
        <v>2.85</v>
      </c>
    </row>
    <row r="20" spans="1:11" x14ac:dyDescent="0.2">
      <c r="A20" s="156" t="s">
        <v>53</v>
      </c>
      <c r="B20" s="156">
        <f>ROUND(VALUE(SUBSTITUTE(実質収支比率等に係る経年分析!F$47,"▲","-")),2)</f>
        <v>21.15</v>
      </c>
      <c r="C20" s="156">
        <f>ROUND(VALUE(SUBSTITUTE(実質収支比率等に係る経年分析!G$47,"▲","-")),2)</f>
        <v>22.16</v>
      </c>
      <c r="D20" s="156">
        <f>ROUND(VALUE(SUBSTITUTE(実質収支比率等に係る経年分析!H$47,"▲","-")),2)</f>
        <v>25.83</v>
      </c>
      <c r="E20" s="156">
        <f>ROUND(VALUE(SUBSTITUTE(実質収支比率等に係る経年分析!I$47,"▲","-")),2)</f>
        <v>26.53</v>
      </c>
      <c r="F20" s="156">
        <f>ROUND(VALUE(SUBSTITUTE(実質収支比率等に係る経年分析!J$47,"▲","-")),2)</f>
        <v>25.55</v>
      </c>
    </row>
    <row r="21" spans="1:11" x14ac:dyDescent="0.2">
      <c r="A21" s="156" t="s">
        <v>54</v>
      </c>
      <c r="B21" s="156">
        <f>IF(ISNUMBER(VALUE(SUBSTITUTE(実質収支比率等に係る経年分析!F$49,"▲","-"))),ROUND(VALUE(SUBSTITUTE(実質収支比率等に係る経年分析!F$49,"▲","-")),2),NA())</f>
        <v>-3.34</v>
      </c>
      <c r="C21" s="156">
        <f>IF(ISNUMBER(VALUE(SUBSTITUTE(実質収支比率等に係る経年分析!G$49,"▲","-"))),ROUND(VALUE(SUBSTITUTE(実質収支比率等に係る経年分析!G$49,"▲","-")),2),NA())</f>
        <v>4.93</v>
      </c>
      <c r="D21" s="156">
        <f>IF(ISNUMBER(VALUE(SUBSTITUTE(実質収支比率等に係る経年分析!H$49,"▲","-"))),ROUND(VALUE(SUBSTITUTE(実質収支比率等に係る経年分析!H$49,"▲","-")),2),NA())</f>
        <v>3.32</v>
      </c>
      <c r="E21" s="156">
        <f>IF(ISNUMBER(VALUE(SUBSTITUTE(実質収支比率等に係る経年分析!I$49,"▲","-"))),ROUND(VALUE(SUBSTITUTE(実質収支比率等に係る経年分析!I$49,"▲","-")),2),NA())</f>
        <v>-2.33</v>
      </c>
      <c r="F21" s="156">
        <f>IF(ISNUMBER(VALUE(SUBSTITUTE(実質収支比率等に係る経年分析!J$49,"▲","-"))),ROUND(VALUE(SUBSTITUTE(実質収支比率等に係る経年分析!J$49,"▲","-")),2),NA())</f>
        <v>-0.39</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0.06</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0.06</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0.14000000000000001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0.87</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0.76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0.46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0.33</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0.19</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0.21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0.22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0.27</v>
      </c>
    </row>
    <row r="31" spans="1:11" x14ac:dyDescent="0.2">
      <c r="A31" s="157" t="str">
        <f>IF(連結実質赤字比率に係る赤字・黒字の構成分析!C$39="",NA(),連結実質赤字比率に係る赤字・黒字の構成分析!C$39)</f>
        <v>病院事業会計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1.35</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1.18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0.64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0.23</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0.46</v>
      </c>
    </row>
    <row r="32" spans="1:11" x14ac:dyDescent="0.2">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0.52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0.57999999999999996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0.88</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0.85</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1.1599999999999999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1.1599999999999999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1.18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1.71</v>
      </c>
    </row>
    <row r="34" spans="1:16" x14ac:dyDescent="0.2">
      <c r="A34" s="157" t="str">
        <f>IF(連結実質赤字比率に係る赤字・黒字の構成分析!C$36="",NA(),連結実質赤字比率に係る赤字・黒字の構成分析!C$36)</f>
        <v>工業用水道事業会計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1.75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1.82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1.75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1.75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3.32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6.46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6.54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2.86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2.84</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4.9000000000000004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4.74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4.2699999999999996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4.2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4.88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5611</v>
      </c>
      <c r="E42" s="158"/>
      <c r="F42" s="158"/>
      <c r="G42" s="158">
        <f>'実質公債費比率（分子）の構造'!L$52</f>
        <v>5742</v>
      </c>
      <c r="H42" s="158"/>
      <c r="I42" s="158"/>
      <c r="J42" s="158">
        <f>'実質公債費比率（分子）の構造'!M$52</f>
        <v>5994</v>
      </c>
      <c r="K42" s="158"/>
      <c r="L42" s="158"/>
      <c r="M42" s="158">
        <f>'実質公債費比率（分子）の構造'!N$52</f>
        <v>6052</v>
      </c>
      <c r="N42" s="158"/>
      <c r="O42" s="158"/>
      <c r="P42" s="158">
        <f>'実質公債費比率（分子）の構造'!O$52</f>
        <v>6074</v>
      </c>
    </row>
    <row r="43" spans="1:16" x14ac:dyDescent="0.2">
      <c r="A43" s="158" t="s">
        <v>16</v>
      </c>
      <c r="B43" s="158">
        <f>'実質公債費比率（分子）の構造'!K$51</f>
        <v>0</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134</v>
      </c>
      <c r="C44" s="158"/>
      <c r="D44" s="158"/>
      <c r="E44" s="158">
        <f>'実質公債費比率（分子）の構造'!L$50</f>
        <v>246</v>
      </c>
      <c r="F44" s="158"/>
      <c r="G44" s="158"/>
      <c r="H44" s="158">
        <f>'実質公債費比率（分子）の構造'!M$50</f>
        <v>121</v>
      </c>
      <c r="I44" s="158"/>
      <c r="J44" s="158"/>
      <c r="K44" s="158">
        <f>'実質公債費比率（分子）の構造'!N$50</f>
        <v>165</v>
      </c>
      <c r="L44" s="158"/>
      <c r="M44" s="158"/>
      <c r="N44" s="158">
        <f>'実質公債費比率（分子）の構造'!O$50</f>
        <v>68</v>
      </c>
      <c r="O44" s="158"/>
      <c r="P44" s="158"/>
    </row>
    <row r="45" spans="1:16" x14ac:dyDescent="0.2">
      <c r="A45" s="158" t="s">
        <v>63</v>
      </c>
      <c r="B45" s="158">
        <f>'実質公債費比率（分子）の構造'!K$49</f>
        <v>79</v>
      </c>
      <c r="C45" s="158"/>
      <c r="D45" s="158"/>
      <c r="E45" s="158">
        <f>'実質公債費比率（分子）の構造'!L$49</f>
        <v>122</v>
      </c>
      <c r="F45" s="158"/>
      <c r="G45" s="158"/>
      <c r="H45" s="158">
        <f>'実質公債費比率（分子）の構造'!M$49</f>
        <v>103</v>
      </c>
      <c r="I45" s="158"/>
      <c r="J45" s="158"/>
      <c r="K45" s="158">
        <f>'実質公債費比率（分子）の構造'!N$49</f>
        <v>97</v>
      </c>
      <c r="L45" s="158"/>
      <c r="M45" s="158"/>
      <c r="N45" s="158">
        <f>'実質公債費比率（分子）の構造'!O$49</f>
        <v>68</v>
      </c>
      <c r="O45" s="158"/>
      <c r="P45" s="158"/>
    </row>
    <row r="46" spans="1:16" x14ac:dyDescent="0.2">
      <c r="A46" s="158" t="s">
        <v>64</v>
      </c>
      <c r="B46" s="158">
        <f>'実質公債費比率（分子）の構造'!K$48</f>
        <v>1496</v>
      </c>
      <c r="C46" s="158"/>
      <c r="D46" s="158"/>
      <c r="E46" s="158">
        <f>'実質公債費比率（分子）の構造'!L$48</f>
        <v>1563</v>
      </c>
      <c r="F46" s="158"/>
      <c r="G46" s="158"/>
      <c r="H46" s="158">
        <f>'実質公債費比率（分子）の構造'!M$48</f>
        <v>1552</v>
      </c>
      <c r="I46" s="158"/>
      <c r="J46" s="158"/>
      <c r="K46" s="158">
        <f>'実質公債費比率（分子）の構造'!N$48</f>
        <v>1600</v>
      </c>
      <c r="L46" s="158"/>
      <c r="M46" s="158"/>
      <c r="N46" s="158">
        <f>'実質公債費比率（分子）の構造'!O$48</f>
        <v>1630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5181</v>
      </c>
      <c r="C49" s="158"/>
      <c r="D49" s="158"/>
      <c r="E49" s="158">
        <f>'実質公債費比率（分子）の構造'!L$45</f>
        <v>5224</v>
      </c>
      <c r="F49" s="158"/>
      <c r="G49" s="158"/>
      <c r="H49" s="158">
        <f>'実質公債費比率（分子）の構造'!M$45</f>
        <v>5670</v>
      </c>
      <c r="I49" s="158"/>
      <c r="J49" s="158"/>
      <c r="K49" s="158">
        <f>'実質公債費比率（分子）の構造'!N$45</f>
        <v>5682</v>
      </c>
      <c r="L49" s="158"/>
      <c r="M49" s="158"/>
      <c r="N49" s="158">
        <f>'実質公債費比率（分子）の構造'!O$45</f>
        <v>5685</v>
      </c>
      <c r="O49" s="158"/>
      <c r="P49" s="158"/>
    </row>
    <row r="50" spans="1:16" x14ac:dyDescent="0.2">
      <c r="A50" s="158" t="s">
        <v>67</v>
      </c>
      <c r="B50" s="158" t="e">
        <f>NA()</f>
        <v>#N/A</v>
      </c>
      <c r="C50" s="158">
        <f>IF(ISNUMBER('実質公債費比率（分子）の構造'!K$53),'実質公債費比率（分子）の構造'!K$53,NA())</f>
        <v>1279</v>
      </c>
      <c r="D50" s="158" t="e">
        <f>NA()</f>
        <v>#N/A</v>
      </c>
      <c r="E50" s="158" t="e">
        <f>NA()</f>
        <v>#N/A</v>
      </c>
      <c r="F50" s="158">
        <f>IF(ISNUMBER('実質公債費比率（分子）の構造'!L$53),'実質公債費比率（分子）の構造'!L$53,NA())</f>
        <v>1413</v>
      </c>
      <c r="G50" s="158" t="e">
        <f>NA()</f>
        <v>#N/A</v>
      </c>
      <c r="H50" s="158" t="e">
        <f>NA()</f>
        <v>#N/A</v>
      </c>
      <c r="I50" s="158">
        <f>IF(ISNUMBER('実質公債費比率（分子）の構造'!M$53),'実質公債費比率（分子）の構造'!M$53,NA())</f>
        <v>1452</v>
      </c>
      <c r="J50" s="158" t="e">
        <f>NA()</f>
        <v>#N/A</v>
      </c>
      <c r="K50" s="158" t="e">
        <f>NA()</f>
        <v>#N/A</v>
      </c>
      <c r="L50" s="158">
        <f>IF(ISNUMBER('実質公債費比率（分子）の構造'!N$53),'実質公債費比率（分子）の構造'!N$53,NA())</f>
        <v>1492</v>
      </c>
      <c r="M50" s="158" t="e">
        <f>NA()</f>
        <v>#N/A</v>
      </c>
      <c r="N50" s="158" t="e">
        <f>NA()</f>
        <v>#N/A</v>
      </c>
      <c r="O50" s="158">
        <f>IF(ISNUMBER('実質公債費比率（分子）の構造'!O$53),'実質公債費比率（分子）の構造'!O$53,NA())</f>
        <v>1377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64107</v>
      </c>
      <c r="E56" s="157"/>
      <c r="F56" s="157"/>
      <c r="G56" s="157">
        <f>'将来負担比率（分子）の構造'!J$52</f>
        <v>64245</v>
      </c>
      <c r="H56" s="157"/>
      <c r="I56" s="157"/>
      <c r="J56" s="157">
        <f>'将来負担比率（分子）の構造'!K$52</f>
        <v>62049</v>
      </c>
      <c r="K56" s="157"/>
      <c r="L56" s="157"/>
      <c r="M56" s="157">
        <f>'将来負担比率（分子）の構造'!L$52</f>
        <v>61147</v>
      </c>
      <c r="N56" s="157"/>
      <c r="O56" s="157"/>
      <c r="P56" s="157">
        <f>'将来負担比率（分子）の構造'!M$52</f>
        <v>62483</v>
      </c>
    </row>
    <row r="57" spans="1:16" x14ac:dyDescent="0.2">
      <c r="A57" s="157" t="s">
        <v>42</v>
      </c>
      <c r="B57" s="157"/>
      <c r="C57" s="157"/>
      <c r="D57" s="157">
        <f>'将来負担比率（分子）の構造'!I$51</f>
        <v>11199</v>
      </c>
      <c r="E57" s="157"/>
      <c r="F57" s="157"/>
      <c r="G57" s="157">
        <f>'将来負担比率（分子）の構造'!J$51</f>
        <v>10821</v>
      </c>
      <c r="H57" s="157"/>
      <c r="I57" s="157"/>
      <c r="J57" s="157">
        <f>'将来負担比率（分子）の構造'!K$51</f>
        <v>10187</v>
      </c>
      <c r="K57" s="157"/>
      <c r="L57" s="157"/>
      <c r="M57" s="157">
        <f>'将来負担比率（分子）の構造'!L$51</f>
        <v>10506</v>
      </c>
      <c r="N57" s="157"/>
      <c r="O57" s="157"/>
      <c r="P57" s="157">
        <f>'将来負担比率（分子）の構造'!M$51</f>
        <v>9664</v>
      </c>
    </row>
    <row r="58" spans="1:16" x14ac:dyDescent="0.2">
      <c r="A58" s="157" t="s">
        <v>41</v>
      </c>
      <c r="B58" s="157"/>
      <c r="C58" s="157"/>
      <c r="D58" s="157">
        <f>'将来負担比率（分子）の構造'!I$50</f>
        <v>18159</v>
      </c>
      <c r="E58" s="157"/>
      <c r="F58" s="157"/>
      <c r="G58" s="157">
        <f>'将来負担比率（分子）の構造'!J$50</f>
        <v>20138</v>
      </c>
      <c r="H58" s="157"/>
      <c r="I58" s="157"/>
      <c r="J58" s="157">
        <f>'将来負担比率（分子）の構造'!K$50</f>
        <v>22270</v>
      </c>
      <c r="K58" s="157"/>
      <c r="L58" s="157"/>
      <c r="M58" s="157">
        <f>'将来負担比率（分子）の構造'!L$50</f>
        <v>24406</v>
      </c>
      <c r="N58" s="157"/>
      <c r="O58" s="157"/>
      <c r="P58" s="157">
        <f>'将来負担比率（分子）の構造'!M$50</f>
        <v>27802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f>'将来負担比率（分子）の構造'!J$46</f>
        <v>195</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9372</v>
      </c>
      <c r="C62" s="157"/>
      <c r="D62" s="157"/>
      <c r="E62" s="157">
        <f>'将来負担比率（分子）の構造'!J$45</f>
        <v>9314</v>
      </c>
      <c r="F62" s="157"/>
      <c r="G62" s="157"/>
      <c r="H62" s="157">
        <f>'将来負担比率（分子）の構造'!K$45</f>
        <v>9300</v>
      </c>
      <c r="I62" s="157"/>
      <c r="J62" s="157"/>
      <c r="K62" s="157">
        <f>'将来負担比率（分子）の構造'!L$45</f>
        <v>9535</v>
      </c>
      <c r="L62" s="157"/>
      <c r="M62" s="157"/>
      <c r="N62" s="157">
        <f>'将来負担比率（分子）の構造'!M$45</f>
        <v>9518</v>
      </c>
      <c r="O62" s="157"/>
      <c r="P62" s="157"/>
    </row>
    <row r="63" spans="1:16" x14ac:dyDescent="0.2">
      <c r="A63" s="157" t="s">
        <v>34</v>
      </c>
      <c r="B63" s="157">
        <f>'将来負担比率（分子）の構造'!I$44</f>
        <v>382</v>
      </c>
      <c r="C63" s="157"/>
      <c r="D63" s="157"/>
      <c r="E63" s="157">
        <f>'将来負担比率（分子）の構造'!J$44</f>
        <v>298</v>
      </c>
      <c r="F63" s="157"/>
      <c r="G63" s="157"/>
      <c r="H63" s="157">
        <f>'将来負担比率（分子）の構造'!K$44</f>
        <v>194</v>
      </c>
      <c r="I63" s="157"/>
      <c r="J63" s="157"/>
      <c r="K63" s="157">
        <f>'将来負担比率（分子）の構造'!L$44</f>
        <v>99</v>
      </c>
      <c r="L63" s="157"/>
      <c r="M63" s="157"/>
      <c r="N63" s="157">
        <f>'将来負担比率（分子）の構造'!M$44</f>
        <v>48</v>
      </c>
      <c r="O63" s="157"/>
      <c r="P63" s="157"/>
    </row>
    <row r="64" spans="1:16" x14ac:dyDescent="0.2">
      <c r="A64" s="157" t="s">
        <v>33</v>
      </c>
      <c r="B64" s="157">
        <f>'将来負担比率（分子）の構造'!I$43</f>
        <v>18173</v>
      </c>
      <c r="C64" s="157"/>
      <c r="D64" s="157"/>
      <c r="E64" s="157">
        <f>'将来負担比率（分子）の構造'!J$43</f>
        <v>18051</v>
      </c>
      <c r="F64" s="157"/>
      <c r="G64" s="157"/>
      <c r="H64" s="157">
        <f>'将来負担比率（分子）の構造'!K$43</f>
        <v>17967</v>
      </c>
      <c r="I64" s="157"/>
      <c r="J64" s="157"/>
      <c r="K64" s="157">
        <f>'将来負担比率（分子）の構造'!L$43</f>
        <v>19430</v>
      </c>
      <c r="L64" s="157"/>
      <c r="M64" s="157"/>
      <c r="N64" s="157">
        <f>'将来負担比率（分子）の構造'!M$43</f>
        <v>20134</v>
      </c>
      <c r="O64" s="157"/>
      <c r="P64" s="157"/>
    </row>
    <row r="65" spans="1:16" x14ac:dyDescent="0.2">
      <c r="A65" s="157" t="s">
        <v>32</v>
      </c>
      <c r="B65" s="157">
        <f>'将来負担比率（分子）の構造'!I$42</f>
        <v>4226</v>
      </c>
      <c r="C65" s="157"/>
      <c r="D65" s="157"/>
      <c r="E65" s="157">
        <f>'将来負担比率（分子）の構造'!J$42</f>
        <v>1871</v>
      </c>
      <c r="F65" s="157"/>
      <c r="G65" s="157"/>
      <c r="H65" s="157">
        <f>'将来負担比率（分子）の構造'!K$42</f>
        <v>1655</v>
      </c>
      <c r="I65" s="157"/>
      <c r="J65" s="157"/>
      <c r="K65" s="157">
        <f>'将来負担比率（分子）の構造'!L$42</f>
        <v>1590</v>
      </c>
      <c r="L65" s="157"/>
      <c r="M65" s="157"/>
      <c r="N65" s="157">
        <f>'将来負担比率（分子）の構造'!M$42</f>
        <v>1864</v>
      </c>
      <c r="O65" s="157"/>
      <c r="P65" s="157"/>
    </row>
    <row r="66" spans="1:16" x14ac:dyDescent="0.2">
      <c r="A66" s="157" t="s">
        <v>31</v>
      </c>
      <c r="B66" s="157">
        <f>'将来負担比率（分子）の構造'!I$41</f>
        <v>63498</v>
      </c>
      <c r="C66" s="157"/>
      <c r="D66" s="157"/>
      <c r="E66" s="157">
        <f>'将来負担比率（分子）の構造'!J$41</f>
        <v>62632</v>
      </c>
      <c r="F66" s="157"/>
      <c r="G66" s="157"/>
      <c r="H66" s="157">
        <f>'将来負担比率（分子）の構造'!K$41</f>
        <v>59162</v>
      </c>
      <c r="I66" s="157"/>
      <c r="J66" s="157"/>
      <c r="K66" s="157">
        <f>'将来負担比率（分子）の構造'!L$41</f>
        <v>57801</v>
      </c>
      <c r="L66" s="157"/>
      <c r="M66" s="157"/>
      <c r="N66" s="157">
        <f>'将来負担比率（分子）の構造'!M$41</f>
        <v>60368</v>
      </c>
      <c r="O66" s="157"/>
      <c r="P66" s="157"/>
    </row>
    <row r="67" spans="1:16" x14ac:dyDescent="0.2">
      <c r="A67" s="157" t="s">
        <v>71</v>
      </c>
      <c r="B67" s="157" t="e">
        <f>NA()</f>
        <v>#N/A</v>
      </c>
      <c r="C67" s="157">
        <f>IF(ISNUMBER('将来負担比率（分子）の構造'!I$53), IF('将来負担比率（分子）の構造'!I$53 &lt; 0, 0, '将来負担比率（分子）の構造'!I$53), NA())</f>
        <v>2185</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9373</v>
      </c>
      <c r="C72" s="161">
        <f>基金残高に係る経年分析!G55</f>
        <v>9823</v>
      </c>
      <c r="D72" s="161">
        <f>基金残高に係る経年分析!H55</f>
        <v>9663</v>
      </c>
    </row>
    <row r="73" spans="1:16" x14ac:dyDescent="0.2">
      <c r="A73" s="160" t="s">
        <v>74</v>
      </c>
      <c r="B73" s="161">
        <f>基金残高に係る経年分析!F56</f>
        <v>4004</v>
      </c>
      <c r="C73" s="161">
        <f>基金残高に係る経年分析!G56</f>
        <v>4008</v>
      </c>
      <c r="D73" s="161">
        <f>基金残高に係る経年分析!H56</f>
        <v>4016</v>
      </c>
    </row>
    <row r="74" spans="1:16" x14ac:dyDescent="0.2">
      <c r="A74" s="160" t="s">
        <v>75</v>
      </c>
      <c r="B74" s="161">
        <f>基金残高に係る経年分析!F57</f>
        <v>9690</v>
      </c>
      <c r="C74" s="161">
        <f>基金残高に係る経年分析!G57</f>
        <v>11645</v>
      </c>
      <c r="D74" s="161">
        <f>基金残高に係る経年分析!H57</f>
        <v>16033</v>
      </c>
    </row>
  </sheetData>
  <sheetProtection algorithmName="SHA-512" hashValue="VElXrvcA40Qfy6ewUHFvF9xH0iP5O4BOaGBvYKCuYZgjYkaJDpcQOcnh31PO13i3gGvUbNRSO6Vd34VC6GL9XQ==" saltValue="oolPRRBalUv3DaitW5N56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cp:lastPrinted>2026-03-10T02:51:37Z</cp:lastPrinted>
  <dcterms:created xsi:type="dcterms:W3CDTF">2026-02-23T08:35:13Z</dcterms:created>
  <dcterms:modified xsi:type="dcterms:W3CDTF">2026-10-01T10:08:04Z</dcterms:modified>
  <cp:category/>
</cp:coreProperties>
</file>