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BF481F11-99F2-4D27-9F4D-CF67BFDAB74F}" xr6:coauthVersionLast="47" xr6:coauthVersionMax="47" xr10:uidLastSave="{00000000-0000-0000-0000-000000000000}"/>
  <bookViews>
    <workbookView xWindow="28680" yWindow="-120" windowWidth="29040" windowHeight="15720" tabRatio="94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63" i="12" l="1"/>
  <c r="AP23" i="12" l="1"/>
  <c r="AA23" i="12"/>
  <c r="AU63" i="12" l="1"/>
  <c r="AU88" i="12" l="1"/>
  <c r="AP88" i="12"/>
  <c r="AF88" i="12"/>
  <c r="CW102" i="12"/>
  <c r="DB102" i="12"/>
  <c r="DG102" i="12"/>
  <c r="DL102" i="12"/>
  <c r="DQ102" i="12"/>
  <c r="CR102" i="12"/>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U37" i="10"/>
  <c r="C37" i="10"/>
  <c r="BE36" i="10"/>
  <c r="C36" i="10"/>
  <c r="BE35"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BE34" i="10"/>
  <c r="BW34" i="10" s="1"/>
  <c r="BW35" i="10" s="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<sst xmlns="http://schemas.openxmlformats.org/spreadsheetml/2006/main" count="1108" uniqueCount="580">
  <si>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</si>
  <si>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</si>
  <si>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</si>
  <si>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</si>
  <si>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</si>
  <si>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</si>
  <si>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</si>
  <si>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</si>
  <si>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</si>
  <si>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</si>
  <si>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</si>
  <si>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</si>
  <si>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</si>
  <si>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</si>
  <si>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</si>
  <si>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</si>
  <si>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</si>
  <si>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</si>
  <si>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</si>
  <si>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</si>
  <si>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</si>
  <si>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</si>
  <si>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</si>
  <si>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</si>
  <si>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</si>
  <si>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</si>
  <si>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</si>
  <si>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</si>
  <si>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</si>
  <si>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</si>
  <si>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</si>
  <si>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</si>
  <si>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</si>
  <si>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</si>
  <si>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</si>
  <si>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</si>
  <si>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</si>
  <si>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</si>
  <si>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</si>
  <si>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</si>
  <si>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</si>
  <si>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</si>
  <si>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</si>
  <si>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</si>
  <si>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</si>
  <si>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</si>
  <si>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</si>
  <si>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</si>
  <si>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</si>
  <si>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</si>
  <si>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</si>
  <si>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</si>
  <si>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</si>
  <si>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</si>
  <si>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</si>
  <si>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</si>
  <si>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</si>
  <si>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</si>
  <si>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</si>
  <si>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</si>
  <si>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</si>
  <si>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</si>
  <si>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</si>
  <si>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</si>
  <si>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</si>
  <si>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</si>
  <si>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</si>
  <si>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</si>
  <si>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</si>
  <si>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</si>
  <si>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</si>
  <si>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</si>
  <si>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</si>
  <si>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</si>
  <si>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</si>
  <si>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</si>
  <si>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</si>
  <si>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</si>
  <si>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</si>
  <si>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</si>
  <si>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</si>
  <si>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</si>
  <si>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</si>
  <si>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</si>
  <si>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</si>
  <si>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</si>
  <si>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</si>
  <si>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</si>
  <si>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</si>
  <si>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</si>
  <si>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</si>
  <si>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</si>
  <si>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</si>
  <si>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</si>
  <si>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下松市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</si>
  <si>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</si>
  <si>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</si>
  <si>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</si>
  <si>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</si>
  <si>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</si>
  <si>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</si>
  <si>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</si>
  <si>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</si>
  <si>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</si>
  <si>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</si>
  <si>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</si>
  <si>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</si>
  <si>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</si>
  <si>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</si>
  <si>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</si>
  <si>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</si>
  <si>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</si>
  <si>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</si>
  <si>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</si>
  <si>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</si>
  <si>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</si>
  <si>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</si>
  <si>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</si>
  <si>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</si>
  <si>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</si>
  <si>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</si>
  <si>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</si>
  <si>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</si>
  <si>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</si>
  <si>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</si>
  <si>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</si>
  <si>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</si>
  <si>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</si>
  <si>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</si>
  <si>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</si>
  <si>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</si>
  <si>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</si>
  <si>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</si>
  <si>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</si>
  <si>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</si>
  <si>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</si>
  <si>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</si>
  <si>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</si>
  <si>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</si>
  <si>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</si>
  <si>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</si>
  <si>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</si>
  <si>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</si>
  <si>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</si>
  <si>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</si>
  <si>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</si>
  <si>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</si>
  <si>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</si>
  <si>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</si>
  <si>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</si>
  <si>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</si>
  <si>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</si>
  <si>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</si>
  <si>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</si>
  <si>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</si>
  <si>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</si>
  <si>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</si>
  <si>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</si>
  <si>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</si>
  <si>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</si>
  <si>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</si>
  <si>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</si>
  <si>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</si>
  <si>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</si>
  <si>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</si>
  <si>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</si>
  <si>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</si>
  <si>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</si>
  <si>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</si>
  <si>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</si>
  <si>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</si>
  <si>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</si>
  <si>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</si>
  <si>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</si>
  <si>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</si>
  <si>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</si>
  <si>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</si>
  <si>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</si>
  <si>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</si>
  <si>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</si>
  <si>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</si>
  <si>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</si>
  <si>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</si>
  <si>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</si>
  <si>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</si>
  <si>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</si>
  <si>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</si>
  <si>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</si>
  <si>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</si>
  <si>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</si>
  <si>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</si>
  <si>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</si>
  <si>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</si>
  <si>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</si>
  <si>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</si>
  <si>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</si>
  <si>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</si>
  <si>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</si>
  <si>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</si>
  <si>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</si>
  <si>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</si>
  <si>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</si>
  <si>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</si>
  <si>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山口県下松市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</si>
  <si>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</si>
  <si>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</si>
  <si>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</si>
  <si>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</si>
  <si>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</si>
  <si>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</si>
  <si>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</si>
  <si>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</si>
  <si>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</si>
  <si>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</si>
  <si>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</si>
  <si>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</si>
  <si>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</si>
  <si>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</si>
  <si>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</si>
  <si>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</si>
  <si>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</si>
  <si>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</si>
  <si>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</si>
  <si>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</si>
  <si>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</si>
  <si>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</si>
  <si>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</si>
  <si>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</si>
  <si>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</si>
  <si>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</si>
  <si>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</si>
  <si>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</si>
  <si>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</si>
  <si>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</si>
  <si>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</si>
  <si>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</si>
  <si>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</si>
  <si>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</si>
  <si>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</si>
  <si>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</si>
  <si>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</si>
  <si>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</si>
  <si>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</si>
  <si>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</si>
  <si>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</si>
  <si>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</si>
  <si>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</si>
  <si>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</si>
  <si>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</si>
  <si>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</si>
  <si>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</si>
  <si>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</si>
  <si>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</si>
  <si>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</si>
  <si>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</si>
  <si>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</si>
  <si>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</si>
  <si>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</si>
  <si>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</si>
  <si>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</si>
  <si>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</si>
  <si>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</si>
  <si>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</si>
  <si>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</si>
  <si>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</si>
  <si>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</si>
  <si>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</si>
  <si>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</si>
  <si>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</si>
  <si>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</si>
  <si>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</si>
  <si>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</si>
  <si>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</si>
  <si>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</si>
  <si>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</si>
  <si>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</si>
  <si>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</si>
  <si>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</si>
  <si>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</si>
  <si>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</si>
  <si>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</si>
  <si>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</si>
  <si>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</si>
  <si>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</si>
  <si>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</si>
  <si>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</si>
  <si>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</si>
  <si>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</si>
  <si>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</si>
  <si>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</si>
  <si>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</si>
  <si>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</si>
  <si>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</si>
  <si>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</si>
  <si>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</si>
  <si>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</si>
  <si>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</si>
  <si>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</si>
  <si>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</si>
  <si>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</si>
  <si>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</si>
  <si>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</si>
  <si>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</si>
  <si>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</si>
  <si>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</si>
  <si>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</si>
  <si>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</si>
  <si>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</si>
  <si>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</si>
  <si>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</si>
  <si>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</si>
  <si>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</si>
  <si>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</si>
  <si>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</si>
  <si>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</si>
  <si>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</si>
  <si>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</si>
  <si>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</si>
  <si>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</si>
  <si>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</si>
  <si>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</si>
  <si>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</si>
  <si>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</si>
  <si>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観光施設</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</si>
  <si>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</si>
  <si>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</si>
  <si>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</si>
  <si>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</si>
  <si>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</si>
  <si>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</si>
  <si>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</si>
  <si>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</si>
  <si>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</si>
  <si>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</si>
  <si>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</si>
  <si>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</si>
  <si>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</si>
  <si>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</si>
  <si>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</si>
  <si>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</si>
  <si>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</si>
  <si>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</si>
  <si>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</si>
  <si>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</si>
  <si>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</si>
  <si>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</si>
  <si>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</si>
  <si>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</si>
  <si>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</si>
  <si>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</si>
  <si>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</si>
  <si>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</si>
  <si>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</si>
  <si>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</si>
  <si>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山口県下松市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</si>
  <si>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</si>
  <si>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</si>
  <si>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</si>
  <si>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</si>
  <si>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</si>
  <si>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</si>
  <si>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</si>
  <si>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</si>
  <si>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</si>
  <si>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</si>
  <si>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</si>
  <si>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</si>
  <si>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</si>
  <si>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</si>
  <si>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</si>
  <si>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</si>
  <si>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</si>
  <si>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</si>
  <si>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</si>
  <si>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</si>
  <si>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</si>
  <si>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</si>
  <si>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</si>
  <si>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</si>
  <si>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</si>
  <si>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</si>
  <si>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</si>
  <si>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</si>
  <si>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</si>
  <si>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</si>
  <si>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</si>
  <si>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</si>
  <si>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</si>
  <si>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</si>
  <si>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</si>
  <si>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</si>
  <si>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</si>
  <si>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</si>
  <si>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簡易水道事業会計</t>
    <phoneticPr fontId="5"/>
  </si>
  <si>
    <t>工業用水道事業会計</t>
    <phoneticPr fontId="5"/>
  </si>
  <si>
    <t>公共下水道事業会計</t>
    <phoneticPr fontId="5"/>
  </si>
  <si>
    <t>国民宿舎特別会計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</si>
  <si>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</si>
  <si>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</si>
  <si>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</si>
  <si>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</si>
  <si>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</si>
  <si>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</si>
  <si>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</si>
  <si>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</si>
  <si>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</si>
  <si>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</si>
  <si>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</si>
  <si>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</si>
  <si>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</si>
  <si>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</si>
  <si>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</si>
  <si>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</si>
  <si>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</si>
  <si>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</si>
  <si>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</si>
  <si>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</si>
  <si>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</si>
  <si>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</si>
  <si>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</si>
  <si>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</si>
  <si>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</si>
  <si>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</si>
  <si>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</si>
  <si>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</si>
  <si>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</si>
  <si>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</si>
  <si>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</si>
  <si>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</si>
  <si>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</si>
  <si>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</si>
  <si>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</si>
  <si>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</si>
  <si>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</si>
  <si>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</si>
  <si>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</si>
  <si>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</si>
  <si>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</si>
  <si>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</si>
  <si>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</si>
  <si>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</si>
  <si>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</si>
  <si>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</si>
  <si>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</si>
  <si>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</si>
  <si>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</si>
  <si>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</si>
  <si>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</si>
  <si>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</si>
  <si>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</si>
  <si>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</si>
  <si>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</si>
  <si>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</si>
  <si>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</si>
  <si>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</si>
  <si>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</si>
  <si>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</si>
  <si>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</si>
  <si>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</si>
  <si>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</si>
  <si>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</si>
  <si>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</si>
  <si>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</si>
  <si>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</si>
  <si>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</si>
  <si>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</si>
  <si>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</si>
  <si>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</si>
  <si>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</si>
  <si>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</si>
  <si>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</si>
  <si>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</si>
  <si>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</si>
  <si>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</si>
  <si>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</si>
  <si>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</si>
  <si>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</si>
  <si>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</si>
  <si>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</si>
  <si>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</si>
  <si>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</si>
  <si>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</si>
  <si>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</si>
  <si>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</si>
  <si>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</si>
  <si>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</si>
  <si>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</si>
  <si>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</si>
  <si>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</si>
  <si>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</si>
  <si>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</si>
  <si>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</si>
  <si>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</si>
  <si>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</si>
  <si>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</si>
  <si>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</si>
  <si>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</si>
  <si>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</si>
  <si>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</si>
  <si>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</si>
  <si>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</si>
  <si>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</si>
  <si>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</si>
  <si>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</si>
  <si>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</si>
  <si>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</si>
  <si>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</si>
  <si>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</si>
  <si>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</si>
  <si>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</si>
  <si>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</si>
  <si>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</si>
  <si>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</si>
  <si>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</si>
  <si>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</si>
  <si>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</si>
  <si>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</si>
  <si>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</si>
  <si>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</si>
  <si>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</si>
  <si>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</si>
  <si>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</si>
  <si>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</si>
  <si>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</si>
  <si>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</si>
  <si>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</si>
  <si>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</si>
  <si>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</si>
  <si>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</si>
  <si>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</si>
  <si>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</si>
  <si>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</si>
  <si>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</si>
  <si>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0.86</t>
  </si>
  <si>
    <t>水道事業会計</t>
  </si>
  <si>
    <t>一般会計</t>
  </si>
  <si>
    <t>公共下水道事業会計</t>
  </si>
  <si>
    <t>工業用水道事業会計</t>
  </si>
  <si>
    <t>国民健康保険特別会計</t>
  </si>
  <si>
    <t>介護保険特別会計</t>
  </si>
  <si>
    <t>後期高齢者医療特別会計</t>
  </si>
  <si>
    <t>簡易水道事業会計</t>
  </si>
  <si>
    <t>その他会計（赤字）</t>
  </si>
  <si>
    <t>その他会計（黒字）</t>
  </si>
  <si>
    <t>R02</t>
    <phoneticPr fontId="5"/>
  </si>
  <si>
    <t>R03</t>
    <phoneticPr fontId="5"/>
  </si>
  <si>
    <t>R04</t>
    <phoneticPr fontId="5"/>
  </si>
  <si>
    <t>R05</t>
    <phoneticPr fontId="5"/>
  </si>
  <si>
    <t>R06</t>
    <phoneticPr fontId="5"/>
  </si>
  <si>
    <t>-</t>
    <phoneticPr fontId="2"/>
  </si>
  <si>
    <t>周南地区福祉施設組合（一般会計）</t>
  </si>
  <si>
    <t>周南地区衛生施設組合（一般会計）</t>
  </si>
  <si>
    <t>周南東部環境施設組合（一般会計）</t>
  </si>
  <si>
    <t>山口県市町総合事務組合（一般会計）</t>
  </si>
  <si>
    <t>山口県市町総合事務組合（非常勤職員公務災害補償特別会計）</t>
  </si>
  <si>
    <t>山口県市町総合事務組合（山口県市町公平委員会特別会計）</t>
  </si>
  <si>
    <t>山口県市町総合事務組合（交通災害共済特別会計）</t>
  </si>
  <si>
    <t>山口県市町総合事務組合（山口県自治会館管理特別会計）</t>
  </si>
  <si>
    <t>山口県後期高齢者医療広域連合（一般会計）</t>
    <rPh sb="0" eb="3">
      <t>ヤマグチケン</t>
    </rPh>
    <rPh sb="3" eb="5">
      <t>コウキ</t>
    </rPh>
    <rPh sb="5" eb="8">
      <t>コウレイシャ</t>
    </rPh>
    <rPh sb="8" eb="10">
      <t>イリョウ</t>
    </rPh>
    <rPh sb="10" eb="12">
      <t>コウイキ</t>
    </rPh>
    <rPh sb="12" eb="14">
      <t>レンゴウ</t>
    </rPh>
    <rPh sb="15" eb="17">
      <t>イッパン</t>
    </rPh>
    <rPh sb="17" eb="19">
      <t>カイケイ</t>
    </rPh>
    <phoneticPr fontId="2"/>
  </si>
  <si>
    <t>山口県後期高齢者医療広域連合（後期高齢者医療特別会計）</t>
    <rPh sb="0" eb="3">
      <t>ヤマグチケン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</si>
  <si>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下松市水産振興基金協会</t>
  </si>
  <si>
    <t>下松市笠戸島開発センター</t>
  </si>
  <si>
    <t>下松市施設管理公社</t>
  </si>
  <si>
    <t>下松市文化振興財団</t>
  </si>
  <si>
    <t>まちづくり推進基金</t>
    <rPh sb="5" eb="7">
      <t>スイシン</t>
    </rPh>
    <rPh sb="7" eb="9">
      <t>キキン</t>
    </rPh>
    <phoneticPr fontId="38"/>
  </si>
  <si>
    <t>職員退職手当積立金</t>
    <rPh sb="0" eb="2">
      <t>ショクイン</t>
    </rPh>
    <rPh sb="2" eb="4">
      <t>タイショク</t>
    </rPh>
    <rPh sb="4" eb="6">
      <t>テアテ</t>
    </rPh>
    <rPh sb="6" eb="8">
      <t>ツミタテ</t>
    </rPh>
    <rPh sb="8" eb="9">
      <t>キン</t>
    </rPh>
    <phoneticPr fontId="38"/>
  </si>
  <si>
    <t>ふるさと納税基金</t>
  </si>
  <si>
    <t>新型コロナウイルス感染症対策基金</t>
    <phoneticPr fontId="38"/>
  </si>
  <si>
    <t>森林環境基金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</si>
  <si>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</si>
  <si>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</si>
  <si>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</si>
  <si>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</si>
  <si>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</si>
  <si>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</si>
  <si>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</si>
  <si>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</si>
  <si>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</si>
  <si>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及び有形固定資産減価償却率は、ともに類似団体よりも高い水準にある。施設の老朽化対策を進めているものの、その実施に伴い地方債残高は増加している。一方で、減価償却による資産の減少が取得による増加を上回っており、施設更新が老朽化の進行に十分追いついていない状況が続いている。
　今後の課題として、いかに費用を抑えつつ効果的な施策を展開するかが重要となる。少子高齢化や将来人口の減少といった社会経済情勢に対応するため、施設の複合化や集約化を進める一方で、維持すべき施設については計画的な長寿命化や更新を実施することで費用の平準化を図り、施設総量の縮減と更新費の削減を目指していく。</t>
    <rPh sb="7" eb="8">
      <t>オヨ</t>
    </rPh>
    <rPh sb="49" eb="50">
      <t>スス</t>
    </rPh>
    <rPh sb="60" eb="62">
      <t>ジッシ</t>
    </rPh>
    <rPh sb="63" eb="64">
      <t>トモナ</t>
    </rPh>
    <rPh sb="65" eb="70">
      <t>チホウサイザンダカ</t>
    </rPh>
    <rPh sb="71" eb="73">
      <t>ゾウカ</t>
    </rPh>
    <rPh sb="78" eb="80">
      <t>イッポウ</t>
    </rPh>
    <rPh sb="110" eb="114">
      <t>シセツコウシン</t>
    </rPh>
    <rPh sb="115" eb="118">
      <t>ロウキュウカ</t>
    </rPh>
    <rPh sb="119" eb="121">
      <t>シンコウ</t>
    </rPh>
    <rPh sb="122" eb="125">
      <t>ジュウブンオ</t>
    </rPh>
    <rPh sb="132" eb="134">
      <t>ジョウキョウ</t>
    </rPh>
    <rPh sb="135" eb="136">
      <t>ツヅ</t>
    </rPh>
    <rPh sb="143" eb="145">
      <t>コンゴ</t>
    </rPh>
    <rPh sb="146" eb="148">
      <t>カダイ</t>
    </rPh>
    <rPh sb="175" eb="177">
      <t>ジュウヨウ</t>
    </rPh>
    <rPh sb="212" eb="214">
      <t>シセツ</t>
    </rPh>
    <rPh sb="223" eb="224">
      <t>ススム</t>
    </rPh>
    <rPh sb="226" eb="228">
      <t>イッポウ</t>
    </rPh>
    <rPh sb="254" eb="256">
      <t>ジッシ</t>
    </rPh>
    <rPh sb="268" eb="269">
      <t>ハカ</t>
    </rPh>
    <rPh sb="286" eb="288">
      <t>メザ</t>
    </rPh>
    <phoneticPr fontId="5"/>
  </si>
  <si>
    <t>　将来負担比率は類似団体と比較して高いものの低下している。この主な要因は、大型事業の元金償還開始による地方債現在高の減少や、充当可能基金の積立金増加によるものである。
　一方、実質公債費比率は類似団体と比較して低い水準を維持しているものの、単年度で見ると逓増傾向にあり、令和6年度の比率は4.7％（前年度比+0.2ポイント）となった。この増加は、大型事業の地方債償還開始による元利償還金の増加が主な要因である。
　大型事業の償還が順次開始され、令和6年度には元利償還金のピークを迎えた。地方債現在高は減少傾向にあるものの、今後も大型建設事業の計画が控えているため、引き続き財源確保や事業費の平準化に取り組む必要がある。</t>
    <rPh sb="31" eb="32">
      <t>オモ</t>
    </rPh>
    <rPh sb="33" eb="35">
      <t>ヨウイン</t>
    </rPh>
    <rPh sb="85" eb="87">
      <t>イッポウ</t>
    </rPh>
    <rPh sb="120" eb="123">
      <t>タンネンド</t>
    </rPh>
    <rPh sb="124" eb="125">
      <t>ミ</t>
    </rPh>
    <rPh sb="127" eb="129">
      <t>テイゾウ</t>
    </rPh>
    <rPh sb="129" eb="131">
      <t>ケイコウ</t>
    </rPh>
    <rPh sb="135" eb="137">
      <t>レイワ</t>
    </rPh>
    <rPh sb="138" eb="140">
      <t>ネンド</t>
    </rPh>
    <rPh sb="141" eb="143">
      <t>ヒリツ</t>
    </rPh>
    <rPh sb="149" eb="152">
      <t>ゼンネンド</t>
    </rPh>
    <rPh sb="152" eb="153">
      <t>ヒ</t>
    </rPh>
    <rPh sb="169" eb="171">
      <t>ゾウカ</t>
    </rPh>
    <rPh sb="194" eb="196">
      <t>ゾウカ</t>
    </rPh>
    <rPh sb="207" eb="211">
      <t>オオガタジギョウ</t>
    </rPh>
    <rPh sb="212" eb="214">
      <t>ショウカン</t>
    </rPh>
    <rPh sb="215" eb="219">
      <t>ジュンジカイシ</t>
    </rPh>
    <rPh sb="233" eb="234">
      <t>キン</t>
    </rPh>
    <rPh sb="239" eb="240">
      <t>ムカ</t>
    </rPh>
    <rPh sb="250" eb="254">
      <t>ゲンショウケイコウ</t>
    </rPh>
    <rPh sb="261" eb="263">
      <t>コンゴ</t>
    </rPh>
    <rPh sb="264" eb="270">
      <t>オオガタケンセツジギョウ</t>
    </rPh>
    <rPh sb="271" eb="273">
      <t>ケイカク</t>
    </rPh>
    <rPh sb="274" eb="275">
      <t>ヒカ</t>
    </rPh>
    <rPh sb="282" eb="283">
      <t>ヒ</t>
    </rPh>
    <rPh sb="284" eb="285">
      <t>ツヅ</t>
    </rPh>
    <rPh sb="286" eb="290">
      <t>ザイゲンカクホ</t>
    </rPh>
    <rPh sb="291" eb="293">
      <t>ジギョウ</t>
    </rPh>
    <rPh sb="293" eb="294">
      <t>ヒ</t>
    </rPh>
    <rPh sb="295" eb="298">
      <t>ヘイジュンカ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</si>
</sst>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B9CE32-1CEB-4902-96D1-F33ADD7FA77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31BA-4580-9A17-41B7D67DCCA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47740</c:v>
                </c:pt>
                <c:pt idx="1">
                  <c:v>40073</c:v>
                </c:pt>
                <c:pt idx="2">
                  <c:v>47391</c:v>
                </c:pt>
                <c:pt idx="3">
                  <c:v>41385</c:v>
                </c:pt>
                <c:pt idx="4">
                  <c:v>42902</c:v>
                </c:pt>
              </c:numCache>
            </c:numRef>
          </c:val>
          <c:smooth val="0"/>
          <c:extLst>
            <c:ext xmlns:c16="http://schemas.microsoft.com/office/drawing/2014/chart" uri="{C3380CC4-5D6E-409C-BE32-E72D297353CC}">
              <c16:uniqueId val="{00000001-31BA-4580-9A17-41B7D67DCCA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7.14</c:v>
                </c:pt>
                <c:pt idx="1">
                  <c:v>8.3000000000000007</c:v>
                </c:pt>
                <c:pt idx="2">
                  <c:v>6.86</c:v>
                </c:pt>
                <c:pt idx="3">
                  <c:v>5.53</c:v>
                </c:pt>
                <c:pt idx="4">
                  <c:v>6.08</c:v>
                </c:pt>
              </c:numCache>
            </c:numRef>
          </c:val>
          <c:extLst>
            <c:ext xmlns:c16="http://schemas.microsoft.com/office/drawing/2014/chart" uri="{C3380CC4-5D6E-409C-BE32-E72D297353CC}">
              <c16:uniqueId val="{00000000-E82C-4E80-95D4-AD1D1E229D8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17.86</c:v>
                </c:pt>
                <c:pt idx="1">
                  <c:v>18.809999999999999</c:v>
                </c:pt>
                <c:pt idx="2">
                  <c:v>21.29</c:v>
                </c:pt>
                <c:pt idx="3">
                  <c:v>21.13</c:v>
                </c:pt>
                <c:pt idx="4">
                  <c:v>20.25</c:v>
                </c:pt>
              </c:numCache>
            </c:numRef>
          </c:val>
          <c:extLst>
            <c:ext xmlns:c16="http://schemas.microsoft.com/office/drawing/2014/chart" uri="{C3380CC4-5D6E-409C-BE32-E72D297353CC}">
              <c16:uniqueId val="{00000001-E82C-4E80-95D4-AD1D1E229D8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2.79</c:v>
                </c:pt>
                <c:pt idx="1">
                  <c:v>3.5</c:v>
                </c:pt>
                <c:pt idx="2">
                  <c:v>0.68</c:v>
                </c:pt>
                <c:pt idx="3">
                  <c:v>-0.86</c:v>
                </c:pt>
                <c:pt idx="4">
                  <c:v>0.43</c:v>
                </c:pt>
              </c:numCache>
            </c:numRef>
          </c:val>
          <c:smooth val="0"/>
          <c:extLst>
            <c:ext xmlns:c16="http://schemas.microsoft.com/office/drawing/2014/chart" uri="{C3380CC4-5D6E-409C-BE32-E72D297353CC}">
              <c16:uniqueId val="{00000002-E82C-4E80-95D4-AD1D1E229D8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A3B7-4462-99A6-098A6D9F9D8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3B7-4462-99A6-098A6D9F9D8F}"/>
            </c:ext>
          </c:extLst>
        </c:ser>
        <c:ser>
          <c:idx val="2"/>
          <c:order val="2"/>
          <c:tx>
            <c:strRef>
              <c:f>データシート!$A$29</c:f>
              <c:strCache>
                <c:ptCount val="1"/>
                <c:pt idx="0">
                  <c:v>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0.4</c:v>
                </c:pt>
                <c:pt idx="2">
                  <c:v>#N/A</c:v>
                </c:pt>
                <c:pt idx="3">
                  <c:v>0.37</c:v>
                </c:pt>
                <c:pt idx="4">
                  <c:v>#N/A</c:v>
                </c:pt>
                <c:pt idx="5">
                  <c:v>0.38</c:v>
                </c:pt>
                <c:pt idx="6">
                  <c:v>#N/A</c:v>
                </c:pt>
                <c:pt idx="7">
                  <c:v>0.35</c:v>
                </c:pt>
                <c:pt idx="8">
                  <c:v>#N/A</c:v>
                </c:pt>
                <c:pt idx="9">
                  <c:v>0.28999999999999998</c:v>
                </c:pt>
              </c:numCache>
            </c:numRef>
          </c:val>
          <c:extLst>
            <c:ext xmlns:c16="http://schemas.microsoft.com/office/drawing/2014/chart" uri="{C3380CC4-5D6E-409C-BE32-E72D297353CC}">
              <c16:uniqueId val="{00000002-A3B7-4462-99A6-098A6D9F9D8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0.22</c:v>
                </c:pt>
                <c:pt idx="2">
                  <c:v>#N/A</c:v>
                </c:pt>
                <c:pt idx="3">
                  <c:v>0.24</c:v>
                </c:pt>
                <c:pt idx="4">
                  <c:v>#N/A</c:v>
                </c:pt>
                <c:pt idx="5">
                  <c:v>0.25</c:v>
                </c:pt>
                <c:pt idx="6">
                  <c:v>#N/A</c:v>
                </c:pt>
                <c:pt idx="7">
                  <c:v>0.26</c:v>
                </c:pt>
                <c:pt idx="8">
                  <c:v>#N/A</c:v>
                </c:pt>
                <c:pt idx="9">
                  <c:v>0.33</c:v>
                </c:pt>
              </c:numCache>
            </c:numRef>
          </c:val>
          <c:extLst>
            <c:ext xmlns:c16="http://schemas.microsoft.com/office/drawing/2014/chart" uri="{C3380CC4-5D6E-409C-BE32-E72D297353CC}">
              <c16:uniqueId val="{00000003-A3B7-4462-99A6-098A6D9F9D8F}"/>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1.0900000000000001</c:v>
                </c:pt>
                <c:pt idx="2">
                  <c:v>#N/A</c:v>
                </c:pt>
                <c:pt idx="3">
                  <c:v>1.37</c:v>
                </c:pt>
                <c:pt idx="4">
                  <c:v>#N/A</c:v>
                </c:pt>
                <c:pt idx="5">
                  <c:v>1.76</c:v>
                </c:pt>
                <c:pt idx="6">
                  <c:v>#N/A</c:v>
                </c:pt>
                <c:pt idx="7">
                  <c:v>0.74</c:v>
                </c:pt>
                <c:pt idx="8">
                  <c:v>#N/A</c:v>
                </c:pt>
                <c:pt idx="9">
                  <c:v>0.43</c:v>
                </c:pt>
              </c:numCache>
            </c:numRef>
          </c:val>
          <c:extLst>
            <c:ext xmlns:c16="http://schemas.microsoft.com/office/drawing/2014/chart" uri="{C3380CC4-5D6E-409C-BE32-E72D297353CC}">
              <c16:uniqueId val="{00000004-A3B7-4462-99A6-098A6D9F9D8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3.15</c:v>
                </c:pt>
                <c:pt idx="2">
                  <c:v>#N/A</c:v>
                </c:pt>
                <c:pt idx="3">
                  <c:v>4.26</c:v>
                </c:pt>
                <c:pt idx="4">
                  <c:v>#N/A</c:v>
                </c:pt>
                <c:pt idx="5">
                  <c:v>4.7</c:v>
                </c:pt>
                <c:pt idx="6">
                  <c:v>#N/A</c:v>
                </c:pt>
                <c:pt idx="7">
                  <c:v>4.53</c:v>
                </c:pt>
                <c:pt idx="8">
                  <c:v>#N/A</c:v>
                </c:pt>
                <c:pt idx="9">
                  <c:v>3.49</c:v>
                </c:pt>
              </c:numCache>
            </c:numRef>
          </c:val>
          <c:extLst>
            <c:ext xmlns:c16="http://schemas.microsoft.com/office/drawing/2014/chart" uri="{C3380CC4-5D6E-409C-BE32-E72D297353CC}">
              <c16:uniqueId val="{00000005-A3B7-4462-99A6-098A6D9F9D8F}"/>
            </c:ext>
          </c:extLst>
        </c:ser>
        <c:ser>
          <c:idx val="6"/>
          <c:order val="6"/>
          <c:tx>
            <c:strRef>
              <c:f>データシート!$A$33</c:f>
              <c:strCache>
                <c:ptCount val="1"/>
                <c:pt idx="0">
                  <c:v>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4.75</c:v>
                </c:pt>
                <c:pt idx="2">
                  <c:v>#N/A</c:v>
                </c:pt>
                <c:pt idx="3">
                  <c:v>4.16</c:v>
                </c:pt>
                <c:pt idx="4">
                  <c:v>#N/A</c:v>
                </c:pt>
                <c:pt idx="5">
                  <c:v>3.8</c:v>
                </c:pt>
                <c:pt idx="6">
                  <c:v>#N/A</c:v>
                </c:pt>
                <c:pt idx="7">
                  <c:v>3.75</c:v>
                </c:pt>
                <c:pt idx="8">
                  <c:v>#N/A</c:v>
                </c:pt>
                <c:pt idx="9">
                  <c:v>3.71</c:v>
                </c:pt>
              </c:numCache>
            </c:numRef>
          </c:val>
          <c:extLst>
            <c:ext xmlns:c16="http://schemas.microsoft.com/office/drawing/2014/chart" uri="{C3380CC4-5D6E-409C-BE32-E72D297353CC}">
              <c16:uniqueId val="{00000006-A3B7-4462-99A6-098A6D9F9D8F}"/>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5.14</c:v>
                </c:pt>
                <c:pt idx="2">
                  <c:v>#N/A</c:v>
                </c:pt>
                <c:pt idx="3">
                  <c:v>5.44</c:v>
                </c:pt>
                <c:pt idx="4">
                  <c:v>#N/A</c:v>
                </c:pt>
                <c:pt idx="5">
                  <c:v>5.74</c:v>
                </c:pt>
                <c:pt idx="6">
                  <c:v>#N/A</c:v>
                </c:pt>
                <c:pt idx="7">
                  <c:v>5.0999999999999996</c:v>
                </c:pt>
                <c:pt idx="8">
                  <c:v>#N/A</c:v>
                </c:pt>
                <c:pt idx="9">
                  <c:v>5.73</c:v>
                </c:pt>
              </c:numCache>
            </c:numRef>
          </c:val>
          <c:extLst>
            <c:ext xmlns:c16="http://schemas.microsoft.com/office/drawing/2014/chart" uri="{C3380CC4-5D6E-409C-BE32-E72D297353CC}">
              <c16:uniqueId val="{00000007-A3B7-4462-99A6-098A6D9F9D8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7.13</c:v>
                </c:pt>
                <c:pt idx="2">
                  <c:v>#N/A</c:v>
                </c:pt>
                <c:pt idx="3">
                  <c:v>8.2899999999999991</c:v>
                </c:pt>
                <c:pt idx="4">
                  <c:v>#N/A</c:v>
                </c:pt>
                <c:pt idx="5">
                  <c:v>6.85</c:v>
                </c:pt>
                <c:pt idx="6">
                  <c:v>#N/A</c:v>
                </c:pt>
                <c:pt idx="7">
                  <c:v>5.52</c:v>
                </c:pt>
                <c:pt idx="8">
                  <c:v>#N/A</c:v>
                </c:pt>
                <c:pt idx="9">
                  <c:v>6.07</c:v>
                </c:pt>
              </c:numCache>
            </c:numRef>
          </c:val>
          <c:extLst>
            <c:ext xmlns:c16="http://schemas.microsoft.com/office/drawing/2014/chart" uri="{C3380CC4-5D6E-409C-BE32-E72D297353CC}">
              <c16:uniqueId val="{00000008-A3B7-4462-99A6-098A6D9F9D8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13.57</c:v>
                </c:pt>
                <c:pt idx="2">
                  <c:v>#N/A</c:v>
                </c:pt>
                <c:pt idx="3">
                  <c:v>12.19</c:v>
                </c:pt>
                <c:pt idx="4">
                  <c:v>#N/A</c:v>
                </c:pt>
                <c:pt idx="5">
                  <c:v>10.41</c:v>
                </c:pt>
                <c:pt idx="6">
                  <c:v>#N/A</c:v>
                </c:pt>
                <c:pt idx="7">
                  <c:v>9.9700000000000006</c:v>
                </c:pt>
                <c:pt idx="8">
                  <c:v>#N/A</c:v>
                </c:pt>
                <c:pt idx="9">
                  <c:v>10.61</c:v>
                </c:pt>
              </c:numCache>
            </c:numRef>
          </c:val>
          <c:extLst>
            <c:ext xmlns:c16="http://schemas.microsoft.com/office/drawing/2014/chart" uri="{C3380CC4-5D6E-409C-BE32-E72D297353CC}">
              <c16:uniqueId val="{00000009-A3B7-4462-99A6-098A6D9F9D8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1846</c:v>
                </c:pt>
                <c:pt idx="5">
                  <c:v>1847</c:v>
                </c:pt>
                <c:pt idx="8">
                  <c:v>1887</c:v>
                </c:pt>
                <c:pt idx="11">
                  <c:v>1886</c:v>
                </c:pt>
                <c:pt idx="14">
                  <c:v>1889</c:v>
                </c:pt>
              </c:numCache>
            </c:numRef>
          </c:val>
          <c:extLst>
            <c:ext xmlns:c16="http://schemas.microsoft.com/office/drawing/2014/chart" uri="{C3380CC4-5D6E-409C-BE32-E72D297353CC}">
              <c16:uniqueId val="{00000000-CBF7-4D25-8E62-E201512E831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BF7-4D25-8E62-E201512E831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3</c:v>
                </c:pt>
                <c:pt idx="6">
                  <c:v>6</c:v>
                </c:pt>
                <c:pt idx="9">
                  <c:v>10</c:v>
                </c:pt>
                <c:pt idx="12">
                  <c:v>10</c:v>
                </c:pt>
              </c:numCache>
            </c:numRef>
          </c:val>
          <c:extLst>
            <c:ext xmlns:c16="http://schemas.microsoft.com/office/drawing/2014/chart" uri="{C3380CC4-5D6E-409C-BE32-E72D297353CC}">
              <c16:uniqueId val="{00000002-CBF7-4D25-8E62-E201512E831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143</c:v>
                </c:pt>
                <c:pt idx="3">
                  <c:v>133</c:v>
                </c:pt>
                <c:pt idx="6">
                  <c:v>117</c:v>
                </c:pt>
                <c:pt idx="9">
                  <c:v>86</c:v>
                </c:pt>
                <c:pt idx="12">
                  <c:v>86</c:v>
                </c:pt>
              </c:numCache>
            </c:numRef>
          </c:val>
          <c:extLst>
            <c:ext xmlns:c16="http://schemas.microsoft.com/office/drawing/2014/chart" uri="{C3380CC4-5D6E-409C-BE32-E72D297353CC}">
              <c16:uniqueId val="{00000003-CBF7-4D25-8E62-E201512E831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275</c:v>
                </c:pt>
                <c:pt idx="3">
                  <c:v>447</c:v>
                </c:pt>
                <c:pt idx="6">
                  <c:v>269</c:v>
                </c:pt>
                <c:pt idx="9">
                  <c:v>277</c:v>
                </c:pt>
                <c:pt idx="12">
                  <c:v>294</c:v>
                </c:pt>
              </c:numCache>
            </c:numRef>
          </c:val>
          <c:extLst>
            <c:ext xmlns:c16="http://schemas.microsoft.com/office/drawing/2014/chart" uri="{C3380CC4-5D6E-409C-BE32-E72D297353CC}">
              <c16:uniqueId val="{00000004-CBF7-4D25-8E62-E201512E831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BF7-4D25-8E62-E201512E831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BF7-4D25-8E62-E201512E831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1806</c:v>
                </c:pt>
                <c:pt idx="3">
                  <c:v>1852</c:v>
                </c:pt>
                <c:pt idx="6">
                  <c:v>1925</c:v>
                </c:pt>
                <c:pt idx="9">
                  <c:v>2032</c:v>
                </c:pt>
                <c:pt idx="12">
                  <c:v>2062</c:v>
                </c:pt>
              </c:numCache>
            </c:numRef>
          </c:val>
          <c:extLst>
            <c:ext xmlns:c16="http://schemas.microsoft.com/office/drawing/2014/chart" uri="{C3380CC4-5D6E-409C-BE32-E72D297353CC}">
              <c16:uniqueId val="{00000007-CBF7-4D25-8E62-E201512E831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380</c:v>
                </c:pt>
                <c:pt idx="2">
                  <c:v>#N/A</c:v>
                </c:pt>
                <c:pt idx="3">
                  <c:v>#N/A</c:v>
                </c:pt>
                <c:pt idx="4">
                  <c:v>588</c:v>
                </c:pt>
                <c:pt idx="5">
                  <c:v>#N/A</c:v>
                </c:pt>
                <c:pt idx="6">
                  <c:v>#N/A</c:v>
                </c:pt>
                <c:pt idx="7">
                  <c:v>430</c:v>
                </c:pt>
                <c:pt idx="8">
                  <c:v>#N/A</c:v>
                </c:pt>
                <c:pt idx="9">
                  <c:v>#N/A</c:v>
                </c:pt>
                <c:pt idx="10">
                  <c:v>519</c:v>
                </c:pt>
                <c:pt idx="11">
                  <c:v>#N/A</c:v>
                </c:pt>
                <c:pt idx="12">
                  <c:v>#N/A</c:v>
                </c:pt>
                <c:pt idx="13">
                  <c:v>563</c:v>
                </c:pt>
                <c:pt idx="14">
                  <c:v>#N/A</c:v>
                </c:pt>
              </c:numCache>
            </c:numRef>
          </c:val>
          <c:smooth val="0"/>
          <c:extLst>
            <c:ext xmlns:c16="http://schemas.microsoft.com/office/drawing/2014/chart" uri="{C3380CC4-5D6E-409C-BE32-E72D297353CC}">
              <c16:uniqueId val="{00000008-CBF7-4D25-8E62-E201512E831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17008</c:v>
                </c:pt>
                <c:pt idx="5">
                  <c:v>16926</c:v>
                </c:pt>
                <c:pt idx="8">
                  <c:v>16496</c:v>
                </c:pt>
                <c:pt idx="11">
                  <c:v>15690</c:v>
                </c:pt>
                <c:pt idx="14">
                  <c:v>14856</c:v>
                </c:pt>
              </c:numCache>
            </c:numRef>
          </c:val>
          <c:extLst>
            <c:ext xmlns:c16="http://schemas.microsoft.com/office/drawing/2014/chart" uri="{C3380CC4-5D6E-409C-BE32-E72D297353CC}">
              <c16:uniqueId val="{00000000-C36A-42EC-801D-13480E46A2D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5889</c:v>
                </c:pt>
                <c:pt idx="5">
                  <c:v>5796</c:v>
                </c:pt>
                <c:pt idx="8">
                  <c:v>6573</c:v>
                </c:pt>
                <c:pt idx="11">
                  <c:v>6657</c:v>
                </c:pt>
                <c:pt idx="14">
                  <c:v>7389</c:v>
                </c:pt>
              </c:numCache>
            </c:numRef>
          </c:val>
          <c:extLst>
            <c:ext xmlns:c16="http://schemas.microsoft.com/office/drawing/2014/chart" uri="{C3380CC4-5D6E-409C-BE32-E72D297353CC}">
              <c16:uniqueId val="{00000001-C36A-42EC-801D-13480E46A2D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5773</c:v>
                </c:pt>
                <c:pt idx="5">
                  <c:v>6783</c:v>
                </c:pt>
                <c:pt idx="8">
                  <c:v>6938</c:v>
                </c:pt>
                <c:pt idx="11">
                  <c:v>7145</c:v>
                </c:pt>
                <c:pt idx="14">
                  <c:v>7611</c:v>
                </c:pt>
              </c:numCache>
            </c:numRef>
          </c:val>
          <c:extLst>
            <c:ext xmlns:c16="http://schemas.microsoft.com/office/drawing/2014/chart" uri="{C3380CC4-5D6E-409C-BE32-E72D297353CC}">
              <c16:uniqueId val="{00000002-C36A-42EC-801D-13480E46A2D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6A-42EC-801D-13480E46A2D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6A-42EC-801D-13480E46A2D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36A-42EC-801D-13480E46A2D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2662</c:v>
                </c:pt>
                <c:pt idx="3">
                  <c:v>2751</c:v>
                </c:pt>
                <c:pt idx="6">
                  <c:v>2845</c:v>
                </c:pt>
                <c:pt idx="9">
                  <c:v>2980</c:v>
                </c:pt>
                <c:pt idx="12">
                  <c:v>3073</c:v>
                </c:pt>
              </c:numCache>
            </c:numRef>
          </c:val>
          <c:extLst>
            <c:ext xmlns:c16="http://schemas.microsoft.com/office/drawing/2014/chart" uri="{C3380CC4-5D6E-409C-BE32-E72D297353CC}">
              <c16:uniqueId val="{00000006-C36A-42EC-801D-13480E46A2D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1164</c:v>
                </c:pt>
                <c:pt idx="3">
                  <c:v>1030</c:v>
                </c:pt>
                <c:pt idx="6">
                  <c:v>948</c:v>
                </c:pt>
                <c:pt idx="9">
                  <c:v>852</c:v>
                </c:pt>
                <c:pt idx="12">
                  <c:v>1207</c:v>
                </c:pt>
              </c:numCache>
            </c:numRef>
          </c:val>
          <c:extLst>
            <c:ext xmlns:c16="http://schemas.microsoft.com/office/drawing/2014/chart" uri="{C3380CC4-5D6E-409C-BE32-E72D297353CC}">
              <c16:uniqueId val="{00000007-C36A-42EC-801D-13480E46A2D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5029</c:v>
                </c:pt>
                <c:pt idx="3">
                  <c:v>4614</c:v>
                </c:pt>
                <c:pt idx="6">
                  <c:v>4368</c:v>
                </c:pt>
                <c:pt idx="9">
                  <c:v>4335</c:v>
                </c:pt>
                <c:pt idx="12">
                  <c:v>4681</c:v>
                </c:pt>
              </c:numCache>
            </c:numRef>
          </c:val>
          <c:extLst>
            <c:ext xmlns:c16="http://schemas.microsoft.com/office/drawing/2014/chart" uri="{C3380CC4-5D6E-409C-BE32-E72D297353CC}">
              <c16:uniqueId val="{00000008-C36A-42EC-801D-13480E46A2D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173</c:v>
                </c:pt>
                <c:pt idx="3">
                  <c:v>195</c:v>
                </c:pt>
                <c:pt idx="6">
                  <c:v>804</c:v>
                </c:pt>
                <c:pt idx="9">
                  <c:v>803</c:v>
                </c:pt>
                <c:pt idx="12">
                  <c:v>915</c:v>
                </c:pt>
              </c:numCache>
            </c:numRef>
          </c:val>
          <c:extLst>
            <c:ext xmlns:c16="http://schemas.microsoft.com/office/drawing/2014/chart" uri="{C3380CC4-5D6E-409C-BE32-E72D297353CC}">
              <c16:uniqueId val="{00000009-C36A-42EC-801D-13480E46A2D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22879</c:v>
                </c:pt>
                <c:pt idx="3">
                  <c:v>23376</c:v>
                </c:pt>
                <c:pt idx="6">
                  <c:v>23143</c:v>
                </c:pt>
                <c:pt idx="9">
                  <c:v>22207</c:v>
                </c:pt>
                <c:pt idx="12">
                  <c:v>21287</c:v>
                </c:pt>
              </c:numCache>
            </c:numRef>
          </c:val>
          <c:extLst>
            <c:ext xmlns:c16="http://schemas.microsoft.com/office/drawing/2014/chart" uri="{C3380CC4-5D6E-409C-BE32-E72D297353CC}">
              <c16:uniqueId val="{0000000A-C36A-42EC-801D-13480E46A2D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3237</c:v>
                </c:pt>
                <c:pt idx="2">
                  <c:v>#N/A</c:v>
                </c:pt>
                <c:pt idx="3">
                  <c:v>#N/A</c:v>
                </c:pt>
                <c:pt idx="4">
                  <c:v>2461</c:v>
                </c:pt>
                <c:pt idx="5">
                  <c:v>#N/A</c:v>
                </c:pt>
                <c:pt idx="6">
                  <c:v>#N/A</c:v>
                </c:pt>
                <c:pt idx="7">
                  <c:v>2099</c:v>
                </c:pt>
                <c:pt idx="8">
                  <c:v>#N/A</c:v>
                </c:pt>
                <c:pt idx="9">
                  <c:v>#N/A</c:v>
                </c:pt>
                <c:pt idx="10">
                  <c:v>1684</c:v>
                </c:pt>
                <c:pt idx="11">
                  <c:v>#N/A</c:v>
                </c:pt>
                <c:pt idx="12">
                  <c:v>#N/A</c:v>
                </c:pt>
                <c:pt idx="13">
                  <c:v>1308</c:v>
                </c:pt>
                <c:pt idx="14">
                  <c:v>#N/A</c:v>
                </c:pt>
              </c:numCache>
            </c:numRef>
          </c:val>
          <c:smooth val="0"/>
          <c:extLst>
            <c:ext xmlns:c16="http://schemas.microsoft.com/office/drawing/2014/chart" uri="{C3380CC4-5D6E-409C-BE32-E72D297353CC}">
              <c16:uniqueId val="{0000000B-C36A-42EC-801D-13480E46A2D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2675</c:v>
                </c:pt>
                <c:pt idx="1">
                  <c:v>2716</c:v>
                </c:pt>
                <c:pt idx="2">
                  <c:v>2680</c:v>
                </c:pt>
              </c:numCache>
            </c:numRef>
          </c:val>
          <c:extLst>
            <c:ext xmlns:c16="http://schemas.microsoft.com/office/drawing/2014/chart" uri="{C3380CC4-5D6E-409C-BE32-E72D297353CC}">
              <c16:uniqueId val="{00000000-DA89-4EAB-9D4E-6429BB216D4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1425</c:v>
                </c:pt>
                <c:pt idx="1">
                  <c:v>1481</c:v>
                </c:pt>
                <c:pt idx="2">
                  <c:v>1619</c:v>
                </c:pt>
              </c:numCache>
            </c:numRef>
          </c:val>
          <c:extLst>
            <c:ext xmlns:c16="http://schemas.microsoft.com/office/drawing/2014/chart" uri="{C3380CC4-5D6E-409C-BE32-E72D297353CC}">
              <c16:uniqueId val="{00000001-DA89-4EAB-9D4E-6429BB216D4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1423</c:v>
                </c:pt>
                <c:pt idx="1">
                  <c:v>1428</c:v>
                </c:pt>
                <c:pt idx="2">
                  <c:v>1732</c:v>
                </c:pt>
              </c:numCache>
            </c:numRef>
          </c:val>
          <c:extLst>
            <c:ext xmlns:c16="http://schemas.microsoft.com/office/drawing/2014/chart" uri="{C3380CC4-5D6E-409C-BE32-E72D297353CC}">
              <c16:uniqueId val="{00000002-DA89-4EAB-9D4E-6429BB216D4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{3630B028-A697-40FD-9293-11AE40D49F80}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F7C-44B1-8ED7-C3787F9CDB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{83B6B7F4-8D7F-4FC1-8314-0C7D7F07A307}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7C-44B1-8ED7-C3787F9CDB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{DEE89C6B-6226-4E2A-AF86-D166FBBC1BB5}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7C-44B1-8ED7-C3787F9CDB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{EBEB0687-70AA-4DB0-8625-4EC7AA5E67D7}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7C-44B1-8ED7-C3787F9CDB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{15955638-3A73-4940-94C6-94BB0202162D}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7C-44B1-8ED7-C3787F9CDB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{7EC9136D-FC09-45CB-885F-304D8BACB178}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F7C-44B1-8ED7-C3787F9CDB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{9F5CA129-0A81-4561-98D0-9924FA8EFC64}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F7C-44B1-8ED7-C3787F9CDB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{94C6EE20-8687-4FA5-B748-026A09B751A7}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F7C-44B1-8ED7-C3787F9CDB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{1B448097-ED99-4D52-BBEA-C2E572CAF1B9}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F7C-44B1-8ED7-C3787F9CDB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61.9</c:v>
                </c:pt>
                <c:pt idx="8">
                  <c:v>62.7</c:v>
                </c:pt>
                <c:pt idx="16">
                  <c:v>63.9</c:v>
                </c:pt>
                <c:pt idx="24">
                  <c:v>64.8</c:v>
                </c:pt>
                <c:pt idx="32">
                  <c:v>66.099999999999994</c:v>
                </c:pt>
              </c:numCache>
            </c:numRef>
          </c:xVal>
          <c:yVal>
            <c:numRef>
              <c:f>公会計指標分析・財政指標組合せ分析表!$BP$51:$DC$51</c:f>
              <c:numCache>
                <c:formatCode>#,##0.0;"▲ "#,##0.0</c:formatCode>
                <c:ptCount val="40"/>
                <c:pt idx="0">
                  <c:v>30.1</c:v>
                </c:pt>
                <c:pt idx="8">
                  <c:v>21.6</c:v>
                </c:pt>
                <c:pt idx="16">
                  <c:v>18.7</c:v>
                </c:pt>
                <c:pt idx="24">
                  <c:v>14.6</c:v>
                </c:pt>
                <c:pt idx="32">
                  <c:v>10.9</c:v>
                </c:pt>
              </c:numCache>
            </c:numRef>
          </c:yVal>
          <c:smooth val="0"/>
          <c:extLst>
            <c:ext xmlns:c16="http://schemas.microsoft.com/office/drawing/2014/chart" uri="{C3380CC4-5D6E-409C-BE32-E72D297353CC}">
              <c16:uniqueId val="{00000009-8F7C-44B1-8ED7-C3787F9CDBE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{0E22C26D-F0EC-4BFC-B374-04C4B22068CE}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F7C-44B1-8ED7-C3787F9CDBE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{EBA087CF-4D63-41D0-8054-C4CAE4F82942}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7C-44B1-8ED7-C3787F9CDB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{7FD08A5A-3611-4084-A3CC-9DC9DEC87B60}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7C-44B1-8ED7-C3787F9CDB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{48ECE5E6-E81C-4945-894F-2AF318404270}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7C-44B1-8ED7-C3787F9CDB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{22A2EA6B-17A3-456E-9068-EB839C65ABD0}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7C-44B1-8ED7-C3787F9CDB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{0BC6938E-B4A1-4287-B0B5-E3322DB3C1BD}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F7C-44B1-8ED7-C3787F9CDB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{1366C4D3-88A7-4590-B370-26891F102B73}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F7C-44B1-8ED7-C3787F9CDB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{F8CB7171-EE08-4C8C-AF8D-01A47A428731}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F7C-44B1-8ED7-C3787F9CDB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{BC3F7648-CF77-43B6-BA8D-BCFD0F9857E8}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F7C-44B1-8ED7-C3787F9CDB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F7C-44B1-8ED7-C3787F9CDBE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{A7C7F93E-4970-4A67-8B12-2509A800F1AD}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C68-4F40-91F4-C8939AA4CB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{B81DBC75-7D1E-453A-AD58-EF7F11CA463E}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C68-4F40-91F4-C8939AA4CB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{ACD8B46E-CF76-48B7-8842-DE616E14D942}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C68-4F40-91F4-C8939AA4CB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{DB5D0B88-D434-4F7E-A812-12C03E3E10D7}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C68-4F40-91F4-C8939AA4CB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{3FC91CCE-7686-46FD-814F-A49266988725}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C68-4F40-91F4-C8939AA4CB9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{20F11A3A-67F9-4AB3-BC18-7DFC192F0D9B}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C68-4F40-91F4-C8939AA4CB9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{8B4B0397-91AA-45D8-A60E-AA3764B63456}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C68-4F40-91F4-C8939AA4CB9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{C0E86A1B-20B2-4ECC-B8DB-8BC8270480DD}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C68-4F40-91F4-C8939AA4CB9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{EDD5E683-9256-40BE-BB0F-EE3FE3492F35}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C68-4F40-91F4-C8939AA4CB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4.0999999999999996</c:v>
                </c:pt>
                <c:pt idx="16">
                  <c:v>4.0999999999999996</c:v>
                </c:pt>
                <c:pt idx="24">
                  <c:v>4.5</c:v>
                </c:pt>
                <c:pt idx="32">
                  <c:v>4.3</c:v>
                </c:pt>
              </c:numCache>
            </c:numRef>
          </c:xVal>
          <c:yVal>
            <c:numRef>
              <c:f>公会計指標分析・財政指標組合せ分析表!$BP$73:$DC$73</c:f>
              <c:numCache>
                <c:formatCode>#,##0.0;"▲ "#,##0.0</c:formatCode>
                <c:ptCount val="40"/>
                <c:pt idx="0">
                  <c:v>30.1</c:v>
                </c:pt>
                <c:pt idx="8">
                  <c:v>21.6</c:v>
                </c:pt>
                <c:pt idx="16">
                  <c:v>18.7</c:v>
                </c:pt>
                <c:pt idx="24">
                  <c:v>14.6</c:v>
                </c:pt>
                <c:pt idx="32">
                  <c:v>10.9</c:v>
                </c:pt>
              </c:numCache>
            </c:numRef>
          </c:yVal>
          <c:smooth val="0"/>
          <c:extLst>
            <c:ext xmlns:c16="http://schemas.microsoft.com/office/drawing/2014/chart" uri="{C3380CC4-5D6E-409C-BE32-E72D297353CC}">
              <c16:uniqueId val="{00000009-7C68-4F40-91F4-C8939AA4CB9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{CF9A7D59-2B1E-4262-965A-7C5124ECE06C}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C68-4F40-91F4-C8939AA4CB9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{B384DCFA-0DCC-4D9B-B7C8-0EEA88226FE6}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C68-4F40-91F4-C8939AA4CB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{431BAC1B-954A-40B9-8BBF-3E26BDE6CDC5}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C68-4F40-91F4-C8939AA4CB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{93A320B2-1CBF-400C-BE7E-01EF87EB8A35}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C68-4F40-91F4-C8939AA4CB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{60189A8D-D535-4831-9127-5F8A9BF0C084}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C68-4F40-91F4-C8939AA4CB9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{3F9B81B0-6BF0-4B68-958B-6FB81E2C4F82}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C68-4F40-91F4-C8939AA4CB9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{3E84C086-2416-4410-826C-223633B71126}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C68-4F40-91F4-C8939AA4CB9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{9C224792-727B-4711-BEBF-EEFBD8C6466C}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C68-4F40-91F4-C8939AA4CB9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{C7CE0D03-14D6-4DBA-998B-A69877A67C39}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C68-4F40-91F4-C8939AA4CB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7C68-4F40-91F4-C8939AA4CB9D}"/>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山口県下松市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56,637
55,795
89.34
26,204,290
25,308,016
804,363
13,234,715
21,286,532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ea"/>
              <a:ea typeface="+mn-ea"/>
              <a:cs typeface="+mn-cs"/>
            </a:rPr>
            <a:t>単年度指数は</a:t>
          </a:r>
          <a:r>
            <a:rPr kumimoji="1" lang="en-US" altLang="ja-JP" sz="900" b="0" i="0" baseline="0">
              <a:solidFill>
                <a:schemeClr val="dk1"/>
              </a:solidFill>
              <a:effectLst/>
              <a:latin typeface="+mn-ea"/>
              <a:ea typeface="+mn-ea"/>
              <a:cs typeface="+mn-cs"/>
            </a:rPr>
            <a:t>0.82</a:t>
          </a:r>
          <a:r>
            <a:rPr kumimoji="1" lang="ja-JP" altLang="ja-JP" sz="900" b="0" i="0" baseline="0">
              <a:solidFill>
                <a:schemeClr val="dk1"/>
              </a:solidFill>
              <a:effectLst/>
              <a:latin typeface="+mn-ea"/>
              <a:ea typeface="+mn-ea"/>
              <a:cs typeface="+mn-cs"/>
            </a:rPr>
            <a:t>であり、類似団体平均と比して良好な値を維持して</a:t>
          </a:r>
          <a:r>
            <a:rPr kumimoji="1" lang="ja-JP" altLang="en-US" sz="900" b="0" i="0" baseline="0">
              <a:solidFill>
                <a:schemeClr val="dk1"/>
              </a:solidFill>
              <a:effectLst/>
              <a:latin typeface="+mn-ea"/>
              <a:ea typeface="+mn-ea"/>
              <a:cs typeface="+mn-cs"/>
            </a:rPr>
            <a:t>おり</a:t>
          </a:r>
          <a:r>
            <a:rPr kumimoji="1" lang="ja-JP" altLang="ja-JP" sz="900" b="0" i="0" baseline="0">
              <a:solidFill>
                <a:schemeClr val="dk1"/>
              </a:solidFill>
              <a:effectLst/>
              <a:latin typeface="+mn-ea"/>
              <a:ea typeface="+mn-ea"/>
              <a:cs typeface="+mn-cs"/>
            </a:rPr>
            <a:t>、指数</a:t>
          </a:r>
          <a:r>
            <a:rPr kumimoji="1" lang="ja-JP" altLang="en-US" sz="900" b="0" i="0" baseline="0">
              <a:solidFill>
                <a:schemeClr val="dk1"/>
              </a:solidFill>
              <a:effectLst/>
              <a:latin typeface="+mn-ea"/>
              <a:ea typeface="+mn-ea"/>
              <a:cs typeface="+mn-cs"/>
            </a:rPr>
            <a:t>も昨年度の数値を維持している</a:t>
          </a:r>
          <a:r>
            <a:rPr kumimoji="1" lang="ja-JP" altLang="ja-JP" sz="900" b="0" i="0" baseline="0">
              <a:solidFill>
                <a:schemeClr val="dk1"/>
              </a:solidFill>
              <a:effectLst/>
              <a:latin typeface="+mn-ea"/>
              <a:ea typeface="+mn-ea"/>
              <a:cs typeface="+mn-cs"/>
            </a:rPr>
            <a:t>。</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・基準財政収入額：</a:t>
          </a:r>
          <a:r>
            <a:rPr kumimoji="1" lang="en-US" altLang="ja-JP" sz="900" b="0" i="0" baseline="0">
              <a:solidFill>
                <a:schemeClr val="dk1"/>
              </a:solidFill>
              <a:effectLst/>
              <a:latin typeface="+mn-ea"/>
              <a:ea typeface="+mn-ea"/>
              <a:cs typeface="+mn-cs"/>
            </a:rPr>
            <a:t>+1.2</a:t>
          </a:r>
          <a:r>
            <a:rPr kumimoji="1" lang="ja-JP" altLang="ja-JP" sz="900" b="0" i="0" baseline="0">
              <a:solidFill>
                <a:schemeClr val="dk1"/>
              </a:solidFill>
              <a:effectLst/>
              <a:latin typeface="+mn-ea"/>
              <a:ea typeface="+mn-ea"/>
              <a:cs typeface="+mn-cs"/>
            </a:rPr>
            <a:t>億</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　（市町村民税</a:t>
          </a:r>
          <a:r>
            <a:rPr kumimoji="1" lang="ja-JP" altLang="en-US" sz="900" b="0" i="0" baseline="0">
              <a:solidFill>
                <a:schemeClr val="dk1"/>
              </a:solidFill>
              <a:effectLst/>
              <a:latin typeface="+mn-ea"/>
              <a:ea typeface="+mn-ea"/>
              <a:cs typeface="+mn-cs"/>
            </a:rPr>
            <a:t>個人所得</a:t>
          </a:r>
          <a:r>
            <a:rPr kumimoji="1" lang="ja-JP" altLang="ja-JP" sz="900" b="0" i="0" baseline="0">
              <a:solidFill>
                <a:schemeClr val="dk1"/>
              </a:solidFill>
              <a:effectLst/>
              <a:latin typeface="+mn-ea"/>
              <a:ea typeface="+mn-ea"/>
              <a:cs typeface="+mn-cs"/>
            </a:rPr>
            <a:t>割</a:t>
          </a:r>
          <a:r>
            <a:rPr kumimoji="1" lang="ja-JP" altLang="en-US" sz="900" b="0" i="0" baseline="0">
              <a:solidFill>
                <a:schemeClr val="dk1"/>
              </a:solidFill>
              <a:effectLst/>
              <a:latin typeface="+mn-ea"/>
              <a:ea typeface="+mn-ea"/>
              <a:cs typeface="+mn-cs"/>
            </a:rPr>
            <a:t>▲</a:t>
          </a:r>
          <a:r>
            <a:rPr kumimoji="1" lang="en-US" altLang="ja-JP" sz="900" b="0" i="0" baseline="0">
              <a:solidFill>
                <a:schemeClr val="dk1"/>
              </a:solidFill>
              <a:effectLst/>
              <a:latin typeface="+mn-ea"/>
              <a:ea typeface="+mn-ea"/>
              <a:cs typeface="+mn-cs"/>
            </a:rPr>
            <a:t>0.8</a:t>
          </a:r>
          <a:r>
            <a:rPr kumimoji="1" lang="ja-JP" altLang="ja-JP" sz="900" b="0" i="0" baseline="0">
              <a:solidFill>
                <a:schemeClr val="dk1"/>
              </a:solidFill>
              <a:effectLst/>
              <a:latin typeface="+mn-ea"/>
              <a:ea typeface="+mn-ea"/>
              <a:cs typeface="+mn-cs"/>
            </a:rPr>
            <a:t>億、</a:t>
          </a:r>
          <a:r>
            <a:rPr kumimoji="1" lang="ja-JP" altLang="en-US" sz="900" b="0" i="0" baseline="0">
              <a:solidFill>
                <a:schemeClr val="dk1"/>
              </a:solidFill>
              <a:effectLst/>
              <a:latin typeface="+mn-ea"/>
              <a:ea typeface="+mn-ea"/>
              <a:cs typeface="+mn-cs"/>
            </a:rPr>
            <a:t>地方特例交付金</a:t>
          </a:r>
          <a:r>
            <a:rPr kumimoji="1" lang="en-US" altLang="ja-JP" sz="900" b="0" i="0" baseline="0">
              <a:solidFill>
                <a:schemeClr val="dk1"/>
              </a:solidFill>
              <a:effectLst/>
              <a:latin typeface="+mn-ea"/>
              <a:ea typeface="+mn-ea"/>
              <a:cs typeface="+mn-cs"/>
            </a:rPr>
            <a:t>+2.0</a:t>
          </a:r>
          <a:r>
            <a:rPr kumimoji="1" lang="ja-JP" altLang="ja-JP" sz="900" b="0" i="0" baseline="0">
              <a:solidFill>
                <a:schemeClr val="dk1"/>
              </a:solidFill>
              <a:effectLst/>
              <a:latin typeface="+mn-ea"/>
              <a:ea typeface="+mn-ea"/>
              <a:cs typeface="+mn-cs"/>
            </a:rPr>
            <a:t>）</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・基準財政需要額：</a:t>
          </a:r>
          <a:r>
            <a:rPr kumimoji="1" lang="en-US" altLang="ja-JP" sz="900" b="0" i="0" baseline="0">
              <a:solidFill>
                <a:schemeClr val="dk1"/>
              </a:solidFill>
              <a:effectLst/>
              <a:latin typeface="+mn-ea"/>
              <a:ea typeface="+mn-ea"/>
              <a:cs typeface="+mn-cs"/>
            </a:rPr>
            <a:t>+4</a:t>
          </a:r>
          <a:r>
            <a:rPr kumimoji="1" lang="ja-JP" altLang="ja-JP" sz="900" b="0" i="0" baseline="0">
              <a:solidFill>
                <a:schemeClr val="dk1"/>
              </a:solidFill>
              <a:effectLst/>
              <a:latin typeface="+mn-ea"/>
              <a:ea typeface="+mn-ea"/>
              <a:cs typeface="+mn-cs"/>
            </a:rPr>
            <a:t>億</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　（</a:t>
          </a:r>
          <a:r>
            <a:rPr kumimoji="1" lang="ja-JP" altLang="en-US" sz="900" b="0" i="0" baseline="0">
              <a:solidFill>
                <a:schemeClr val="dk1"/>
              </a:solidFill>
              <a:effectLst/>
              <a:latin typeface="+mn-ea"/>
              <a:ea typeface="+mn-ea"/>
              <a:cs typeface="+mn-cs"/>
            </a:rPr>
            <a:t>個別算定経</a:t>
          </a:r>
          <a:r>
            <a:rPr kumimoji="1" lang="ja-JP" altLang="ja-JP" sz="900" b="0" i="0" baseline="0">
              <a:solidFill>
                <a:schemeClr val="dk1"/>
              </a:solidFill>
              <a:effectLst/>
              <a:latin typeface="+mn-ea"/>
              <a:ea typeface="+mn-ea"/>
              <a:cs typeface="+mn-cs"/>
            </a:rPr>
            <a:t>費</a:t>
          </a:r>
          <a:r>
            <a:rPr kumimoji="1" lang="en-US" altLang="ja-JP" sz="900" b="0" i="0" baseline="0">
              <a:solidFill>
                <a:schemeClr val="dk1"/>
              </a:solidFill>
              <a:effectLst/>
              <a:latin typeface="+mn-ea"/>
              <a:ea typeface="+mn-ea"/>
              <a:cs typeface="+mn-cs"/>
            </a:rPr>
            <a:t>+2.1</a:t>
          </a:r>
          <a:r>
            <a:rPr kumimoji="1" lang="ja-JP" altLang="ja-JP" sz="900" b="0" i="0" baseline="0">
              <a:solidFill>
                <a:schemeClr val="dk1"/>
              </a:solidFill>
              <a:effectLst/>
              <a:latin typeface="+mn-ea"/>
              <a:ea typeface="+mn-ea"/>
              <a:cs typeface="+mn-cs"/>
            </a:rPr>
            <a:t>億、</a:t>
          </a:r>
          <a:r>
            <a:rPr kumimoji="1" lang="ja-JP" altLang="en-US" sz="900" b="0" i="0" baseline="0">
              <a:solidFill>
                <a:schemeClr val="dk1"/>
              </a:solidFill>
              <a:effectLst/>
              <a:latin typeface="+mn-ea"/>
              <a:ea typeface="+mn-ea"/>
              <a:cs typeface="+mn-cs"/>
            </a:rPr>
            <a:t>給与改定費</a:t>
          </a:r>
          <a:r>
            <a:rPr kumimoji="1" lang="en-US" altLang="ja-JP" sz="900" b="0" i="0" baseline="0">
              <a:solidFill>
                <a:schemeClr val="dk1"/>
              </a:solidFill>
              <a:effectLst/>
              <a:latin typeface="+mn-ea"/>
              <a:ea typeface="+mn-ea"/>
              <a:cs typeface="+mn-cs"/>
            </a:rPr>
            <a:t>+1.0</a:t>
          </a:r>
          <a:r>
            <a:rPr kumimoji="1" lang="ja-JP" altLang="en-US" sz="900" b="0" i="0" baseline="0">
              <a:solidFill>
                <a:schemeClr val="dk1"/>
              </a:solidFill>
              <a:effectLst/>
              <a:latin typeface="+mn-ea"/>
              <a:ea typeface="+mn-ea"/>
              <a:cs typeface="+mn-cs"/>
            </a:rPr>
            <a:t>億、</a:t>
          </a:r>
          <a:r>
            <a:rPr kumimoji="1" lang="ja-JP" altLang="ja-JP" sz="900" b="0" i="0" baseline="0">
              <a:solidFill>
                <a:schemeClr val="dk1"/>
              </a:solidFill>
              <a:effectLst/>
              <a:latin typeface="+mn-ea"/>
              <a:ea typeface="+mn-ea"/>
              <a:cs typeface="+mn-cs"/>
            </a:rPr>
            <a:t>臨時財政対策債振替相当額の減</a:t>
          </a:r>
          <a:r>
            <a:rPr kumimoji="1" lang="en-US" altLang="ja-JP" sz="900" b="0" i="0" baseline="0">
              <a:solidFill>
                <a:schemeClr val="dk1"/>
              </a:solidFill>
              <a:effectLst/>
              <a:latin typeface="+mn-ea"/>
              <a:ea typeface="+mn-ea"/>
              <a:cs typeface="+mn-cs"/>
            </a:rPr>
            <a:t>+0.6</a:t>
          </a:r>
          <a:r>
            <a:rPr kumimoji="1" lang="ja-JP" altLang="ja-JP" sz="900" b="0" i="0" baseline="0">
              <a:solidFill>
                <a:schemeClr val="dk1"/>
              </a:solidFill>
              <a:effectLst/>
              <a:latin typeface="+mn-ea"/>
              <a:ea typeface="+mn-ea"/>
              <a:cs typeface="+mn-cs"/>
            </a:rPr>
            <a:t>億）　</a:t>
          </a:r>
          <a:endParaRPr lang="ja-JP" altLang="ja-JP" sz="900">
            <a:effectLst/>
            <a:latin typeface="+mn-ea"/>
            <a:ea typeface="+mn-ea"/>
          </a:endParaRPr>
        </a:p>
        <a:p>
          <a:pPr eaLnBrk="1" fontAlgn="auto" latinLnBrk="0" hangingPunct="1"/>
          <a:r>
            <a:rPr kumimoji="1" lang="ja-JP" altLang="ja-JP" sz="900" b="0" i="0" baseline="0">
              <a:solidFill>
                <a:schemeClr val="dk1"/>
              </a:solidFill>
              <a:effectLst/>
              <a:latin typeface="+mn-ea"/>
              <a:ea typeface="+mn-ea"/>
              <a:cs typeface="+mn-cs"/>
            </a:rPr>
            <a:t>　市税収入が堅調であるものの、社会保障関係経費の増大に伴う需要額の増加は不可避であるため、引き続き行政の効率化に努めることにより、健全性を保つ。</a:t>
          </a:r>
          <a:endParaRPr lang="ja-JP" altLang="ja-JP" sz="900">
            <a:effectLst/>
            <a:latin typeface="+mn-ea"/>
            <a:ea typeface="+mn-ea"/>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49389</xdr:rowOff>
    </xdr:from>
    <xdr:to>
      <xdr:col>23</xdr:col>
      <xdr:colOff>133350</xdr:colOff>
      <xdr:row>41</xdr:row>
      <xdr:rowOff>49389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788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22578</xdr:rowOff>
    </xdr:from>
    <xdr:to>
      <xdr:col>19</xdr:col>
      <xdr:colOff>133350</xdr:colOff>
      <xdr:row>41</xdr:row>
      <xdr:rowOff>49389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520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167217</xdr:rowOff>
    </xdr:from>
    <xdr:to>
      <xdr:col>15</xdr:col>
      <xdr:colOff>82550</xdr:colOff>
      <xdr:row>41</xdr:row>
      <xdr:rowOff>22578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252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167217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170039</xdr:rowOff>
    </xdr:from>
    <xdr:to>
      <xdr:col>23</xdr:col>
      <xdr:colOff>184150</xdr:colOff>
      <xdr:row>41</xdr:row>
      <xdr:rowOff>100189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15116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7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170039</xdr:rowOff>
    </xdr:from>
    <xdr:to>
      <xdr:col>19</xdr:col>
      <xdr:colOff>184150</xdr:colOff>
      <xdr:row>41</xdr:row>
      <xdr:rowOff>100189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110366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96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143228</xdr:rowOff>
    </xdr:from>
    <xdr:to>
      <xdr:col>15</xdr:col>
      <xdr:colOff>133350</xdr:colOff>
      <xdr:row>41</xdr:row>
      <xdr:rowOff>73378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83555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116417</xdr:rowOff>
    </xdr:from>
    <xdr:to>
      <xdr:col>11</xdr:col>
      <xdr:colOff>82550</xdr:colOff>
      <xdr:row>41</xdr:row>
      <xdr:rowOff>46567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前年度と比較して</a:t>
          </a:r>
          <a:r>
            <a:rPr kumimoji="1" lang="ja-JP" altLang="en-US" sz="1100" b="0" i="0" baseline="0">
              <a:solidFill>
                <a:schemeClr val="dk1"/>
              </a:solidFill>
              <a:effectLst/>
              <a:latin typeface="+mn-lt"/>
              <a:ea typeface="+mn-ea"/>
              <a:cs typeface="+mn-cs"/>
            </a:rPr>
            <a:t>人件費及び扶助費等の増加により経常経費は漸増傾向にあるものの、地方税、地方交付税及び地方特例交付金等の増加により、</a:t>
          </a:r>
          <a:r>
            <a:rPr kumimoji="1" lang="ja-JP" altLang="ja-JP" sz="1100" b="0" i="0" baseline="0">
              <a:solidFill>
                <a:schemeClr val="dk1"/>
              </a:solidFill>
              <a:effectLst/>
              <a:latin typeface="+mn-lt"/>
              <a:ea typeface="+mn-ea"/>
              <a:cs typeface="+mn-cs"/>
            </a:rPr>
            <a:t>数値が</a:t>
          </a:r>
          <a:r>
            <a:rPr kumimoji="1" lang="ja-JP" altLang="en-US" sz="1100" b="0" i="0" baseline="0">
              <a:solidFill>
                <a:schemeClr val="dk1"/>
              </a:solidFill>
              <a:effectLst/>
              <a:latin typeface="+mn-lt"/>
              <a:ea typeface="+mn-ea"/>
              <a:cs typeface="+mn-cs"/>
            </a:rPr>
            <a:t>改善している。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今後も扶助費や公債費等の義務的経費の増加が予想されるため、「</a:t>
          </a:r>
          <a:r>
            <a:rPr kumimoji="1" lang="ja-JP" altLang="en-US" sz="1100" b="0" i="0" baseline="0">
              <a:solidFill>
                <a:schemeClr val="dk1"/>
              </a:solidFill>
              <a:effectLst/>
              <a:latin typeface="+mn-lt"/>
              <a:ea typeface="+mn-ea"/>
              <a:cs typeface="+mn-cs"/>
            </a:rPr>
            <a:t>第</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次下松市行財政改革推進計画</a:t>
          </a:r>
          <a:r>
            <a:rPr kumimoji="1" lang="ja-JP" altLang="ja-JP" sz="1100" b="0" i="0" baseline="0">
              <a:solidFill>
                <a:schemeClr val="dk1"/>
              </a:solidFill>
              <a:effectLst/>
              <a:latin typeface="+mn-lt"/>
              <a:ea typeface="+mn-ea"/>
              <a:cs typeface="+mn-cs"/>
            </a:rPr>
            <a:t>」に掲げたとおり、行財政改革への取組を通じて経費の縮減等に努める。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141922</xdr:rowOff>
    </xdr:from>
    <xdr:to>
      <xdr:col>23</xdr:col>
      <xdr:colOff>133350</xdr:colOff>
      <xdr:row>65</xdr:row>
      <xdr:rowOff>91122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114722"/>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75565</xdr:rowOff>
    </xdr:from>
    <xdr:to>
      <xdr:col>19</xdr:col>
      <xdr:colOff>133350</xdr:colOff>
      <xdr:row>65</xdr:row>
      <xdr:rowOff>91122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48365"/>
          <a:ext cx="8890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134938</xdr:rowOff>
    </xdr:from>
    <xdr:to>
      <xdr:col>15</xdr:col>
      <xdr:colOff>82550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64838"/>
          <a:ext cx="889000" cy="28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134938</xdr:rowOff>
    </xdr:from>
    <xdr:to>
      <xdr:col>11</xdr:col>
      <xdr:colOff>31750</xdr:colOff>
      <xdr:row>65</xdr:row>
      <xdr:rowOff>121285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64838"/>
          <a:ext cx="889000" cy="50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91122</xdr:rowOff>
    </xdr:from>
    <xdr:to>
      <xdr:col>23</xdr:col>
      <xdr:colOff>184150</xdr:colOff>
      <xdr:row>65</xdr:row>
      <xdr:rowOff>21272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63199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3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40322</xdr:rowOff>
    </xdr:from>
    <xdr:to>
      <xdr:col>19</xdr:col>
      <xdr:colOff>184150</xdr:colOff>
      <xdr:row>65</xdr:row>
      <xdr:rowOff>141922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126699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70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24765</xdr:rowOff>
    </xdr:from>
    <xdr:to>
      <xdr:col>15</xdr:col>
      <xdr:colOff>133350</xdr:colOff>
      <xdr:row>64</xdr:row>
      <xdr:rowOff>126365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111142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84138</xdr:rowOff>
    </xdr:from>
    <xdr:to>
      <xdr:col>11</xdr:col>
      <xdr:colOff>82550</xdr:colOff>
      <xdr:row>63</xdr:row>
      <xdr:rowOff>14288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170515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0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70485</xdr:rowOff>
    </xdr:from>
    <xdr:to>
      <xdr:col>7</xdr:col>
      <xdr:colOff>31750</xdr:colOff>
      <xdr:row>66</xdr:row>
      <xdr:rowOff>635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156862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類似団体平均より低い水準を保っ</a:t>
          </a:r>
          <a:r>
            <a:rPr kumimoji="1" lang="ja-JP" altLang="en-US" sz="1100" b="0" i="0" baseline="0">
              <a:solidFill>
                <a:schemeClr val="dk1"/>
              </a:solidFill>
              <a:effectLst/>
              <a:latin typeface="+mn-lt"/>
              <a:ea typeface="+mn-ea"/>
              <a:cs typeface="+mn-cs"/>
            </a:rPr>
            <a:t>ているが</a:t>
          </a:r>
          <a:r>
            <a:rPr kumimoji="1" lang="ja-JP" altLang="ja-JP" sz="1100" b="0" i="0" baseline="0">
              <a:solidFill>
                <a:schemeClr val="dk1"/>
              </a:solidFill>
              <a:effectLst/>
              <a:latin typeface="+mn-lt"/>
              <a:ea typeface="+mn-ea"/>
              <a:cs typeface="+mn-cs"/>
            </a:rPr>
            <a:t>、前年度から</a:t>
          </a:r>
          <a:r>
            <a:rPr kumimoji="1" lang="en-US" altLang="ja-JP" sz="1100" b="0" i="0" baseline="0">
              <a:solidFill>
                <a:schemeClr val="dk1"/>
              </a:solidFill>
              <a:effectLst/>
              <a:latin typeface="+mn-lt"/>
              <a:ea typeface="+mn-ea"/>
              <a:cs typeface="+mn-cs"/>
            </a:rPr>
            <a:t>1,822</a:t>
          </a:r>
          <a:r>
            <a:rPr kumimoji="1" lang="ja-JP" altLang="en-US" sz="1100" b="0" i="0" baseline="0">
              <a:solidFill>
                <a:schemeClr val="dk1"/>
              </a:solidFill>
              <a:effectLst/>
              <a:latin typeface="+mn-lt"/>
              <a:ea typeface="+mn-ea"/>
              <a:cs typeface="+mn-cs"/>
            </a:rPr>
            <a:t>千</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給与改定や退職に伴う人件費の増（前年度比</a:t>
          </a:r>
          <a:r>
            <a:rPr kumimoji="1" lang="en-US" altLang="ja-JP" sz="1100" b="0" i="0" baseline="0">
              <a:solidFill>
                <a:schemeClr val="dk1"/>
              </a:solidFill>
              <a:effectLst/>
              <a:latin typeface="+mn-lt"/>
              <a:ea typeface="+mn-ea"/>
              <a:cs typeface="+mn-cs"/>
            </a:rPr>
            <a:t>+7.1</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が要因として考えられる。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今後も引き続き、経常経費の縮減や職員の適正配置、民間活力の導入を進め、コストの低減を図っていく。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148292</xdr:rowOff>
    </xdr:from>
    <xdr:to>
      <xdr:col>23</xdr:col>
      <xdr:colOff>133350</xdr:colOff>
      <xdr:row>81</xdr:row>
      <xdr:rowOff>162947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35742"/>
          <a:ext cx="838200" cy="1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148292</xdr:rowOff>
    </xdr:from>
    <xdr:to>
      <xdr:col>19</xdr:col>
      <xdr:colOff>133350</xdr:colOff>
      <xdr:row>81</xdr:row>
      <xdr:rowOff>164998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035742"/>
          <a:ext cx="889000" cy="1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127563</xdr:rowOff>
    </xdr:from>
    <xdr:to>
      <xdr:col>15</xdr:col>
      <xdr:colOff>82550</xdr:colOff>
      <xdr:row>81</xdr:row>
      <xdr:rowOff>164998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15013"/>
          <a:ext cx="889000" cy="3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112610</xdr:rowOff>
    </xdr:from>
    <xdr:to>
      <xdr:col>11</xdr:col>
      <xdr:colOff>31750</xdr:colOff>
      <xdr:row>81</xdr:row>
      <xdr:rowOff>127563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00060"/>
          <a:ext cx="889000" cy="1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112147</xdr:rowOff>
    </xdr:from>
    <xdr:to>
      <xdr:col>23</xdr:col>
      <xdr:colOff>184150</xdr:colOff>
      <xdr:row>82</xdr:row>
      <xdr:rowOff>42297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9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128674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4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97492</xdr:rowOff>
    </xdr:from>
    <xdr:to>
      <xdr:col>19</xdr:col>
      <xdr:colOff>184150</xdr:colOff>
      <xdr:row>82</xdr:row>
      <xdr:rowOff>27642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37819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53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114198</xdr:rowOff>
    </xdr:from>
    <xdr:to>
      <xdr:col>15</xdr:col>
      <xdr:colOff>133350</xdr:colOff>
      <xdr:row>82</xdr:row>
      <xdr:rowOff>44348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54525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7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76763</xdr:rowOff>
    </xdr:from>
    <xdr:to>
      <xdr:col>11</xdr:col>
      <xdr:colOff>82550</xdr:colOff>
      <xdr:row>82</xdr:row>
      <xdr:rowOff>6913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6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17090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3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61810</xdr:rowOff>
    </xdr:from>
    <xdr:to>
      <xdr:col>7</xdr:col>
      <xdr:colOff>31750</xdr:colOff>
      <xdr:row>81</xdr:row>
      <xdr:rowOff>163410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4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2137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1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職員の年齢構成に偏りがあることで、類似団体平均よりも高い指数となっているが、職員配置の適正化</a:t>
          </a:r>
          <a:r>
            <a:rPr kumimoji="1" lang="ja-JP" altLang="en-US" sz="1100" b="0" i="0" baseline="0">
              <a:solidFill>
                <a:schemeClr val="dk1"/>
              </a:solidFill>
              <a:effectLst/>
              <a:latin typeface="+mn-lt"/>
              <a:ea typeface="+mn-ea"/>
              <a:cs typeface="+mn-cs"/>
            </a:rPr>
            <a:t>を図っている。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16329</xdr:rowOff>
    </xdr:from>
    <xdr:to>
      <xdr:col>81</xdr:col>
      <xdr:colOff>44450</xdr:colOff>
      <xdr:row>87</xdr:row>
      <xdr:rowOff>50800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3247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16329</xdr:rowOff>
    </xdr:from>
    <xdr:to>
      <xdr:col>77</xdr:col>
      <xdr:colOff>44450</xdr:colOff>
      <xdr:row>87</xdr:row>
      <xdr:rowOff>16329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9324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16329</xdr:rowOff>
    </xdr:from>
    <xdr:to>
      <xdr:col>72</xdr:col>
      <xdr:colOff>203200</xdr:colOff>
      <xdr:row>87</xdr:row>
      <xdr:rowOff>119743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3247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119743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1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136979</xdr:rowOff>
    </xdr:from>
    <xdr:to>
      <xdr:col>77</xdr:col>
      <xdr:colOff>95250</xdr:colOff>
      <xdr:row>87</xdr:row>
      <xdr:rowOff>67129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51906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68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136979</xdr:rowOff>
    </xdr:from>
    <xdr:to>
      <xdr:col>73</xdr:col>
      <xdr:colOff>44450</xdr:colOff>
      <xdr:row>87</xdr:row>
      <xdr:rowOff>67129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51906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6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年度～平成</a:t>
          </a:r>
          <a:r>
            <a:rPr kumimoji="1" lang="en-US" altLang="ja-JP" sz="1100" b="0" i="0" baseline="0">
              <a:solidFill>
                <a:schemeClr val="dk1"/>
              </a:solidFill>
              <a:effectLst/>
              <a:latin typeface="+mn-lt"/>
              <a:ea typeface="+mn-ea"/>
              <a:cs typeface="+mn-cs"/>
            </a:rPr>
            <a:t>21</a:t>
          </a:r>
          <a:r>
            <a:rPr kumimoji="1" lang="ja-JP" altLang="ja-JP" sz="1100" b="0" i="0" baseline="0">
              <a:solidFill>
                <a:schemeClr val="dk1"/>
              </a:solidFill>
              <a:effectLst/>
              <a:latin typeface="+mn-lt"/>
              <a:ea typeface="+mn-ea"/>
              <a:cs typeface="+mn-cs"/>
            </a:rPr>
            <a:t>年度に実施した下松市定員適正化計画により、適正な職員数を保ち、類似団体平均よりも低い水準で推移している。</a:t>
          </a:r>
          <a:endParaRPr lang="ja-JP" altLang="ja-JP" sz="1400">
            <a:effectLst/>
          </a:endParaRPr>
        </a:p>
        <a:p>
          <a:pPr eaLnBrk="1" fontAlgn="auto" latinLnBrk="0" hangingPunct="1"/>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しかしながら、行政サービスに係る需要は年々多角化しており、それに対応する職員が不足傾向にあるのも事実である。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今後も事務事業の効率化を続け、定員管理と市民サービスの向上との両立を図る。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118473</xdr:rowOff>
    </xdr:from>
    <xdr:to>
      <xdr:col>81</xdr:col>
      <xdr:colOff>44450</xdr:colOff>
      <xdr:row>60</xdr:row>
      <xdr:rowOff>142603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40547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142603</xdr:rowOff>
    </xdr:from>
    <xdr:to>
      <xdr:col>77</xdr:col>
      <xdr:colOff>44450</xdr:colOff>
      <xdr:row>60</xdr:row>
      <xdr:rowOff>151221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429603"/>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132262</xdr:rowOff>
    </xdr:from>
    <xdr:to>
      <xdr:col>72</xdr:col>
      <xdr:colOff>203200</xdr:colOff>
      <xdr:row>60</xdr:row>
      <xdr:rowOff>151221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19262"/>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132262</xdr:rowOff>
    </xdr:from>
    <xdr:to>
      <xdr:col>68</xdr:col>
      <xdr:colOff>152400</xdr:colOff>
      <xdr:row>60</xdr:row>
      <xdr:rowOff>132262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192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67673</xdr:rowOff>
    </xdr:from>
    <xdr:to>
      <xdr:col>81</xdr:col>
      <xdr:colOff>95250</xdr:colOff>
      <xdr:row>60</xdr:row>
      <xdr:rowOff>169273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84200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9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91803</xdr:rowOff>
    </xdr:from>
    <xdr:to>
      <xdr:col>77</xdr:col>
      <xdr:colOff>95250</xdr:colOff>
      <xdr:row>61</xdr:row>
      <xdr:rowOff>21953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32130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476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100421</xdr:rowOff>
    </xdr:from>
    <xdr:to>
      <xdr:col>73</xdr:col>
      <xdr:colOff>44450</xdr:colOff>
      <xdr:row>61</xdr:row>
      <xdr:rowOff>30571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8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40748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5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81462</xdr:rowOff>
    </xdr:from>
    <xdr:to>
      <xdr:col>68</xdr:col>
      <xdr:colOff>203200</xdr:colOff>
      <xdr:row>61</xdr:row>
      <xdr:rowOff>11612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81462</xdr:rowOff>
    </xdr:from>
    <xdr:to>
      <xdr:col>64</xdr:col>
      <xdr:colOff>152400</xdr:colOff>
      <xdr:row>61</xdr:row>
      <xdr:rowOff>11612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21789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大型建設事業の償還</a:t>
          </a:r>
          <a:r>
            <a:rPr kumimoji="1" lang="ja-JP" altLang="en-US" sz="1100" b="0" i="0" baseline="0">
              <a:solidFill>
                <a:schemeClr val="dk1"/>
              </a:solidFill>
              <a:effectLst/>
              <a:latin typeface="+mn-lt"/>
              <a:ea typeface="+mn-ea"/>
              <a:cs typeface="+mn-cs"/>
            </a:rPr>
            <a:t>のピークであるため</a:t>
          </a:r>
          <a:r>
            <a:rPr kumimoji="1" lang="ja-JP" altLang="ja-JP" sz="1100" b="0" i="0" baseline="0">
              <a:solidFill>
                <a:schemeClr val="dk1"/>
              </a:solidFill>
              <a:effectLst/>
              <a:latin typeface="+mn-lt"/>
              <a:ea typeface="+mn-ea"/>
              <a:cs typeface="+mn-cs"/>
            </a:rPr>
            <a:t>元利償還金が逓増</a:t>
          </a:r>
          <a:r>
            <a:rPr kumimoji="1" lang="ja-JP" altLang="en-US" sz="1100" b="0" i="0" baseline="0">
              <a:solidFill>
                <a:schemeClr val="dk1"/>
              </a:solidFill>
              <a:effectLst/>
              <a:latin typeface="+mn-lt"/>
              <a:ea typeface="+mn-ea"/>
              <a:cs typeface="+mn-cs"/>
            </a:rPr>
            <a:t>しているが、標準財政規模増加の影響で、</a:t>
          </a:r>
          <a:r>
            <a:rPr kumimoji="1" lang="ja-JP" altLang="ja-JP" sz="1100" b="0" i="0" baseline="0">
              <a:solidFill>
                <a:schemeClr val="dk1"/>
              </a:solidFill>
              <a:effectLst/>
              <a:latin typeface="+mn-lt"/>
              <a:ea typeface="+mn-ea"/>
              <a:cs typeface="+mn-cs"/>
            </a:rPr>
            <a:t>昨年度と比較して減少している（前年度比▲</a:t>
          </a:r>
          <a:r>
            <a:rPr kumimoji="1" lang="en-US" altLang="ja-JP" sz="1100" b="0" i="0" baseline="0">
              <a:solidFill>
                <a:schemeClr val="dk1"/>
              </a:solidFill>
              <a:effectLst/>
              <a:latin typeface="+mn-lt"/>
              <a:ea typeface="+mn-ea"/>
              <a:cs typeface="+mn-cs"/>
            </a:rPr>
            <a:t>0.2</a:t>
          </a:r>
          <a:r>
            <a:rPr kumimoji="1" lang="ja-JP" altLang="en-US" sz="1100" b="0" i="0" baseline="0">
              <a:solidFill>
                <a:schemeClr val="dk1"/>
              </a:solidFill>
              <a:effectLst/>
              <a:latin typeface="+mn-lt"/>
              <a:ea typeface="+mn-ea"/>
              <a:cs typeface="+mn-cs"/>
            </a:rPr>
            <a:t>ポイント</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類似団体平均</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下回って</a:t>
          </a:r>
          <a:r>
            <a:rPr kumimoji="1" lang="ja-JP" altLang="en-US" sz="1100" b="0" i="0" baseline="0">
              <a:solidFill>
                <a:schemeClr val="dk1"/>
              </a:solidFill>
              <a:effectLst/>
              <a:latin typeface="+mn-lt"/>
              <a:ea typeface="+mn-ea"/>
              <a:cs typeface="+mn-cs"/>
            </a:rPr>
            <a:t>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第</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次下松市行財政改革推進計画</a:t>
          </a:r>
          <a:r>
            <a:rPr kumimoji="1" lang="ja-JP" altLang="ja-JP" sz="1100" b="0" i="0" baseline="0">
              <a:solidFill>
                <a:schemeClr val="dk1"/>
              </a:solidFill>
              <a:effectLst/>
              <a:latin typeface="+mn-lt"/>
              <a:ea typeface="+mn-ea"/>
              <a:cs typeface="+mn-cs"/>
            </a:rPr>
            <a:t>のもと、収支均衡のとれた構造改革を進めることとしている。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70696</xdr:rowOff>
    </xdr:from>
    <xdr:to>
      <xdr:col>81</xdr:col>
      <xdr:colOff>44450</xdr:colOff>
      <xdr:row>40</xdr:row>
      <xdr:rowOff>86783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28696"/>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54610</xdr:rowOff>
    </xdr:from>
    <xdr:to>
      <xdr:col>77</xdr:col>
      <xdr:colOff>44450</xdr:colOff>
      <xdr:row>40</xdr:row>
      <xdr:rowOff>86783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1261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54610</xdr:rowOff>
    </xdr:from>
    <xdr:to>
      <xdr:col>72</xdr:col>
      <xdr:colOff>203200</xdr:colOff>
      <xdr:row>40</xdr:row>
      <xdr:rowOff>54610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12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54610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643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19896</xdr:rowOff>
    </xdr:from>
    <xdr:to>
      <xdr:col>81</xdr:col>
      <xdr:colOff>95250</xdr:colOff>
      <xdr:row>40</xdr:row>
      <xdr:rowOff>121496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36423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2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3810</xdr:rowOff>
    </xdr:from>
    <xdr:to>
      <xdr:col>73</xdr:col>
      <xdr:colOff>44450</xdr:colOff>
      <xdr:row>40</xdr:row>
      <xdr:rowOff>105410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115587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3810</xdr:rowOff>
    </xdr:from>
    <xdr:to>
      <xdr:col>68</xdr:col>
      <xdr:colOff>203200</xdr:colOff>
      <xdr:row>40</xdr:row>
      <xdr:rowOff>105410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地方債現在高</a:t>
          </a:r>
          <a:r>
            <a:rPr kumimoji="1" lang="ja-JP" altLang="ja-JP" sz="1100" b="0" i="0" baseline="0">
              <a:solidFill>
                <a:schemeClr val="dk1"/>
              </a:solidFill>
              <a:effectLst/>
              <a:latin typeface="+mn-lt"/>
              <a:ea typeface="+mn-ea"/>
              <a:cs typeface="+mn-cs"/>
            </a:rPr>
            <a:t>の減少（前年度比▲</a:t>
          </a:r>
          <a:r>
            <a:rPr kumimoji="1" lang="en-US" altLang="ja-JP" sz="1100" b="0" i="0" baseline="0">
              <a:solidFill>
                <a:schemeClr val="dk1"/>
              </a:solidFill>
              <a:effectLst/>
              <a:latin typeface="+mn-lt"/>
              <a:ea typeface="+mn-ea"/>
              <a:cs typeface="+mn-cs"/>
            </a:rPr>
            <a:t>9.2</a:t>
          </a:r>
          <a:r>
            <a:rPr kumimoji="1" lang="ja-JP" altLang="ja-JP" sz="1100" b="0" i="0" baseline="0">
              <a:solidFill>
                <a:schemeClr val="dk1"/>
              </a:solidFill>
              <a:effectLst/>
              <a:latin typeface="+mn-lt"/>
              <a:ea typeface="+mn-ea"/>
              <a:cs typeface="+mn-cs"/>
            </a:rPr>
            <a:t>億円）及び充当可能基金の増加（前年度比</a:t>
          </a:r>
          <a:r>
            <a:rPr kumimoji="1" lang="en-US" altLang="ja-JP" sz="1100" b="0" i="0" baseline="0">
              <a:solidFill>
                <a:schemeClr val="dk1"/>
              </a:solidFill>
              <a:effectLst/>
              <a:latin typeface="+mn-lt"/>
              <a:ea typeface="+mn-ea"/>
              <a:cs typeface="+mn-cs"/>
            </a:rPr>
            <a:t>+4.7</a:t>
          </a:r>
          <a:r>
            <a:rPr kumimoji="1" lang="ja-JP" altLang="ja-JP" sz="1100" b="0" i="0" baseline="0">
              <a:solidFill>
                <a:schemeClr val="dk1"/>
              </a:solidFill>
              <a:effectLst/>
              <a:latin typeface="+mn-lt"/>
              <a:ea typeface="+mn-ea"/>
              <a:cs typeface="+mn-cs"/>
            </a:rPr>
            <a:t>億円）等に伴い比率は低下したが、類似団体平均を上回る状況が続いている。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基金の計画的な積立・取崩や交付税措置のある事業債の活用等を行うことで公債費負担の平準化を図り、類似団体平均に近づけることを目指す。</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116487</xdr:rowOff>
    </xdr:from>
    <xdr:to>
      <xdr:col>81</xdr:col>
      <xdr:colOff>44450</xdr:colOff>
      <xdr:row>14</xdr:row>
      <xdr:rowOff>166088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516787"/>
          <a:ext cx="8382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166088</xdr:rowOff>
    </xdr:from>
    <xdr:to>
      <xdr:col>77</xdr:col>
      <xdr:colOff>44450</xdr:colOff>
      <xdr:row>15</xdr:row>
      <xdr:rowOff>49600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566388"/>
          <a:ext cx="889000" cy="5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49600</xdr:rowOff>
    </xdr:from>
    <xdr:to>
      <xdr:col>72</xdr:col>
      <xdr:colOff>203200</xdr:colOff>
      <xdr:row>15</xdr:row>
      <xdr:rowOff>88477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621350"/>
          <a:ext cx="889000" cy="3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88477</xdr:rowOff>
    </xdr:from>
    <xdr:to>
      <xdr:col>68</xdr:col>
      <xdr:colOff>152400</xdr:colOff>
      <xdr:row>16</xdr:row>
      <xdr:rowOff>30974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60227"/>
          <a:ext cx="889000" cy="11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65687</xdr:rowOff>
    </xdr:from>
    <xdr:to>
      <xdr:col>81</xdr:col>
      <xdr:colOff>95250</xdr:colOff>
      <xdr:row>14</xdr:row>
      <xdr:rowOff>167287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4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37764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438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115288</xdr:rowOff>
    </xdr:from>
    <xdr:to>
      <xdr:col>77</xdr:col>
      <xdr:colOff>95250</xdr:colOff>
      <xdr:row>15</xdr:row>
      <xdr:rowOff>45438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1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30215</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0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170250</xdr:rowOff>
    </xdr:from>
    <xdr:to>
      <xdr:col>73</xdr:col>
      <xdr:colOff>44450</xdr:colOff>
      <xdr:row>15</xdr:row>
      <xdr:rowOff>100400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5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85177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65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37677</xdr:rowOff>
    </xdr:from>
    <xdr:to>
      <xdr:col>68</xdr:col>
      <xdr:colOff>203200</xdr:colOff>
      <xdr:row>15</xdr:row>
      <xdr:rowOff>139277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6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124054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6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151624</xdr:rowOff>
    </xdr:from>
    <xdr:to>
      <xdr:col>64</xdr:col>
      <xdr:colOff>152400</xdr:colOff>
      <xdr:row>16</xdr:row>
      <xdr:rowOff>81774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72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66551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809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山口県下松市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56,637
55,795
89.34
26,204,290
25,308,016
804,363
13,234,715
21,286,532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前年度に比べ</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しており、</a:t>
          </a:r>
          <a:r>
            <a:rPr kumimoji="1" lang="ja-JP" altLang="en-US" sz="1100">
              <a:solidFill>
                <a:schemeClr val="dk1"/>
              </a:solidFill>
              <a:effectLst/>
              <a:latin typeface="+mn-lt"/>
              <a:ea typeface="+mn-ea"/>
              <a:cs typeface="+mn-cs"/>
            </a:rPr>
            <a:t>経常一般財源の増加により経常収支比率が改善したことが</a:t>
          </a:r>
          <a:r>
            <a:rPr kumimoji="1" lang="ja-JP" altLang="ja-JP" sz="1100">
              <a:solidFill>
                <a:schemeClr val="dk1"/>
              </a:solidFill>
              <a:effectLst/>
              <a:latin typeface="+mn-lt"/>
              <a:ea typeface="+mn-ea"/>
              <a:cs typeface="+mn-cs"/>
            </a:rPr>
            <a:t>要因と考えられる。</a:t>
          </a:r>
          <a:endParaRPr lang="ja-JP" altLang="ja-JP">
            <a:effectLst/>
          </a:endParaRPr>
        </a:p>
        <a:p>
          <a:r>
            <a:rPr kumimoji="1" lang="ja-JP" altLang="ja-JP" sz="1100">
              <a:solidFill>
                <a:schemeClr val="dk1"/>
              </a:solidFill>
              <a:effectLst/>
              <a:latin typeface="+mn-lt"/>
              <a:ea typeface="+mn-ea"/>
              <a:cs typeface="+mn-cs"/>
            </a:rPr>
            <a:t> 　今後も引き続き、経常経費の縮減や職員の適正配置、民間活力の導入を進め、コストの低減を図っていく。</a:t>
          </a:r>
          <a:endParaRPr lang="ja-JP" altLang="ja-JP">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28702</xdr:rowOff>
    </xdr:from>
    <xdr:to>
      <xdr:col>24</xdr:col>
      <xdr:colOff>25400</xdr:colOff>
      <xdr:row>37</xdr:row>
      <xdr:rowOff>51562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7235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37846</xdr:rowOff>
    </xdr:from>
    <xdr:to>
      <xdr:col>19</xdr:col>
      <xdr:colOff>187325</xdr:colOff>
      <xdr:row>37</xdr:row>
      <xdr:rowOff>51562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814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163576</xdr:rowOff>
    </xdr:from>
    <xdr:to>
      <xdr:col>15</xdr:col>
      <xdr:colOff>98425</xdr:colOff>
      <xdr:row>37</xdr:row>
      <xdr:rowOff>37846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357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163576</xdr:rowOff>
    </xdr:from>
    <xdr:to>
      <xdr:col>11</xdr:col>
      <xdr:colOff>9525</xdr:colOff>
      <xdr:row>37</xdr:row>
      <xdr:rowOff>147574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5776"/>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87139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112776</xdr:rowOff>
    </xdr:from>
    <xdr:to>
      <xdr:col>11</xdr:col>
      <xdr:colOff>60325</xdr:colOff>
      <xdr:row>37</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53103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96774</xdr:rowOff>
    </xdr:from>
    <xdr:to>
      <xdr:col>6</xdr:col>
      <xdr:colOff>171450</xdr:colOff>
      <xdr:row>38</xdr:row>
      <xdr:rowOff>26924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11701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a:t>
          </a:r>
          <a:r>
            <a:rPr kumimoji="1" lang="ja-JP" altLang="en-US" sz="1100">
              <a:solidFill>
                <a:schemeClr val="dk1"/>
              </a:solidFill>
              <a:effectLst/>
              <a:latin typeface="+mn-lt"/>
              <a:ea typeface="+mn-ea"/>
              <a:cs typeface="+mn-cs"/>
            </a:rPr>
            <a:t>に対する経常経費充当一般財源の額は増加しており、</a:t>
          </a:r>
          <a:r>
            <a:rPr kumimoji="1" lang="ja-JP" altLang="ja-JP" sz="1100" baseline="0">
              <a:solidFill>
                <a:schemeClr val="dk1"/>
              </a:solidFill>
              <a:effectLst/>
              <a:latin typeface="+mn-lt"/>
              <a:ea typeface="+mn-ea"/>
              <a:cs typeface="+mn-cs"/>
            </a:rPr>
            <a:t>物価高騰や指定管理料の増額による影響を受けていると考えられる。</a:t>
          </a:r>
          <a:r>
            <a:rPr kumimoji="1" lang="ja-JP" altLang="en-US" sz="1100" baseline="0">
              <a:solidFill>
                <a:schemeClr val="dk1"/>
              </a:solidFill>
              <a:effectLst/>
              <a:latin typeface="+mn-lt"/>
              <a:ea typeface="+mn-ea"/>
              <a:cs typeface="+mn-cs"/>
            </a:rPr>
            <a:t>一方で、比率は低下しており、</a:t>
          </a:r>
          <a:r>
            <a:rPr kumimoji="1" lang="ja-JP" altLang="ja-JP" sz="1100">
              <a:solidFill>
                <a:schemeClr val="dk1"/>
              </a:solidFill>
              <a:effectLst/>
              <a:latin typeface="+mn-lt"/>
              <a:ea typeface="+mn-ea"/>
              <a:cs typeface="+mn-cs"/>
            </a:rPr>
            <a:t>これは経常一般財源の増加により経常収支比率が改善したことが要因と考えられる。</a:t>
          </a:r>
          <a:endParaRPr lang="ja-JP" altLang="ja-JP">
            <a:effectLst/>
          </a:endParaRPr>
        </a:p>
        <a:p>
          <a:r>
            <a:rPr kumimoji="1" lang="ja-JP" altLang="ja-JP" sz="1100" baseline="0">
              <a:solidFill>
                <a:schemeClr val="dk1"/>
              </a:solidFill>
              <a:effectLst/>
              <a:latin typeface="+mn-lt"/>
              <a:ea typeface="+mn-ea"/>
              <a:cs typeface="+mn-cs"/>
            </a:rPr>
            <a:t>　定例業務の見直し等により、経常経費の縮減</a:t>
          </a:r>
          <a:r>
            <a:rPr kumimoji="1" lang="ja-JP" altLang="ja-JP" sz="1100">
              <a:solidFill>
                <a:schemeClr val="dk1"/>
              </a:solidFill>
              <a:effectLst/>
              <a:latin typeface="+mn-lt"/>
              <a:ea typeface="+mn-ea"/>
              <a:cs typeface="+mn-cs"/>
            </a:rPr>
            <a:t>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8890</xdr:rowOff>
    </xdr:from>
    <xdr:to>
      <xdr:col>82</xdr:col>
      <xdr:colOff>107950</xdr:colOff>
      <xdr:row>17</xdr:row>
      <xdr:rowOff>69850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9235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54610</xdr:rowOff>
    </xdr:from>
    <xdr:to>
      <xdr:col>78</xdr:col>
      <xdr:colOff>69850</xdr:colOff>
      <xdr:row>17</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69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17</xdr:row>
      <xdr:rowOff>54610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702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17</xdr:row>
      <xdr:rowOff>69850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70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101617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3810</xdr:rowOff>
    </xdr:from>
    <xdr:to>
      <xdr:col>74</xdr:col>
      <xdr:colOff>31750</xdr:colOff>
      <xdr:row>17</xdr:row>
      <xdr:rowOff>105410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90187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を上回っており、その要因として、子育て支援関連経費</a:t>
          </a:r>
          <a:r>
            <a:rPr kumimoji="1" lang="ja-JP" altLang="ja-JP" sz="1100">
              <a:solidFill>
                <a:schemeClr val="dk1"/>
              </a:solidFill>
              <a:effectLst/>
              <a:latin typeface="+mn-lt"/>
              <a:ea typeface="+mn-ea"/>
              <a:cs typeface="+mn-cs"/>
            </a:rPr>
            <a:t>や障害福祉サービス費等</a:t>
          </a:r>
          <a:r>
            <a:rPr kumimoji="1" lang="ja-JP" altLang="en-US" sz="1100">
              <a:solidFill>
                <a:schemeClr val="dk1"/>
              </a:solidFill>
              <a:effectLst/>
              <a:latin typeface="+mn-lt"/>
              <a:ea typeface="+mn-ea"/>
              <a:cs typeface="+mn-cs"/>
            </a:rPr>
            <a:t>の上昇があげられる。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過度な財政負担とならないよう、社会福祉の増進とのバランスを見定めながら、施策を展開していく。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29028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568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37193</xdr:rowOff>
    </xdr:from>
    <xdr:to>
      <xdr:col>19</xdr:col>
      <xdr:colOff>187325</xdr:colOff>
      <xdr:row>58</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0984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57</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445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57</xdr:row>
      <xdr:rowOff>86178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445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121755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157843</xdr:rowOff>
    </xdr:from>
    <xdr:to>
      <xdr:col>15</xdr:col>
      <xdr:colOff>149225</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35378</xdr:rowOff>
    </xdr:from>
    <xdr:to>
      <xdr:col>6</xdr:col>
      <xdr:colOff>171450</xdr:colOff>
      <xdr:row>57</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特別会計への繰出金について、経常経費充当一般財源は前年度比</a:t>
          </a:r>
          <a:r>
            <a:rPr kumimoji="1" lang="en-US" altLang="ja-JP" sz="1100">
              <a:solidFill>
                <a:schemeClr val="dk1"/>
              </a:solidFill>
              <a:effectLst/>
              <a:latin typeface="+mn-lt"/>
              <a:ea typeface="+mn-ea"/>
              <a:cs typeface="+mn-cs"/>
            </a:rPr>
            <a:t>+74,252</a:t>
          </a:r>
          <a:r>
            <a:rPr kumimoji="1" lang="ja-JP" altLang="ja-JP" sz="1100">
              <a:solidFill>
                <a:schemeClr val="dk1"/>
              </a:solidFill>
              <a:effectLst/>
              <a:latin typeface="+mn-lt"/>
              <a:ea typeface="+mn-ea"/>
              <a:cs typeface="+mn-cs"/>
            </a:rPr>
            <a:t>千円であった。社会保障費の増大は避けられないため、独立採算の原則に基づく経営の観点から、保険料（税）改正、経費削減等の必要な措置を講じていく。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116115</xdr:rowOff>
    </xdr:from>
    <xdr:to>
      <xdr:col>82</xdr:col>
      <xdr:colOff>107950</xdr:colOff>
      <xdr:row>58</xdr:row>
      <xdr:rowOff>159657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60215"/>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94343</xdr:rowOff>
    </xdr:from>
    <xdr:to>
      <xdr:col>78</xdr:col>
      <xdr:colOff>69850</xdr:colOff>
      <xdr:row>58</xdr:row>
      <xdr:rowOff>159657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38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39915</xdr:rowOff>
    </xdr:from>
    <xdr:to>
      <xdr:col>73</xdr:col>
      <xdr:colOff>180975</xdr:colOff>
      <xdr:row>58</xdr:row>
      <xdr:rowOff>94343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840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39915</xdr:rowOff>
    </xdr:from>
    <xdr:to>
      <xdr:col>69</xdr:col>
      <xdr:colOff>92075</xdr:colOff>
      <xdr:row>58</xdr:row>
      <xdr:rowOff>170543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840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65315</xdr:rowOff>
    </xdr:from>
    <xdr:to>
      <xdr:col>82</xdr:col>
      <xdr:colOff>158750</xdr:colOff>
      <xdr:row>58</xdr:row>
      <xdr:rowOff>166915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37392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108857</xdr:rowOff>
    </xdr:from>
    <xdr:to>
      <xdr:col>78</xdr:col>
      <xdr:colOff>120650</xdr:colOff>
      <xdr:row>59</xdr:row>
      <xdr:rowOff>39007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23784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3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43543</xdr:rowOff>
    </xdr:from>
    <xdr:to>
      <xdr:col>74</xdr:col>
      <xdr:colOff>31750</xdr:colOff>
      <xdr:row>58</xdr:row>
      <xdr:rowOff>145143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129920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160565</xdr:rowOff>
    </xdr:from>
    <xdr:to>
      <xdr:col>69</xdr:col>
      <xdr:colOff>142875</xdr:colOff>
      <xdr:row>58</xdr:row>
      <xdr:rowOff>90715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75492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119743</xdr:rowOff>
    </xdr:from>
    <xdr:to>
      <xdr:col>65</xdr:col>
      <xdr:colOff>53975</xdr:colOff>
      <xdr:row>59</xdr:row>
      <xdr:rowOff>49893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34670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類似団体平均を下回ってはいるが、 一部事務組合負担金の増などにより、数値は上昇</a:t>
          </a:r>
          <a:r>
            <a:rPr kumimoji="1" lang="ja-JP" altLang="ja-JP" sz="1100" b="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　一部事務組合負担金は年々増加傾向にあり、負担増が避けられない状態にあることから、全体の支出を抑えられるよう、奨励的補助金の見直し等を継続して行い、歳出の適正化を図る。</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72136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2604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44704</xdr:rowOff>
    </xdr:from>
    <xdr:to>
      <xdr:col>78</xdr:col>
      <xdr:colOff>69850</xdr:colOff>
      <xdr:row>36</xdr:row>
      <xdr:rowOff>53848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169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44704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803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35560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803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37863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3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165354</xdr:rowOff>
    </xdr:from>
    <xdr:to>
      <xdr:col>74</xdr:col>
      <xdr:colOff>31750</xdr:colOff>
      <xdr:row>36</xdr:row>
      <xdr:rowOff>95504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105681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96537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大型建設事業が集中したことで増加傾向にあり、</a:t>
          </a:r>
          <a:r>
            <a:rPr kumimoji="1" lang="ja-JP" altLang="en-US" sz="1100">
              <a:solidFill>
                <a:schemeClr val="dk1"/>
              </a:solidFill>
              <a:effectLst/>
              <a:latin typeface="+mn-lt"/>
              <a:ea typeface="+mn-ea"/>
              <a:cs typeface="+mn-cs"/>
            </a:rPr>
            <a:t>公債費の決算額は令</a:t>
          </a:r>
          <a:r>
            <a:rPr kumimoji="1" lang="ja-JP" altLang="ja-JP" sz="1100">
              <a:solidFill>
                <a:schemeClr val="dk1"/>
              </a:solidFill>
              <a:effectLst/>
              <a:latin typeface="+mn-lt"/>
              <a:ea typeface="+mn-ea"/>
              <a:cs typeface="+mn-cs"/>
            </a:rPr>
            <a:t>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年度がピークと</a:t>
          </a:r>
          <a:r>
            <a:rPr kumimoji="1" lang="ja-JP" altLang="en-US" sz="1100">
              <a:solidFill>
                <a:schemeClr val="dk1"/>
              </a:solidFill>
              <a:effectLst/>
              <a:latin typeface="+mn-lt"/>
              <a:ea typeface="+mn-ea"/>
              <a:cs typeface="+mn-cs"/>
            </a:rPr>
            <a:t>なっている。</a:t>
          </a:r>
          <a:r>
            <a:rPr kumimoji="1" lang="ja-JP" altLang="ja-JP" sz="1100">
              <a:solidFill>
                <a:schemeClr val="dk1"/>
              </a:solidFill>
              <a:effectLst/>
              <a:latin typeface="+mn-lt"/>
              <a:ea typeface="+mn-ea"/>
              <a:cs typeface="+mn-cs"/>
            </a:rPr>
            <a:t>本年度は</a:t>
          </a:r>
          <a:r>
            <a:rPr kumimoji="1" lang="ja-JP" altLang="en-US" sz="1100">
              <a:solidFill>
                <a:schemeClr val="dk1"/>
              </a:solidFill>
              <a:effectLst/>
              <a:latin typeface="+mn-lt"/>
              <a:ea typeface="+mn-ea"/>
              <a:cs typeface="+mn-cs"/>
            </a:rPr>
            <a:t>昨年度に比べ比率が低下したが、これは</a:t>
          </a:r>
          <a:r>
            <a:rPr kumimoji="1" lang="ja-JP" altLang="ja-JP" sz="1100">
              <a:solidFill>
                <a:schemeClr val="dk1"/>
              </a:solidFill>
              <a:effectLst/>
              <a:latin typeface="+mn-lt"/>
              <a:ea typeface="+mn-ea"/>
              <a:cs typeface="+mn-cs"/>
            </a:rPr>
            <a:t>経常一般財源の増加により経常収支比率が改善したことが要因</a:t>
          </a:r>
          <a:r>
            <a:rPr kumimoji="1" lang="ja-JP" altLang="en-US" sz="1100">
              <a:solidFill>
                <a:schemeClr val="dk1"/>
              </a:solidFill>
              <a:effectLst/>
              <a:latin typeface="+mn-lt"/>
              <a:ea typeface="+mn-ea"/>
              <a:cs typeface="+mn-cs"/>
            </a:rPr>
            <a:t>と考えられる。</a:t>
          </a:r>
          <a:endParaRPr lang="ja-JP" altLang="ja-JP" sz="1400">
            <a:effectLst/>
          </a:endParaRPr>
        </a:p>
        <a:p>
          <a:r>
            <a:rPr kumimoji="1" lang="ja-JP" altLang="ja-JP" sz="1100">
              <a:solidFill>
                <a:schemeClr val="dk1"/>
              </a:solidFill>
              <a:effectLst/>
              <a:latin typeface="+mn-lt"/>
              <a:ea typeface="+mn-ea"/>
              <a:cs typeface="+mn-cs"/>
            </a:rPr>
            <a:t>　公債費の増加が他の経費を圧迫しないよう、地方債残高の推移に注視しながら計画的に事業を実施していく。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42418</xdr:rowOff>
    </xdr:from>
    <xdr:to>
      <xdr:col>24</xdr:col>
      <xdr:colOff>25400</xdr:colOff>
      <xdr:row>77</xdr:row>
      <xdr:rowOff>78994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440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37846</xdr:rowOff>
    </xdr:from>
    <xdr:to>
      <xdr:col>19</xdr:col>
      <xdr:colOff>187325</xdr:colOff>
      <xdr:row>77</xdr:row>
      <xdr:rowOff>78994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394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77</xdr:row>
      <xdr:rowOff>37846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074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xdr:rowOff>
    </xdr:from>
    <xdr:to>
      <xdr:col>11</xdr:col>
      <xdr:colOff>9525</xdr:colOff>
      <xdr:row>77</xdr:row>
      <xdr:rowOff>46989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07492"/>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163068</xdr:rowOff>
    </xdr:from>
    <xdr:to>
      <xdr:col>24</xdr:col>
      <xdr:colOff>76200</xdr:colOff>
      <xdr:row>77</xdr:row>
      <xdr:rowOff>93218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8145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3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28194</xdr:rowOff>
    </xdr:from>
    <xdr:to>
      <xdr:col>20</xdr:col>
      <xdr:colOff>38100</xdr:colOff>
      <xdr:row>77</xdr:row>
      <xdr:rowOff>129794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139971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158496</xdr:rowOff>
    </xdr:from>
    <xdr:to>
      <xdr:col>15</xdr:col>
      <xdr:colOff>149225</xdr:colOff>
      <xdr:row>77</xdr:row>
      <xdr:rowOff>88646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98823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126492</xdr:rowOff>
    </xdr:from>
    <xdr:to>
      <xdr:col>11</xdr:col>
      <xdr:colOff>60325</xdr:colOff>
      <xdr:row>77</xdr:row>
      <xdr:rowOff>56642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66819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類似団体に比して主に扶助費及び物件費の値が高く、</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ポイント上回った。</a:t>
          </a:r>
          <a:endParaRPr lang="ja-JP" altLang="ja-JP" sz="1400">
            <a:effectLst/>
          </a:endParaRPr>
        </a:p>
        <a:p>
          <a:r>
            <a:rPr kumimoji="1" lang="ja-JP" altLang="ja-JP" sz="1100">
              <a:solidFill>
                <a:schemeClr val="dk1"/>
              </a:solidFill>
              <a:effectLst/>
              <a:latin typeface="+mn-lt"/>
              <a:ea typeface="+mn-ea"/>
              <a:cs typeface="+mn-cs"/>
            </a:rPr>
            <a:t>　第</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次行財政改革推進計画（令和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年度）に基づき、</a:t>
          </a:r>
          <a:r>
            <a:rPr kumimoji="1" lang="ja-JP" altLang="en-US" sz="1100">
              <a:solidFill>
                <a:schemeClr val="dk1"/>
              </a:solidFill>
              <a:effectLst/>
              <a:latin typeface="+mn-lt"/>
              <a:ea typeface="+mn-ea"/>
              <a:cs typeface="+mn-cs"/>
            </a:rPr>
            <a:t>中長期的な財政見通しの下、新たな財源の確保と経費削減に努めるなど持続可能な財政基盤の確立と健全財政の維持を図る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58420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3400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62230</xdr:rowOff>
    </xdr:from>
    <xdr:to>
      <xdr:col>78</xdr:col>
      <xdr:colOff>69850</xdr:colOff>
      <xdr:row>78</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26388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100330</xdr:rowOff>
    </xdr:from>
    <xdr:to>
      <xdr:col>73</xdr:col>
      <xdr:colOff>180975</xdr:colOff>
      <xdr:row>77</xdr:row>
      <xdr:rowOff>62230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95908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100330</xdr:rowOff>
    </xdr:from>
    <xdr:to>
      <xdr:col>69</xdr:col>
      <xdr:colOff>92075</xdr:colOff>
      <xdr:row>78</xdr:row>
      <xdr:rowOff>149861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59080"/>
          <a:ext cx="889000" cy="56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59707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xdr:rowOff>
    </xdr:from>
    <xdr:to>
      <xdr:col>78</xdr:col>
      <xdr:colOff>120650</xdr:colOff>
      <xdr:row>78</xdr:row>
      <xdr:rowOff>109220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93997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11430</xdr:rowOff>
    </xdr:from>
    <xdr:to>
      <xdr:col>74</xdr:col>
      <xdr:colOff>31750</xdr:colOff>
      <xdr:row>77</xdr:row>
      <xdr:rowOff>113030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97807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49530</xdr:rowOff>
    </xdr:from>
    <xdr:to>
      <xdr:col>69</xdr:col>
      <xdr:colOff>142875</xdr:colOff>
      <xdr:row>75</xdr:row>
      <xdr:rowOff>151130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135907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99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99061</xdr:rowOff>
    </xdr:from>
    <xdr:to>
      <xdr:col>65</xdr:col>
      <xdr:colOff>53975</xdr:colOff>
      <xdr:row>79</xdr:row>
      <xdr:rowOff>29211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13988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山口県下松市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52267</xdr:rowOff>
    </xdr:from>
    <xdr:to>
      <xdr:col>29</xdr:col>
      <xdr:colOff>127000</xdr:colOff>
      <xdr:row>19</xdr:row>
      <xdr:rowOff>93929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7442"/>
          <a:ext cx="647700" cy="41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93929</xdr:rowOff>
    </xdr:from>
    <xdr:to>
      <xdr:col>26</xdr:col>
      <xdr:colOff>50800</xdr:colOff>
      <xdr:row>19</xdr:row>
      <xdr:rowOff>109988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99104"/>
          <a:ext cx="698500" cy="16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109988</xdr:rowOff>
    </xdr:from>
    <xdr:to>
      <xdr:col>22</xdr:col>
      <xdr:colOff>114300</xdr:colOff>
      <xdr:row>19</xdr:row>
      <xdr:rowOff>151536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15163"/>
          <a:ext cx="698500" cy="415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151536</xdr:rowOff>
    </xdr:from>
    <xdr:to>
      <xdr:col>18</xdr:col>
      <xdr:colOff>177800</xdr:colOff>
      <xdr:row>19</xdr:row>
      <xdr:rowOff>163290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56711"/>
          <a:ext cx="698500" cy="11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1467</xdr:rowOff>
    </xdr:from>
    <xdr:to>
      <xdr:col>29</xdr:col>
      <xdr:colOff>177800</xdr:colOff>
      <xdr:row>19</xdr:row>
      <xdr:rowOff>103067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06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144994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78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43129</xdr:rowOff>
    </xdr:from>
    <xdr:to>
      <xdr:col>26</xdr:col>
      <xdr:colOff>101600</xdr:colOff>
      <xdr:row>19</xdr:row>
      <xdr:rowOff>144729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48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129506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34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59188</xdr:rowOff>
    </xdr:from>
    <xdr:to>
      <xdr:col>22</xdr:col>
      <xdr:colOff>165100</xdr:colOff>
      <xdr:row>19</xdr:row>
      <xdr:rowOff>160788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43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145565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5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100736</xdr:rowOff>
    </xdr:from>
    <xdr:to>
      <xdr:col>19</xdr:col>
      <xdr:colOff>38100</xdr:colOff>
      <xdr:row>20</xdr:row>
      <xdr:rowOff>30886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05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15663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92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112490</xdr:rowOff>
    </xdr:from>
    <xdr:to>
      <xdr:col>15</xdr:col>
      <xdr:colOff>101600</xdr:colOff>
      <xdr:row>20</xdr:row>
      <xdr:rowOff>42640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7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27417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4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6691</xdr:rowOff>
    </xdr:from>
    <xdr:to>
      <xdr:col>29</xdr:col>
      <xdr:colOff>127000</xdr:colOff>
      <xdr:row>36</xdr:row>
      <xdr:rowOff>32980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59941"/>
          <a:ext cx="647700" cy="26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32980</xdr:rowOff>
    </xdr:from>
    <xdr:to>
      <xdr:col>26</xdr:col>
      <xdr:colOff>50800</xdr:colOff>
      <xdr:row>36</xdr:row>
      <xdr:rowOff>85787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86230"/>
          <a:ext cx="698500" cy="52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338520</xdr:rowOff>
    </xdr:from>
    <xdr:to>
      <xdr:col>22</xdr:col>
      <xdr:colOff>114300</xdr:colOff>
      <xdr:row>36</xdr:row>
      <xdr:rowOff>85787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48870"/>
          <a:ext cx="698500" cy="90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338520</xdr:rowOff>
    </xdr:from>
    <xdr:to>
      <xdr:col>18</xdr:col>
      <xdr:colOff>177800</xdr:colOff>
      <xdr:row>36</xdr:row>
      <xdr:rowOff>114329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48870"/>
          <a:ext cx="698500" cy="118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298791</xdr:rowOff>
    </xdr:from>
    <xdr:to>
      <xdr:col>29</xdr:col>
      <xdr:colOff>177800</xdr:colOff>
      <xdr:row>36</xdr:row>
      <xdr:rowOff>57491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09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270868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81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325080</xdr:rowOff>
    </xdr:from>
    <xdr:to>
      <xdr:col>26</xdr:col>
      <xdr:colOff>101600</xdr:colOff>
      <xdr:row>36</xdr:row>
      <xdr:rowOff>83780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35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68557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21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34987</xdr:rowOff>
    </xdr:from>
    <xdr:to>
      <xdr:col>22</xdr:col>
      <xdr:colOff>165100</xdr:colOff>
      <xdr:row>36</xdr:row>
      <xdr:rowOff>136587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88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121364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74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287720</xdr:rowOff>
    </xdr:from>
    <xdr:to>
      <xdr:col>19</xdr:col>
      <xdr:colOff>38100</xdr:colOff>
      <xdr:row>36</xdr:row>
      <xdr:rowOff>46420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98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31197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8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63529</xdr:rowOff>
    </xdr:from>
    <xdr:to>
      <xdr:col>15</xdr:col>
      <xdr:colOff>101600</xdr:colOff>
      <xdr:row>36</xdr:row>
      <xdr:rowOff>165129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16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149906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03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山口県下松市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56,637
55,795
89.34
26,204,290
25,308,016
804,363
13,234,715
21,286,532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36944</xdr:rowOff>
    </xdr:from>
    <xdr:to>
      <xdr:col>24</xdr:col>
      <xdr:colOff>63500</xdr:colOff>
      <xdr:row>37</xdr:row>
      <xdr:rowOff>97376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80594"/>
          <a:ext cx="838200" cy="6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97376</xdr:rowOff>
    </xdr:from>
    <xdr:to>
      <xdr:col>19</xdr:col>
      <xdr:colOff>177800</xdr:colOff>
      <xdr:row>37</xdr:row>
      <xdr:rowOff>99956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41026"/>
          <a:ext cx="889000" cy="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99956</xdr:rowOff>
    </xdr:from>
    <xdr:to>
      <xdr:col>15</xdr:col>
      <xdr:colOff>50800</xdr:colOff>
      <xdr:row>37</xdr:row>
      <xdr:rowOff>125674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43606"/>
          <a:ext cx="8890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97017</xdr:rowOff>
    </xdr:from>
    <xdr:to>
      <xdr:col>10</xdr:col>
      <xdr:colOff>114300</xdr:colOff>
      <xdr:row>37</xdr:row>
      <xdr:rowOff>125674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40667"/>
          <a:ext cx="889000" cy="2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157594</xdr:rowOff>
    </xdr:from>
    <xdr:to>
      <xdr:col>24</xdr:col>
      <xdr:colOff>114300</xdr:colOff>
      <xdr:row>37</xdr:row>
      <xdr:rowOff>87744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136021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0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46576</xdr:rowOff>
    </xdr:from>
    <xdr:to>
      <xdr:col>20</xdr:col>
      <xdr:colOff>38100</xdr:colOff>
      <xdr:row>37</xdr:row>
      <xdr:rowOff>148176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9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139303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8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49156</xdr:rowOff>
    </xdr:from>
    <xdr:to>
      <xdr:col>15</xdr:col>
      <xdr:colOff>101600</xdr:colOff>
      <xdr:row>37</xdr:row>
      <xdr:rowOff>150756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9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141883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8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74874</xdr:rowOff>
    </xdr:from>
    <xdr:to>
      <xdr:col>10</xdr:col>
      <xdr:colOff>165100</xdr:colOff>
      <xdr:row>38</xdr:row>
      <xdr:rowOff>5024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1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167601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46217</xdr:rowOff>
    </xdr:from>
    <xdr:to>
      <xdr:col>6</xdr:col>
      <xdr:colOff>38100</xdr:colOff>
      <xdr:row>37</xdr:row>
      <xdr:rowOff>147817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138944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8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66418</xdr:rowOff>
    </xdr:from>
    <xdr:to>
      <xdr:col>24</xdr:col>
      <xdr:colOff>63500</xdr:colOff>
      <xdr:row>57</xdr:row>
      <xdr:rowOff>67614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839068"/>
          <a:ext cx="838200" cy="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38996</xdr:rowOff>
    </xdr:from>
    <xdr:to>
      <xdr:col>19</xdr:col>
      <xdr:colOff>177800</xdr:colOff>
      <xdr:row>57</xdr:row>
      <xdr:rowOff>66418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11646"/>
          <a:ext cx="889000" cy="27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38996</xdr:rowOff>
    </xdr:from>
    <xdr:to>
      <xdr:col>15</xdr:col>
      <xdr:colOff>50800</xdr:colOff>
      <xdr:row>57</xdr:row>
      <xdr:rowOff>68682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11646"/>
          <a:ext cx="889000" cy="2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68682</xdr:rowOff>
    </xdr:from>
    <xdr:to>
      <xdr:col>10</xdr:col>
      <xdr:colOff>114300</xdr:colOff>
      <xdr:row>57</xdr:row>
      <xdr:rowOff>84629</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41332"/>
          <a:ext cx="889000" cy="1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16814</xdr:rowOff>
    </xdr:from>
    <xdr:to>
      <xdr:col>24</xdr:col>
      <xdr:colOff>114300</xdr:colOff>
      <xdr:row>57</xdr:row>
      <xdr:rowOff>118414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8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166691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6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15618</xdr:rowOff>
    </xdr:from>
    <xdr:to>
      <xdr:col>20</xdr:col>
      <xdr:colOff>38100</xdr:colOff>
      <xdr:row>57</xdr:row>
      <xdr:rowOff>117218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8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108345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8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159646</xdr:rowOff>
    </xdr:from>
    <xdr:to>
      <xdr:col>15</xdr:col>
      <xdr:colOff>101600</xdr:colOff>
      <xdr:row>57</xdr:row>
      <xdr:rowOff>89796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6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80923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5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17882</xdr:rowOff>
    </xdr:from>
    <xdr:to>
      <xdr:col>10</xdr:col>
      <xdr:colOff>165100</xdr:colOff>
      <xdr:row>57</xdr:row>
      <xdr:rowOff>119482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110609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8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33829</xdr:rowOff>
    </xdr:from>
    <xdr:to>
      <xdr:col>6</xdr:col>
      <xdr:colOff>38100</xdr:colOff>
      <xdr:row>57</xdr:row>
      <xdr:rowOff>135429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0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126556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899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124840</xdr:rowOff>
    </xdr:from>
    <xdr:to>
      <xdr:col>24</xdr:col>
      <xdr:colOff>63500</xdr:colOff>
      <xdr:row>78</xdr:row>
      <xdr:rowOff>125946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97940"/>
          <a:ext cx="838200" cy="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118402</xdr:rowOff>
    </xdr:from>
    <xdr:to>
      <xdr:col>19</xdr:col>
      <xdr:colOff>177800</xdr:colOff>
      <xdr:row>78</xdr:row>
      <xdr:rowOff>124840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491502"/>
          <a:ext cx="889000" cy="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118402</xdr:rowOff>
    </xdr:from>
    <xdr:to>
      <xdr:col>15</xdr:col>
      <xdr:colOff>50800</xdr:colOff>
      <xdr:row>78</xdr:row>
      <xdr:rowOff>124727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91502"/>
          <a:ext cx="8890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124727</xdr:rowOff>
    </xdr:from>
    <xdr:to>
      <xdr:col>10</xdr:col>
      <xdr:colOff>114300</xdr:colOff>
      <xdr:row>78</xdr:row>
      <xdr:rowOff>126136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497827"/>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75146</xdr:rowOff>
    </xdr:from>
    <xdr:to>
      <xdr:col>24</xdr:col>
      <xdr:colOff>114300</xdr:colOff>
      <xdr:row>79</xdr:row>
      <xdr:rowOff>5296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4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161523</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6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74040</xdr:rowOff>
    </xdr:from>
    <xdr:to>
      <xdr:col>20</xdr:col>
      <xdr:colOff>38100</xdr:colOff>
      <xdr:row>79</xdr:row>
      <xdr:rowOff>4190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166767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3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67602</xdr:rowOff>
    </xdr:from>
    <xdr:to>
      <xdr:col>15</xdr:col>
      <xdr:colOff>101600</xdr:colOff>
      <xdr:row>78</xdr:row>
      <xdr:rowOff>169202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4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160329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3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73927</xdr:rowOff>
    </xdr:from>
    <xdr:to>
      <xdr:col>10</xdr:col>
      <xdr:colOff>165100</xdr:colOff>
      <xdr:row>79</xdr:row>
      <xdr:rowOff>4077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4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166654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3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75336</xdr:rowOff>
    </xdr:from>
    <xdr:to>
      <xdr:col>6</xdr:col>
      <xdr:colOff>38100</xdr:colOff>
      <xdr:row>79</xdr:row>
      <xdr:rowOff>5486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4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168063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4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87922</xdr:rowOff>
    </xdr:from>
    <xdr:to>
      <xdr:col>24</xdr:col>
      <xdr:colOff>63500</xdr:colOff>
      <xdr:row>95</xdr:row>
      <xdr:rowOff>121208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04222"/>
          <a:ext cx="838200" cy="20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121208</xdr:rowOff>
    </xdr:from>
    <xdr:to>
      <xdr:col>19</xdr:col>
      <xdr:colOff>177800</xdr:colOff>
      <xdr:row>96</xdr:row>
      <xdr:rowOff>13348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08958"/>
          <a:ext cx="889000" cy="6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53950</xdr:rowOff>
    </xdr:from>
    <xdr:to>
      <xdr:col>15</xdr:col>
      <xdr:colOff>50800</xdr:colOff>
      <xdr:row>96</xdr:row>
      <xdr:rowOff>13348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41700"/>
          <a:ext cx="889000" cy="13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53950</xdr:rowOff>
    </xdr:from>
    <xdr:to>
      <xdr:col>10</xdr:col>
      <xdr:colOff>114300</xdr:colOff>
      <xdr:row>96</xdr:row>
      <xdr:rowOff>168783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41700"/>
          <a:ext cx="889000" cy="28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37122</xdr:rowOff>
    </xdr:from>
    <xdr:to>
      <xdr:col>24</xdr:col>
      <xdr:colOff>114300</xdr:colOff>
      <xdr:row>94</xdr:row>
      <xdr:rowOff>138722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5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59999</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04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70408</xdr:rowOff>
    </xdr:from>
    <xdr:to>
      <xdr:col>20</xdr:col>
      <xdr:colOff>38100</xdr:colOff>
      <xdr:row>96</xdr:row>
      <xdr:rowOff>558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5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17085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33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133998</xdr:rowOff>
    </xdr:from>
    <xdr:to>
      <xdr:col>15</xdr:col>
      <xdr:colOff>101600</xdr:colOff>
      <xdr:row>96</xdr:row>
      <xdr:rowOff>64148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2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80675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96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3150</xdr:rowOff>
    </xdr:from>
    <xdr:to>
      <xdr:col>10</xdr:col>
      <xdr:colOff>165100</xdr:colOff>
      <xdr:row>95</xdr:row>
      <xdr:rowOff>104750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121277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6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117983</xdr:rowOff>
    </xdr:from>
    <xdr:to>
      <xdr:col>6</xdr:col>
      <xdr:colOff>38100</xdr:colOff>
      <xdr:row>97</xdr:row>
      <xdr:rowOff>48133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7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64660</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35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79677</xdr:rowOff>
    </xdr:from>
    <xdr:to>
      <xdr:col>55</xdr:col>
      <xdr:colOff>0</xdr:colOff>
      <xdr:row>38</xdr:row>
      <xdr:rowOff>85500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594777"/>
          <a:ext cx="838200" cy="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42436</xdr:rowOff>
    </xdr:from>
    <xdr:to>
      <xdr:col>50</xdr:col>
      <xdr:colOff>114300</xdr:colOff>
      <xdr:row>38</xdr:row>
      <xdr:rowOff>85500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557536"/>
          <a:ext cx="889000" cy="4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42436</xdr:rowOff>
    </xdr:from>
    <xdr:to>
      <xdr:col>45</xdr:col>
      <xdr:colOff>177800</xdr:colOff>
      <xdr:row>38</xdr:row>
      <xdr:rowOff>87623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557536"/>
          <a:ext cx="889000" cy="4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30799</xdr:rowOff>
    </xdr:from>
    <xdr:to>
      <xdr:col>41</xdr:col>
      <xdr:colOff>50800</xdr:colOff>
      <xdr:row>38</xdr:row>
      <xdr:rowOff>87623</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517199"/>
          <a:ext cx="889000" cy="108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28877</xdr:rowOff>
    </xdr:from>
    <xdr:to>
      <xdr:col>55</xdr:col>
      <xdr:colOff>50800</xdr:colOff>
      <xdr:row>38</xdr:row>
      <xdr:rowOff>130477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4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7304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2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34700</xdr:rowOff>
    </xdr:from>
    <xdr:to>
      <xdr:col>50</xdr:col>
      <xdr:colOff>165100</xdr:colOff>
      <xdr:row>38</xdr:row>
      <xdr:rowOff>136300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54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127427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64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163086</xdr:rowOff>
    </xdr:from>
    <xdr:to>
      <xdr:col>46</xdr:col>
      <xdr:colOff>38100</xdr:colOff>
      <xdr:row>38</xdr:row>
      <xdr:rowOff>93236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0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84363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9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36823</xdr:rowOff>
    </xdr:from>
    <xdr:to>
      <xdr:col>41</xdr:col>
      <xdr:colOff>101600</xdr:colOff>
      <xdr:row>38</xdr:row>
      <xdr:rowOff>138423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5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129550</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4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151449</xdr:rowOff>
    </xdr:from>
    <xdr:to>
      <xdr:col>36</xdr:col>
      <xdr:colOff>165100</xdr:colOff>
      <xdr:row>32</xdr:row>
      <xdr:rowOff>81599</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46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72726</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559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67821</xdr:rowOff>
    </xdr:from>
    <xdr:to>
      <xdr:col>55</xdr:col>
      <xdr:colOff>0</xdr:colOff>
      <xdr:row>57</xdr:row>
      <xdr:rowOff>92592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840471"/>
          <a:ext cx="838200" cy="2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165973</xdr:rowOff>
    </xdr:from>
    <xdr:to>
      <xdr:col>50</xdr:col>
      <xdr:colOff>114300</xdr:colOff>
      <xdr:row>57</xdr:row>
      <xdr:rowOff>92592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767173"/>
          <a:ext cx="889000" cy="9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165973</xdr:rowOff>
    </xdr:from>
    <xdr:to>
      <xdr:col>45</xdr:col>
      <xdr:colOff>177800</xdr:colOff>
      <xdr:row>57</xdr:row>
      <xdr:rowOff>114016</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767173"/>
          <a:ext cx="889000" cy="11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160274</xdr:rowOff>
    </xdr:from>
    <xdr:to>
      <xdr:col>41</xdr:col>
      <xdr:colOff>50800</xdr:colOff>
      <xdr:row>57</xdr:row>
      <xdr:rowOff>114016</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761474"/>
          <a:ext cx="889000" cy="12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17021</xdr:rowOff>
    </xdr:from>
    <xdr:to>
      <xdr:col>55</xdr:col>
      <xdr:colOff>50800</xdr:colOff>
      <xdr:row>57</xdr:row>
      <xdr:rowOff>118621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78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166898</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76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41792</xdr:rowOff>
    </xdr:from>
    <xdr:to>
      <xdr:col>50</xdr:col>
      <xdr:colOff>165100</xdr:colOff>
      <xdr:row>57</xdr:row>
      <xdr:rowOff>143392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81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134519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90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115173</xdr:rowOff>
    </xdr:from>
    <xdr:to>
      <xdr:col>46</xdr:col>
      <xdr:colOff>38100</xdr:colOff>
      <xdr:row>57</xdr:row>
      <xdr:rowOff>45323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71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36450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80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63216</xdr:rowOff>
    </xdr:from>
    <xdr:to>
      <xdr:col>41</xdr:col>
      <xdr:colOff>101600</xdr:colOff>
      <xdr:row>57</xdr:row>
      <xdr:rowOff>164816</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3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155943</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92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109474</xdr:rowOff>
    </xdr:from>
    <xdr:to>
      <xdr:col>36</xdr:col>
      <xdr:colOff>165100</xdr:colOff>
      <xdr:row>57</xdr:row>
      <xdr:rowOff>39624</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7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30751</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80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112085</xdr:rowOff>
    </xdr:from>
    <xdr:to>
      <xdr:col>55</xdr:col>
      <xdr:colOff>0</xdr:colOff>
      <xdr:row>78</xdr:row>
      <xdr:rowOff>2197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313735"/>
          <a:ext cx="838200" cy="6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2197</xdr:rowOff>
    </xdr:from>
    <xdr:to>
      <xdr:col>50</xdr:col>
      <xdr:colOff>114300</xdr:colOff>
      <xdr:row>78</xdr:row>
      <xdr:rowOff>18520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375297"/>
          <a:ext cx="889000" cy="1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18520</xdr:rowOff>
    </xdr:from>
    <xdr:to>
      <xdr:col>45</xdr:col>
      <xdr:colOff>177800</xdr:colOff>
      <xdr:row>78</xdr:row>
      <xdr:rowOff>40694</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391620"/>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40694</xdr:rowOff>
    </xdr:from>
    <xdr:to>
      <xdr:col>41</xdr:col>
      <xdr:colOff>50800</xdr:colOff>
      <xdr:row>78</xdr:row>
      <xdr:rowOff>49746</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3413794"/>
          <a:ext cx="889000" cy="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61285</xdr:rowOff>
    </xdr:from>
    <xdr:to>
      <xdr:col>55</xdr:col>
      <xdr:colOff>50800</xdr:colOff>
      <xdr:row>77</xdr:row>
      <xdr:rowOff>162885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26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39712</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4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122847</xdr:rowOff>
    </xdr:from>
    <xdr:to>
      <xdr:col>50</xdr:col>
      <xdr:colOff>165100</xdr:colOff>
      <xdr:row>78</xdr:row>
      <xdr:rowOff>52997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2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44124</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1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139170</xdr:rowOff>
    </xdr:from>
    <xdr:to>
      <xdr:col>46</xdr:col>
      <xdr:colOff>38100</xdr:colOff>
      <xdr:row>78</xdr:row>
      <xdr:rowOff>69320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4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60447</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3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161344</xdr:rowOff>
    </xdr:from>
    <xdr:to>
      <xdr:col>41</xdr:col>
      <xdr:colOff>101600</xdr:colOff>
      <xdr:row>78</xdr:row>
      <xdr:rowOff>91494</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6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82621</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5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170396</xdr:rowOff>
    </xdr:from>
    <xdr:to>
      <xdr:col>36</xdr:col>
      <xdr:colOff>165100</xdr:colOff>
      <xdr:row>78</xdr:row>
      <xdr:rowOff>100546</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37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91673</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464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80933</xdr:rowOff>
    </xdr:from>
    <xdr:to>
      <xdr:col>55</xdr:col>
      <xdr:colOff>0</xdr:colOff>
      <xdr:row>97</xdr:row>
      <xdr:rowOff>96935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6711583"/>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89866</xdr:rowOff>
    </xdr:from>
    <xdr:to>
      <xdr:col>50</xdr:col>
      <xdr:colOff>114300</xdr:colOff>
      <xdr:row>97</xdr:row>
      <xdr:rowOff>80933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8750300" y="16549066"/>
          <a:ext cx="889000" cy="16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89866</xdr:rowOff>
    </xdr:from>
    <xdr:to>
      <xdr:col>45</xdr:col>
      <xdr:colOff>177800</xdr:colOff>
      <xdr:row>96</xdr:row>
      <xdr:rowOff>114554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549066"/>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144419</xdr:rowOff>
    </xdr:from>
    <xdr:to>
      <xdr:col>41</xdr:col>
      <xdr:colOff>50800</xdr:colOff>
      <xdr:row>96</xdr:row>
      <xdr:rowOff>114554</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432169"/>
          <a:ext cx="889000" cy="14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46135</xdr:rowOff>
    </xdr:from>
    <xdr:to>
      <xdr:col>55</xdr:col>
      <xdr:colOff>50800</xdr:colOff>
      <xdr:row>97</xdr:row>
      <xdr:rowOff>147735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67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24562</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65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30133</xdr:rowOff>
    </xdr:from>
    <xdr:to>
      <xdr:col>50</xdr:col>
      <xdr:colOff>165100</xdr:colOff>
      <xdr:row>97</xdr:row>
      <xdr:rowOff>131733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66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122860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75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39066</xdr:rowOff>
    </xdr:from>
    <xdr:to>
      <xdr:col>46</xdr:col>
      <xdr:colOff>38100</xdr:colOff>
      <xdr:row>96</xdr:row>
      <xdr:rowOff>140666</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49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131793</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59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63754</xdr:rowOff>
    </xdr:from>
    <xdr:to>
      <xdr:col>41</xdr:col>
      <xdr:colOff>101600</xdr:colOff>
      <xdr:row>96</xdr:row>
      <xdr:rowOff>165354</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52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156481</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61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93619</xdr:rowOff>
    </xdr:from>
    <xdr:to>
      <xdr:col>36</xdr:col>
      <xdr:colOff>165100</xdr:colOff>
      <xdr:row>96</xdr:row>
      <xdr:rowOff>23769</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3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40296</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15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128041</xdr:rowOff>
    </xdr:from>
    <xdr:to>
      <xdr:col>85</xdr:col>
      <xdr:colOff>127000</xdr:colOff>
      <xdr:row>38</xdr:row>
      <xdr:rowOff>135768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43141"/>
          <a:ext cx="838200" cy="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128041</xdr:rowOff>
    </xdr:from>
    <xdr:to>
      <xdr:col>81</xdr:col>
      <xdr:colOff>50800</xdr:colOff>
      <xdr:row>38</xdr:row>
      <xdr:rowOff>131516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4592300" y="6643141"/>
          <a:ext cx="8890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124841</xdr:rowOff>
    </xdr:from>
    <xdr:to>
      <xdr:col>76</xdr:col>
      <xdr:colOff>114300</xdr:colOff>
      <xdr:row>38</xdr:row>
      <xdr:rowOff>131516</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39941"/>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61747</xdr:rowOff>
    </xdr:from>
    <xdr:to>
      <xdr:col>71</xdr:col>
      <xdr:colOff>177800</xdr:colOff>
      <xdr:row>38</xdr:row>
      <xdr:rowOff>124841</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576847"/>
          <a:ext cx="889000" cy="6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84968</xdr:rowOff>
    </xdr:from>
    <xdr:to>
      <xdr:col>85</xdr:col>
      <xdr:colOff>177800</xdr:colOff>
      <xdr:row>39</xdr:row>
      <xdr:rowOff>15118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171345</xdr:rowOff>
    </xdr:from>
    <xdr:ext cx="313932"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4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77241</xdr:rowOff>
    </xdr:from>
    <xdr:to>
      <xdr:col>81</xdr:col>
      <xdr:colOff>101600</xdr:colOff>
      <xdr:row>39</xdr:row>
      <xdr:rowOff>7391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9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169968</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685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80716</xdr:rowOff>
    </xdr:from>
    <xdr:to>
      <xdr:col>76</xdr:col>
      <xdr:colOff>165100</xdr:colOff>
      <xdr:row>39</xdr:row>
      <xdr:rowOff>10866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9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1993</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8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74041</xdr:rowOff>
    </xdr:from>
    <xdr:to>
      <xdr:col>72</xdr:col>
      <xdr:colOff>38100</xdr:colOff>
      <xdr:row>39</xdr:row>
      <xdr:rowOff>4191</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166768</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681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10947</xdr:rowOff>
    </xdr:from>
    <xdr:to>
      <xdr:col>67</xdr:col>
      <xdr:colOff>101600</xdr:colOff>
      <xdr:row>38</xdr:row>
      <xdr:rowOff>112547</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2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103674</xdr:rowOff>
    </xdr:from>
    <xdr:ext cx="469744"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579428" y="661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18706</xdr:rowOff>
    </xdr:from>
    <xdr:to>
      <xdr:col>85</xdr:col>
      <xdr:colOff>127000</xdr:colOff>
      <xdr:row>76</xdr:row>
      <xdr:rowOff>29612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048906"/>
          <a:ext cx="838200" cy="1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29612</xdr:rowOff>
    </xdr:from>
    <xdr:to>
      <xdr:col>81</xdr:col>
      <xdr:colOff>50800</xdr:colOff>
      <xdr:row>76</xdr:row>
      <xdr:rowOff>62923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059812"/>
          <a:ext cx="889000" cy="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62923</xdr:rowOff>
    </xdr:from>
    <xdr:to>
      <xdr:col>76</xdr:col>
      <xdr:colOff>114300</xdr:colOff>
      <xdr:row>76</xdr:row>
      <xdr:rowOff>82680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93123"/>
          <a:ext cx="889000" cy="1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82680</xdr:rowOff>
    </xdr:from>
    <xdr:to>
      <xdr:col>71</xdr:col>
      <xdr:colOff>177800</xdr:colOff>
      <xdr:row>76</xdr:row>
      <xdr:rowOff>99058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12880"/>
          <a:ext cx="889000" cy="1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139355</xdr:rowOff>
    </xdr:from>
    <xdr:to>
      <xdr:col>85</xdr:col>
      <xdr:colOff>177800</xdr:colOff>
      <xdr:row>76</xdr:row>
      <xdr:rowOff>69506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9810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117783</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97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150262</xdr:rowOff>
    </xdr:from>
    <xdr:to>
      <xdr:col>81</xdr:col>
      <xdr:colOff>101600</xdr:colOff>
      <xdr:row>76</xdr:row>
      <xdr:rowOff>80412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0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71539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10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12123</xdr:rowOff>
    </xdr:from>
    <xdr:to>
      <xdr:col>76</xdr:col>
      <xdr:colOff>165100</xdr:colOff>
      <xdr:row>76</xdr:row>
      <xdr:rowOff>113723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4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104850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3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31880</xdr:rowOff>
    </xdr:from>
    <xdr:to>
      <xdr:col>72</xdr:col>
      <xdr:colOff>38100</xdr:colOff>
      <xdr:row>76</xdr:row>
      <xdr:rowOff>133480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6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124607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15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48258</xdr:rowOff>
    </xdr:from>
    <xdr:to>
      <xdr:col>67</xdr:col>
      <xdr:colOff>101600</xdr:colOff>
      <xdr:row>76</xdr:row>
      <xdr:rowOff>149858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7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140985</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17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120574</xdr:rowOff>
    </xdr:from>
    <xdr:to>
      <xdr:col>85</xdr:col>
      <xdr:colOff>127000</xdr:colOff>
      <xdr:row>98</xdr:row>
      <xdr:rowOff>34252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751224"/>
          <a:ext cx="838200" cy="8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34252</xdr:rowOff>
    </xdr:from>
    <xdr:to>
      <xdr:col>81</xdr:col>
      <xdr:colOff>50800</xdr:colOff>
      <xdr:row>98</xdr:row>
      <xdr:rowOff>38379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836352"/>
          <a:ext cx="889000" cy="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59880</xdr:rowOff>
    </xdr:from>
    <xdr:to>
      <xdr:col>76</xdr:col>
      <xdr:colOff>114300</xdr:colOff>
      <xdr:row>98</xdr:row>
      <xdr:rowOff>38379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90530"/>
          <a:ext cx="889000" cy="1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59880</xdr:rowOff>
    </xdr:from>
    <xdr:to>
      <xdr:col>71</xdr:col>
      <xdr:colOff>177800</xdr:colOff>
      <xdr:row>98</xdr:row>
      <xdr:rowOff>118757</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90530"/>
          <a:ext cx="889000" cy="23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69774</xdr:rowOff>
    </xdr:from>
    <xdr:to>
      <xdr:col>85</xdr:col>
      <xdr:colOff>177800</xdr:colOff>
      <xdr:row>97</xdr:row>
      <xdr:rowOff>171374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0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48201</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67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154902</xdr:rowOff>
    </xdr:from>
    <xdr:to>
      <xdr:col>81</xdr:col>
      <xdr:colOff>101600</xdr:colOff>
      <xdr:row>98</xdr:row>
      <xdr:rowOff>85052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8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76179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7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159029</xdr:rowOff>
    </xdr:from>
    <xdr:to>
      <xdr:col>76</xdr:col>
      <xdr:colOff>165100</xdr:colOff>
      <xdr:row>98</xdr:row>
      <xdr:rowOff>89179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8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80306</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8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9080</xdr:rowOff>
    </xdr:from>
    <xdr:to>
      <xdr:col>72</xdr:col>
      <xdr:colOff>38100</xdr:colOff>
      <xdr:row>97</xdr:row>
      <xdr:rowOff>110680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101807</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73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67957</xdr:rowOff>
    </xdr:from>
    <xdr:to>
      <xdr:col>67</xdr:col>
      <xdr:colOff>101600</xdr:colOff>
      <xdr:row>98</xdr:row>
      <xdr:rowOff>169557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7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160684</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6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26543</xdr:rowOff>
    </xdr:from>
    <xdr:to>
      <xdr:col>116</xdr:col>
      <xdr:colOff>63500</xdr:colOff>
      <xdr:row>57</xdr:row>
      <xdr:rowOff>64125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799193"/>
          <a:ext cx="838200" cy="3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26543</xdr:rowOff>
    </xdr:from>
    <xdr:to>
      <xdr:col>111</xdr:col>
      <xdr:colOff>177800</xdr:colOff>
      <xdr:row>57</xdr:row>
      <xdr:rowOff>94254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799193"/>
          <a:ext cx="889000" cy="6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90917</xdr:rowOff>
    </xdr:from>
    <xdr:to>
      <xdr:col>107</xdr:col>
      <xdr:colOff>50800</xdr:colOff>
      <xdr:row>57</xdr:row>
      <xdr:rowOff>94254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863567"/>
          <a:ext cx="889000" cy="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90917</xdr:rowOff>
    </xdr:from>
    <xdr:to>
      <xdr:col>102</xdr:col>
      <xdr:colOff>114300</xdr:colOff>
      <xdr:row>57</xdr:row>
      <xdr:rowOff>111857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863567"/>
          <a:ext cx="889000" cy="2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13325</xdr:rowOff>
    </xdr:from>
    <xdr:to>
      <xdr:col>116</xdr:col>
      <xdr:colOff>114300</xdr:colOff>
      <xdr:row>57</xdr:row>
      <xdr:rowOff>114925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8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36202</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63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147193</xdr:rowOff>
    </xdr:from>
    <xdr:to>
      <xdr:col>112</xdr:col>
      <xdr:colOff>38100</xdr:colOff>
      <xdr:row>57</xdr:row>
      <xdr:rowOff>77343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74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93870</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52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43454</xdr:rowOff>
    </xdr:from>
    <xdr:to>
      <xdr:col>107</xdr:col>
      <xdr:colOff>101600</xdr:colOff>
      <xdr:row>57</xdr:row>
      <xdr:rowOff>145054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81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161581</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959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40117</xdr:rowOff>
    </xdr:from>
    <xdr:to>
      <xdr:col>102</xdr:col>
      <xdr:colOff>165100</xdr:colOff>
      <xdr:row>57</xdr:row>
      <xdr:rowOff>141717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81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158244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58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61057</xdr:rowOff>
    </xdr:from>
    <xdr:to>
      <xdr:col>98</xdr:col>
      <xdr:colOff>38100</xdr:colOff>
      <xdr:row>57</xdr:row>
      <xdr:rowOff>162657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83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153784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92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72903</xdr:rowOff>
    </xdr:from>
    <xdr:to>
      <xdr:col>116</xdr:col>
      <xdr:colOff>63500</xdr:colOff>
      <xdr:row>76</xdr:row>
      <xdr:rowOff>95740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03103"/>
          <a:ext cx="838200" cy="2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95740</xdr:rowOff>
    </xdr:from>
    <xdr:to>
      <xdr:col>111</xdr:col>
      <xdr:colOff>177800</xdr:colOff>
      <xdr:row>76</xdr:row>
      <xdr:rowOff>128956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25940"/>
          <a:ext cx="889000" cy="3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60833</xdr:rowOff>
    </xdr:from>
    <xdr:to>
      <xdr:col>107</xdr:col>
      <xdr:colOff>50800</xdr:colOff>
      <xdr:row>76</xdr:row>
      <xdr:rowOff>128956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545300" y="13091033"/>
          <a:ext cx="8890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60833</xdr:rowOff>
    </xdr:from>
    <xdr:to>
      <xdr:col>102</xdr:col>
      <xdr:colOff>114300</xdr:colOff>
      <xdr:row>76</xdr:row>
      <xdr:rowOff>145712</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091033"/>
          <a:ext cx="889000" cy="8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22103</xdr:rowOff>
    </xdr:from>
    <xdr:to>
      <xdr:col>116</xdr:col>
      <xdr:colOff>114300</xdr:colOff>
      <xdr:row>76</xdr:row>
      <xdr:rowOff>123703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5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530</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3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44940</xdr:rowOff>
    </xdr:from>
    <xdr:to>
      <xdr:col>112</xdr:col>
      <xdr:colOff>38100</xdr:colOff>
      <xdr:row>76</xdr:row>
      <xdr:rowOff>146540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07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137667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16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78156</xdr:rowOff>
    </xdr:from>
    <xdr:to>
      <xdr:col>107</xdr:col>
      <xdr:colOff>101600</xdr:colOff>
      <xdr:row>77</xdr:row>
      <xdr:rowOff>8306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0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170883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0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10033</xdr:rowOff>
    </xdr:from>
    <xdr:to>
      <xdr:col>102</xdr:col>
      <xdr:colOff>165100</xdr:colOff>
      <xdr:row>76</xdr:row>
      <xdr:rowOff>111633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04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128160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81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94912</xdr:rowOff>
    </xdr:from>
    <xdr:to>
      <xdr:col>98</xdr:col>
      <xdr:colOff>38100</xdr:colOff>
      <xdr:row>77</xdr:row>
      <xdr:rowOff>25062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2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16189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17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おおむね類似団体平均を下回っているが、扶助費と貸付金については平均を上回っている。</a:t>
          </a:r>
          <a:endParaRPr lang="ja-JP" altLang="ja-JP" sz="1400">
            <a:effectLst/>
          </a:endParaRPr>
        </a:p>
        <a:p>
          <a:r>
            <a:rPr kumimoji="1" lang="ja-JP" altLang="ja-JP" sz="1100">
              <a:solidFill>
                <a:schemeClr val="dk1"/>
              </a:solidFill>
              <a:effectLst/>
              <a:latin typeface="+mn-lt"/>
              <a:ea typeface="+mn-ea"/>
              <a:cs typeface="+mn-cs"/>
            </a:rPr>
            <a:t>　・扶助費：国の給付金事業の実施に加え、私立保育所や障害福祉サービス事業所の増加等により、関連経費が上昇している。</a:t>
          </a:r>
          <a:endParaRPr lang="ja-JP" altLang="ja-JP">
            <a:effectLst/>
          </a:endParaRPr>
        </a:p>
        <a:p>
          <a:r>
            <a:rPr kumimoji="1" lang="ja-JP" altLang="ja-JP" sz="1100">
              <a:solidFill>
                <a:schemeClr val="dk1"/>
              </a:solidFill>
              <a:effectLst/>
              <a:latin typeface="+mn-lt"/>
              <a:ea typeface="+mn-ea"/>
              <a:cs typeface="+mn-cs"/>
            </a:rPr>
            <a:t>　・貸付金：</a:t>
          </a:r>
          <a:r>
            <a:rPr kumimoji="1" lang="ja-JP" altLang="en-US" sz="1100">
              <a:solidFill>
                <a:schemeClr val="dk1"/>
              </a:solidFill>
              <a:effectLst/>
              <a:latin typeface="+mn-lt"/>
              <a:ea typeface="+mn-ea"/>
              <a:cs typeface="+mn-cs"/>
            </a:rPr>
            <a:t>前年度からは減少しているが、</a:t>
          </a:r>
          <a:r>
            <a:rPr kumimoji="1" lang="ja-JP" altLang="ja-JP" sz="1100">
              <a:solidFill>
                <a:schemeClr val="dk1"/>
              </a:solidFill>
              <a:effectLst/>
              <a:latin typeface="+mn-lt"/>
              <a:ea typeface="+mn-ea"/>
              <a:cs typeface="+mn-cs"/>
            </a:rPr>
            <a:t>新型コロナウイルス感染症対策としての中小企業制度融資が増大している。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山口県下松市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56,637
55,795
89.34
26,204,290
25,308,016
804,363
13,234,715
21,286,532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65634</xdr:rowOff>
    </xdr:from>
    <xdr:to>
      <xdr:col>24</xdr:col>
      <xdr:colOff>63500</xdr:colOff>
      <xdr:row>34</xdr:row>
      <xdr:rowOff>79807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894934"/>
          <a:ext cx="8382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65634</xdr:rowOff>
    </xdr:from>
    <xdr:to>
      <xdr:col>19</xdr:col>
      <xdr:colOff>177800</xdr:colOff>
      <xdr:row>34</xdr:row>
      <xdr:rowOff>135585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94934"/>
          <a:ext cx="889000" cy="6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135585</xdr:rowOff>
    </xdr:from>
    <xdr:to>
      <xdr:col>15</xdr:col>
      <xdr:colOff>50800</xdr:colOff>
      <xdr:row>34</xdr:row>
      <xdr:rowOff>159817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64885"/>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144272</xdr:rowOff>
    </xdr:from>
    <xdr:to>
      <xdr:col>10</xdr:col>
      <xdr:colOff>114300</xdr:colOff>
      <xdr:row>34</xdr:row>
      <xdr:rowOff>159817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73572"/>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29007</xdr:rowOff>
    </xdr:from>
    <xdr:to>
      <xdr:col>24</xdr:col>
      <xdr:colOff>114300</xdr:colOff>
      <xdr:row>34</xdr:row>
      <xdr:rowOff>130607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5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51884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0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14834</xdr:rowOff>
    </xdr:from>
    <xdr:to>
      <xdr:col>20</xdr:col>
      <xdr:colOff>38100</xdr:colOff>
      <xdr:row>34</xdr:row>
      <xdr:rowOff>116434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4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132961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1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84785</xdr:rowOff>
    </xdr:from>
    <xdr:to>
      <xdr:col>15</xdr:col>
      <xdr:colOff>101600</xdr:colOff>
      <xdr:row>35</xdr:row>
      <xdr:rowOff>14935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31462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89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109017</xdr:rowOff>
    </xdr:from>
    <xdr:to>
      <xdr:col>10</xdr:col>
      <xdr:colOff>165100</xdr:colOff>
      <xdr:row>35</xdr:row>
      <xdr:rowOff>39167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3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55694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1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93472</xdr:rowOff>
    </xdr:from>
    <xdr:to>
      <xdr:col>6</xdr:col>
      <xdr:colOff>38100</xdr:colOff>
      <xdr:row>35</xdr:row>
      <xdr:rowOff>23622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2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40149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9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124833</xdr:rowOff>
    </xdr:from>
    <xdr:to>
      <xdr:col>24</xdr:col>
      <xdr:colOff>63500</xdr:colOff>
      <xdr:row>57</xdr:row>
      <xdr:rowOff>16675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26033"/>
          <a:ext cx="838200" cy="6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16675</xdr:rowOff>
    </xdr:from>
    <xdr:to>
      <xdr:col>19</xdr:col>
      <xdr:colOff>177800</xdr:colOff>
      <xdr:row>57</xdr:row>
      <xdr:rowOff>28166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8932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123324</xdr:rowOff>
    </xdr:from>
    <xdr:to>
      <xdr:col>15</xdr:col>
      <xdr:colOff>50800</xdr:colOff>
      <xdr:row>57</xdr:row>
      <xdr:rowOff>28166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24524"/>
          <a:ext cx="889000" cy="7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158872</xdr:rowOff>
    </xdr:from>
    <xdr:to>
      <xdr:col>10</xdr:col>
      <xdr:colOff>114300</xdr:colOff>
      <xdr:row>56</xdr:row>
      <xdr:rowOff>123324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74272"/>
          <a:ext cx="889000" cy="65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74033</xdr:rowOff>
    </xdr:from>
    <xdr:to>
      <xdr:col>24</xdr:col>
      <xdr:colOff>114300</xdr:colOff>
      <xdr:row>57</xdr:row>
      <xdr:rowOff>4183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7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52460</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137325</xdr:rowOff>
    </xdr:from>
    <xdr:to>
      <xdr:col>20</xdr:col>
      <xdr:colOff>38100</xdr:colOff>
      <xdr:row>57</xdr:row>
      <xdr:rowOff>67475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3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58602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3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148816</xdr:rowOff>
    </xdr:from>
    <xdr:to>
      <xdr:col>15</xdr:col>
      <xdr:colOff>101600</xdr:colOff>
      <xdr:row>57</xdr:row>
      <xdr:rowOff>78966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5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70093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4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72524</xdr:rowOff>
    </xdr:from>
    <xdr:to>
      <xdr:col>10</xdr:col>
      <xdr:colOff>165100</xdr:colOff>
      <xdr:row>57</xdr:row>
      <xdr:rowOff>2674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7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165251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6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108072</xdr:rowOff>
    </xdr:from>
    <xdr:to>
      <xdr:col>6</xdr:col>
      <xdr:colOff>38100</xdr:colOff>
      <xdr:row>53</xdr:row>
      <xdr:rowOff>38222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2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29349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16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144196</xdr:rowOff>
    </xdr:from>
    <xdr:to>
      <xdr:col>24</xdr:col>
      <xdr:colOff>63500</xdr:colOff>
      <xdr:row>76</xdr:row>
      <xdr:rowOff>170583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02946"/>
          <a:ext cx="838200" cy="19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170583</xdr:rowOff>
    </xdr:from>
    <xdr:to>
      <xdr:col>19</xdr:col>
      <xdr:colOff>177800</xdr:colOff>
      <xdr:row>77</xdr:row>
      <xdr:rowOff>56728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00783"/>
          <a:ext cx="889000" cy="5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162539</xdr:rowOff>
    </xdr:from>
    <xdr:to>
      <xdr:col>15</xdr:col>
      <xdr:colOff>50800</xdr:colOff>
      <xdr:row>77</xdr:row>
      <xdr:rowOff>56728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92739"/>
          <a:ext cx="889000" cy="6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162539</xdr:rowOff>
    </xdr:from>
    <xdr:to>
      <xdr:col>10</xdr:col>
      <xdr:colOff>114300</xdr:colOff>
      <xdr:row>78</xdr:row>
      <xdr:rowOff>52081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92739"/>
          <a:ext cx="889000" cy="232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93396</xdr:rowOff>
    </xdr:from>
    <xdr:to>
      <xdr:col>24</xdr:col>
      <xdr:colOff>114300</xdr:colOff>
      <xdr:row>76</xdr:row>
      <xdr:rowOff>23546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5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71823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3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119783</xdr:rowOff>
    </xdr:from>
    <xdr:to>
      <xdr:col>20</xdr:col>
      <xdr:colOff>38100</xdr:colOff>
      <xdr:row>77</xdr:row>
      <xdr:rowOff>49933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4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41060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5928</xdr:rowOff>
    </xdr:from>
    <xdr:to>
      <xdr:col>15</xdr:col>
      <xdr:colOff>101600</xdr:colOff>
      <xdr:row>77</xdr:row>
      <xdr:rowOff>107528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0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98655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111739</xdr:rowOff>
    </xdr:from>
    <xdr:to>
      <xdr:col>10</xdr:col>
      <xdr:colOff>165100</xdr:colOff>
      <xdr:row>77</xdr:row>
      <xdr:rowOff>41889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4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33016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3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1281</xdr:rowOff>
    </xdr:from>
    <xdr:to>
      <xdr:col>6</xdr:col>
      <xdr:colOff>38100</xdr:colOff>
      <xdr:row>78</xdr:row>
      <xdr:rowOff>102881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94008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67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54966</xdr:rowOff>
    </xdr:from>
    <xdr:to>
      <xdr:col>24</xdr:col>
      <xdr:colOff>63500</xdr:colOff>
      <xdr:row>97</xdr:row>
      <xdr:rowOff>94895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685616"/>
          <a:ext cx="838200" cy="3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126631</xdr:rowOff>
    </xdr:from>
    <xdr:to>
      <xdr:col>19</xdr:col>
      <xdr:colOff>177800</xdr:colOff>
      <xdr:row>97</xdr:row>
      <xdr:rowOff>94895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585831"/>
          <a:ext cx="889000" cy="139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126631</xdr:rowOff>
    </xdr:from>
    <xdr:to>
      <xdr:col>15</xdr:col>
      <xdr:colOff>50800</xdr:colOff>
      <xdr:row>97</xdr:row>
      <xdr:rowOff>48127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585831"/>
          <a:ext cx="889000" cy="9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48127</xdr:rowOff>
    </xdr:from>
    <xdr:to>
      <xdr:col>10</xdr:col>
      <xdr:colOff>114300</xdr:colOff>
      <xdr:row>97</xdr:row>
      <xdr:rowOff>155739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78777"/>
          <a:ext cx="889000" cy="107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4166</xdr:rowOff>
    </xdr:from>
    <xdr:to>
      <xdr:col>24</xdr:col>
      <xdr:colOff>114300</xdr:colOff>
      <xdr:row>97</xdr:row>
      <xdr:rowOff>105766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3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154043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1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44095</xdr:rowOff>
    </xdr:from>
    <xdr:to>
      <xdr:col>20</xdr:col>
      <xdr:colOff>38100</xdr:colOff>
      <xdr:row>97</xdr:row>
      <xdr:rowOff>145695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7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136822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67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75831</xdr:rowOff>
    </xdr:from>
    <xdr:to>
      <xdr:col>15</xdr:col>
      <xdr:colOff>101600</xdr:colOff>
      <xdr:row>97</xdr:row>
      <xdr:rowOff>5981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3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168558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2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168777</xdr:rowOff>
    </xdr:from>
    <xdr:to>
      <xdr:col>10</xdr:col>
      <xdr:colOff>165100</xdr:colOff>
      <xdr:row>97</xdr:row>
      <xdr:rowOff>98927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2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90054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2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104939</xdr:rowOff>
    </xdr:from>
    <xdr:to>
      <xdr:col>6</xdr:col>
      <xdr:colOff>38100</xdr:colOff>
      <xdr:row>98</xdr:row>
      <xdr:rowOff>35089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3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26216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2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27468</xdr:rowOff>
    </xdr:from>
    <xdr:to>
      <xdr:col>55</xdr:col>
      <xdr:colOff>0</xdr:colOff>
      <xdr:row>39</xdr:row>
      <xdr:rowOff>27468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140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27468</xdr:rowOff>
    </xdr:from>
    <xdr:to>
      <xdr:col>50</xdr:col>
      <xdr:colOff>114300</xdr:colOff>
      <xdr:row>39</xdr:row>
      <xdr:rowOff>27686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14018"/>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23005</xdr:rowOff>
    </xdr:from>
    <xdr:to>
      <xdr:col>45</xdr:col>
      <xdr:colOff>177800</xdr:colOff>
      <xdr:row>39</xdr:row>
      <xdr:rowOff>27686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538105"/>
          <a:ext cx="889000" cy="17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23005</xdr:rowOff>
    </xdr:from>
    <xdr:to>
      <xdr:col>41</xdr:col>
      <xdr:colOff>50800</xdr:colOff>
      <xdr:row>38</xdr:row>
      <xdr:rowOff>130011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538105"/>
          <a:ext cx="889000" cy="10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148118</xdr:rowOff>
    </xdr:from>
    <xdr:to>
      <xdr:col>55</xdr:col>
      <xdr:colOff>50800</xdr:colOff>
      <xdr:row>39</xdr:row>
      <xdr:rowOff>78268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6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148118</xdr:rowOff>
    </xdr:from>
    <xdr:to>
      <xdr:col>50</xdr:col>
      <xdr:colOff>165100</xdr:colOff>
      <xdr:row>39</xdr:row>
      <xdr:rowOff>78268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6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69395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55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148336</xdr:rowOff>
    </xdr:from>
    <xdr:to>
      <xdr:col>46</xdr:col>
      <xdr:colOff>38100</xdr:colOff>
      <xdr:row>39</xdr:row>
      <xdr:rowOff>78486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69613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56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143655</xdr:rowOff>
    </xdr:from>
    <xdr:to>
      <xdr:col>41</xdr:col>
      <xdr:colOff>101600</xdr:colOff>
      <xdr:row>38</xdr:row>
      <xdr:rowOff>73805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48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90332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26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79211</xdr:rowOff>
    </xdr:from>
    <xdr:to>
      <xdr:col>36</xdr:col>
      <xdr:colOff>165100</xdr:colOff>
      <xdr:row>39</xdr:row>
      <xdr:rowOff>9361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9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25889</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6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6720</xdr:rowOff>
    </xdr:from>
    <xdr:to>
      <xdr:col>55</xdr:col>
      <xdr:colOff>0</xdr:colOff>
      <xdr:row>59</xdr:row>
      <xdr:rowOff>21165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22270"/>
          <a:ext cx="838200" cy="1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1560</xdr:rowOff>
    </xdr:from>
    <xdr:to>
      <xdr:col>50</xdr:col>
      <xdr:colOff>114300</xdr:colOff>
      <xdr:row>59</xdr:row>
      <xdr:rowOff>6720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17110"/>
          <a:ext cx="889000" cy="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168014</xdr:rowOff>
    </xdr:from>
    <xdr:to>
      <xdr:col>45</xdr:col>
      <xdr:colOff>177800</xdr:colOff>
      <xdr:row>59</xdr:row>
      <xdr:rowOff>1560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12114"/>
          <a:ext cx="889000" cy="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168014</xdr:rowOff>
    </xdr:from>
    <xdr:to>
      <xdr:col>41</xdr:col>
      <xdr:colOff>50800</xdr:colOff>
      <xdr:row>59</xdr:row>
      <xdr:rowOff>2508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12114"/>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141815</xdr:rowOff>
    </xdr:from>
    <xdr:to>
      <xdr:col>55</xdr:col>
      <xdr:colOff>50800</xdr:colOff>
      <xdr:row>59</xdr:row>
      <xdr:rowOff>71965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8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56742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0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127370</xdr:rowOff>
    </xdr:from>
    <xdr:to>
      <xdr:col>50</xdr:col>
      <xdr:colOff>165100</xdr:colOff>
      <xdr:row>59</xdr:row>
      <xdr:rowOff>57520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7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48647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6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122210</xdr:rowOff>
    </xdr:from>
    <xdr:to>
      <xdr:col>46</xdr:col>
      <xdr:colOff>38100</xdr:colOff>
      <xdr:row>59</xdr:row>
      <xdr:rowOff>52360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6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43487</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5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117214</xdr:rowOff>
    </xdr:from>
    <xdr:to>
      <xdr:col>41</xdr:col>
      <xdr:colOff>101600</xdr:colOff>
      <xdr:row>59</xdr:row>
      <xdr:rowOff>47364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6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38491</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5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123158</xdr:rowOff>
    </xdr:from>
    <xdr:to>
      <xdr:col>36</xdr:col>
      <xdr:colOff>165100</xdr:colOff>
      <xdr:row>59</xdr:row>
      <xdr:rowOff>53308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6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44435</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59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45791</xdr:rowOff>
    </xdr:from>
    <xdr:to>
      <xdr:col>55</xdr:col>
      <xdr:colOff>0</xdr:colOff>
      <xdr:row>76</xdr:row>
      <xdr:rowOff>136362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075991"/>
          <a:ext cx="838200" cy="9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45791</xdr:rowOff>
    </xdr:from>
    <xdr:to>
      <xdr:col>50</xdr:col>
      <xdr:colOff>114300</xdr:colOff>
      <xdr:row>76</xdr:row>
      <xdr:rowOff>136568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075991"/>
          <a:ext cx="889000" cy="9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162195</xdr:rowOff>
    </xdr:from>
    <xdr:to>
      <xdr:col>45</xdr:col>
      <xdr:colOff>177800</xdr:colOff>
      <xdr:row>76</xdr:row>
      <xdr:rowOff>136568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020945"/>
          <a:ext cx="889000" cy="14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162195</xdr:rowOff>
    </xdr:from>
    <xdr:to>
      <xdr:col>41</xdr:col>
      <xdr:colOff>50800</xdr:colOff>
      <xdr:row>76</xdr:row>
      <xdr:rowOff>73498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020945"/>
          <a:ext cx="889000" cy="8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85562</xdr:rowOff>
    </xdr:from>
    <xdr:to>
      <xdr:col>55</xdr:col>
      <xdr:colOff>50800</xdr:colOff>
      <xdr:row>77</xdr:row>
      <xdr:rowOff>15712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1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108439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6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166441</xdr:rowOff>
    </xdr:from>
    <xdr:to>
      <xdr:col>50</xdr:col>
      <xdr:colOff>165100</xdr:colOff>
      <xdr:row>76</xdr:row>
      <xdr:rowOff>96591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2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113118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0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85768</xdr:rowOff>
    </xdr:from>
    <xdr:to>
      <xdr:col>46</xdr:col>
      <xdr:colOff>38100</xdr:colOff>
      <xdr:row>77</xdr:row>
      <xdr:rowOff>15918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1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7045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111394</xdr:rowOff>
    </xdr:from>
    <xdr:to>
      <xdr:col>41</xdr:col>
      <xdr:colOff>101600</xdr:colOff>
      <xdr:row>76</xdr:row>
      <xdr:rowOff>41545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701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58071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4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22698</xdr:rowOff>
    </xdr:from>
    <xdr:to>
      <xdr:col>36</xdr:col>
      <xdr:colOff>165100</xdr:colOff>
      <xdr:row>76</xdr:row>
      <xdr:rowOff>124298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5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115425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4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169418</xdr:rowOff>
    </xdr:from>
    <xdr:to>
      <xdr:col>55</xdr:col>
      <xdr:colOff>0</xdr:colOff>
      <xdr:row>96</xdr:row>
      <xdr:rowOff>69165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57168"/>
          <a:ext cx="838200" cy="7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5004</xdr:rowOff>
    </xdr:from>
    <xdr:to>
      <xdr:col>50</xdr:col>
      <xdr:colOff>114300</xdr:colOff>
      <xdr:row>96</xdr:row>
      <xdr:rowOff>69165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64204"/>
          <a:ext cx="889000" cy="6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5004</xdr:rowOff>
    </xdr:from>
    <xdr:to>
      <xdr:col>45</xdr:col>
      <xdr:colOff>177800</xdr:colOff>
      <xdr:row>97</xdr:row>
      <xdr:rowOff>18986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64204"/>
          <a:ext cx="889000" cy="18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96647</xdr:rowOff>
    </xdr:from>
    <xdr:to>
      <xdr:col>41</xdr:col>
      <xdr:colOff>50800</xdr:colOff>
      <xdr:row>97</xdr:row>
      <xdr:rowOff>18986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555847"/>
          <a:ext cx="889000" cy="9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118618</xdr:rowOff>
    </xdr:from>
    <xdr:to>
      <xdr:col>55</xdr:col>
      <xdr:colOff>50800</xdr:colOff>
      <xdr:row>96</xdr:row>
      <xdr:rowOff>48768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0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97045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38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18365</xdr:rowOff>
    </xdr:from>
    <xdr:to>
      <xdr:col>50</xdr:col>
      <xdr:colOff>165100</xdr:colOff>
      <xdr:row>96</xdr:row>
      <xdr:rowOff>119965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7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111092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7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125654</xdr:rowOff>
    </xdr:from>
    <xdr:to>
      <xdr:col>46</xdr:col>
      <xdr:colOff>38100</xdr:colOff>
      <xdr:row>96</xdr:row>
      <xdr:rowOff>55804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46931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0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139636</xdr:rowOff>
    </xdr:from>
    <xdr:to>
      <xdr:col>41</xdr:col>
      <xdr:colOff>101600</xdr:colOff>
      <xdr:row>97</xdr:row>
      <xdr:rowOff>69786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9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60913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9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45847</xdr:rowOff>
    </xdr:from>
    <xdr:to>
      <xdr:col>36</xdr:col>
      <xdr:colOff>165100</xdr:colOff>
      <xdr:row>96</xdr:row>
      <xdr:rowOff>147447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0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138574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9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99199</xdr:rowOff>
    </xdr:from>
    <xdr:to>
      <xdr:col>85</xdr:col>
      <xdr:colOff>127000</xdr:colOff>
      <xdr:row>38</xdr:row>
      <xdr:rowOff>155778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14299"/>
          <a:ext cx="838200" cy="5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140576</xdr:rowOff>
    </xdr:from>
    <xdr:to>
      <xdr:col>81</xdr:col>
      <xdr:colOff>50800</xdr:colOff>
      <xdr:row>38</xdr:row>
      <xdr:rowOff>155778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55676"/>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79311</xdr:rowOff>
    </xdr:from>
    <xdr:to>
      <xdr:col>76</xdr:col>
      <xdr:colOff>114300</xdr:colOff>
      <xdr:row>38</xdr:row>
      <xdr:rowOff>140576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94411"/>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79311</xdr:rowOff>
    </xdr:from>
    <xdr:to>
      <xdr:col>71</xdr:col>
      <xdr:colOff>177800</xdr:colOff>
      <xdr:row>39</xdr:row>
      <xdr:rowOff>30582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94411"/>
          <a:ext cx="889000" cy="12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48399</xdr:rowOff>
    </xdr:from>
    <xdr:to>
      <xdr:col>85</xdr:col>
      <xdr:colOff>177800</xdr:colOff>
      <xdr:row>38</xdr:row>
      <xdr:rowOff>149999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6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134776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7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104978</xdr:rowOff>
    </xdr:from>
    <xdr:to>
      <xdr:col>81</xdr:col>
      <xdr:colOff>101600</xdr:colOff>
      <xdr:row>39</xdr:row>
      <xdr:rowOff>35128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2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26255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1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89776</xdr:rowOff>
    </xdr:from>
    <xdr:to>
      <xdr:col>76</xdr:col>
      <xdr:colOff>165100</xdr:colOff>
      <xdr:row>39</xdr:row>
      <xdr:rowOff>19926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0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11053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9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28511</xdr:rowOff>
    </xdr:from>
    <xdr:to>
      <xdr:col>72</xdr:col>
      <xdr:colOff>38100</xdr:colOff>
      <xdr:row>38</xdr:row>
      <xdr:rowOff>130111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121238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3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151232</xdr:rowOff>
    </xdr:from>
    <xdr:to>
      <xdr:col>67</xdr:col>
      <xdr:colOff>101600</xdr:colOff>
      <xdr:row>39</xdr:row>
      <xdr:rowOff>81382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6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72509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5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62547</xdr:rowOff>
    </xdr:from>
    <xdr:to>
      <xdr:col>85</xdr:col>
      <xdr:colOff>127000</xdr:colOff>
      <xdr:row>55</xdr:row>
      <xdr:rowOff>95485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492297"/>
          <a:ext cx="838200" cy="3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26486</xdr:rowOff>
    </xdr:from>
    <xdr:to>
      <xdr:col>81</xdr:col>
      <xdr:colOff>50800</xdr:colOff>
      <xdr:row>55</xdr:row>
      <xdr:rowOff>62547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456236"/>
          <a:ext cx="889000" cy="3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147434</xdr:rowOff>
    </xdr:from>
    <xdr:to>
      <xdr:col>76</xdr:col>
      <xdr:colOff>114300</xdr:colOff>
      <xdr:row>55</xdr:row>
      <xdr:rowOff>26486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405734"/>
          <a:ext cx="889000" cy="5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44393</xdr:rowOff>
    </xdr:from>
    <xdr:to>
      <xdr:col>71</xdr:col>
      <xdr:colOff>177800</xdr:colOff>
      <xdr:row>54</xdr:row>
      <xdr:rowOff>147434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302693"/>
          <a:ext cx="889000" cy="10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44685</xdr:rowOff>
    </xdr:from>
    <xdr:to>
      <xdr:col>85</xdr:col>
      <xdr:colOff>177800</xdr:colOff>
      <xdr:row>55</xdr:row>
      <xdr:rowOff>146285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47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23112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45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11747</xdr:rowOff>
    </xdr:from>
    <xdr:to>
      <xdr:col>81</xdr:col>
      <xdr:colOff>101600</xdr:colOff>
      <xdr:row>55</xdr:row>
      <xdr:rowOff>113347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4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129874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1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147136</xdr:rowOff>
    </xdr:from>
    <xdr:to>
      <xdr:col>76</xdr:col>
      <xdr:colOff>165100</xdr:colOff>
      <xdr:row>55</xdr:row>
      <xdr:rowOff>77286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40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93813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18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96634</xdr:rowOff>
    </xdr:from>
    <xdr:to>
      <xdr:col>72</xdr:col>
      <xdr:colOff>38100</xdr:colOff>
      <xdr:row>55</xdr:row>
      <xdr:rowOff>26784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35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43311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13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165043</xdr:rowOff>
    </xdr:from>
    <xdr:to>
      <xdr:col>67</xdr:col>
      <xdr:colOff>101600</xdr:colOff>
      <xdr:row>54</xdr:row>
      <xdr:rowOff>95193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25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111720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02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128042</xdr:rowOff>
    </xdr:from>
    <xdr:to>
      <xdr:col>85</xdr:col>
      <xdr:colOff>127000</xdr:colOff>
      <xdr:row>78</xdr:row>
      <xdr:rowOff>135768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01142"/>
          <a:ext cx="8382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128042</xdr:rowOff>
    </xdr:from>
    <xdr:to>
      <xdr:col>81</xdr:col>
      <xdr:colOff>50800</xdr:colOff>
      <xdr:row>78</xdr:row>
      <xdr:rowOff>131516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01142"/>
          <a:ext cx="88900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124840</xdr:rowOff>
    </xdr:from>
    <xdr:to>
      <xdr:col>76</xdr:col>
      <xdr:colOff>114300</xdr:colOff>
      <xdr:row>78</xdr:row>
      <xdr:rowOff>131516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497940"/>
          <a:ext cx="889000" cy="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61748</xdr:rowOff>
    </xdr:from>
    <xdr:to>
      <xdr:col>71</xdr:col>
      <xdr:colOff>177800</xdr:colOff>
      <xdr:row>78</xdr:row>
      <xdr:rowOff>124840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34848"/>
          <a:ext cx="889000" cy="6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84968</xdr:rowOff>
    </xdr:from>
    <xdr:to>
      <xdr:col>85</xdr:col>
      <xdr:colOff>177800</xdr:colOff>
      <xdr:row>79</xdr:row>
      <xdr:rowOff>15118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5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171345</xdr:rowOff>
    </xdr:from>
    <xdr:ext cx="313932"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2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77242</xdr:rowOff>
    </xdr:from>
    <xdr:to>
      <xdr:col>81</xdr:col>
      <xdr:colOff>101600</xdr:colOff>
      <xdr:row>79</xdr:row>
      <xdr:rowOff>7392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5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169969</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543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80716</xdr:rowOff>
    </xdr:from>
    <xdr:to>
      <xdr:col>76</xdr:col>
      <xdr:colOff>165100</xdr:colOff>
      <xdr:row>79</xdr:row>
      <xdr:rowOff>10866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1993</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46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74040</xdr:rowOff>
    </xdr:from>
    <xdr:to>
      <xdr:col>72</xdr:col>
      <xdr:colOff>38100</xdr:colOff>
      <xdr:row>79</xdr:row>
      <xdr:rowOff>4190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166767</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39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10948</xdr:rowOff>
    </xdr:from>
    <xdr:to>
      <xdr:col>67</xdr:col>
      <xdr:colOff>101600</xdr:colOff>
      <xdr:row>78</xdr:row>
      <xdr:rowOff>112548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8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103675</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7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18706</xdr:rowOff>
    </xdr:from>
    <xdr:to>
      <xdr:col>85</xdr:col>
      <xdr:colOff>127000</xdr:colOff>
      <xdr:row>96</xdr:row>
      <xdr:rowOff>29612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477906"/>
          <a:ext cx="838200" cy="1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29612</xdr:rowOff>
    </xdr:from>
    <xdr:to>
      <xdr:col>81</xdr:col>
      <xdr:colOff>50800</xdr:colOff>
      <xdr:row>96</xdr:row>
      <xdr:rowOff>62923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488812"/>
          <a:ext cx="889000" cy="3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62923</xdr:rowOff>
    </xdr:from>
    <xdr:to>
      <xdr:col>76</xdr:col>
      <xdr:colOff>114300</xdr:colOff>
      <xdr:row>96</xdr:row>
      <xdr:rowOff>82648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522123"/>
          <a:ext cx="889000" cy="1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82648</xdr:rowOff>
    </xdr:from>
    <xdr:to>
      <xdr:col>71</xdr:col>
      <xdr:colOff>177800</xdr:colOff>
      <xdr:row>96</xdr:row>
      <xdr:rowOff>99058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541848"/>
          <a:ext cx="889000" cy="1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139356</xdr:rowOff>
    </xdr:from>
    <xdr:to>
      <xdr:col>85</xdr:col>
      <xdr:colOff>177800</xdr:colOff>
      <xdr:row>96</xdr:row>
      <xdr:rowOff>69506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117783</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40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150262</xdr:rowOff>
    </xdr:from>
    <xdr:to>
      <xdr:col>81</xdr:col>
      <xdr:colOff>101600</xdr:colOff>
      <xdr:row>96</xdr:row>
      <xdr:rowOff>80412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71539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3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12123</xdr:rowOff>
    </xdr:from>
    <xdr:to>
      <xdr:col>76</xdr:col>
      <xdr:colOff>165100</xdr:colOff>
      <xdr:row>96</xdr:row>
      <xdr:rowOff>113723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47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104850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564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31848</xdr:rowOff>
    </xdr:from>
    <xdr:to>
      <xdr:col>72</xdr:col>
      <xdr:colOff>38100</xdr:colOff>
      <xdr:row>96</xdr:row>
      <xdr:rowOff>133448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49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124575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58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48258</xdr:rowOff>
    </xdr:from>
    <xdr:to>
      <xdr:col>67</xdr:col>
      <xdr:colOff>101600</xdr:colOff>
      <xdr:row>96</xdr:row>
      <xdr:rowOff>149858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50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140985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60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おおむね類似団体平均を下回っているが、議会費</a:t>
          </a:r>
          <a:r>
            <a:rPr kumimoji="1" lang="ja-JP" altLang="en-US" sz="1100">
              <a:solidFill>
                <a:schemeClr val="dk1"/>
              </a:solidFill>
              <a:effectLst/>
              <a:latin typeface="+mn-lt"/>
              <a:ea typeface="+mn-ea"/>
              <a:cs typeface="+mn-cs"/>
            </a:rPr>
            <a:t>、商工費</a:t>
          </a:r>
          <a:r>
            <a:rPr kumimoji="1" lang="ja-JP" altLang="ja-JP" sz="1100">
              <a:solidFill>
                <a:schemeClr val="dk1"/>
              </a:solidFill>
              <a:effectLst/>
              <a:latin typeface="+mn-lt"/>
              <a:ea typeface="+mn-ea"/>
              <a:cs typeface="+mn-cs"/>
            </a:rPr>
            <a:t>が平均を上回っている。</a:t>
          </a:r>
          <a:r>
            <a:rPr kumimoji="1" lang="ja-JP" altLang="en-US" sz="1100">
              <a:solidFill>
                <a:schemeClr val="dk1"/>
              </a:solidFill>
              <a:effectLst/>
              <a:latin typeface="+mn-lt"/>
              <a:ea typeface="+mn-ea"/>
              <a:cs typeface="+mn-cs"/>
            </a:rPr>
            <a:t>また、類似団体平均と同様に民生費が増加している。</a:t>
          </a:r>
          <a:endParaRPr lang="ja-JP" altLang="ja-JP" sz="1400">
            <a:effectLst/>
          </a:endParaRPr>
        </a:p>
        <a:p>
          <a:r>
            <a:rPr kumimoji="1" lang="ja-JP" altLang="ja-JP" sz="1100">
              <a:solidFill>
                <a:schemeClr val="dk1"/>
              </a:solidFill>
              <a:effectLst/>
              <a:latin typeface="+mn-lt"/>
              <a:ea typeface="+mn-ea"/>
              <a:cs typeface="+mn-cs"/>
            </a:rPr>
            <a:t>　・議会費：議員及び事務局職員の人件費が大半を占めており、類似団体とほぼ同様に推移している。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・商工費：</a:t>
          </a:r>
          <a:r>
            <a:rPr kumimoji="1" lang="ja-JP" altLang="ja-JP" sz="1100">
              <a:solidFill>
                <a:schemeClr val="dk1"/>
              </a:solidFill>
              <a:effectLst/>
              <a:latin typeface="+mn-lt"/>
              <a:ea typeface="+mn-ea"/>
              <a:cs typeface="+mn-cs"/>
            </a:rPr>
            <a:t>中小企業制度融資等</a:t>
          </a:r>
          <a:r>
            <a:rPr kumimoji="1" lang="ja-JP" altLang="en-US" sz="1100">
              <a:solidFill>
                <a:schemeClr val="dk1"/>
              </a:solidFill>
              <a:effectLst/>
              <a:latin typeface="+mn-lt"/>
              <a:ea typeface="+mn-ea"/>
              <a:cs typeface="+mn-cs"/>
            </a:rPr>
            <a:t>は減ったものの、新たな産業用地を確保するための事業に着手したこと等により、類似団体を上回った</a:t>
          </a:r>
          <a:r>
            <a:rPr kumimoji="1" lang="ja-JP" altLang="ja-JP" sz="1100">
              <a:solidFill>
                <a:schemeClr val="dk1"/>
              </a:solidFill>
              <a:effectLst/>
              <a:latin typeface="+mn-lt"/>
              <a:ea typeface="+mn-ea"/>
              <a:cs typeface="+mn-cs"/>
            </a:rPr>
            <a:t>。</a:t>
          </a:r>
          <a:endParaRPr kumimoji="0" lang="en-US" altLang="ja-JP" sz="14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・民生費：子ども医療費、児童手当、私立保育所保育実施費などの子育て支援の充実の影響により増加している。今後も増加することが見込まれる。</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山口県下松市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実質収支については、翌年度への繰越財源の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億円）などにより、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億円へ</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した（前年度比</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億円）。</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、財政健全化</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取</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組</a:t>
          </a:r>
          <a:r>
            <a:rPr kumimoji="1" lang="ja-JP" altLang="en-US" sz="1100">
              <a:solidFill>
                <a:schemeClr val="dk1"/>
              </a:solidFill>
              <a:effectLst/>
              <a:latin typeface="+mn-lt"/>
              <a:ea typeface="+mn-ea"/>
              <a:cs typeface="+mn-cs"/>
            </a:rPr>
            <a:t>んでいるが</a:t>
          </a:r>
          <a:r>
            <a:rPr kumimoji="1" lang="ja-JP" altLang="ja-JP" sz="1100">
              <a:solidFill>
                <a:schemeClr val="dk1"/>
              </a:solidFill>
              <a:effectLst/>
              <a:latin typeface="+mn-lt"/>
              <a:ea typeface="+mn-ea"/>
              <a:cs typeface="+mn-cs"/>
            </a:rPr>
            <a:t>、財政調整基金の残高は</a:t>
          </a:r>
          <a:r>
            <a:rPr kumimoji="1" lang="en-US" altLang="ja-JP" sz="1100">
              <a:solidFill>
                <a:schemeClr val="dk1"/>
              </a:solidFill>
              <a:effectLst/>
              <a:latin typeface="+mn-lt"/>
              <a:ea typeface="+mn-ea"/>
              <a:cs typeface="+mn-cs"/>
            </a:rPr>
            <a:t>26.8</a:t>
          </a:r>
          <a:r>
            <a:rPr kumimoji="1" lang="ja-JP" altLang="ja-JP" sz="1100">
              <a:solidFill>
                <a:schemeClr val="dk1"/>
              </a:solidFill>
              <a:effectLst/>
              <a:latin typeface="+mn-lt"/>
              <a:ea typeface="+mn-ea"/>
              <a:cs typeface="+mn-cs"/>
            </a:rPr>
            <a:t>億円（前年度比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億円）へ</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財政調整基金残高の</a:t>
          </a:r>
          <a:r>
            <a:rPr kumimoji="1" lang="ja-JP" altLang="ja-JP" sz="1100">
              <a:solidFill>
                <a:schemeClr val="dk1"/>
              </a:solidFill>
              <a:effectLst/>
              <a:latin typeface="+mn-lt"/>
              <a:ea typeface="+mn-ea"/>
              <a:cs typeface="+mn-cs"/>
            </a:rPr>
            <a:t>標準財政規模比についても、</a:t>
          </a:r>
          <a:r>
            <a:rPr kumimoji="1" lang="ja-JP" altLang="en-US" sz="1100">
              <a:solidFill>
                <a:schemeClr val="dk1"/>
              </a:solidFill>
              <a:effectLst/>
              <a:latin typeface="+mn-lt"/>
              <a:ea typeface="+mn-ea"/>
              <a:cs typeface="+mn-cs"/>
            </a:rPr>
            <a:t>標準財政規模の増加の影響もあり</a:t>
          </a:r>
          <a:r>
            <a:rPr kumimoji="1" lang="en-US" altLang="ja-JP" sz="1100">
              <a:solidFill>
                <a:schemeClr val="dk1"/>
              </a:solidFill>
              <a:effectLst/>
              <a:latin typeface="+mn-lt"/>
              <a:ea typeface="+mn-ea"/>
              <a:cs typeface="+mn-cs"/>
            </a:rPr>
            <a:t>0.88</a:t>
          </a:r>
          <a:r>
            <a:rPr kumimoji="1" lang="ja-JP" altLang="en-US" sz="1100">
              <a:solidFill>
                <a:schemeClr val="dk1"/>
              </a:solidFill>
              <a:effectLst/>
              <a:latin typeface="+mn-lt"/>
              <a:ea typeface="+mn-ea"/>
              <a:cs typeface="+mn-cs"/>
            </a:rPr>
            <a:t>ポイント低下している。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山口県下松市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全会計において実質収支は黒字を維持しており、健全性が保たれているといえる。</a:t>
          </a:r>
          <a:endParaRPr lang="ja-JP" altLang="ja-JP">
            <a:effectLst/>
          </a:endParaRPr>
        </a:p>
        <a:p>
          <a:r>
            <a:rPr kumimoji="1" lang="ja-JP" altLang="ja-JP" sz="1100">
              <a:solidFill>
                <a:schemeClr val="dk1"/>
              </a:solidFill>
              <a:effectLst/>
              <a:latin typeface="+mn-lt"/>
              <a:ea typeface="+mn-ea"/>
              <a:cs typeface="+mn-cs"/>
            </a:rPr>
            <a:t>　しかしながら、実質収支が悪化傾向にある会計や、収入全額を一般会計からの繰入金に依存している会計が存在するため、より効率的な財政運営となるよう努めていく必要がある。</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山口県下松市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実質公債費比率は</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ポイント）、単年度の比率</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ポイント）となった。</a:t>
          </a:r>
          <a:endParaRPr lang="ja-JP" altLang="ja-JP" sz="1400">
            <a:effectLst/>
          </a:endParaRPr>
        </a:p>
        <a:p>
          <a:r>
            <a:rPr kumimoji="1" lang="ja-JP" altLang="ja-JP" sz="1100">
              <a:solidFill>
                <a:schemeClr val="dk1"/>
              </a:solidFill>
              <a:effectLst/>
              <a:latin typeface="+mn-lt"/>
              <a:ea typeface="+mn-ea"/>
              <a:cs typeface="+mn-cs"/>
            </a:rPr>
            <a:t>　主な要因は、地方債元利償還金</a:t>
          </a:r>
          <a:r>
            <a:rPr kumimoji="1" lang="ja-JP" altLang="en-US" sz="1100">
              <a:solidFill>
                <a:schemeClr val="dk1"/>
              </a:solidFill>
              <a:effectLst/>
              <a:latin typeface="+mn-lt"/>
              <a:ea typeface="+mn-ea"/>
              <a:cs typeface="+mn-cs"/>
            </a:rPr>
            <a:t>及び準元利償還金</a:t>
          </a:r>
          <a:r>
            <a:rPr kumimoji="1" lang="ja-JP" altLang="ja-JP" sz="1100">
              <a:solidFill>
                <a:schemeClr val="dk1"/>
              </a:solidFill>
              <a:effectLst/>
              <a:latin typeface="+mn-lt"/>
              <a:ea typeface="+mn-ea"/>
              <a:cs typeface="+mn-cs"/>
            </a:rPr>
            <a:t>の増加である。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令和６年度に</a:t>
          </a:r>
          <a:r>
            <a:rPr kumimoji="1" lang="ja-JP" altLang="ja-JP" sz="1100">
              <a:solidFill>
                <a:schemeClr val="dk1"/>
              </a:solidFill>
              <a:effectLst/>
              <a:latin typeface="+mn-lt"/>
              <a:ea typeface="+mn-ea"/>
              <a:cs typeface="+mn-cs"/>
            </a:rPr>
            <a:t>大型建設事業の元金償還</a:t>
          </a:r>
          <a:r>
            <a:rPr kumimoji="1" lang="ja-JP" altLang="en-US" sz="1100">
              <a:solidFill>
                <a:schemeClr val="dk1"/>
              </a:solidFill>
              <a:effectLst/>
              <a:latin typeface="+mn-lt"/>
              <a:ea typeface="+mn-ea"/>
              <a:cs typeface="+mn-cs"/>
            </a:rPr>
            <a:t>がピークを迎えている一方で</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今後は準元利償還金が</a:t>
          </a:r>
          <a:r>
            <a:rPr kumimoji="1" lang="ja-JP" altLang="ja-JP" sz="1100">
              <a:solidFill>
                <a:schemeClr val="dk1"/>
              </a:solidFill>
              <a:effectLst/>
              <a:latin typeface="+mn-lt"/>
              <a:ea typeface="+mn-ea"/>
              <a:cs typeface="+mn-cs"/>
            </a:rPr>
            <a:t>増加する見込みである。市債以外の財源の活用や事業コストの削減に努めていく。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山口県下松市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将来負担比率は</a:t>
          </a:r>
          <a:r>
            <a:rPr kumimoji="1" lang="en-US" altLang="ja-JP" sz="1100">
              <a:solidFill>
                <a:schemeClr val="dk1"/>
              </a:solidFill>
              <a:effectLst/>
              <a:latin typeface="+mn-lt"/>
              <a:ea typeface="+mn-ea"/>
              <a:cs typeface="+mn-cs"/>
            </a:rPr>
            <a:t>10.9</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ポイント）となった。地方債現在高の減少（前年度比▲</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億円）や充当可能基金の増加（前年度比</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億円）が主な要因である。</a:t>
          </a:r>
          <a:endParaRPr lang="ja-JP" altLang="ja-JP" sz="1400">
            <a:effectLst/>
          </a:endParaRPr>
        </a:p>
        <a:p>
          <a:r>
            <a:rPr kumimoji="1" lang="ja-JP" altLang="ja-JP" sz="1100">
              <a:solidFill>
                <a:schemeClr val="dk1"/>
              </a:solidFill>
              <a:effectLst/>
              <a:latin typeface="+mn-lt"/>
              <a:ea typeface="+mn-ea"/>
              <a:cs typeface="+mn-cs"/>
            </a:rPr>
            <a:t>　今後も継続して、基金の計画的な積立・取崩や交付税措置のある事業債の活用等により公債費負担の平準化を図り、将来世代へ先送りしない財政運営を行っていく。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山口県下松市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○積立額　</a:t>
          </a:r>
          <a:r>
            <a:rPr kumimoji="1" lang="en-US" altLang="ja-JP" sz="1100">
              <a:solidFill>
                <a:schemeClr val="dk1"/>
              </a:solidFill>
              <a:effectLst/>
              <a:latin typeface="+mn-lt"/>
              <a:ea typeface="+mn-ea"/>
              <a:cs typeface="+mn-cs"/>
            </a:rPr>
            <a:t>11.9</a:t>
          </a:r>
          <a:r>
            <a:rPr kumimoji="1" lang="ja-JP" altLang="ja-JP" sz="1100">
              <a:solidFill>
                <a:schemeClr val="dk1"/>
              </a:solidFill>
              <a:effectLst/>
              <a:latin typeface="+mn-lt"/>
              <a:ea typeface="+mn-ea"/>
              <a:cs typeface="+mn-cs"/>
            </a:rPr>
            <a:t>億円：前年度比</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億円（</a:t>
          </a:r>
          <a:r>
            <a:rPr kumimoji="1" lang="en-US" altLang="ja-JP" sz="1100">
              <a:solidFill>
                <a:schemeClr val="dk1"/>
              </a:solidFill>
              <a:effectLst/>
              <a:latin typeface="+mn-lt"/>
              <a:ea typeface="+mn-ea"/>
              <a:cs typeface="+mn-cs"/>
            </a:rPr>
            <a:t>+46.3</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・まちづくり推進基金への積立の増（</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億円）</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・前年度実質収支の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による財政調整基金への積立の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億円）</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・国民健康保険特別会計からの返還に伴う積立の増（</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・公債費対策のための積立の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に伴う減債基金への積立の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億円）</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○取崩額　</a:t>
          </a:r>
          <a:r>
            <a:rPr kumimoji="1" lang="en-US" altLang="ja-JP" sz="1100">
              <a:solidFill>
                <a:schemeClr val="dk1"/>
              </a:solidFill>
              <a:effectLst/>
              <a:latin typeface="+mn-lt"/>
              <a:ea typeface="+mn-ea"/>
              <a:cs typeface="+mn-cs"/>
            </a:rPr>
            <a:t>7.8</a:t>
          </a:r>
          <a:r>
            <a:rPr kumimoji="1" lang="ja-JP" altLang="ja-JP" sz="1100">
              <a:solidFill>
                <a:schemeClr val="dk1"/>
              </a:solidFill>
              <a:effectLst/>
              <a:latin typeface="+mn-lt"/>
              <a:ea typeface="+mn-ea"/>
              <a:cs typeface="+mn-cs"/>
            </a:rPr>
            <a:t>億円：前年度比</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億円（</a:t>
          </a:r>
          <a:r>
            <a:rPr kumimoji="1" lang="en-US" altLang="ja-JP" sz="1100">
              <a:solidFill>
                <a:schemeClr val="dk1"/>
              </a:solidFill>
              <a:effectLst/>
              <a:latin typeface="+mn-lt"/>
              <a:ea typeface="+mn-ea"/>
              <a:cs typeface="+mn-cs"/>
            </a:rPr>
            <a:t>+10.2</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・財政調整基金の取り崩しの増（</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a:t>
          </a:r>
          <a:endParaRPr lang="ja-JP" altLang="ja-JP" sz="1400">
            <a:effectLst/>
          </a:endParaRPr>
        </a:p>
        <a:p>
          <a:r>
            <a:rPr kumimoji="1" lang="ja-JP" altLang="ja-JP" sz="1100">
              <a:solidFill>
                <a:schemeClr val="dk1"/>
              </a:solidFill>
              <a:effectLst/>
              <a:latin typeface="+mn-lt"/>
              <a:ea typeface="+mn-ea"/>
              <a:cs typeface="+mn-cs"/>
            </a:rPr>
            <a:t>　○現在高　</a:t>
          </a:r>
          <a:r>
            <a:rPr kumimoji="1" lang="en-US" altLang="ja-JP" sz="1100">
              <a:solidFill>
                <a:schemeClr val="dk1"/>
              </a:solidFill>
              <a:effectLst/>
              <a:latin typeface="+mn-lt"/>
              <a:ea typeface="+mn-ea"/>
              <a:cs typeface="+mn-cs"/>
            </a:rPr>
            <a:t>60.3</a:t>
          </a:r>
          <a:r>
            <a:rPr kumimoji="1" lang="ja-JP" altLang="ja-JP" sz="1100">
              <a:solidFill>
                <a:schemeClr val="dk1"/>
              </a:solidFill>
              <a:effectLst/>
              <a:latin typeface="+mn-lt"/>
              <a:ea typeface="+mn-ea"/>
              <a:cs typeface="+mn-cs"/>
            </a:rPr>
            <a:t>億円：前年度比</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億円（</a:t>
          </a:r>
          <a:r>
            <a:rPr kumimoji="1" lang="en-US" altLang="ja-JP" sz="1100">
              <a:solidFill>
                <a:schemeClr val="dk1"/>
              </a:solidFill>
              <a:effectLst/>
              <a:latin typeface="+mn-lt"/>
              <a:ea typeface="+mn-ea"/>
              <a:cs typeface="+mn-cs"/>
            </a:rPr>
            <a:t>+7.2</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市税収入が堅調であり、年度中の補正予算により積み増しを行うことができた。</a:t>
          </a:r>
          <a:endParaRPr lang="ja-JP" altLang="ja-JP" sz="1400">
            <a:effectLst/>
          </a:endParaRPr>
        </a:p>
        <a:p>
          <a:r>
            <a:rPr kumimoji="1" lang="ja-JP" altLang="ja-JP" sz="1100">
              <a:solidFill>
                <a:schemeClr val="dk1"/>
              </a:solidFill>
              <a:effectLst/>
              <a:latin typeface="+mn-lt"/>
              <a:ea typeface="+mn-ea"/>
              <a:cs typeface="+mn-cs"/>
            </a:rPr>
            <a:t>　今後義務的経費等のさらなる増加が見込まれるため、計画的な運営を行っていく。</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kumimoji="0" lang="en-US" altLang="ja-JP" sz="1100" b="0" i="0" u="none" strike="noStrike">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・まちづくり推進基金：まちづくりの推進に必要な経費に充当</a:t>
          </a:r>
          <a:endParaRPr lang="ja-JP" altLang="ja-JP" sz="1400">
            <a:effectLst/>
          </a:endParaRPr>
        </a:p>
        <a:p>
          <a:r>
            <a:rPr kumimoji="1" lang="ja-JP" altLang="ja-JP" sz="1100">
              <a:solidFill>
                <a:schemeClr val="dk1"/>
              </a:solidFill>
              <a:effectLst/>
              <a:latin typeface="+mn-lt"/>
              <a:ea typeface="+mn-ea"/>
              <a:cs typeface="+mn-cs"/>
            </a:rPr>
            <a:t>　・職員退職手当積立金：職員退職手当に充当</a:t>
          </a:r>
          <a:endParaRPr lang="ja-JP" altLang="ja-JP" sz="1400">
            <a:effectLst/>
          </a:endParaRPr>
        </a:p>
        <a:p>
          <a:r>
            <a:rPr kumimoji="1" lang="ja-JP" altLang="ja-JP" sz="1100">
              <a:solidFill>
                <a:schemeClr val="dk1"/>
              </a:solidFill>
              <a:effectLst/>
              <a:latin typeface="+mn-lt"/>
              <a:ea typeface="+mn-ea"/>
              <a:cs typeface="+mn-cs"/>
            </a:rPr>
            <a:t>　・ふるさと納税基金：寄附者の意向を反映した施策に充当</a:t>
          </a:r>
          <a:endParaRPr lang="ja-JP" altLang="ja-JP" sz="1400">
            <a:effectLst/>
          </a:endParaRPr>
        </a:p>
        <a:p>
          <a:r>
            <a:rPr kumimoji="1" lang="ja-JP" altLang="ja-JP" sz="1100">
              <a:solidFill>
                <a:schemeClr val="dk1"/>
              </a:solidFill>
              <a:effectLst/>
              <a:latin typeface="+mn-lt"/>
              <a:ea typeface="+mn-ea"/>
              <a:cs typeface="+mn-cs"/>
            </a:rPr>
            <a:t>　・新型コロナウイルス感染症対策基金：感染症の影響により中止となった事業の不用額を積み立て、感染症対策経費に充当</a:t>
          </a:r>
          <a:endParaRPr lang="ja-JP" altLang="ja-JP" sz="1400">
            <a:effectLst/>
          </a:endParaRPr>
        </a:p>
        <a:p>
          <a:r>
            <a:rPr kumimoji="1" lang="ja-JP" altLang="ja-JP" sz="1100">
              <a:solidFill>
                <a:schemeClr val="dk1"/>
              </a:solidFill>
              <a:effectLst/>
              <a:latin typeface="+mn-lt"/>
              <a:ea typeface="+mn-ea"/>
              <a:cs typeface="+mn-cs"/>
            </a:rPr>
            <a:t>　・森林環境基金：森林環境譲与税を原資として積み立て、森林環境整備に充当</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まちづくり推進基金への積立金が増加したことにより（</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億円）、特定目的基金全体としては微増となった。なお、同基金の取り崩し額については前年度と同水準であった（</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億円）。</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・まちづくり推進基金：主に建設事業の財源として活用するため、中期財政計画及び公共施設総合管理計画に基づき、</a:t>
          </a:r>
          <a:endParaRPr lang="ja-JP" altLang="ja-JP" sz="1400">
            <a:effectLst/>
          </a:endParaRPr>
        </a:p>
        <a:p>
          <a:r>
            <a:rPr kumimoji="1" lang="ja-JP" altLang="ja-JP" sz="1100">
              <a:solidFill>
                <a:schemeClr val="dk1"/>
              </a:solidFill>
              <a:effectLst/>
              <a:latin typeface="+mn-lt"/>
              <a:ea typeface="+mn-ea"/>
              <a:cs typeface="+mn-cs"/>
            </a:rPr>
            <a:t>　　　　　　　　　　　　概ね</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億円を残高の目安として、計画的な運用を行っていく。</a:t>
          </a:r>
          <a:endParaRPr lang="ja-JP" altLang="ja-JP" sz="1400">
            <a:effectLst/>
          </a:endParaRPr>
        </a:p>
        <a:p>
          <a:r>
            <a:rPr kumimoji="1" lang="ja-JP" altLang="ja-JP" sz="1100">
              <a:solidFill>
                <a:schemeClr val="dk1"/>
              </a:solidFill>
              <a:effectLst/>
              <a:latin typeface="+mn-lt"/>
              <a:ea typeface="+mn-ea"/>
              <a:cs typeface="+mn-cs"/>
            </a:rPr>
            <a:t>　・ふるさと納税基金</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：寄附者の意向を反映した事業の財源として活用する予定。</a:t>
          </a:r>
          <a:endParaRPr lang="ja-JP" altLang="ja-JP" sz="1400">
            <a:effectLst/>
          </a:endParaRPr>
        </a:p>
        <a:p>
          <a:r>
            <a:rPr kumimoji="1" lang="ja-JP" altLang="ja-JP" sz="1100">
              <a:solidFill>
                <a:schemeClr val="dk1"/>
              </a:solidFill>
              <a:effectLst/>
              <a:latin typeface="+mn-lt"/>
              <a:ea typeface="+mn-ea"/>
              <a:cs typeface="+mn-cs"/>
            </a:rPr>
            <a:t>　・森林環境基金</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：森林経営管理法に基づく森林経営の効率化及び適切な林業管理事業の財源として活用する予定。</a:t>
          </a:r>
          <a:endParaRPr lang="ja-JP" altLang="ja-JP" sz="1400">
            <a:effectLst/>
          </a:endParaRPr>
        </a:p>
        <a:p>
          <a:r>
            <a:rPr kumimoji="1" lang="ja-JP" altLang="ja-JP" sz="1100">
              <a:solidFill>
                <a:schemeClr val="dk1"/>
              </a:solidFill>
              <a:effectLst/>
              <a:latin typeface="+mn-lt"/>
              <a:ea typeface="+mn-ea"/>
              <a:cs typeface="+mn-cs"/>
            </a:rPr>
            <a:t>　　　　　　　　　　　　今後の積み増しは行わない見込みである。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市税収入が堅調であること及び不用額の創出に努めたことで取り崩し額を最小限に留めることができた</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今後の社会保障経費の増大や災害への備え等のため、減債基金と合わせて標準財政規模の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億円）程度を目途に積み立てていくこととしている。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市税収入の増収分に加えて、</a:t>
          </a:r>
          <a:r>
            <a:rPr kumimoji="1" lang="ja-JP" altLang="ja-JP" sz="1100">
              <a:solidFill>
                <a:schemeClr val="dk1"/>
              </a:solidFill>
              <a:effectLst/>
              <a:latin typeface="+mn-lt"/>
              <a:ea typeface="+mn-ea"/>
              <a:cs typeface="+mn-cs"/>
            </a:rPr>
            <a:t>臨時財政対策債償還基金費の積立を行ったため、</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億円の増となった。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元利償還金が年々増加しており、令和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そのピークとな</a:t>
          </a:r>
          <a:r>
            <a:rPr kumimoji="1" lang="ja-JP" altLang="en-US" sz="1100">
              <a:solidFill>
                <a:schemeClr val="dk1"/>
              </a:solidFill>
              <a:effectLst/>
              <a:latin typeface="+mn-lt"/>
              <a:ea typeface="+mn-ea"/>
              <a:cs typeface="+mn-cs"/>
            </a:rPr>
            <a:t>っている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計画的に基金を運用していく。</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B44C694-1DCB-4351-8F47-0BA9A87C65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747A817-F4A6-4AF0-B0C7-23280927B7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CE45C98-2628-4937-B69C-08D39A460B6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3F05D37-0519-4EF8-9377-1353FF6B8ABA}"/>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C99D4BD-94B9-43F5-B6B6-1E15CCA5678A}"/>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8B09C34-D2CC-4C70-BF21-C1A5DB3668EC}"/>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山口県下松市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1EEC307-E5ED-47F8-B36F-6266CD561FC7}"/>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CA7D536-283D-4EFB-97E5-B1677158FF9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B115EA1-B029-45E9-A12E-8666A797149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C3D3520-0044-4334-8AF9-B0CC7066F76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DEB3DDC-5244-4458-8103-E25F6C90C70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E9636A6-BAAE-4C0A-A66F-92041E7812E9}"/>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56,637
55,795
89.34
26,204,290
25,308,016
804,363
13,234,715
21,286,532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17A6F63-4197-438C-8C0D-9A465D726BC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7CA5716-E0BA-4BB6-9D78-EE8D66E117E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C7673C3-C10B-4E8E-8F7C-4F5D2CD0434E}"/>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3C10C8C-C4C9-4907-BC81-6D48AE28F444}"/>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84E4990-A75B-4A85-B4C3-E9953294D48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D3E5084-D8C9-4E50-BAE9-D26A0BA1DDC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DFFA8F8-80EC-40B0-8970-E8656B79F4E1}"/>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AF39A79-0C3C-436A-A03A-1DBD0472338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DCF85DF-DECB-49C4-A20C-E7D6DC18588C}"/>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FFCE17E-BF76-49DD-8F5D-6DF2A1A2B8C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A4568DA-1237-4239-8931-E9439971CC05}"/>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C76FB0E-E3D8-4AB3-89F8-0B09ED62A81A}"/>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5F1467B-894D-43E8-9523-06C2741363E1}"/>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8872025-8F26-4B7A-A6DE-B23906F5ED0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62172E0-1298-46D6-9282-60236AAF3291}"/>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FEF3B49-5946-44F1-A23E-EFA44D64742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50C80BD-DE37-4B62-85B7-9B24884EDCDE}"/>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E323627-31AE-4B22-9BFC-C3DF3A827BC3}"/>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B1464AA-2B43-4661-BB8A-AFFD34213BA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0A49CC4-A941-4224-BEDB-7949004182C2}"/>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B505E47-D85E-4DAC-AF40-2149259BB2E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BD77EA2-722A-4733-991B-5DDF268B737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A044BE1-0C87-41C1-9A9C-8D4E04814E47}"/>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41E2975-1397-4297-9EBC-AAFCEDAB0367}"/>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5F02D02-2F37-432F-9BEC-6B01D30E6D3B}"/>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6539C07-4E06-4002-AC7A-315CAF1ECA2A}"/>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CD300EF-0981-4F4E-AB80-1719372D36B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9A5A62F-F056-4BD3-8894-11A0E114373B}"/>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AD669BB-2F88-4138-9C7A-DEE2A5F28086}"/>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5ACE4BD-C485-4881-BE6C-1D0C02D14B9E}"/>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96ECBAF-C979-4209-A6C5-E4BF8E8A412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C1CF01C-D228-4103-A192-6F73293FBBC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904427C-AC73-434D-B6C8-B6DA1815CD5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221AA80-72FF-4EA5-82DA-6B639FAA4AD4}"/>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1048FE6-6A86-40DD-BD9C-527A6B9DE2E4}"/>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こ数年、減価償却率は逓増傾向にあり、類似団体と比較すると施設の老朽化が若干進んでいる状況が見られる。この要因として、財政構造の見直しによる投資額を抑制が挙げられる。これにより施設の老朽化が進み、減価償却による資産の減少が取得による増加を上回った結果、数値が上昇している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今後は、公共施設等総合管理計画に基づいて計画的な更新や大規模改修を進めることで、公共施設の適正管理に努めていく。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409E45E-95A8-4ED6-87FA-CBFEBF2E86DD}"/>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74E4F36-4F6F-4112-B366-DE82B147D423}"/>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B9654776-5B31-46FA-B796-D13FD163273F}"/>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ED3F1EC7-EE86-4491-8C04-71559E7CB7F3}"/>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B54C3A65-956D-4DBE-A135-1EC81EC17A99}"/>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3FDE1D2F-F136-4433-BDD9-DACD7DEB8E60}"/>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B5952C4C-C478-4E47-9882-0FD79F5D847A}"/>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E0F8AEA-8D4B-4CFF-9861-E1C0A5F74912}"/>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ED0384ED-2718-4EC4-91F4-C780CFB166D2}"/>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41F56A57-261A-4E7E-9DB5-B66F82827B8D}"/>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AC32FC35-4A11-4EF6-A9FF-E80ACBC164A3}"/>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9BDF6B0-4DBF-4D05-8567-59183FC760F5}"/>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7F56CD05-4FC4-4625-8375-5AD537144BD8}"/>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EC760CF-22A1-4858-88CF-9C72DA2A02F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C30E3141-F6FC-42DD-8637-34A87A16D21C}"/>
            </a:ext>
          </a:extLst>
        </xdr:cNvPr>
        <xdr:cNvCxnSpPr/>
      </xdr:nvCxnSpPr>
      <xdr:spPr>
        <a:xfrm flipV="1">
          <a:off x="4206240" y="5331841"/>
          <a:ext cx="127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3A922431-0A6A-484E-9A60-988D6CBF1897}"/>
            </a:ext>
          </a:extLst>
        </xdr:cNvPr>
        <xdr:cNvSpPr txBox="1"/>
      </xdr:nvSpPr>
      <xdr:spPr>
        <a:xfrm>
          <a:off x="4258945" y="656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8A4D8B2F-A9A2-40EA-93B7-2D74978C1364}"/>
            </a:ext>
          </a:extLst>
        </xdr:cNvPr>
        <xdr:cNvCxnSpPr/>
      </xdr:nvCxnSpPr>
      <xdr:spPr>
        <a:xfrm>
          <a:off x="4119245" y="655739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3F681E97-503A-403A-A9FE-7FB13A829368}"/>
            </a:ext>
          </a:extLst>
        </xdr:cNvPr>
        <xdr:cNvSpPr txBox="1"/>
      </xdr:nvSpPr>
      <xdr:spPr>
        <a:xfrm>
          <a:off x="4258945" y="51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7169F033-DFC3-47A3-A327-E807923B7693}"/>
            </a:ext>
          </a:extLst>
        </xdr:cNvPr>
        <xdr:cNvCxnSpPr/>
      </xdr:nvCxnSpPr>
      <xdr:spPr>
        <a:xfrm>
          <a:off x="4119245" y="533184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1E89066F-4309-4594-A447-CE6B056F4F6F}"/>
            </a:ext>
          </a:extLst>
        </xdr:cNvPr>
        <xdr:cNvSpPr txBox="1"/>
      </xdr:nvSpPr>
      <xdr:spPr>
        <a:xfrm>
          <a:off x="4258945" y="5759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F739973C-98AB-432F-A1AE-E2F2A0EA4093}"/>
            </a:ext>
          </a:extLst>
        </xdr:cNvPr>
        <xdr:cNvSpPr/>
      </xdr:nvSpPr>
      <xdr:spPr>
        <a:xfrm>
          <a:off x="4157345" y="59043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2E5A025C-FA08-4404-99AE-AB88D0759723}"/>
            </a:ext>
          </a:extLst>
        </xdr:cNvPr>
        <xdr:cNvSpPr/>
      </xdr:nvSpPr>
      <xdr:spPr>
        <a:xfrm>
          <a:off x="3537585" y="58482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86C6287C-8749-40B7-98FE-4F5B810566ED}"/>
            </a:ext>
          </a:extLst>
        </xdr:cNvPr>
        <xdr:cNvSpPr/>
      </xdr:nvSpPr>
      <xdr:spPr>
        <a:xfrm>
          <a:off x="2867025" y="5791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0FA47BC8-89F4-42E9-854C-CA2601BCA1C9}"/>
            </a:ext>
          </a:extLst>
        </xdr:cNvPr>
        <xdr:cNvSpPr/>
      </xdr:nvSpPr>
      <xdr:spPr>
        <a:xfrm>
          <a:off x="2196465" y="5748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AAA9394A-6AD4-44EE-99B4-DE0D3EFE9353}"/>
            </a:ext>
          </a:extLst>
        </xdr:cNvPr>
        <xdr:cNvSpPr/>
      </xdr:nvSpPr>
      <xdr:spPr>
        <a:xfrm>
          <a:off x="1525905" y="56965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362DDC5E-9515-4218-803B-A315B7E537D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D1F1C452-E65F-4B3B-9A74-50EEBC77BD4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965B5B8-F551-4125-B214-2F0B5764C3D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7690731-71AE-4F6A-826B-183F0505346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8197CE1-86F3-4B0E-A2FB-4DC58C23109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114173</xdr:rowOff>
    </xdr:from>
    <xdr:to>
      <xdr:col>23</xdr:col>
      <xdr:colOff>136525</xdr:colOff>
      <xdr:row>31</xdr:row>
      <xdr:rowOff>44323</xdr:rowOff>
    </xdr:to>
    <xdr:sp macro="" textlink="">
      <xdr:nvSpPr>
        <xdr:cNvPr id="79" name="楕円 78">
          <a:extLst>
            <a:ext uri="{FF2B5EF4-FFF2-40B4-BE49-F238E27FC236}">
              <a16:creationId xmlns:a16="http://schemas.microsoft.com/office/drawing/2014/main" id="{6C01C8DA-B3AF-4823-827F-75A9FB60A813}"/>
            </a:ext>
          </a:extLst>
        </xdr:cNvPr>
        <xdr:cNvSpPr/>
      </xdr:nvSpPr>
      <xdr:spPr>
        <a:xfrm>
          <a:off x="4157345" y="59129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92600</xdr:rowOff>
    </xdr:from>
    <xdr:ext cx="405111" cy="259045"/>
    <xdr:sp macro="" textlink="">
      <xdr:nvSpPr>
        <xdr:cNvPr id="80" name="有形固定資産減価償却率該当値テキスト">
          <a:extLst>
            <a:ext uri="{FF2B5EF4-FFF2-40B4-BE49-F238E27FC236}">
              <a16:creationId xmlns:a16="http://schemas.microsoft.com/office/drawing/2014/main" id="{E8207ED4-BF71-4262-A242-CB2E35E2705F}"/>
            </a:ext>
          </a:extLst>
        </xdr:cNvPr>
        <xdr:cNvSpPr txBox="1"/>
      </xdr:nvSpPr>
      <xdr:spPr>
        <a:xfrm>
          <a:off x="4258945" y="589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58039</xdr:rowOff>
    </xdr:from>
    <xdr:to>
      <xdr:col>19</xdr:col>
      <xdr:colOff>187325</xdr:colOff>
      <xdr:row>30</xdr:row>
      <xdr:rowOff>159639</xdr:rowOff>
    </xdr:to>
    <xdr:sp macro="" textlink="">
      <xdr:nvSpPr>
        <xdr:cNvPr id="81" name="楕円 80">
          <a:extLst>
            <a:ext uri="{FF2B5EF4-FFF2-40B4-BE49-F238E27FC236}">
              <a16:creationId xmlns:a16="http://schemas.microsoft.com/office/drawing/2014/main" id="{92A917F6-A990-4E72-8C1D-18A0F1FD75DE}"/>
            </a:ext>
          </a:extLst>
        </xdr:cNvPr>
        <xdr:cNvSpPr/>
      </xdr:nvSpPr>
      <xdr:spPr>
        <a:xfrm>
          <a:off x="3537585" y="58568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108839</xdr:rowOff>
    </xdr:from>
    <xdr:to>
      <xdr:col>23</xdr:col>
      <xdr:colOff>85725</xdr:colOff>
      <xdr:row>30</xdr:row>
      <xdr:rowOff>164973</xdr:rowOff>
    </xdr:to>
    <xdr:cxnSp macro="">
      <xdr:nvCxnSpPr>
        <xdr:cNvPr id="82" name="直線コネクタ 81">
          <a:extLst>
            <a:ext uri="{FF2B5EF4-FFF2-40B4-BE49-F238E27FC236}">
              <a16:creationId xmlns:a16="http://schemas.microsoft.com/office/drawing/2014/main" id="{0CC653EF-B03F-4B10-8B8E-D32A9A775834}"/>
            </a:ext>
          </a:extLst>
        </xdr:cNvPr>
        <xdr:cNvCxnSpPr/>
      </xdr:nvCxnSpPr>
      <xdr:spPr>
        <a:xfrm>
          <a:off x="3588385" y="5907659"/>
          <a:ext cx="61976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19177</xdr:rowOff>
    </xdr:from>
    <xdr:to>
      <xdr:col>15</xdr:col>
      <xdr:colOff>187325</xdr:colOff>
      <xdr:row>30</xdr:row>
      <xdr:rowOff>120777</xdr:rowOff>
    </xdr:to>
    <xdr:sp macro="" textlink="">
      <xdr:nvSpPr>
        <xdr:cNvPr id="83" name="楕円 82">
          <a:extLst>
            <a:ext uri="{FF2B5EF4-FFF2-40B4-BE49-F238E27FC236}">
              <a16:creationId xmlns:a16="http://schemas.microsoft.com/office/drawing/2014/main" id="{D2072B24-D274-4ACD-B4F2-8CCBB2002B30}"/>
            </a:ext>
          </a:extLst>
        </xdr:cNvPr>
        <xdr:cNvSpPr/>
      </xdr:nvSpPr>
      <xdr:spPr>
        <a:xfrm>
          <a:off x="2867025" y="58179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69977</xdr:rowOff>
    </xdr:from>
    <xdr:to>
      <xdr:col>19</xdr:col>
      <xdr:colOff>136525</xdr:colOff>
      <xdr:row>30</xdr:row>
      <xdr:rowOff>108839</xdr:rowOff>
    </xdr:to>
    <xdr:cxnSp macro="">
      <xdr:nvCxnSpPr>
        <xdr:cNvPr id="84" name="直線コネクタ 83">
          <a:extLst>
            <a:ext uri="{FF2B5EF4-FFF2-40B4-BE49-F238E27FC236}">
              <a16:creationId xmlns:a16="http://schemas.microsoft.com/office/drawing/2014/main" id="{E0A107E7-9E48-43DE-A9C7-401046127687}"/>
            </a:ext>
          </a:extLst>
        </xdr:cNvPr>
        <xdr:cNvCxnSpPr/>
      </xdr:nvCxnSpPr>
      <xdr:spPr>
        <a:xfrm>
          <a:off x="2917825" y="5868797"/>
          <a:ext cx="670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138811</xdr:rowOff>
    </xdr:from>
    <xdr:to>
      <xdr:col>11</xdr:col>
      <xdr:colOff>187325</xdr:colOff>
      <xdr:row>30</xdr:row>
      <xdr:rowOff>68961</xdr:rowOff>
    </xdr:to>
    <xdr:sp macro="" textlink="">
      <xdr:nvSpPr>
        <xdr:cNvPr id="85" name="楕円 84">
          <a:extLst>
            <a:ext uri="{FF2B5EF4-FFF2-40B4-BE49-F238E27FC236}">
              <a16:creationId xmlns:a16="http://schemas.microsoft.com/office/drawing/2014/main" id="{10C16E62-1C0F-4477-B6EA-F2C556CF5924}"/>
            </a:ext>
          </a:extLst>
        </xdr:cNvPr>
        <xdr:cNvSpPr/>
      </xdr:nvSpPr>
      <xdr:spPr>
        <a:xfrm>
          <a:off x="2196465" y="57699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18161</xdr:rowOff>
    </xdr:from>
    <xdr:to>
      <xdr:col>15</xdr:col>
      <xdr:colOff>136525</xdr:colOff>
      <xdr:row>30</xdr:row>
      <xdr:rowOff>69977</xdr:rowOff>
    </xdr:to>
    <xdr:cxnSp macro="">
      <xdr:nvCxnSpPr>
        <xdr:cNvPr id="86" name="直線コネクタ 85">
          <a:extLst>
            <a:ext uri="{FF2B5EF4-FFF2-40B4-BE49-F238E27FC236}">
              <a16:creationId xmlns:a16="http://schemas.microsoft.com/office/drawing/2014/main" id="{C7B25C7B-2180-4101-87A8-10DCE603830F}"/>
            </a:ext>
          </a:extLst>
        </xdr:cNvPr>
        <xdr:cNvCxnSpPr/>
      </xdr:nvCxnSpPr>
      <xdr:spPr>
        <a:xfrm>
          <a:off x="2247265" y="5816981"/>
          <a:ext cx="6705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104267</xdr:rowOff>
    </xdr:from>
    <xdr:to>
      <xdr:col>7</xdr:col>
      <xdr:colOff>187325</xdr:colOff>
      <xdr:row>30</xdr:row>
      <xdr:rowOff>34417</xdr:rowOff>
    </xdr:to>
    <xdr:sp macro="" textlink="">
      <xdr:nvSpPr>
        <xdr:cNvPr id="87" name="楕円 86">
          <a:extLst>
            <a:ext uri="{FF2B5EF4-FFF2-40B4-BE49-F238E27FC236}">
              <a16:creationId xmlns:a16="http://schemas.microsoft.com/office/drawing/2014/main" id="{F1CC002C-0B71-4D9A-8C6A-F81D69EB41B8}"/>
            </a:ext>
          </a:extLst>
        </xdr:cNvPr>
        <xdr:cNvSpPr/>
      </xdr:nvSpPr>
      <xdr:spPr>
        <a:xfrm>
          <a:off x="1525905" y="57354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155067</xdr:rowOff>
    </xdr:from>
    <xdr:to>
      <xdr:col>11</xdr:col>
      <xdr:colOff>136525</xdr:colOff>
      <xdr:row>30</xdr:row>
      <xdr:rowOff>18161</xdr:rowOff>
    </xdr:to>
    <xdr:cxnSp macro="">
      <xdr:nvCxnSpPr>
        <xdr:cNvPr id="88" name="直線コネクタ 87">
          <a:extLst>
            <a:ext uri="{FF2B5EF4-FFF2-40B4-BE49-F238E27FC236}">
              <a16:creationId xmlns:a16="http://schemas.microsoft.com/office/drawing/2014/main" id="{72F430CF-87AC-4C65-9D54-08D760335F1F}"/>
            </a:ext>
          </a:extLst>
        </xdr:cNvPr>
        <xdr:cNvCxnSpPr/>
      </xdr:nvCxnSpPr>
      <xdr:spPr>
        <a:xfrm>
          <a:off x="1576705" y="5786247"/>
          <a:ext cx="670560" cy="3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C2FF7F36-0B5F-40C4-858D-A96E70BB15A2}"/>
            </a:ext>
          </a:extLst>
        </xdr:cNvPr>
        <xdr:cNvSpPr txBox="1"/>
      </xdr:nvSpPr>
      <xdr:spPr>
        <a:xfrm>
          <a:off x="3395989" y="563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25FF0FF0-B15A-44C0-A3BE-8AE845C30380}"/>
            </a:ext>
          </a:extLst>
        </xdr:cNvPr>
        <xdr:cNvSpPr txBox="1"/>
      </xdr:nvSpPr>
      <xdr:spPr>
        <a:xfrm>
          <a:off x="2738129" y="5570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3DF2F45E-69FF-4F2C-A8A0-030706F98CCC}"/>
            </a:ext>
          </a:extLst>
        </xdr:cNvPr>
        <xdr:cNvSpPr txBox="1"/>
      </xdr:nvSpPr>
      <xdr:spPr>
        <a:xfrm>
          <a:off x="2067569" y="552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51C39460-E941-41B5-8F54-C5B77AB76EAC}"/>
            </a:ext>
          </a:extLst>
        </xdr:cNvPr>
        <xdr:cNvSpPr txBox="1"/>
      </xdr:nvSpPr>
      <xdr:spPr>
        <a:xfrm>
          <a:off x="1397009"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150766</xdr:rowOff>
    </xdr:from>
    <xdr:ext cx="405111" cy="259045"/>
    <xdr:sp macro="" textlink="">
      <xdr:nvSpPr>
        <xdr:cNvPr id="93" name="n_1mainValue有形固定資産減価償却率">
          <a:extLst>
            <a:ext uri="{FF2B5EF4-FFF2-40B4-BE49-F238E27FC236}">
              <a16:creationId xmlns:a16="http://schemas.microsoft.com/office/drawing/2014/main" id="{B7AAF94B-382A-4B3C-B223-B2A81C83EFEE}"/>
            </a:ext>
          </a:extLst>
        </xdr:cNvPr>
        <xdr:cNvSpPr txBox="1"/>
      </xdr:nvSpPr>
      <xdr:spPr>
        <a:xfrm>
          <a:off x="3395989" y="594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111904</xdr:rowOff>
    </xdr:from>
    <xdr:ext cx="405111" cy="259045"/>
    <xdr:sp macro="" textlink="">
      <xdr:nvSpPr>
        <xdr:cNvPr id="94" name="n_2mainValue有形固定資産減価償却率">
          <a:extLst>
            <a:ext uri="{FF2B5EF4-FFF2-40B4-BE49-F238E27FC236}">
              <a16:creationId xmlns:a16="http://schemas.microsoft.com/office/drawing/2014/main" id="{0BA011BA-7D0C-4377-89A6-49AA188E6ED0}"/>
            </a:ext>
          </a:extLst>
        </xdr:cNvPr>
        <xdr:cNvSpPr txBox="1"/>
      </xdr:nvSpPr>
      <xdr:spPr>
        <a:xfrm>
          <a:off x="2738129" y="591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60088</xdr:rowOff>
    </xdr:from>
    <xdr:ext cx="405111" cy="259045"/>
    <xdr:sp macro="" textlink="">
      <xdr:nvSpPr>
        <xdr:cNvPr id="95" name="n_3mainValue有形固定資産減価償却率">
          <a:extLst>
            <a:ext uri="{FF2B5EF4-FFF2-40B4-BE49-F238E27FC236}">
              <a16:creationId xmlns:a16="http://schemas.microsoft.com/office/drawing/2014/main" id="{A5382BFD-D3B1-402C-8FF0-63BEA3CBB1DF}"/>
            </a:ext>
          </a:extLst>
        </xdr:cNvPr>
        <xdr:cNvSpPr txBox="1"/>
      </xdr:nvSpPr>
      <xdr:spPr>
        <a:xfrm>
          <a:off x="2067569" y="585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6" name="n_4mainValue有形固定資産減価償却率">
          <a:extLst>
            <a:ext uri="{FF2B5EF4-FFF2-40B4-BE49-F238E27FC236}">
              <a16:creationId xmlns:a16="http://schemas.microsoft.com/office/drawing/2014/main" id="{5C312601-5DBF-4370-A816-8E3D71E8EB9B}"/>
            </a:ext>
          </a:extLst>
        </xdr:cNvPr>
        <xdr:cNvSpPr txBox="1"/>
      </xdr:nvSpPr>
      <xdr:spPr>
        <a:xfrm>
          <a:off x="1397009" y="582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DD8BED25-6035-406C-9466-06E63C6AF9E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E9CFEC3F-6798-479D-AC4E-BC85C5387858}"/>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E73DF508-5585-47A3-9B3A-13728FABD252}"/>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1D0F34BC-6DBE-47C4-B8D3-52C7210260C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C39D1F45-0E6D-4F76-9B64-96FC35F1D491}"/>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2DB9CE15-3362-41FF-8246-5D21D6F09DF4}"/>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AD8622B2-B323-4C74-8E19-1E1AE650CAC4}"/>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FAA689AF-818A-42F7-BBAA-BFEDF3B09D5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8A52CCEA-3D7D-4751-AB0A-5F56357717E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87708CDE-6F60-400F-B9C3-C4D6B333600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9E5C8A72-C543-491F-B14C-BD698842D5A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E538B5A4-8917-4AE5-97B9-E61C5B7F8C84}"/>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C01CDD95-3895-4B8E-9D4D-423040DCE934}"/>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全国平均と比較しても高い水準にある</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債務償還比率は</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大型建設事業</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の継続による</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地方債現在高の増加が</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要因である。</a:t>
          </a:r>
          <a:endParaRPr kumimoji="0"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大型事業の元金償還開始に伴い償還額が発行額を上回ったことで地方債現在高が減少し、さらに</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充当可能基金</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も寄与して</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低下した。</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地方債現在高</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は逓減</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傾向にあるものの</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、今後も大型建設事業が見込まれているため</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、事業費の平準化</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抑制</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、建設事業の見直し</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を行い、地方債残高の圧縮に努める。</a:t>
          </a:r>
          <a:endParaRPr kumimoji="0"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AAE43AB4-24C9-49E6-8C59-5261480037DE}"/>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69BB3A47-B178-45D8-A8E4-3E84DF34BC6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9D8B7C87-2A78-4B5C-A347-B0E0F7EA1E4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6C020BC2-1C8C-4E93-B7F2-9039AFD582C2}"/>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6E12E778-C01D-4FF0-9555-2ADC6C105236}"/>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B0075841-CF02-43B7-B10D-92B1C16793A2}"/>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ADBD997B-EA84-4D54-B99D-097130505BEA}"/>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BBDEB4B3-DF2B-480C-94C5-6275A3B1101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D8BB83B1-BD0A-46DF-98C7-03C3F009B415}"/>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39A3DC02-A415-453F-BC4C-3EF98D897CFC}"/>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F450E795-2702-4627-A0E3-DC396105068B}"/>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942BB319-2858-4E61-9ADB-BF540AD2C969}"/>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F44B5566-67D3-459E-ABAB-C522B6BB1F2A}"/>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3D183FD3-7A2B-4D4B-A225-296EFCE17127}"/>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2B176C8-9558-4B83-A7E4-439E34B2F54E}"/>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413E6E5B-A472-43F9-B381-AE3D6DD0366D}"/>
            </a:ext>
          </a:extLst>
        </xdr:cNvPr>
        <xdr:cNvCxnSpPr/>
      </xdr:nvCxnSpPr>
      <xdr:spPr>
        <a:xfrm flipV="1">
          <a:off x="13027660" y="5211868"/>
          <a:ext cx="1269" cy="121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957F9DBC-FD96-4DC7-82F2-29E1920D084D}"/>
            </a:ext>
          </a:extLst>
        </xdr:cNvPr>
        <xdr:cNvSpPr txBox="1"/>
      </xdr:nvSpPr>
      <xdr:spPr>
        <a:xfrm>
          <a:off x="13080365" y="643272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A5FF9528-310E-41CC-82E3-36CA77539977}"/>
            </a:ext>
          </a:extLst>
        </xdr:cNvPr>
        <xdr:cNvCxnSpPr/>
      </xdr:nvCxnSpPr>
      <xdr:spPr>
        <a:xfrm>
          <a:off x="12963525" y="6428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99E83EB4-632D-4B62-AFA5-E79DB31515CF}"/>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D0C8ED2D-C4A9-4B52-B3EF-5835CE1A3600}"/>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6C311100-5288-4913-9E1F-AECCB2AEE9E8}"/>
            </a:ext>
          </a:extLst>
        </xdr:cNvPr>
        <xdr:cNvSpPr txBox="1"/>
      </xdr:nvSpPr>
      <xdr:spPr>
        <a:xfrm>
          <a:off x="13080365" y="5628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53F20BFA-5DFA-4640-8572-926D27ACE570}"/>
            </a:ext>
          </a:extLst>
        </xdr:cNvPr>
        <xdr:cNvSpPr/>
      </xdr:nvSpPr>
      <xdr:spPr>
        <a:xfrm>
          <a:off x="13001625" y="57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72E3BE4F-F199-4D5E-AA20-80E01077C8F3}"/>
            </a:ext>
          </a:extLst>
        </xdr:cNvPr>
        <xdr:cNvSpPr/>
      </xdr:nvSpPr>
      <xdr:spPr>
        <a:xfrm>
          <a:off x="12359005" y="5793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7EF9BCDA-D7CF-44A9-882D-E7388939DD98}"/>
            </a:ext>
          </a:extLst>
        </xdr:cNvPr>
        <xdr:cNvSpPr/>
      </xdr:nvSpPr>
      <xdr:spPr>
        <a:xfrm>
          <a:off x="11688445" y="5786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9FFE3520-F8F4-4483-826E-3170079F7789}"/>
            </a:ext>
          </a:extLst>
        </xdr:cNvPr>
        <xdr:cNvSpPr/>
      </xdr:nvSpPr>
      <xdr:spPr>
        <a:xfrm>
          <a:off x="11017885" y="5740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0EF9A43F-884D-4F84-8CEA-EF1A949A2A7E}"/>
            </a:ext>
          </a:extLst>
        </xdr:cNvPr>
        <xdr:cNvSpPr/>
      </xdr:nvSpPr>
      <xdr:spPr>
        <a:xfrm>
          <a:off x="10347325" y="59050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3E506BDA-CBB2-450A-8227-E32B0BDF168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2BBAFDC0-7DB2-4AA5-8DA6-E2113B88CFED}"/>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C292E45-24D7-47BC-8DF1-5E4DC58C757C}"/>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F3AF1D4-6311-4AC6-AA7F-A5B28C498FCA}"/>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2A1B314-CBC6-4B25-A513-ABBE44CE44F9}"/>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166158</xdr:rowOff>
    </xdr:from>
    <xdr:to>
      <xdr:col>76</xdr:col>
      <xdr:colOff>73025</xdr:colOff>
      <xdr:row>30</xdr:row>
      <xdr:rowOff>96308</xdr:rowOff>
    </xdr:to>
    <xdr:sp macro="" textlink="">
      <xdr:nvSpPr>
        <xdr:cNvPr id="141" name="楕円 140">
          <a:extLst>
            <a:ext uri="{FF2B5EF4-FFF2-40B4-BE49-F238E27FC236}">
              <a16:creationId xmlns:a16="http://schemas.microsoft.com/office/drawing/2014/main" id="{644415F2-B8F8-4D6C-A067-2C91178ADEE3}"/>
            </a:ext>
          </a:extLst>
        </xdr:cNvPr>
        <xdr:cNvSpPr/>
      </xdr:nvSpPr>
      <xdr:spPr>
        <a:xfrm>
          <a:off x="13001625" y="57973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144585</xdr:rowOff>
    </xdr:from>
    <xdr:ext cx="469744" cy="259045"/>
    <xdr:sp macro="" textlink="">
      <xdr:nvSpPr>
        <xdr:cNvPr id="142" name="債務償還比率該当値テキスト">
          <a:extLst>
            <a:ext uri="{FF2B5EF4-FFF2-40B4-BE49-F238E27FC236}">
              <a16:creationId xmlns:a16="http://schemas.microsoft.com/office/drawing/2014/main" id="{CCD3E25F-16FA-44C0-8634-9DEFB6A0E424}"/>
            </a:ext>
          </a:extLst>
        </xdr:cNvPr>
        <xdr:cNvSpPr txBox="1"/>
      </xdr:nvSpPr>
      <xdr:spPr>
        <a:xfrm>
          <a:off x="13080365" y="577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139841</xdr:rowOff>
    </xdr:from>
    <xdr:to>
      <xdr:col>72</xdr:col>
      <xdr:colOff>123825</xdr:colOff>
      <xdr:row>31</xdr:row>
      <xdr:rowOff>69991</xdr:rowOff>
    </xdr:to>
    <xdr:sp macro="" textlink="">
      <xdr:nvSpPr>
        <xdr:cNvPr id="143" name="楕円 142">
          <a:extLst>
            <a:ext uri="{FF2B5EF4-FFF2-40B4-BE49-F238E27FC236}">
              <a16:creationId xmlns:a16="http://schemas.microsoft.com/office/drawing/2014/main" id="{D9B4601B-5962-427B-981F-1F829733CE7B}"/>
            </a:ext>
          </a:extLst>
        </xdr:cNvPr>
        <xdr:cNvSpPr/>
      </xdr:nvSpPr>
      <xdr:spPr>
        <a:xfrm>
          <a:off x="12359005" y="5938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45508</xdr:rowOff>
    </xdr:from>
    <xdr:to>
      <xdr:col>76</xdr:col>
      <xdr:colOff>22225</xdr:colOff>
      <xdr:row>31</xdr:row>
      <xdr:rowOff>19191</xdr:rowOff>
    </xdr:to>
    <xdr:cxnSp macro="">
      <xdr:nvCxnSpPr>
        <xdr:cNvPr id="144" name="直線コネクタ 143">
          <a:extLst>
            <a:ext uri="{FF2B5EF4-FFF2-40B4-BE49-F238E27FC236}">
              <a16:creationId xmlns:a16="http://schemas.microsoft.com/office/drawing/2014/main" id="{8A74D3A5-824E-4582-8EBA-549CB3A75225}"/>
            </a:ext>
          </a:extLst>
        </xdr:cNvPr>
        <xdr:cNvCxnSpPr/>
      </xdr:nvCxnSpPr>
      <xdr:spPr>
        <a:xfrm flipV="1">
          <a:off x="12409805" y="5844328"/>
          <a:ext cx="619760" cy="14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102778</xdr:rowOff>
    </xdr:from>
    <xdr:to>
      <xdr:col>68</xdr:col>
      <xdr:colOff>123825</xdr:colOff>
      <xdr:row>31</xdr:row>
      <xdr:rowOff>32928</xdr:rowOff>
    </xdr:to>
    <xdr:sp macro="" textlink="">
      <xdr:nvSpPr>
        <xdr:cNvPr id="145" name="楕円 144">
          <a:extLst>
            <a:ext uri="{FF2B5EF4-FFF2-40B4-BE49-F238E27FC236}">
              <a16:creationId xmlns:a16="http://schemas.microsoft.com/office/drawing/2014/main" id="{E3E087BA-A821-43A1-BBD3-FBCBAAED9912}"/>
            </a:ext>
          </a:extLst>
        </xdr:cNvPr>
        <xdr:cNvSpPr/>
      </xdr:nvSpPr>
      <xdr:spPr>
        <a:xfrm>
          <a:off x="11688445" y="5901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153578</xdr:rowOff>
    </xdr:from>
    <xdr:to>
      <xdr:col>72</xdr:col>
      <xdr:colOff>73025</xdr:colOff>
      <xdr:row>31</xdr:row>
      <xdr:rowOff>19191</xdr:rowOff>
    </xdr:to>
    <xdr:cxnSp macro="">
      <xdr:nvCxnSpPr>
        <xdr:cNvPr id="146" name="直線コネクタ 145">
          <a:extLst>
            <a:ext uri="{FF2B5EF4-FFF2-40B4-BE49-F238E27FC236}">
              <a16:creationId xmlns:a16="http://schemas.microsoft.com/office/drawing/2014/main" id="{BBDBF115-02D3-40F2-A0C6-E87D3F45E310}"/>
            </a:ext>
          </a:extLst>
        </xdr:cNvPr>
        <xdr:cNvCxnSpPr/>
      </xdr:nvCxnSpPr>
      <xdr:spPr>
        <a:xfrm>
          <a:off x="11739245" y="5952398"/>
          <a:ext cx="670560" cy="3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144209</xdr:rowOff>
    </xdr:from>
    <xdr:to>
      <xdr:col>64</xdr:col>
      <xdr:colOff>123825</xdr:colOff>
      <xdr:row>30</xdr:row>
      <xdr:rowOff>74359</xdr:rowOff>
    </xdr:to>
    <xdr:sp macro="" textlink="">
      <xdr:nvSpPr>
        <xdr:cNvPr id="147" name="楕円 146">
          <a:extLst>
            <a:ext uri="{FF2B5EF4-FFF2-40B4-BE49-F238E27FC236}">
              <a16:creationId xmlns:a16="http://schemas.microsoft.com/office/drawing/2014/main" id="{FBA52404-4530-4434-8B17-35277D66C5A6}"/>
            </a:ext>
          </a:extLst>
        </xdr:cNvPr>
        <xdr:cNvSpPr/>
      </xdr:nvSpPr>
      <xdr:spPr>
        <a:xfrm>
          <a:off x="11017885" y="57753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23559</xdr:rowOff>
    </xdr:from>
    <xdr:to>
      <xdr:col>68</xdr:col>
      <xdr:colOff>73025</xdr:colOff>
      <xdr:row>30</xdr:row>
      <xdr:rowOff>153578</xdr:rowOff>
    </xdr:to>
    <xdr:cxnSp macro="">
      <xdr:nvCxnSpPr>
        <xdr:cNvPr id="148" name="直線コネクタ 147">
          <a:extLst>
            <a:ext uri="{FF2B5EF4-FFF2-40B4-BE49-F238E27FC236}">
              <a16:creationId xmlns:a16="http://schemas.microsoft.com/office/drawing/2014/main" id="{5E480436-DE83-498B-BCD0-14109C24B462}"/>
            </a:ext>
          </a:extLst>
        </xdr:cNvPr>
        <xdr:cNvCxnSpPr/>
      </xdr:nvCxnSpPr>
      <xdr:spPr>
        <a:xfrm>
          <a:off x="11068685" y="5822379"/>
          <a:ext cx="670560" cy="13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42707</xdr:rowOff>
    </xdr:from>
    <xdr:to>
      <xdr:col>60</xdr:col>
      <xdr:colOff>123825</xdr:colOff>
      <xdr:row>32</xdr:row>
      <xdr:rowOff>144307</xdr:rowOff>
    </xdr:to>
    <xdr:sp macro="" textlink="">
      <xdr:nvSpPr>
        <xdr:cNvPr id="149" name="楕円 148">
          <a:extLst>
            <a:ext uri="{FF2B5EF4-FFF2-40B4-BE49-F238E27FC236}">
              <a16:creationId xmlns:a16="http://schemas.microsoft.com/office/drawing/2014/main" id="{FBC57E89-3B8D-4300-AF01-AEE5C1005AE2}"/>
            </a:ext>
          </a:extLst>
        </xdr:cNvPr>
        <xdr:cNvSpPr/>
      </xdr:nvSpPr>
      <xdr:spPr>
        <a:xfrm>
          <a:off x="10347325" y="617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23559</xdr:rowOff>
    </xdr:from>
    <xdr:to>
      <xdr:col>64</xdr:col>
      <xdr:colOff>73025</xdr:colOff>
      <xdr:row>32</xdr:row>
      <xdr:rowOff>93507</xdr:rowOff>
    </xdr:to>
    <xdr:cxnSp macro="">
      <xdr:nvCxnSpPr>
        <xdr:cNvPr id="150" name="直線コネクタ 149">
          <a:extLst>
            <a:ext uri="{FF2B5EF4-FFF2-40B4-BE49-F238E27FC236}">
              <a16:creationId xmlns:a16="http://schemas.microsoft.com/office/drawing/2014/main" id="{6FD153C6-C776-4F10-AF23-B24393D182CB}"/>
            </a:ext>
          </a:extLst>
        </xdr:cNvPr>
        <xdr:cNvCxnSpPr/>
      </xdr:nvCxnSpPr>
      <xdr:spPr>
        <a:xfrm flipV="1">
          <a:off x="10398125" y="5822379"/>
          <a:ext cx="670560" cy="40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6E2C1F5F-0DEF-4728-8B2E-35F0DFC2BA0A}"/>
            </a:ext>
          </a:extLst>
        </xdr:cNvPr>
        <xdr:cNvSpPr txBox="1"/>
      </xdr:nvSpPr>
      <xdr:spPr>
        <a:xfrm>
          <a:off x="12185092" y="557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4D3F79BC-BF49-4662-BE1A-69FDA666BFA2}"/>
            </a:ext>
          </a:extLst>
        </xdr:cNvPr>
        <xdr:cNvSpPr txBox="1"/>
      </xdr:nvSpPr>
      <xdr:spPr>
        <a:xfrm>
          <a:off x="11527232" y="556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5A7DFE78-2D8D-48A4-9EF0-EE8BF9D3257C}"/>
            </a:ext>
          </a:extLst>
        </xdr:cNvPr>
        <xdr:cNvSpPr txBox="1"/>
      </xdr:nvSpPr>
      <xdr:spPr>
        <a:xfrm>
          <a:off x="10856672" y="551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3AD04EC3-0872-4873-8660-5E457D5BFA33}"/>
            </a:ext>
          </a:extLst>
        </xdr:cNvPr>
        <xdr:cNvSpPr txBox="1"/>
      </xdr:nvSpPr>
      <xdr:spPr>
        <a:xfrm>
          <a:off x="10186112" y="568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61118</xdr:rowOff>
    </xdr:from>
    <xdr:ext cx="469744" cy="259045"/>
    <xdr:sp macro="" textlink="">
      <xdr:nvSpPr>
        <xdr:cNvPr id="155" name="n_1mainValue債務償還比率">
          <a:extLst>
            <a:ext uri="{FF2B5EF4-FFF2-40B4-BE49-F238E27FC236}">
              <a16:creationId xmlns:a16="http://schemas.microsoft.com/office/drawing/2014/main" id="{2E431F8A-08D8-40F8-8BBD-35107D27CCE8}"/>
            </a:ext>
          </a:extLst>
        </xdr:cNvPr>
        <xdr:cNvSpPr txBox="1"/>
      </xdr:nvSpPr>
      <xdr:spPr>
        <a:xfrm>
          <a:off x="12185092" y="602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24055</xdr:rowOff>
    </xdr:from>
    <xdr:ext cx="469744" cy="259045"/>
    <xdr:sp macro="" textlink="">
      <xdr:nvSpPr>
        <xdr:cNvPr id="156" name="n_2mainValue債務償還比率">
          <a:extLst>
            <a:ext uri="{FF2B5EF4-FFF2-40B4-BE49-F238E27FC236}">
              <a16:creationId xmlns:a16="http://schemas.microsoft.com/office/drawing/2014/main" id="{85C6B596-9BF4-4CB2-9EA1-F240F8A743D4}"/>
            </a:ext>
          </a:extLst>
        </xdr:cNvPr>
        <xdr:cNvSpPr txBox="1"/>
      </xdr:nvSpPr>
      <xdr:spPr>
        <a:xfrm>
          <a:off x="11527232" y="599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65486</xdr:rowOff>
    </xdr:from>
    <xdr:ext cx="469744" cy="259045"/>
    <xdr:sp macro="" textlink="">
      <xdr:nvSpPr>
        <xdr:cNvPr id="157" name="n_3mainValue債務償還比率">
          <a:extLst>
            <a:ext uri="{FF2B5EF4-FFF2-40B4-BE49-F238E27FC236}">
              <a16:creationId xmlns:a16="http://schemas.microsoft.com/office/drawing/2014/main" id="{6D20FB36-D284-4002-8E22-676E2C3727A1}"/>
            </a:ext>
          </a:extLst>
        </xdr:cNvPr>
        <xdr:cNvSpPr txBox="1"/>
      </xdr:nvSpPr>
      <xdr:spPr>
        <a:xfrm>
          <a:off x="10856672" y="586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135434</xdr:rowOff>
    </xdr:from>
    <xdr:ext cx="469744" cy="259045"/>
    <xdr:sp macro="" textlink="">
      <xdr:nvSpPr>
        <xdr:cNvPr id="158" name="n_4mainValue債務償還比率">
          <a:extLst>
            <a:ext uri="{FF2B5EF4-FFF2-40B4-BE49-F238E27FC236}">
              <a16:creationId xmlns:a16="http://schemas.microsoft.com/office/drawing/2014/main" id="{4BB852F3-8F43-4C30-BD02-E3484BF59F36}"/>
            </a:ext>
          </a:extLst>
        </xdr:cNvPr>
        <xdr:cNvSpPr txBox="1"/>
      </xdr:nvSpPr>
      <xdr:spPr>
        <a:xfrm>
          <a:off x="10186112" y="626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CF27171-73B9-488A-989A-12B22E5BC5FF}"/>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38FDA18-C938-4457-BB31-0D914459DD3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1DD94C9A-9C18-4BBA-9950-358D309B621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39B163B8-6E93-4D6E-8CBE-D0B6C003527A}"/>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1C181EB2-77D9-454B-93F7-DFC616CB3CD9}"/>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AE2C326-2214-4364-BA0E-4A698C0D616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1E1489-26FB-481B-87B2-47F604DC830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639636-8549-43FF-8D43-947FEBC5919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8E40B64-E739-469E-8921-A5457C3F229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656E857-A424-40F1-B1E6-D948CD62DB7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山口県下松市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C33F14-9696-403C-A668-5B60C56EBF7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1A8FE13-5A17-48AA-97CA-2C57F584FD1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EA4081-D2BB-4195-9E7F-56766A71472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0617B8-D1FA-4D0B-9146-71AAA2A570C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F131B5-B1F3-43E7-A91D-63E2F588A58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BB1816-8A22-4EB4-93C7-F0056D00F8F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56,637
55,795
89.34
26,204,290
25,308,016
804,363
13,234,715
21,286,532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FBDC28-0355-415B-881A-BE1585CBE92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C1F67C-E2C6-44B2-BE04-6E25BC24696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B2039A-D089-4372-9D89-C8F05A5C299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AB2C37-1B37-40F3-8BFA-7E6C62C8973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881EAE6-0B29-43CA-8600-9B6671CE34E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90A46E5-95EA-4BD4-8FDA-029402A0405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F727EA-D8D4-4F6E-833F-F628C01D848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4408A3-C01B-494A-968B-BAF846B6831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7D38A8-5890-460A-AEC9-2FD31BFD6CA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F0E9FBD-7411-4C23-9B8C-AD821ED4CFF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58876FE-55C6-4D18-949E-4FA163178CA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938BD67-CD11-4E26-8829-6FDC534A303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6CA316-3195-434F-8B4B-A50F5592A84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BBD12A-EA40-40B8-B6E7-BC8C5E2341E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38ED905-29D3-40D6-A58C-CA1718C2B32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434E620-C8E9-4ED9-A9FE-AE2A1B2F287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2E7047B-63A4-47AF-ACC6-A98F1F2513B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E027CF6-3009-4F00-AE57-3D080FC2746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6898C4F-537A-405C-B7B7-922F392A449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62AE194-3F29-4618-AA54-EC93BCCF20E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CF6DF6-8B6E-4D81-99BA-5C02FA51880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47622D7-BF7D-446A-9027-887A0158E58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A45EF5E-E165-4AD2-B241-FC420B33306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9BFCC5-C2EA-489A-8EA4-C91F0581E35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ACBA0A2-27A7-438F-9B2B-92999C601E8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294C823-2A32-4CA6-BBA9-B66BFF5129F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346A56E-AC28-408A-A3A1-E7AB30BC336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D6D376-35A2-4B69-8A34-706A32D1A9A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591147-0DCA-417F-954C-C06566EFDB0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BD3B0E8-EBC8-4868-8EC6-F0CB7E317ED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C8A9398-1494-48FB-B1DF-50B3A2B33F5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1788B56-0CC0-4D8B-9B75-C04819CDF40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53364C3-B6E9-4F78-BDFE-B85293D68DB3}"/>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4196B50-5C61-406B-81C0-ED5F23B19035}"/>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9B434BB-DD44-45C2-B9F2-7B140E7685E6}"/>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A07E293-431C-499F-80D9-D34520707164}"/>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1345D84-B7BC-4F72-80E2-9B8EE8DDB739}"/>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62A050C-7193-4A57-B999-FEE6115602AF}"/>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28E7D03-3470-4044-9CD6-654CAFF604FA}"/>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D6A13CA-63D1-4F90-B383-4102A8E0F238}"/>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DFFAAE7-FDFF-44D5-9015-6F12AD99FEF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3924E60-F6F8-4A4C-827A-660695938FAA}"/>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51A13A3-161E-401A-9FFE-C3C163E0CC6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157BC9BF-F750-43B8-90F0-AEA0B5857ACA}"/>
            </a:ext>
          </a:extLst>
        </xdr:cNvPr>
        <xdr:cNvCxnSpPr/>
      </xdr:nvCxnSpPr>
      <xdr:spPr>
        <a:xfrm flipV="1">
          <a:off x="4086225" y="5631180"/>
          <a:ext cx="0" cy="1143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908CED9E-1096-44F3-94F3-9270CB5D9AC4}"/>
            </a:ext>
          </a:extLst>
        </xdr:cNvPr>
        <xdr:cNvSpPr txBox="1"/>
      </xdr:nvSpPr>
      <xdr:spPr>
        <a:xfrm>
          <a:off x="4124960" y="677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5C4F51E1-2CA7-46F9-8BD2-54605FEA25FB}"/>
            </a:ext>
          </a:extLst>
        </xdr:cNvPr>
        <xdr:cNvCxnSpPr/>
      </xdr:nvCxnSpPr>
      <xdr:spPr>
        <a:xfrm>
          <a:off x="4020820" y="677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746410FB-A615-4805-85BF-D5610DFAD9ED}"/>
            </a:ext>
          </a:extLst>
        </xdr:cNvPr>
        <xdr:cNvSpPr txBox="1"/>
      </xdr:nvSpPr>
      <xdr:spPr>
        <a:xfrm>
          <a:off x="412496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FC53D0D6-25D6-4324-A963-182473D55904}"/>
            </a:ext>
          </a:extLst>
        </xdr:cNvPr>
        <xdr:cNvCxnSpPr/>
      </xdr:nvCxnSpPr>
      <xdr:spPr>
        <a:xfrm>
          <a:off x="4020820" y="563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5297E078-9830-4746-952F-347FCFBBEE72}"/>
            </a:ext>
          </a:extLst>
        </xdr:cNvPr>
        <xdr:cNvSpPr txBox="1"/>
      </xdr:nvSpPr>
      <xdr:spPr>
        <a:xfrm>
          <a:off x="4124960" y="6097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F87F8A7E-E4FD-4B6D-B7C0-060825A5D981}"/>
            </a:ext>
          </a:extLst>
        </xdr:cNvPr>
        <xdr:cNvSpPr/>
      </xdr:nvSpPr>
      <xdr:spPr>
        <a:xfrm>
          <a:off x="4036060" y="624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F843A316-D80C-4F5C-87A5-EF2665B11229}"/>
            </a:ext>
          </a:extLst>
        </xdr:cNvPr>
        <xdr:cNvSpPr/>
      </xdr:nvSpPr>
      <xdr:spPr>
        <a:xfrm>
          <a:off x="3312160" y="6202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3B210E92-3C5C-424E-86A5-FBC6B2C0A436}"/>
            </a:ext>
          </a:extLst>
        </xdr:cNvPr>
        <xdr:cNvSpPr/>
      </xdr:nvSpPr>
      <xdr:spPr>
        <a:xfrm>
          <a:off x="2514600" y="6158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E7EBF7B1-5590-4DE7-B47C-D9518BF1AA76}"/>
            </a:ext>
          </a:extLst>
        </xdr:cNvPr>
        <xdr:cNvSpPr/>
      </xdr:nvSpPr>
      <xdr:spPr>
        <a:xfrm>
          <a:off x="1739900" y="6124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2020E5EE-C882-4002-90B3-C2633EC6BB3E}"/>
            </a:ext>
          </a:extLst>
        </xdr:cNvPr>
        <xdr:cNvSpPr/>
      </xdr:nvSpPr>
      <xdr:spPr>
        <a:xfrm>
          <a:off x="965200" y="6083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C50FBA4-ED8F-4AFF-97A0-5B6BA96F870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DE38D9B-2E5D-46FC-B9E4-99162E45FB3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36A44A6-AAA7-42FC-BA13-5D6CCBC4975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8307208-3410-4A87-A754-A9708CC69B2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A8270A9-5255-4523-98F9-2EE5E6A9B596}"/>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71" name="楕円 70">
          <a:extLst>
            <a:ext uri="{FF2B5EF4-FFF2-40B4-BE49-F238E27FC236}">
              <a16:creationId xmlns:a16="http://schemas.microsoft.com/office/drawing/2014/main" id="{81C658FE-E52D-42E4-A4E2-1C0BD542B122}"/>
            </a:ext>
          </a:extLst>
        </xdr:cNvPr>
        <xdr:cNvSpPr/>
      </xdr:nvSpPr>
      <xdr:spPr>
        <a:xfrm>
          <a:off x="4036060" y="641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22115</xdr:rowOff>
    </xdr:from>
    <xdr:ext cx="405111" cy="259045"/>
    <xdr:sp macro="" textlink="">
      <xdr:nvSpPr>
        <xdr:cNvPr id="72" name="【道路】&#10;有形固定資産減価償却率該当値テキスト">
          <a:extLst>
            <a:ext uri="{FF2B5EF4-FFF2-40B4-BE49-F238E27FC236}">
              <a16:creationId xmlns:a16="http://schemas.microsoft.com/office/drawing/2014/main" id="{A849D483-2260-4BF9-88EF-4F84F43545E1}"/>
            </a:ext>
          </a:extLst>
        </xdr:cNvPr>
        <xdr:cNvSpPr txBox="1"/>
      </xdr:nvSpPr>
      <xdr:spPr>
        <a:xfrm>
          <a:off x="4124960" y="639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27686</xdr:rowOff>
    </xdr:from>
    <xdr:to>
      <xdr:col>20</xdr:col>
      <xdr:colOff>38100</xdr:colOff>
      <xdr:row>38</xdr:row>
      <xdr:rowOff>129286</xdr:rowOff>
    </xdr:to>
    <xdr:sp macro="" textlink="">
      <xdr:nvSpPr>
        <xdr:cNvPr id="73" name="楕円 72">
          <a:extLst>
            <a:ext uri="{FF2B5EF4-FFF2-40B4-BE49-F238E27FC236}">
              <a16:creationId xmlns:a16="http://schemas.microsoft.com/office/drawing/2014/main" id="{63C1036F-5A94-4D5A-9E87-B9F7418378DB}"/>
            </a:ext>
          </a:extLst>
        </xdr:cNvPr>
        <xdr:cNvSpPr/>
      </xdr:nvSpPr>
      <xdr:spPr>
        <a:xfrm>
          <a:off x="3312160" y="63980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78486</xdr:rowOff>
    </xdr:from>
    <xdr:to>
      <xdr:col>24</xdr:col>
      <xdr:colOff>63500</xdr:colOff>
      <xdr:row>38</xdr:row>
      <xdr:rowOff>94488</xdr:rowOff>
    </xdr:to>
    <xdr:cxnSp macro="">
      <xdr:nvCxnSpPr>
        <xdr:cNvPr id="74" name="直線コネクタ 73">
          <a:extLst>
            <a:ext uri="{FF2B5EF4-FFF2-40B4-BE49-F238E27FC236}">
              <a16:creationId xmlns:a16="http://schemas.microsoft.com/office/drawing/2014/main" id="{01458BC5-D7CC-436B-9489-0A5FB61C3B5A}"/>
            </a:ext>
          </a:extLst>
        </xdr:cNvPr>
        <xdr:cNvCxnSpPr/>
      </xdr:nvCxnSpPr>
      <xdr:spPr>
        <a:xfrm>
          <a:off x="3355340" y="6448806"/>
          <a:ext cx="7315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11684</xdr:rowOff>
    </xdr:from>
    <xdr:to>
      <xdr:col>15</xdr:col>
      <xdr:colOff>101600</xdr:colOff>
      <xdr:row>38</xdr:row>
      <xdr:rowOff>113284</xdr:rowOff>
    </xdr:to>
    <xdr:sp macro="" textlink="">
      <xdr:nvSpPr>
        <xdr:cNvPr id="75" name="楕円 74">
          <a:extLst>
            <a:ext uri="{FF2B5EF4-FFF2-40B4-BE49-F238E27FC236}">
              <a16:creationId xmlns:a16="http://schemas.microsoft.com/office/drawing/2014/main" id="{57223956-35E1-41E1-88C7-15A8859E2E31}"/>
            </a:ext>
          </a:extLst>
        </xdr:cNvPr>
        <xdr:cNvSpPr/>
      </xdr:nvSpPr>
      <xdr:spPr>
        <a:xfrm>
          <a:off x="2514600" y="638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62484</xdr:rowOff>
    </xdr:from>
    <xdr:to>
      <xdr:col>19</xdr:col>
      <xdr:colOff>177800</xdr:colOff>
      <xdr:row>38</xdr:row>
      <xdr:rowOff>78486</xdr:rowOff>
    </xdr:to>
    <xdr:cxnSp macro="">
      <xdr:nvCxnSpPr>
        <xdr:cNvPr id="76" name="直線コネクタ 75">
          <a:extLst>
            <a:ext uri="{FF2B5EF4-FFF2-40B4-BE49-F238E27FC236}">
              <a16:creationId xmlns:a16="http://schemas.microsoft.com/office/drawing/2014/main" id="{1014EA6E-F45F-45CA-89A0-A6585F1B819E}"/>
            </a:ext>
          </a:extLst>
        </xdr:cNvPr>
        <xdr:cNvCxnSpPr/>
      </xdr:nvCxnSpPr>
      <xdr:spPr>
        <a:xfrm>
          <a:off x="2565400" y="6432804"/>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153416</xdr:rowOff>
    </xdr:from>
    <xdr:to>
      <xdr:col>10</xdr:col>
      <xdr:colOff>165100</xdr:colOff>
      <xdr:row>38</xdr:row>
      <xdr:rowOff>83565</xdr:rowOff>
    </xdr:to>
    <xdr:sp macro="" textlink="">
      <xdr:nvSpPr>
        <xdr:cNvPr id="77" name="楕円 76">
          <a:extLst>
            <a:ext uri="{FF2B5EF4-FFF2-40B4-BE49-F238E27FC236}">
              <a16:creationId xmlns:a16="http://schemas.microsoft.com/office/drawing/2014/main" id="{EAF5C9A2-16B9-4091-B1C7-DCF3C2B1E9D3}"/>
            </a:ext>
          </a:extLst>
        </xdr:cNvPr>
        <xdr:cNvSpPr/>
      </xdr:nvSpPr>
      <xdr:spPr>
        <a:xfrm>
          <a:off x="1739900" y="6356096"/>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32766</xdr:rowOff>
    </xdr:from>
    <xdr:to>
      <xdr:col>15</xdr:col>
      <xdr:colOff>50800</xdr:colOff>
      <xdr:row>38</xdr:row>
      <xdr:rowOff>62484</xdr:rowOff>
    </xdr:to>
    <xdr:cxnSp macro="">
      <xdr:nvCxnSpPr>
        <xdr:cNvPr id="78" name="直線コネクタ 77">
          <a:extLst>
            <a:ext uri="{FF2B5EF4-FFF2-40B4-BE49-F238E27FC236}">
              <a16:creationId xmlns:a16="http://schemas.microsoft.com/office/drawing/2014/main" id="{C4279127-EA6C-4BA5-96D3-422B8DAC446A}"/>
            </a:ext>
          </a:extLst>
        </xdr:cNvPr>
        <xdr:cNvCxnSpPr/>
      </xdr:nvCxnSpPr>
      <xdr:spPr>
        <a:xfrm>
          <a:off x="1790700" y="6403086"/>
          <a:ext cx="7747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125984</xdr:rowOff>
    </xdr:from>
    <xdr:to>
      <xdr:col>6</xdr:col>
      <xdr:colOff>38100</xdr:colOff>
      <xdr:row>38</xdr:row>
      <xdr:rowOff>56135</xdr:rowOff>
    </xdr:to>
    <xdr:sp macro="" textlink="">
      <xdr:nvSpPr>
        <xdr:cNvPr id="79" name="楕円 78">
          <a:extLst>
            <a:ext uri="{FF2B5EF4-FFF2-40B4-BE49-F238E27FC236}">
              <a16:creationId xmlns:a16="http://schemas.microsoft.com/office/drawing/2014/main" id="{6581253C-DB73-486F-A017-9728085689E3}"/>
            </a:ext>
          </a:extLst>
        </xdr:cNvPr>
        <xdr:cNvSpPr/>
      </xdr:nvSpPr>
      <xdr:spPr>
        <a:xfrm>
          <a:off x="965200" y="6328664"/>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xdr:rowOff>
    </xdr:from>
    <xdr:to>
      <xdr:col>10</xdr:col>
      <xdr:colOff>114300</xdr:colOff>
      <xdr:row>38</xdr:row>
      <xdr:rowOff>32766</xdr:rowOff>
    </xdr:to>
    <xdr:cxnSp macro="">
      <xdr:nvCxnSpPr>
        <xdr:cNvPr id="80" name="直線コネクタ 79">
          <a:extLst>
            <a:ext uri="{FF2B5EF4-FFF2-40B4-BE49-F238E27FC236}">
              <a16:creationId xmlns:a16="http://schemas.microsoft.com/office/drawing/2014/main" id="{E8D1D848-B512-46CD-B219-3123FDF43D36}"/>
            </a:ext>
          </a:extLst>
        </xdr:cNvPr>
        <xdr:cNvCxnSpPr/>
      </xdr:nvCxnSpPr>
      <xdr:spPr>
        <a:xfrm>
          <a:off x="1008380" y="6375654"/>
          <a:ext cx="7823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3EA4F0AE-3A09-4781-9862-8438C4CE1848}"/>
            </a:ext>
          </a:extLst>
        </xdr:cNvPr>
        <xdr:cNvSpPr txBox="1"/>
      </xdr:nvSpPr>
      <xdr:spPr>
        <a:xfrm>
          <a:off x="3170564" y="5981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1031BB12-2491-415F-A1EC-98A5A53F402F}"/>
            </a:ext>
          </a:extLst>
        </xdr:cNvPr>
        <xdr:cNvSpPr txBox="1"/>
      </xdr:nvSpPr>
      <xdr:spPr>
        <a:xfrm>
          <a:off x="2385704" y="593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4B87E770-5659-4E19-A50C-46B74502D1FB}"/>
            </a:ext>
          </a:extLst>
        </xdr:cNvPr>
        <xdr:cNvSpPr txBox="1"/>
      </xdr:nvSpPr>
      <xdr:spPr>
        <a:xfrm>
          <a:off x="1611004" y="590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3E7290F7-B68F-40FE-9A0F-609E7CFFEB1C}"/>
            </a:ext>
          </a:extLst>
        </xdr:cNvPr>
        <xdr:cNvSpPr txBox="1"/>
      </xdr:nvSpPr>
      <xdr:spPr>
        <a:xfrm>
          <a:off x="83630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120413</xdr:rowOff>
    </xdr:from>
    <xdr:ext cx="405111" cy="259045"/>
    <xdr:sp macro="" textlink="">
      <xdr:nvSpPr>
        <xdr:cNvPr id="85" name="n_1mainValue【道路】&#10;有形固定資産減価償却率">
          <a:extLst>
            <a:ext uri="{FF2B5EF4-FFF2-40B4-BE49-F238E27FC236}">
              <a16:creationId xmlns:a16="http://schemas.microsoft.com/office/drawing/2014/main" id="{1B1E838B-6DF4-457E-A6C4-A6CE1E7DE8BB}"/>
            </a:ext>
          </a:extLst>
        </xdr:cNvPr>
        <xdr:cNvSpPr txBox="1"/>
      </xdr:nvSpPr>
      <xdr:spPr>
        <a:xfrm>
          <a:off x="3170564" y="649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104411</xdr:rowOff>
    </xdr:from>
    <xdr:ext cx="405111" cy="259045"/>
    <xdr:sp macro="" textlink="">
      <xdr:nvSpPr>
        <xdr:cNvPr id="86" name="n_2mainValue【道路】&#10;有形固定資産減価償却率">
          <a:extLst>
            <a:ext uri="{FF2B5EF4-FFF2-40B4-BE49-F238E27FC236}">
              <a16:creationId xmlns:a16="http://schemas.microsoft.com/office/drawing/2014/main" id="{5927A883-84BC-4008-B268-B4892DB3716F}"/>
            </a:ext>
          </a:extLst>
        </xdr:cNvPr>
        <xdr:cNvSpPr txBox="1"/>
      </xdr:nvSpPr>
      <xdr:spPr>
        <a:xfrm>
          <a:off x="2385704" y="647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74693</xdr:rowOff>
    </xdr:from>
    <xdr:ext cx="405111" cy="259045"/>
    <xdr:sp macro="" textlink="">
      <xdr:nvSpPr>
        <xdr:cNvPr id="87" name="n_3mainValue【道路】&#10;有形固定資産減価償却率">
          <a:extLst>
            <a:ext uri="{FF2B5EF4-FFF2-40B4-BE49-F238E27FC236}">
              <a16:creationId xmlns:a16="http://schemas.microsoft.com/office/drawing/2014/main" id="{124381BF-4803-46B5-A46F-99797F072F53}"/>
            </a:ext>
          </a:extLst>
        </xdr:cNvPr>
        <xdr:cNvSpPr txBox="1"/>
      </xdr:nvSpPr>
      <xdr:spPr>
        <a:xfrm>
          <a:off x="1611004" y="644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47261</xdr:rowOff>
    </xdr:from>
    <xdr:ext cx="405111" cy="259045"/>
    <xdr:sp macro="" textlink="">
      <xdr:nvSpPr>
        <xdr:cNvPr id="88" name="n_4mainValue【道路】&#10;有形固定資産減価償却率">
          <a:extLst>
            <a:ext uri="{FF2B5EF4-FFF2-40B4-BE49-F238E27FC236}">
              <a16:creationId xmlns:a16="http://schemas.microsoft.com/office/drawing/2014/main" id="{0390F363-4A39-4BF8-8C49-DFB8B3492E4B}"/>
            </a:ext>
          </a:extLst>
        </xdr:cNvPr>
        <xdr:cNvSpPr txBox="1"/>
      </xdr:nvSpPr>
      <xdr:spPr>
        <a:xfrm>
          <a:off x="836304" y="641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DA69AB5-06FF-417E-9F64-AE129B8D0B9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B0BCF5E-59F3-4B18-9085-D94095FA071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7952A85-8FE6-4720-BC9F-B135CF061BB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1F4EEF9-8D5B-4E4F-9806-C488D84B27F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7AB7F60-2FAD-462A-B1A0-FA178AA2DD4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9D347D6-FE7A-41A9-962F-0F0FD08D13D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555DB5C-7B6C-49EF-B804-AF40116D918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6DB591A-4A0A-4C64-BF00-EB31855FEA5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DE69B41-68E8-46E5-A9FC-B05A4C6D4CDC}"/>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97495EA-D193-407C-BA9F-5EA37809A62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626B03D-C988-4F59-ADB2-6983BFFA43E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D2EF1CA-0BD4-4147-8F30-38B40951EFC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D0981F9-4695-439C-A4B0-698362E7DB6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D5ABDC3-4918-4CC2-9789-DA4AD591EC3E}"/>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D4CACED-BF72-4D51-A3BE-48741156E82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0DF0A86-1B5D-4C38-B870-804A82A03372}"/>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765BFC9-5184-4939-BE44-9A643C8E316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F61F308-A74E-4647-9548-04DA9B87AAFA}"/>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4F234B2-DA40-4D3A-A4BB-D72ADD8D36B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33FB9C1-314E-4B0A-84F3-BC9B8A4A218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E5D5B16-512C-4E88-8C85-C4F3A4B8156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15706942-4DC6-4564-989B-7EE33249C912}"/>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FB22CA3-83FA-4ED9-A5CF-E244B8BEF6B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1AB506F7-2647-4275-9EB2-F25112EEBC6F}"/>
            </a:ext>
          </a:extLst>
        </xdr:cNvPr>
        <xdr:cNvCxnSpPr/>
      </xdr:nvCxnSpPr>
      <xdr:spPr>
        <a:xfrm flipV="1">
          <a:off x="9219565" y="5765406"/>
          <a:ext cx="0" cy="1182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03CC9482-B3E9-4128-B125-19AA56BB6D33}"/>
            </a:ext>
          </a:extLst>
        </xdr:cNvPr>
        <xdr:cNvSpPr txBox="1"/>
      </xdr:nvSpPr>
      <xdr:spPr>
        <a:xfrm>
          <a:off x="9258300" y="695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05ABF748-CDDF-4E3B-AF0E-D92505C7E511}"/>
            </a:ext>
          </a:extLst>
        </xdr:cNvPr>
        <xdr:cNvCxnSpPr/>
      </xdr:nvCxnSpPr>
      <xdr:spPr>
        <a:xfrm>
          <a:off x="9154160" y="6948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E60B253A-5EEF-46FC-B4AF-DCCB729A7417}"/>
            </a:ext>
          </a:extLst>
        </xdr:cNvPr>
        <xdr:cNvSpPr txBox="1"/>
      </xdr:nvSpPr>
      <xdr:spPr>
        <a:xfrm>
          <a:off x="9258300" y="554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E7EA9151-C011-4DB0-B771-F11477CA4A5D}"/>
            </a:ext>
          </a:extLst>
        </xdr:cNvPr>
        <xdr:cNvCxnSpPr/>
      </xdr:nvCxnSpPr>
      <xdr:spPr>
        <a:xfrm>
          <a:off x="9154160" y="5765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6D33E19A-8F63-4697-AA70-68F51800FCF7}"/>
            </a:ext>
          </a:extLst>
        </xdr:cNvPr>
        <xdr:cNvSpPr txBox="1"/>
      </xdr:nvSpPr>
      <xdr:spPr>
        <a:xfrm>
          <a:off x="9258300" y="6377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E2CA3CD0-7F4E-4B8B-97B2-2BA80B07EBF1}"/>
            </a:ext>
          </a:extLst>
        </xdr:cNvPr>
        <xdr:cNvSpPr/>
      </xdr:nvSpPr>
      <xdr:spPr>
        <a:xfrm>
          <a:off x="9192260" y="6526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F1352164-F3BC-42D0-A07D-6A0D30346BEF}"/>
            </a:ext>
          </a:extLst>
        </xdr:cNvPr>
        <xdr:cNvSpPr/>
      </xdr:nvSpPr>
      <xdr:spPr>
        <a:xfrm>
          <a:off x="8445500" y="6531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A130FD6E-508A-4F00-9C62-3D588C8343DA}"/>
            </a:ext>
          </a:extLst>
        </xdr:cNvPr>
        <xdr:cNvSpPr/>
      </xdr:nvSpPr>
      <xdr:spPr>
        <a:xfrm>
          <a:off x="7670800" y="64910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1B76771B-F8F3-4B16-9AA6-B38121BF9AE2}"/>
            </a:ext>
          </a:extLst>
        </xdr:cNvPr>
        <xdr:cNvSpPr/>
      </xdr:nvSpPr>
      <xdr:spPr>
        <a:xfrm>
          <a:off x="6873240" y="6488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D80DBDCB-6120-4A55-BA3D-B754E20CC5CE}"/>
            </a:ext>
          </a:extLst>
        </xdr:cNvPr>
        <xdr:cNvSpPr/>
      </xdr:nvSpPr>
      <xdr:spPr>
        <a:xfrm>
          <a:off x="6098540" y="6539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EC487FD-59E9-41CC-9D5D-97D14FFBC12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EC23738-5CC3-4264-8649-05BF79615B7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E39F9D4-BA46-42D6-A226-507165D2290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A55C903-206B-46BA-94A2-17C655ED16C8}"/>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B7F63D2-C4AA-4655-BBF2-CED7C0FFF98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124917</xdr:rowOff>
    </xdr:from>
    <xdr:to>
      <xdr:col>55</xdr:col>
      <xdr:colOff>50800</xdr:colOff>
      <xdr:row>41</xdr:row>
      <xdr:rowOff>55067</xdr:rowOff>
    </xdr:to>
    <xdr:sp macro="" textlink="">
      <xdr:nvSpPr>
        <xdr:cNvPr id="128" name="楕円 127">
          <a:extLst>
            <a:ext uri="{FF2B5EF4-FFF2-40B4-BE49-F238E27FC236}">
              <a16:creationId xmlns:a16="http://schemas.microsoft.com/office/drawing/2014/main" id="{EE069A4C-11B9-4CAB-A37C-661EEF479B95}"/>
            </a:ext>
          </a:extLst>
        </xdr:cNvPr>
        <xdr:cNvSpPr/>
      </xdr:nvSpPr>
      <xdr:spPr>
        <a:xfrm>
          <a:off x="9192260" y="68305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39844</xdr:rowOff>
    </xdr:from>
    <xdr:ext cx="469744" cy="259045"/>
    <xdr:sp macro="" textlink="">
      <xdr:nvSpPr>
        <xdr:cNvPr id="129" name="【道路】&#10;一人当たり延長該当値テキスト">
          <a:extLst>
            <a:ext uri="{FF2B5EF4-FFF2-40B4-BE49-F238E27FC236}">
              <a16:creationId xmlns:a16="http://schemas.microsoft.com/office/drawing/2014/main" id="{ECF65C92-0293-4CCE-A316-91753420577A}"/>
            </a:ext>
          </a:extLst>
        </xdr:cNvPr>
        <xdr:cNvSpPr txBox="1"/>
      </xdr:nvSpPr>
      <xdr:spPr>
        <a:xfrm>
          <a:off x="9258300" y="674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126212</xdr:rowOff>
    </xdr:from>
    <xdr:to>
      <xdr:col>50</xdr:col>
      <xdr:colOff>165100</xdr:colOff>
      <xdr:row>41</xdr:row>
      <xdr:rowOff>56362</xdr:rowOff>
    </xdr:to>
    <xdr:sp macro="" textlink="">
      <xdr:nvSpPr>
        <xdr:cNvPr id="130" name="楕円 129">
          <a:extLst>
            <a:ext uri="{FF2B5EF4-FFF2-40B4-BE49-F238E27FC236}">
              <a16:creationId xmlns:a16="http://schemas.microsoft.com/office/drawing/2014/main" id="{0CED1C1A-B6D2-4B73-BFD7-30391715C25D}"/>
            </a:ext>
          </a:extLst>
        </xdr:cNvPr>
        <xdr:cNvSpPr/>
      </xdr:nvSpPr>
      <xdr:spPr>
        <a:xfrm>
          <a:off x="8445500" y="6831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4267</xdr:rowOff>
    </xdr:from>
    <xdr:to>
      <xdr:col>55</xdr:col>
      <xdr:colOff>0</xdr:colOff>
      <xdr:row>41</xdr:row>
      <xdr:rowOff>5562</xdr:rowOff>
    </xdr:to>
    <xdr:cxnSp macro="">
      <xdr:nvCxnSpPr>
        <xdr:cNvPr id="131" name="直線コネクタ 130">
          <a:extLst>
            <a:ext uri="{FF2B5EF4-FFF2-40B4-BE49-F238E27FC236}">
              <a16:creationId xmlns:a16="http://schemas.microsoft.com/office/drawing/2014/main" id="{6DA45BF3-68B7-4B61-9E25-D801C71C59B0}"/>
            </a:ext>
          </a:extLst>
        </xdr:cNvPr>
        <xdr:cNvCxnSpPr/>
      </xdr:nvCxnSpPr>
      <xdr:spPr>
        <a:xfrm flipV="1">
          <a:off x="8496300" y="6877507"/>
          <a:ext cx="7239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128156</xdr:rowOff>
    </xdr:from>
    <xdr:to>
      <xdr:col>46</xdr:col>
      <xdr:colOff>38100</xdr:colOff>
      <xdr:row>41</xdr:row>
      <xdr:rowOff>58306</xdr:rowOff>
    </xdr:to>
    <xdr:sp macro="" textlink="">
      <xdr:nvSpPr>
        <xdr:cNvPr id="132" name="楕円 131">
          <a:extLst>
            <a:ext uri="{FF2B5EF4-FFF2-40B4-BE49-F238E27FC236}">
              <a16:creationId xmlns:a16="http://schemas.microsoft.com/office/drawing/2014/main" id="{14DA77EF-841E-4FFF-8176-7049DD31BA8C}"/>
            </a:ext>
          </a:extLst>
        </xdr:cNvPr>
        <xdr:cNvSpPr/>
      </xdr:nvSpPr>
      <xdr:spPr>
        <a:xfrm>
          <a:off x="7670800" y="6833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5562</xdr:rowOff>
    </xdr:from>
    <xdr:to>
      <xdr:col>50</xdr:col>
      <xdr:colOff>114300</xdr:colOff>
      <xdr:row>41</xdr:row>
      <xdr:rowOff>7506</xdr:rowOff>
    </xdr:to>
    <xdr:cxnSp macro="">
      <xdr:nvCxnSpPr>
        <xdr:cNvPr id="133" name="直線コネクタ 132">
          <a:extLst>
            <a:ext uri="{FF2B5EF4-FFF2-40B4-BE49-F238E27FC236}">
              <a16:creationId xmlns:a16="http://schemas.microsoft.com/office/drawing/2014/main" id="{4C083077-19AA-4248-9BC8-3A93B19F599F}"/>
            </a:ext>
          </a:extLst>
        </xdr:cNvPr>
        <xdr:cNvCxnSpPr/>
      </xdr:nvCxnSpPr>
      <xdr:spPr>
        <a:xfrm flipV="1">
          <a:off x="7713980" y="6878802"/>
          <a:ext cx="782320" cy="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129680</xdr:rowOff>
    </xdr:from>
    <xdr:to>
      <xdr:col>41</xdr:col>
      <xdr:colOff>101600</xdr:colOff>
      <xdr:row>41</xdr:row>
      <xdr:rowOff>59830</xdr:rowOff>
    </xdr:to>
    <xdr:sp macro="" textlink="">
      <xdr:nvSpPr>
        <xdr:cNvPr id="134" name="楕円 133">
          <a:extLst>
            <a:ext uri="{FF2B5EF4-FFF2-40B4-BE49-F238E27FC236}">
              <a16:creationId xmlns:a16="http://schemas.microsoft.com/office/drawing/2014/main" id="{074F7B0F-CD25-409A-A4D3-0C39539EA6D2}"/>
            </a:ext>
          </a:extLst>
        </xdr:cNvPr>
        <xdr:cNvSpPr/>
      </xdr:nvSpPr>
      <xdr:spPr>
        <a:xfrm>
          <a:off x="6873240" y="6835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7506</xdr:rowOff>
    </xdr:from>
    <xdr:to>
      <xdr:col>45</xdr:col>
      <xdr:colOff>177800</xdr:colOff>
      <xdr:row>41</xdr:row>
      <xdr:rowOff>9030</xdr:rowOff>
    </xdr:to>
    <xdr:cxnSp macro="">
      <xdr:nvCxnSpPr>
        <xdr:cNvPr id="135" name="直線コネクタ 134">
          <a:extLst>
            <a:ext uri="{FF2B5EF4-FFF2-40B4-BE49-F238E27FC236}">
              <a16:creationId xmlns:a16="http://schemas.microsoft.com/office/drawing/2014/main" id="{662E61AB-2CB8-4645-90D4-F6C9ABC0A7F3}"/>
            </a:ext>
          </a:extLst>
        </xdr:cNvPr>
        <xdr:cNvCxnSpPr/>
      </xdr:nvCxnSpPr>
      <xdr:spPr>
        <a:xfrm flipV="1">
          <a:off x="6924040" y="6880746"/>
          <a:ext cx="78994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129946</xdr:rowOff>
    </xdr:from>
    <xdr:to>
      <xdr:col>36</xdr:col>
      <xdr:colOff>165100</xdr:colOff>
      <xdr:row>41</xdr:row>
      <xdr:rowOff>60096</xdr:rowOff>
    </xdr:to>
    <xdr:sp macro="" textlink="">
      <xdr:nvSpPr>
        <xdr:cNvPr id="136" name="楕円 135">
          <a:extLst>
            <a:ext uri="{FF2B5EF4-FFF2-40B4-BE49-F238E27FC236}">
              <a16:creationId xmlns:a16="http://schemas.microsoft.com/office/drawing/2014/main" id="{1E2FF16E-46C6-4613-83E4-2903EF58BA5B}"/>
            </a:ext>
          </a:extLst>
        </xdr:cNvPr>
        <xdr:cNvSpPr/>
      </xdr:nvSpPr>
      <xdr:spPr>
        <a:xfrm>
          <a:off x="6098540" y="6835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9030</xdr:rowOff>
    </xdr:from>
    <xdr:to>
      <xdr:col>41</xdr:col>
      <xdr:colOff>50800</xdr:colOff>
      <xdr:row>41</xdr:row>
      <xdr:rowOff>9296</xdr:rowOff>
    </xdr:to>
    <xdr:cxnSp macro="">
      <xdr:nvCxnSpPr>
        <xdr:cNvPr id="137" name="直線コネクタ 136">
          <a:extLst>
            <a:ext uri="{FF2B5EF4-FFF2-40B4-BE49-F238E27FC236}">
              <a16:creationId xmlns:a16="http://schemas.microsoft.com/office/drawing/2014/main" id="{7A56E68F-F9A3-43C8-A627-D72EB3AFE292}"/>
            </a:ext>
          </a:extLst>
        </xdr:cNvPr>
        <xdr:cNvCxnSpPr/>
      </xdr:nvCxnSpPr>
      <xdr:spPr>
        <a:xfrm flipV="1">
          <a:off x="6149340" y="6882270"/>
          <a:ext cx="7747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D3E7C016-CB5F-4008-883B-3A4111323E09}"/>
            </a:ext>
          </a:extLst>
        </xdr:cNvPr>
        <xdr:cNvSpPr txBox="1"/>
      </xdr:nvSpPr>
      <xdr:spPr>
        <a:xfrm>
          <a:off x="8239271" y="631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FD6F0773-D4ED-4175-877B-5AFBAD71B816}"/>
            </a:ext>
          </a:extLst>
        </xdr:cNvPr>
        <xdr:cNvSpPr txBox="1"/>
      </xdr:nvSpPr>
      <xdr:spPr>
        <a:xfrm>
          <a:off x="7477271" y="627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68E29841-F6EF-4AD2-9E64-F40863A6D21C}"/>
            </a:ext>
          </a:extLst>
        </xdr:cNvPr>
        <xdr:cNvSpPr txBox="1"/>
      </xdr:nvSpPr>
      <xdr:spPr>
        <a:xfrm>
          <a:off x="6702571" y="626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81011809-8E19-41CD-B2D8-5968F2B1DDAC}"/>
            </a:ext>
          </a:extLst>
        </xdr:cNvPr>
        <xdr:cNvSpPr txBox="1"/>
      </xdr:nvSpPr>
      <xdr:spPr>
        <a:xfrm>
          <a:off x="5905011" y="631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47489</xdr:rowOff>
    </xdr:from>
    <xdr:ext cx="469744" cy="259045"/>
    <xdr:sp macro="" textlink="">
      <xdr:nvSpPr>
        <xdr:cNvPr id="142" name="n_1mainValue【道路】&#10;一人当たり延長">
          <a:extLst>
            <a:ext uri="{FF2B5EF4-FFF2-40B4-BE49-F238E27FC236}">
              <a16:creationId xmlns:a16="http://schemas.microsoft.com/office/drawing/2014/main" id="{EECF9265-52A5-4450-94D8-11D60F982118}"/>
            </a:ext>
          </a:extLst>
        </xdr:cNvPr>
        <xdr:cNvSpPr txBox="1"/>
      </xdr:nvSpPr>
      <xdr:spPr>
        <a:xfrm>
          <a:off x="8271587" y="692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49433</xdr:rowOff>
    </xdr:from>
    <xdr:ext cx="469744" cy="259045"/>
    <xdr:sp macro="" textlink="">
      <xdr:nvSpPr>
        <xdr:cNvPr id="143" name="n_2mainValue【道路】&#10;一人当たり延長">
          <a:extLst>
            <a:ext uri="{FF2B5EF4-FFF2-40B4-BE49-F238E27FC236}">
              <a16:creationId xmlns:a16="http://schemas.microsoft.com/office/drawing/2014/main" id="{E1B7DBA9-1736-4D6E-92B4-341A441D962F}"/>
            </a:ext>
          </a:extLst>
        </xdr:cNvPr>
        <xdr:cNvSpPr txBox="1"/>
      </xdr:nvSpPr>
      <xdr:spPr>
        <a:xfrm>
          <a:off x="7509587" y="692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50957</xdr:rowOff>
    </xdr:from>
    <xdr:ext cx="469744" cy="259045"/>
    <xdr:sp macro="" textlink="">
      <xdr:nvSpPr>
        <xdr:cNvPr id="144" name="n_3mainValue【道路】&#10;一人当たり延長">
          <a:extLst>
            <a:ext uri="{FF2B5EF4-FFF2-40B4-BE49-F238E27FC236}">
              <a16:creationId xmlns:a16="http://schemas.microsoft.com/office/drawing/2014/main" id="{D5AF68A4-4ED5-48C5-82D8-9C08EFB5277A}"/>
            </a:ext>
          </a:extLst>
        </xdr:cNvPr>
        <xdr:cNvSpPr txBox="1"/>
      </xdr:nvSpPr>
      <xdr:spPr>
        <a:xfrm>
          <a:off x="6712027" y="692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51223</xdr:rowOff>
    </xdr:from>
    <xdr:ext cx="469744" cy="259045"/>
    <xdr:sp macro="" textlink="">
      <xdr:nvSpPr>
        <xdr:cNvPr id="145" name="n_4mainValue【道路】&#10;一人当たり延長">
          <a:extLst>
            <a:ext uri="{FF2B5EF4-FFF2-40B4-BE49-F238E27FC236}">
              <a16:creationId xmlns:a16="http://schemas.microsoft.com/office/drawing/2014/main" id="{93587DEA-8435-44B2-B4C7-CD8B37CA032C}"/>
            </a:ext>
          </a:extLst>
        </xdr:cNvPr>
        <xdr:cNvSpPr txBox="1"/>
      </xdr:nvSpPr>
      <xdr:spPr>
        <a:xfrm>
          <a:off x="5937327" y="692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5AE8C9A-0274-49EC-B094-741CDB2D9ED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C5352E7-C1E6-4293-879D-3171D20C1E6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B769CDA-317B-4388-A295-F00B23EF297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433B770-FCD7-42D7-B07D-7F4DA449542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D12A53D-48CE-4019-A4A3-72D4FCB142B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59E8F51-1DAF-46DE-BBCE-978373882F3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E570C7C-224F-42A8-8210-C4EE81A8FB6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C342D8E-D9F3-45A9-9B7F-13162C1DDDA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ACA12D7-2485-448C-9CEE-636FF9D5080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52C2DE8-D373-4FBC-89FF-2ACF2D85A3F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55E2650-14C8-49CB-85EE-2CE1E376050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17DDBEF-8C51-4F84-9501-E8C7B98BF8E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AF64646-7A01-4C9B-A4F6-8C69C5EC98B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4D5342C-0F11-4038-8B5B-9A4590737303}"/>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222D649-9175-4494-9587-B01F33B2C05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28B4635-14AD-4687-87FE-1036AEAAF6F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116757B-9EFF-4AFF-9F9D-017BA1D0878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447335A-12EA-4A96-8875-FA66D980351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B0806999-FBCD-42D0-A40D-65269A6A8665}"/>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179D51A-ECEF-4EF7-8BE9-7CF8A8B4D19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CAC0F6C-11BF-4893-9AC2-3BEE37EEEE5A}"/>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FD032E51-F477-4829-9929-889A9964018A}"/>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8AFB744-DC54-43F6-8B63-B741D4E6B51B}"/>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1DFB2D1-7B2C-415A-B213-33365FD02B4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4484405-A75D-4FB5-8CE1-B10C30A89FC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5777DEE7-F3AE-4584-B280-7CE5910FB1B8}"/>
            </a:ext>
          </a:extLst>
        </xdr:cNvPr>
        <xdr:cNvCxnSpPr/>
      </xdr:nvCxnSpPr>
      <xdr:spPr>
        <a:xfrm flipV="1">
          <a:off x="4086225" y="9339399"/>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2304223B-3653-4341-BF76-504580C73039}"/>
            </a:ext>
          </a:extLst>
        </xdr:cNvPr>
        <xdr:cNvSpPr txBox="1"/>
      </xdr:nvSpPr>
      <xdr:spPr>
        <a:xfrm>
          <a:off x="4124960" y="1070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4C375C4A-4974-4CD9-8F22-7281801ADFAF}"/>
            </a:ext>
          </a:extLst>
        </xdr:cNvPr>
        <xdr:cNvCxnSpPr/>
      </xdr:nvCxnSpPr>
      <xdr:spPr>
        <a:xfrm>
          <a:off x="4020820" y="10703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E00FF51C-0B43-4D3F-9863-F844C5FD8E8E}"/>
            </a:ext>
          </a:extLst>
        </xdr:cNvPr>
        <xdr:cNvSpPr txBox="1"/>
      </xdr:nvSpPr>
      <xdr:spPr>
        <a:xfrm>
          <a:off x="4124960" y="91184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DE7478BD-EAF6-4F06-B677-64044785D640}"/>
            </a:ext>
          </a:extLst>
        </xdr:cNvPr>
        <xdr:cNvCxnSpPr/>
      </xdr:nvCxnSpPr>
      <xdr:spPr>
        <a:xfrm>
          <a:off x="4020820" y="9339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396C4B9-17E1-4C09-AEBC-4DFD7FE48773}"/>
            </a:ext>
          </a:extLst>
        </xdr:cNvPr>
        <xdr:cNvSpPr txBox="1"/>
      </xdr:nvSpPr>
      <xdr:spPr>
        <a:xfrm>
          <a:off x="4124960" y="1008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F186807E-F2B6-4598-B318-1BC12B75017B}"/>
            </a:ext>
          </a:extLst>
        </xdr:cNvPr>
        <xdr:cNvSpPr/>
      </xdr:nvSpPr>
      <xdr:spPr>
        <a:xfrm>
          <a:off x="403606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EBAC7F4E-8C42-4F62-8F35-A5C1C52A2B1F}"/>
            </a:ext>
          </a:extLst>
        </xdr:cNvPr>
        <xdr:cNvSpPr/>
      </xdr:nvSpPr>
      <xdr:spPr>
        <a:xfrm>
          <a:off x="3312160" y="10216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37220DA8-E03F-45B5-8DAF-4A9454E8B1A4}"/>
            </a:ext>
          </a:extLst>
        </xdr:cNvPr>
        <xdr:cNvSpPr/>
      </xdr:nvSpPr>
      <xdr:spPr>
        <a:xfrm>
          <a:off x="2514600" y="10188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B3833327-F071-40CC-9009-7A080B387775}"/>
            </a:ext>
          </a:extLst>
        </xdr:cNvPr>
        <xdr:cNvSpPr/>
      </xdr:nvSpPr>
      <xdr:spPr>
        <a:xfrm>
          <a:off x="1739900" y="1016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1267E478-B9F3-41D9-9EF1-3772D4E21F74}"/>
            </a:ext>
          </a:extLst>
        </xdr:cNvPr>
        <xdr:cNvSpPr/>
      </xdr:nvSpPr>
      <xdr:spPr>
        <a:xfrm>
          <a:off x="965200" y="1016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BD61DF3-9CCD-4CA7-B96D-C2A793EF2CB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4F04519-6EA9-42C5-A239-1E4A53CB8D4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D86F4D1-87CE-4C8D-8422-ECCC56334A4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1364A3C-9E40-4BED-8DA4-320807D2C04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7C254A3-9415-442F-9B08-A8D191AC382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94524</xdr:rowOff>
    </xdr:from>
    <xdr:to>
      <xdr:col>24</xdr:col>
      <xdr:colOff>114300</xdr:colOff>
      <xdr:row>62</xdr:row>
      <xdr:rowOff>24674</xdr:rowOff>
    </xdr:to>
    <xdr:sp macro="" textlink="">
      <xdr:nvSpPr>
        <xdr:cNvPr id="187" name="楕円 186">
          <a:extLst>
            <a:ext uri="{FF2B5EF4-FFF2-40B4-BE49-F238E27FC236}">
              <a16:creationId xmlns:a16="http://schemas.microsoft.com/office/drawing/2014/main" id="{B9B30512-8102-453E-8A39-0BCF541E1571}"/>
            </a:ext>
          </a:extLst>
        </xdr:cNvPr>
        <xdr:cNvSpPr/>
      </xdr:nvSpPr>
      <xdr:spPr>
        <a:xfrm>
          <a:off x="4036060" y="10320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72951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0632467-28CA-47E9-BFF8-A95FD6F9B594}"/>
            </a:ext>
          </a:extLst>
        </xdr:cNvPr>
        <xdr:cNvSpPr txBox="1"/>
      </xdr:nvSpPr>
      <xdr:spPr>
        <a:xfrm>
          <a:off x="4124960"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71665</xdr:rowOff>
    </xdr:from>
    <xdr:to>
      <xdr:col>20</xdr:col>
      <xdr:colOff>38100</xdr:colOff>
      <xdr:row>62</xdr:row>
      <xdr:rowOff>1815</xdr:rowOff>
    </xdr:to>
    <xdr:sp macro="" textlink="">
      <xdr:nvSpPr>
        <xdr:cNvPr id="189" name="楕円 188">
          <a:extLst>
            <a:ext uri="{FF2B5EF4-FFF2-40B4-BE49-F238E27FC236}">
              <a16:creationId xmlns:a16="http://schemas.microsoft.com/office/drawing/2014/main" id="{88AB5742-F55C-42AB-A375-07A2DEFBB47B}"/>
            </a:ext>
          </a:extLst>
        </xdr:cNvPr>
        <xdr:cNvSpPr/>
      </xdr:nvSpPr>
      <xdr:spPr>
        <a:xfrm>
          <a:off x="3312160" y="10297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122465</xdr:rowOff>
    </xdr:from>
    <xdr:to>
      <xdr:col>24</xdr:col>
      <xdr:colOff>63500</xdr:colOff>
      <xdr:row>61</xdr:row>
      <xdr:rowOff>145324</xdr:rowOff>
    </xdr:to>
    <xdr:cxnSp macro="">
      <xdr:nvCxnSpPr>
        <xdr:cNvPr id="190" name="直線コネクタ 189">
          <a:extLst>
            <a:ext uri="{FF2B5EF4-FFF2-40B4-BE49-F238E27FC236}">
              <a16:creationId xmlns:a16="http://schemas.microsoft.com/office/drawing/2014/main" id="{405EE24D-2421-462E-94EC-6849FF9EEBFC}"/>
            </a:ext>
          </a:extLst>
        </xdr:cNvPr>
        <xdr:cNvCxnSpPr/>
      </xdr:nvCxnSpPr>
      <xdr:spPr>
        <a:xfrm>
          <a:off x="3355340" y="10348505"/>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50437</xdr:rowOff>
    </xdr:from>
    <xdr:to>
      <xdr:col>15</xdr:col>
      <xdr:colOff>101600</xdr:colOff>
      <xdr:row>61</xdr:row>
      <xdr:rowOff>152037</xdr:rowOff>
    </xdr:to>
    <xdr:sp macro="" textlink="">
      <xdr:nvSpPr>
        <xdr:cNvPr id="191" name="楕円 190">
          <a:extLst>
            <a:ext uri="{FF2B5EF4-FFF2-40B4-BE49-F238E27FC236}">
              <a16:creationId xmlns:a16="http://schemas.microsoft.com/office/drawing/2014/main" id="{F42FAC71-D21C-4BE4-B306-92E6667C15D4}"/>
            </a:ext>
          </a:extLst>
        </xdr:cNvPr>
        <xdr:cNvSpPr/>
      </xdr:nvSpPr>
      <xdr:spPr>
        <a:xfrm>
          <a:off x="2514600" y="1027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101237</xdr:rowOff>
    </xdr:from>
    <xdr:to>
      <xdr:col>19</xdr:col>
      <xdr:colOff>177800</xdr:colOff>
      <xdr:row>61</xdr:row>
      <xdr:rowOff>122465</xdr:rowOff>
    </xdr:to>
    <xdr:cxnSp macro="">
      <xdr:nvCxnSpPr>
        <xdr:cNvPr id="192" name="直線コネクタ 191">
          <a:extLst>
            <a:ext uri="{FF2B5EF4-FFF2-40B4-BE49-F238E27FC236}">
              <a16:creationId xmlns:a16="http://schemas.microsoft.com/office/drawing/2014/main" id="{3FC2D687-C177-412F-A118-646080FAACFF}"/>
            </a:ext>
          </a:extLst>
        </xdr:cNvPr>
        <xdr:cNvCxnSpPr/>
      </xdr:nvCxnSpPr>
      <xdr:spPr>
        <a:xfrm>
          <a:off x="2565400" y="10327277"/>
          <a:ext cx="78994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93" name="楕円 192">
          <a:extLst>
            <a:ext uri="{FF2B5EF4-FFF2-40B4-BE49-F238E27FC236}">
              <a16:creationId xmlns:a16="http://schemas.microsoft.com/office/drawing/2014/main" id="{F86C3AFE-9F53-4515-8A31-88FC501C73E5}"/>
            </a:ext>
          </a:extLst>
        </xdr:cNvPr>
        <xdr:cNvSpPr/>
      </xdr:nvSpPr>
      <xdr:spPr>
        <a:xfrm>
          <a:off x="1739900" y="1025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76744</xdr:rowOff>
    </xdr:from>
    <xdr:to>
      <xdr:col>15</xdr:col>
      <xdr:colOff>50800</xdr:colOff>
      <xdr:row>61</xdr:row>
      <xdr:rowOff>101237</xdr:rowOff>
    </xdr:to>
    <xdr:cxnSp macro="">
      <xdr:nvCxnSpPr>
        <xdr:cNvPr id="194" name="直線コネクタ 193">
          <a:extLst>
            <a:ext uri="{FF2B5EF4-FFF2-40B4-BE49-F238E27FC236}">
              <a16:creationId xmlns:a16="http://schemas.microsoft.com/office/drawing/2014/main" id="{C31BB291-B905-470F-AB53-B19F8F047D64}"/>
            </a:ext>
          </a:extLst>
        </xdr:cNvPr>
        <xdr:cNvCxnSpPr/>
      </xdr:nvCxnSpPr>
      <xdr:spPr>
        <a:xfrm>
          <a:off x="1790700" y="10302784"/>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xdr:rowOff>
    </xdr:from>
    <xdr:to>
      <xdr:col>6</xdr:col>
      <xdr:colOff>38100</xdr:colOff>
      <xdr:row>61</xdr:row>
      <xdr:rowOff>106317</xdr:rowOff>
    </xdr:to>
    <xdr:sp macro="" textlink="">
      <xdr:nvSpPr>
        <xdr:cNvPr id="195" name="楕円 194">
          <a:extLst>
            <a:ext uri="{FF2B5EF4-FFF2-40B4-BE49-F238E27FC236}">
              <a16:creationId xmlns:a16="http://schemas.microsoft.com/office/drawing/2014/main" id="{58CB9AFD-A8CB-4CD8-A7D9-A2C4CCDB7A79}"/>
            </a:ext>
          </a:extLst>
        </xdr:cNvPr>
        <xdr:cNvSpPr/>
      </xdr:nvSpPr>
      <xdr:spPr>
        <a:xfrm>
          <a:off x="965200" y="102307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55517</xdr:rowOff>
    </xdr:from>
    <xdr:to>
      <xdr:col>10</xdr:col>
      <xdr:colOff>114300</xdr:colOff>
      <xdr:row>61</xdr:row>
      <xdr:rowOff>76744</xdr:rowOff>
    </xdr:to>
    <xdr:cxnSp macro="">
      <xdr:nvCxnSpPr>
        <xdr:cNvPr id="196" name="直線コネクタ 195">
          <a:extLst>
            <a:ext uri="{FF2B5EF4-FFF2-40B4-BE49-F238E27FC236}">
              <a16:creationId xmlns:a16="http://schemas.microsoft.com/office/drawing/2014/main" id="{1B168992-A2C5-40E0-B108-CFA9DD0F00F2}"/>
            </a:ext>
          </a:extLst>
        </xdr:cNvPr>
        <xdr:cNvCxnSpPr/>
      </xdr:nvCxnSpPr>
      <xdr:spPr>
        <a:xfrm>
          <a:off x="1008380" y="10281557"/>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68673ED-D739-482A-83CA-E85403B226D3}"/>
            </a:ext>
          </a:extLst>
        </xdr:cNvPr>
        <xdr:cNvSpPr txBox="1"/>
      </xdr:nvSpPr>
      <xdr:spPr>
        <a:xfrm>
          <a:off x="317056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9969ABD1-9328-4F16-8475-029F8FA2D1F2}"/>
            </a:ext>
          </a:extLst>
        </xdr:cNvPr>
        <xdr:cNvSpPr txBox="1"/>
      </xdr:nvSpPr>
      <xdr:spPr>
        <a:xfrm>
          <a:off x="2385704" y="996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991C141-0ABC-49C1-AF04-3C0276421E99}"/>
            </a:ext>
          </a:extLst>
        </xdr:cNvPr>
        <xdr:cNvSpPr txBox="1"/>
      </xdr:nvSpPr>
      <xdr:spPr>
        <a:xfrm>
          <a:off x="16110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3D56E9F-69D8-4355-BFA9-68DBBB974B59}"/>
            </a:ext>
          </a:extLst>
        </xdr:cNvPr>
        <xdr:cNvSpPr txBox="1"/>
      </xdr:nvSpPr>
      <xdr:spPr>
        <a:xfrm>
          <a:off x="8363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164392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698A499-FF60-466E-B05B-C05D2F6A49AE}"/>
            </a:ext>
          </a:extLst>
        </xdr:cNvPr>
        <xdr:cNvSpPr txBox="1"/>
      </xdr:nvSpPr>
      <xdr:spPr>
        <a:xfrm>
          <a:off x="3170564" y="1039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143164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83F307E-7908-44AF-9407-4765A3882184}"/>
            </a:ext>
          </a:extLst>
        </xdr:cNvPr>
        <xdr:cNvSpPr txBox="1"/>
      </xdr:nvSpPr>
      <xdr:spPr>
        <a:xfrm>
          <a:off x="2385704" y="10369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6CE798DC-84AF-4096-9A9A-A98A0C8D792C}"/>
            </a:ext>
          </a:extLst>
        </xdr:cNvPr>
        <xdr:cNvSpPr txBox="1"/>
      </xdr:nvSpPr>
      <xdr:spPr>
        <a:xfrm>
          <a:off x="161100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97444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A4D2CFF-8AD8-4984-BA31-15E96DA192EE}"/>
            </a:ext>
          </a:extLst>
        </xdr:cNvPr>
        <xdr:cNvSpPr txBox="1"/>
      </xdr:nvSpPr>
      <xdr:spPr>
        <a:xfrm>
          <a:off x="836304" y="10323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EE22BEB-436A-46FF-AA7C-3F71E325212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1BCF88E-DD77-4E40-AD94-7BADCC62F67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DE6C66D-E5A7-4886-9ECE-5FFC639BBD5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785AEC4-0A03-468D-801B-6580AB02879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FFF2EC1-FD97-45FC-8ABB-6864EA48BEC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48B11F2-8764-4001-BBB2-6B27E4628AD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54DBD94-B6B4-4492-A300-3C26E93F7AC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A8BC2BF-B891-4C30-8BF4-530C8AA2AB6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3D5E1EC-BD76-4ACA-B1EF-28DBF1C80A8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39F3B89-1186-416D-A1CF-C6FF3B87454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76FE994-732B-4A58-AFE2-907A32124D2B}"/>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AEF3D1A6-CD61-4A2C-BACA-BC216E2D4607}"/>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C2024DE-9C74-4D55-BCA2-98A8F5F3D18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4FAB50EE-3220-4BAB-989A-DFC35E2BDFD8}"/>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79EA1D8-38C4-4E59-BEC1-0220A168E3F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5226A3-1020-41B3-84B5-7BAD7C9B76AE}"/>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35DCAA6-BA73-4B87-8B02-7268ACD903D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66B5F1C-9ABA-4FA1-8580-07D1545BCDC1}"/>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549B3CCE-F233-4693-881F-FAC21E9F92D4}"/>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E734508-6FCB-42F2-BEA3-60CEC5474145}"/>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2E592C9-6DF5-4A25-8AD1-DD3FF55CED4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53AF11B3-C8B7-4578-965F-7974A3404A6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3748AA72-E4C0-47C5-9EA5-080500CE5B3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53ECAB94-08EA-4EC4-BD14-3BC74E45F299}"/>
            </a:ext>
          </a:extLst>
        </xdr:cNvPr>
        <xdr:cNvCxnSpPr/>
      </xdr:nvCxnSpPr>
      <xdr:spPr>
        <a:xfrm flipV="1">
          <a:off x="9219565" y="9344861"/>
          <a:ext cx="0" cy="1442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C5D9F116-B071-40C0-A593-98AD6DCC80DD}"/>
            </a:ext>
          </a:extLst>
        </xdr:cNvPr>
        <xdr:cNvSpPr txBox="1"/>
      </xdr:nvSpPr>
      <xdr:spPr>
        <a:xfrm>
          <a:off x="9258300" y="107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01F56421-BCF4-4F08-8279-17FEB475C2BD}"/>
            </a:ext>
          </a:extLst>
        </xdr:cNvPr>
        <xdr:cNvCxnSpPr/>
      </xdr:nvCxnSpPr>
      <xdr:spPr>
        <a:xfrm>
          <a:off x="9154160" y="10786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4A6BA23-F9EB-40A0-82D1-6EEC3AA1A8D3}"/>
            </a:ext>
          </a:extLst>
        </xdr:cNvPr>
        <xdr:cNvSpPr txBox="1"/>
      </xdr:nvSpPr>
      <xdr:spPr>
        <a:xfrm>
          <a:off x="9258300" y="91238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965AB8C5-F340-491B-A78F-464FA36ED795}"/>
            </a:ext>
          </a:extLst>
        </xdr:cNvPr>
        <xdr:cNvCxnSpPr/>
      </xdr:nvCxnSpPr>
      <xdr:spPr>
        <a:xfrm>
          <a:off x="9154160" y="93448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F3697C17-D087-482C-ABAB-F31E3660D70C}"/>
            </a:ext>
          </a:extLst>
        </xdr:cNvPr>
        <xdr:cNvSpPr txBox="1"/>
      </xdr:nvSpPr>
      <xdr:spPr>
        <a:xfrm>
          <a:off x="9258300" y="10346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382C8CC2-0F86-4EA9-AEA3-29580A55EB0E}"/>
            </a:ext>
          </a:extLst>
        </xdr:cNvPr>
        <xdr:cNvSpPr/>
      </xdr:nvSpPr>
      <xdr:spPr>
        <a:xfrm>
          <a:off x="9192260" y="10491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5B4ABFB6-54F1-48AD-B2A3-156C6BF04FB7}"/>
            </a:ext>
          </a:extLst>
        </xdr:cNvPr>
        <xdr:cNvSpPr/>
      </xdr:nvSpPr>
      <xdr:spPr>
        <a:xfrm>
          <a:off x="8445500" y="10494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F38A98FE-EE96-45B2-8263-B7CBCB1DFCA4}"/>
            </a:ext>
          </a:extLst>
        </xdr:cNvPr>
        <xdr:cNvSpPr/>
      </xdr:nvSpPr>
      <xdr:spPr>
        <a:xfrm>
          <a:off x="7670800" y="10492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2713555D-F05F-45D9-B4E6-D8E9DFA065FE}"/>
            </a:ext>
          </a:extLst>
        </xdr:cNvPr>
        <xdr:cNvSpPr/>
      </xdr:nvSpPr>
      <xdr:spPr>
        <a:xfrm>
          <a:off x="6873240" y="104897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EDB3A6D8-550E-4D34-865E-129E074E460B}"/>
            </a:ext>
          </a:extLst>
        </xdr:cNvPr>
        <xdr:cNvSpPr/>
      </xdr:nvSpPr>
      <xdr:spPr>
        <a:xfrm>
          <a:off x="6098540" y="105055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D57FDC0-802D-4704-96B4-8497270390E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90457A7-A1AE-482F-85D4-8ADF798FFC9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70F9EA1-D494-463B-A5B6-3127A49F866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7AF400F-B942-415C-8C49-2488C207083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3D73A96-26B7-4684-8D02-58CD2A33BB7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137438</xdr:rowOff>
    </xdr:from>
    <xdr:to>
      <xdr:col>55</xdr:col>
      <xdr:colOff>50800</xdr:colOff>
      <xdr:row>63</xdr:row>
      <xdr:rowOff>67588</xdr:rowOff>
    </xdr:to>
    <xdr:sp macro="" textlink="">
      <xdr:nvSpPr>
        <xdr:cNvPr id="244" name="楕円 243">
          <a:extLst>
            <a:ext uri="{FF2B5EF4-FFF2-40B4-BE49-F238E27FC236}">
              <a16:creationId xmlns:a16="http://schemas.microsoft.com/office/drawing/2014/main" id="{45117456-DE52-4DB9-82DA-9B28FF677919}"/>
            </a:ext>
          </a:extLst>
        </xdr:cNvPr>
        <xdr:cNvSpPr/>
      </xdr:nvSpPr>
      <xdr:spPr>
        <a:xfrm>
          <a:off x="9192260" y="105311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115865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8B57A6C9-D208-421B-BC21-31ABD10BB0BD}"/>
            </a:ext>
          </a:extLst>
        </xdr:cNvPr>
        <xdr:cNvSpPr txBox="1"/>
      </xdr:nvSpPr>
      <xdr:spPr>
        <a:xfrm>
          <a:off x="9258300" y="1050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138602</xdr:rowOff>
    </xdr:from>
    <xdr:to>
      <xdr:col>50</xdr:col>
      <xdr:colOff>165100</xdr:colOff>
      <xdr:row>63</xdr:row>
      <xdr:rowOff>68752</xdr:rowOff>
    </xdr:to>
    <xdr:sp macro="" textlink="">
      <xdr:nvSpPr>
        <xdr:cNvPr id="246" name="楕円 245">
          <a:extLst>
            <a:ext uri="{FF2B5EF4-FFF2-40B4-BE49-F238E27FC236}">
              <a16:creationId xmlns:a16="http://schemas.microsoft.com/office/drawing/2014/main" id="{4239F906-9D99-47E8-A59E-41C177E46BB8}"/>
            </a:ext>
          </a:extLst>
        </xdr:cNvPr>
        <xdr:cNvSpPr/>
      </xdr:nvSpPr>
      <xdr:spPr>
        <a:xfrm>
          <a:off x="8445500" y="105322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16788</xdr:rowOff>
    </xdr:from>
    <xdr:to>
      <xdr:col>55</xdr:col>
      <xdr:colOff>0</xdr:colOff>
      <xdr:row>63</xdr:row>
      <xdr:rowOff>17952</xdr:rowOff>
    </xdr:to>
    <xdr:cxnSp macro="">
      <xdr:nvCxnSpPr>
        <xdr:cNvPr id="247" name="直線コネクタ 246">
          <a:extLst>
            <a:ext uri="{FF2B5EF4-FFF2-40B4-BE49-F238E27FC236}">
              <a16:creationId xmlns:a16="http://schemas.microsoft.com/office/drawing/2014/main" id="{6AA4E842-8ABF-4B21-BF16-1853C6B587C6}"/>
            </a:ext>
          </a:extLst>
        </xdr:cNvPr>
        <xdr:cNvCxnSpPr/>
      </xdr:nvCxnSpPr>
      <xdr:spPr>
        <a:xfrm flipV="1">
          <a:off x="8496300" y="10578108"/>
          <a:ext cx="723900" cy="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140249</xdr:rowOff>
    </xdr:from>
    <xdr:to>
      <xdr:col>46</xdr:col>
      <xdr:colOff>38100</xdr:colOff>
      <xdr:row>63</xdr:row>
      <xdr:rowOff>70399</xdr:rowOff>
    </xdr:to>
    <xdr:sp macro="" textlink="">
      <xdr:nvSpPr>
        <xdr:cNvPr id="248" name="楕円 247">
          <a:extLst>
            <a:ext uri="{FF2B5EF4-FFF2-40B4-BE49-F238E27FC236}">
              <a16:creationId xmlns:a16="http://schemas.microsoft.com/office/drawing/2014/main" id="{4421C260-F30E-40CF-8452-CB65A65ABABE}"/>
            </a:ext>
          </a:extLst>
        </xdr:cNvPr>
        <xdr:cNvSpPr/>
      </xdr:nvSpPr>
      <xdr:spPr>
        <a:xfrm>
          <a:off x="7670800" y="105339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17952</xdr:rowOff>
    </xdr:from>
    <xdr:to>
      <xdr:col>50</xdr:col>
      <xdr:colOff>114300</xdr:colOff>
      <xdr:row>63</xdr:row>
      <xdr:rowOff>19599</xdr:rowOff>
    </xdr:to>
    <xdr:cxnSp macro="">
      <xdr:nvCxnSpPr>
        <xdr:cNvPr id="249" name="直線コネクタ 248">
          <a:extLst>
            <a:ext uri="{FF2B5EF4-FFF2-40B4-BE49-F238E27FC236}">
              <a16:creationId xmlns:a16="http://schemas.microsoft.com/office/drawing/2014/main" id="{D72E973E-851A-44CC-8184-943156F6238B}"/>
            </a:ext>
          </a:extLst>
        </xdr:cNvPr>
        <xdr:cNvCxnSpPr/>
      </xdr:nvCxnSpPr>
      <xdr:spPr>
        <a:xfrm flipV="1">
          <a:off x="7713980" y="10579272"/>
          <a:ext cx="782320" cy="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140942</xdr:rowOff>
    </xdr:from>
    <xdr:to>
      <xdr:col>41</xdr:col>
      <xdr:colOff>101600</xdr:colOff>
      <xdr:row>63</xdr:row>
      <xdr:rowOff>71092</xdr:rowOff>
    </xdr:to>
    <xdr:sp macro="" textlink="">
      <xdr:nvSpPr>
        <xdr:cNvPr id="250" name="楕円 249">
          <a:extLst>
            <a:ext uri="{FF2B5EF4-FFF2-40B4-BE49-F238E27FC236}">
              <a16:creationId xmlns:a16="http://schemas.microsoft.com/office/drawing/2014/main" id="{FF0579D1-CDD3-41E6-A2BB-92D9C521EFA4}"/>
            </a:ext>
          </a:extLst>
        </xdr:cNvPr>
        <xdr:cNvSpPr/>
      </xdr:nvSpPr>
      <xdr:spPr>
        <a:xfrm>
          <a:off x="6873240" y="10534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19599</xdr:rowOff>
    </xdr:from>
    <xdr:to>
      <xdr:col>45</xdr:col>
      <xdr:colOff>177800</xdr:colOff>
      <xdr:row>63</xdr:row>
      <xdr:rowOff>20292</xdr:rowOff>
    </xdr:to>
    <xdr:cxnSp macro="">
      <xdr:nvCxnSpPr>
        <xdr:cNvPr id="251" name="直線コネクタ 250">
          <a:extLst>
            <a:ext uri="{FF2B5EF4-FFF2-40B4-BE49-F238E27FC236}">
              <a16:creationId xmlns:a16="http://schemas.microsoft.com/office/drawing/2014/main" id="{0D370EF6-4D84-47A1-8C4A-421C85592AD8}"/>
            </a:ext>
          </a:extLst>
        </xdr:cNvPr>
        <xdr:cNvCxnSpPr/>
      </xdr:nvCxnSpPr>
      <xdr:spPr>
        <a:xfrm flipV="1">
          <a:off x="6924040" y="10580919"/>
          <a:ext cx="789940" cy="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142157</xdr:rowOff>
    </xdr:from>
    <xdr:to>
      <xdr:col>36</xdr:col>
      <xdr:colOff>165100</xdr:colOff>
      <xdr:row>63</xdr:row>
      <xdr:rowOff>72307</xdr:rowOff>
    </xdr:to>
    <xdr:sp macro="" textlink="">
      <xdr:nvSpPr>
        <xdr:cNvPr id="252" name="楕円 251">
          <a:extLst>
            <a:ext uri="{FF2B5EF4-FFF2-40B4-BE49-F238E27FC236}">
              <a16:creationId xmlns:a16="http://schemas.microsoft.com/office/drawing/2014/main" id="{20260BEB-3C12-4A2D-B173-B15E404C694C}"/>
            </a:ext>
          </a:extLst>
        </xdr:cNvPr>
        <xdr:cNvSpPr/>
      </xdr:nvSpPr>
      <xdr:spPr>
        <a:xfrm>
          <a:off x="6098540" y="10535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20292</xdr:rowOff>
    </xdr:from>
    <xdr:to>
      <xdr:col>41</xdr:col>
      <xdr:colOff>50800</xdr:colOff>
      <xdr:row>63</xdr:row>
      <xdr:rowOff>21507</xdr:rowOff>
    </xdr:to>
    <xdr:cxnSp macro="">
      <xdr:nvCxnSpPr>
        <xdr:cNvPr id="253" name="直線コネクタ 252">
          <a:extLst>
            <a:ext uri="{FF2B5EF4-FFF2-40B4-BE49-F238E27FC236}">
              <a16:creationId xmlns:a16="http://schemas.microsoft.com/office/drawing/2014/main" id="{600FDF35-959A-4D79-9664-EA47868DBBC6}"/>
            </a:ext>
          </a:extLst>
        </xdr:cNvPr>
        <xdr:cNvCxnSpPr/>
      </xdr:nvCxnSpPr>
      <xdr:spPr>
        <a:xfrm flipV="1">
          <a:off x="6149340" y="10581612"/>
          <a:ext cx="774700" cy="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A284F579-EA29-4544-B012-8874A2158017}"/>
            </a:ext>
          </a:extLst>
        </xdr:cNvPr>
        <xdr:cNvSpPr txBox="1"/>
      </xdr:nvSpPr>
      <xdr:spPr>
        <a:xfrm>
          <a:off x="8214575" y="1027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2572A06A-51FE-40E5-B5E5-15A457983E4E}"/>
            </a:ext>
          </a:extLst>
        </xdr:cNvPr>
        <xdr:cNvSpPr txBox="1"/>
      </xdr:nvSpPr>
      <xdr:spPr>
        <a:xfrm>
          <a:off x="7444955" y="1027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42CFC0F-15D0-488A-9292-B57200A9088D}"/>
            </a:ext>
          </a:extLst>
        </xdr:cNvPr>
        <xdr:cNvSpPr txBox="1"/>
      </xdr:nvSpPr>
      <xdr:spPr>
        <a:xfrm>
          <a:off x="6670255" y="1026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707CA46D-A06B-47FD-A5FC-F526FF6B42B6}"/>
            </a:ext>
          </a:extLst>
        </xdr:cNvPr>
        <xdr:cNvSpPr txBox="1"/>
      </xdr:nvSpPr>
      <xdr:spPr>
        <a:xfrm>
          <a:off x="5872695" y="102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59879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98AB9293-D370-4A49-A7A9-C160FA64BA53}"/>
            </a:ext>
          </a:extLst>
        </xdr:cNvPr>
        <xdr:cNvSpPr txBox="1"/>
      </xdr:nvSpPr>
      <xdr:spPr>
        <a:xfrm>
          <a:off x="8214575" y="10621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61526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3C36B153-52E4-4C1A-AC21-5D6E8B4C938A}"/>
            </a:ext>
          </a:extLst>
        </xdr:cNvPr>
        <xdr:cNvSpPr txBox="1"/>
      </xdr:nvSpPr>
      <xdr:spPr>
        <a:xfrm>
          <a:off x="7444955" y="10622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62219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FF9A8DB-4600-4B7B-AA98-2429EC79A67A}"/>
            </a:ext>
          </a:extLst>
        </xdr:cNvPr>
        <xdr:cNvSpPr txBox="1"/>
      </xdr:nvSpPr>
      <xdr:spPr>
        <a:xfrm>
          <a:off x="6670255" y="1062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63434</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11470DF1-EBD8-4DCE-943D-51683A9E61CC}"/>
            </a:ext>
          </a:extLst>
        </xdr:cNvPr>
        <xdr:cNvSpPr txBox="1"/>
      </xdr:nvSpPr>
      <xdr:spPr>
        <a:xfrm>
          <a:off x="5872695" y="10624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A1C49D8-80C0-4C76-8199-C55018AD4D9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2795FA2-0FBD-4A24-AF2B-EC6E057BB68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B899F6A-CB77-41AF-8735-5826C5BA9C4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C37B424-1D59-4468-84A0-787986F3635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A9AC3B0-8E89-4540-8D55-FFE42CEDE33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34298D8-9BE6-46DB-9292-3BCF3620F72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27A5F0D2-8FCA-4D43-8F3B-44B46AE726D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D368074-D23D-498B-B037-629C0333734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595F433-A1C8-44F1-BCE3-797DF46CD63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2F1D2E5-2603-4267-A5DF-BDD4817E7931}"/>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B816099-8AAB-4ED7-8F30-47BB96C8BD6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491A7ADC-1A85-4B36-864F-861A9D8D788A}"/>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BDB6DA62-B932-4A84-A60C-B743656098FF}"/>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18505C40-F361-46FE-AEAE-AFBCA618F99D}"/>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8763B7E-D3F0-417C-A7D5-7BB75B1E96BC}"/>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5B482923-0D2E-46AE-B629-D300827814F5}"/>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FA86FC20-D7B6-44AF-AC41-746F89B01CC6}"/>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F076556-FCE7-435D-ACA8-1F8BF9DB010F}"/>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E3DCBF78-34F5-4D45-BB15-B50DC98F4E6B}"/>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A91A1B30-986B-4117-87F5-42CE61A490D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3B8DE70F-23CA-4BBE-843A-696940CA78A1}"/>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CFA8BF08-D524-4917-ACA9-87EB2890AF0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B89124A7-ACAC-456B-94A9-28D2BBA7AA7C}"/>
            </a:ext>
          </a:extLst>
        </xdr:cNvPr>
        <xdr:cNvCxnSpPr/>
      </xdr:nvCxnSpPr>
      <xdr:spPr>
        <a:xfrm flipV="1">
          <a:off x="4086225" y="13299947"/>
          <a:ext cx="0" cy="1155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1CA6789F-E976-4930-A424-8A56118428C1}"/>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A7121F40-CF69-470D-9BD3-42426775CA3A}"/>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A48914AE-81DE-48A1-A233-ED9AC3FF1495}"/>
            </a:ext>
          </a:extLst>
        </xdr:cNvPr>
        <xdr:cNvSpPr txBox="1"/>
      </xdr:nvSpPr>
      <xdr:spPr>
        <a:xfrm>
          <a:off x="4124960" y="13078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9128EB79-5100-48AA-978B-304398A20D90}"/>
            </a:ext>
          </a:extLst>
        </xdr:cNvPr>
        <xdr:cNvCxnSpPr/>
      </xdr:nvCxnSpPr>
      <xdr:spPr>
        <a:xfrm>
          <a:off x="4020820" y="132999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28FCCD05-F070-47B9-8048-5537FB9D7C7C}"/>
            </a:ext>
          </a:extLst>
        </xdr:cNvPr>
        <xdr:cNvSpPr txBox="1"/>
      </xdr:nvSpPr>
      <xdr:spPr>
        <a:xfrm>
          <a:off x="4124960" y="13792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5D0FB6BB-9717-46D5-B016-139CC50740E4}"/>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DE80AAC3-E17E-4775-B938-23A156EBEB7E}"/>
            </a:ext>
          </a:extLst>
        </xdr:cNvPr>
        <xdr:cNvSpPr/>
      </xdr:nvSpPr>
      <xdr:spPr>
        <a:xfrm>
          <a:off x="3312160" y="137955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15DC2354-6560-46EA-A65E-477DCA9F45B9}"/>
            </a:ext>
          </a:extLst>
        </xdr:cNvPr>
        <xdr:cNvSpPr/>
      </xdr:nvSpPr>
      <xdr:spPr>
        <a:xfrm>
          <a:off x="2514600" y="1378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9F9774C0-6BBC-4384-AB4A-4F41CF3E1E76}"/>
            </a:ext>
          </a:extLst>
        </xdr:cNvPr>
        <xdr:cNvSpPr/>
      </xdr:nvSpPr>
      <xdr:spPr>
        <a:xfrm>
          <a:off x="1739900" y="1376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463B96AF-73FE-41FA-B7E5-7A62DE08FA5D}"/>
            </a:ext>
          </a:extLst>
        </xdr:cNvPr>
        <xdr:cNvSpPr/>
      </xdr:nvSpPr>
      <xdr:spPr>
        <a:xfrm>
          <a:off x="965200" y="1373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74052B1-D491-4C1A-97BA-07E7EA34A9C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0C51564-5E54-455E-B765-F93C29B6F97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17B7586-9993-497B-AFB0-07B6F737508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DB79163-BF54-4676-AD99-A2D62701100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CCAC94A-5EF3-4CB7-AA94-849338A263C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85598</xdr:rowOff>
    </xdr:from>
    <xdr:to>
      <xdr:col>24</xdr:col>
      <xdr:colOff>114300</xdr:colOff>
      <xdr:row>81</xdr:row>
      <xdr:rowOff>15748</xdr:rowOff>
    </xdr:to>
    <xdr:sp macro="" textlink="">
      <xdr:nvSpPr>
        <xdr:cNvPr id="300" name="楕円 299">
          <a:extLst>
            <a:ext uri="{FF2B5EF4-FFF2-40B4-BE49-F238E27FC236}">
              <a16:creationId xmlns:a16="http://schemas.microsoft.com/office/drawing/2014/main" id="{A61AEC60-0491-4C76-925A-54384154E65B}"/>
            </a:ext>
          </a:extLst>
        </xdr:cNvPr>
        <xdr:cNvSpPr/>
      </xdr:nvSpPr>
      <xdr:spPr>
        <a:xfrm>
          <a:off x="4036060" y="134967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108475</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E396A93D-53C0-4FF3-850E-4F301341238E}"/>
            </a:ext>
          </a:extLst>
        </xdr:cNvPr>
        <xdr:cNvSpPr txBox="1"/>
      </xdr:nvSpPr>
      <xdr:spPr>
        <a:xfrm>
          <a:off x="4124960" y="1335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53594</xdr:rowOff>
    </xdr:from>
    <xdr:to>
      <xdr:col>20</xdr:col>
      <xdr:colOff>38100</xdr:colOff>
      <xdr:row>80</xdr:row>
      <xdr:rowOff>155194</xdr:rowOff>
    </xdr:to>
    <xdr:sp macro="" textlink="">
      <xdr:nvSpPr>
        <xdr:cNvPr id="302" name="楕円 301">
          <a:extLst>
            <a:ext uri="{FF2B5EF4-FFF2-40B4-BE49-F238E27FC236}">
              <a16:creationId xmlns:a16="http://schemas.microsoft.com/office/drawing/2014/main" id="{B772F954-5528-4A75-9860-89768CD1F06D}"/>
            </a:ext>
          </a:extLst>
        </xdr:cNvPr>
        <xdr:cNvSpPr/>
      </xdr:nvSpPr>
      <xdr:spPr>
        <a:xfrm>
          <a:off x="3312160" y="134647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104394</xdr:rowOff>
    </xdr:from>
    <xdr:to>
      <xdr:col>24</xdr:col>
      <xdr:colOff>63500</xdr:colOff>
      <xdr:row>80</xdr:row>
      <xdr:rowOff>136398</xdr:rowOff>
    </xdr:to>
    <xdr:cxnSp macro="">
      <xdr:nvCxnSpPr>
        <xdr:cNvPr id="303" name="直線コネクタ 302">
          <a:extLst>
            <a:ext uri="{FF2B5EF4-FFF2-40B4-BE49-F238E27FC236}">
              <a16:creationId xmlns:a16="http://schemas.microsoft.com/office/drawing/2014/main" id="{E6DCDC5E-E849-4364-9D92-C96516DDDEE7}"/>
            </a:ext>
          </a:extLst>
        </xdr:cNvPr>
        <xdr:cNvCxnSpPr/>
      </xdr:nvCxnSpPr>
      <xdr:spPr>
        <a:xfrm>
          <a:off x="3355340" y="13515594"/>
          <a:ext cx="7315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74168</xdr:rowOff>
    </xdr:from>
    <xdr:to>
      <xdr:col>15</xdr:col>
      <xdr:colOff>101600</xdr:colOff>
      <xdr:row>81</xdr:row>
      <xdr:rowOff>4318</xdr:rowOff>
    </xdr:to>
    <xdr:sp macro="" textlink="">
      <xdr:nvSpPr>
        <xdr:cNvPr id="304" name="楕円 303">
          <a:extLst>
            <a:ext uri="{FF2B5EF4-FFF2-40B4-BE49-F238E27FC236}">
              <a16:creationId xmlns:a16="http://schemas.microsoft.com/office/drawing/2014/main" id="{2DEE14CC-9208-4618-A073-DF73321AB96B}"/>
            </a:ext>
          </a:extLst>
        </xdr:cNvPr>
        <xdr:cNvSpPr/>
      </xdr:nvSpPr>
      <xdr:spPr>
        <a:xfrm>
          <a:off x="2514600" y="13485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104394</xdr:rowOff>
    </xdr:from>
    <xdr:to>
      <xdr:col>19</xdr:col>
      <xdr:colOff>177800</xdr:colOff>
      <xdr:row>80</xdr:row>
      <xdr:rowOff>124968</xdr:rowOff>
    </xdr:to>
    <xdr:cxnSp macro="">
      <xdr:nvCxnSpPr>
        <xdr:cNvPr id="305" name="直線コネクタ 304">
          <a:extLst>
            <a:ext uri="{FF2B5EF4-FFF2-40B4-BE49-F238E27FC236}">
              <a16:creationId xmlns:a16="http://schemas.microsoft.com/office/drawing/2014/main" id="{FA595F01-2597-4C1A-B89B-72AEDFE50673}"/>
            </a:ext>
          </a:extLst>
        </xdr:cNvPr>
        <xdr:cNvCxnSpPr/>
      </xdr:nvCxnSpPr>
      <xdr:spPr>
        <a:xfrm flipV="1">
          <a:off x="2565400" y="13515594"/>
          <a:ext cx="78994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124461</xdr:rowOff>
    </xdr:from>
    <xdr:to>
      <xdr:col>10</xdr:col>
      <xdr:colOff>165100</xdr:colOff>
      <xdr:row>81</xdr:row>
      <xdr:rowOff>54611</xdr:rowOff>
    </xdr:to>
    <xdr:sp macro="" textlink="">
      <xdr:nvSpPr>
        <xdr:cNvPr id="306" name="楕円 305">
          <a:extLst>
            <a:ext uri="{FF2B5EF4-FFF2-40B4-BE49-F238E27FC236}">
              <a16:creationId xmlns:a16="http://schemas.microsoft.com/office/drawing/2014/main" id="{4951C98B-803A-44D4-8B01-D33519B21C34}"/>
            </a:ext>
          </a:extLst>
        </xdr:cNvPr>
        <xdr:cNvSpPr/>
      </xdr:nvSpPr>
      <xdr:spPr>
        <a:xfrm>
          <a:off x="1739900" y="13535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124968</xdr:rowOff>
    </xdr:from>
    <xdr:to>
      <xdr:col>15</xdr:col>
      <xdr:colOff>50800</xdr:colOff>
      <xdr:row>81</xdr:row>
      <xdr:rowOff>3811</xdr:rowOff>
    </xdr:to>
    <xdr:cxnSp macro="">
      <xdr:nvCxnSpPr>
        <xdr:cNvPr id="307" name="直線コネクタ 306">
          <a:extLst>
            <a:ext uri="{FF2B5EF4-FFF2-40B4-BE49-F238E27FC236}">
              <a16:creationId xmlns:a16="http://schemas.microsoft.com/office/drawing/2014/main" id="{C4DCC5D7-1571-4CEC-9990-197CBC6B0EB8}"/>
            </a:ext>
          </a:extLst>
        </xdr:cNvPr>
        <xdr:cNvCxnSpPr/>
      </xdr:nvCxnSpPr>
      <xdr:spPr>
        <a:xfrm flipV="1">
          <a:off x="1790700" y="13536168"/>
          <a:ext cx="774700" cy="4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94742</xdr:rowOff>
    </xdr:from>
    <xdr:to>
      <xdr:col>6</xdr:col>
      <xdr:colOff>38100</xdr:colOff>
      <xdr:row>81</xdr:row>
      <xdr:rowOff>24892</xdr:rowOff>
    </xdr:to>
    <xdr:sp macro="" textlink="">
      <xdr:nvSpPr>
        <xdr:cNvPr id="308" name="楕円 307">
          <a:extLst>
            <a:ext uri="{FF2B5EF4-FFF2-40B4-BE49-F238E27FC236}">
              <a16:creationId xmlns:a16="http://schemas.microsoft.com/office/drawing/2014/main" id="{D95CC5C1-542C-413C-96A5-A364886C9993}"/>
            </a:ext>
          </a:extLst>
        </xdr:cNvPr>
        <xdr:cNvSpPr/>
      </xdr:nvSpPr>
      <xdr:spPr>
        <a:xfrm>
          <a:off x="965200" y="135059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145542</xdr:rowOff>
    </xdr:from>
    <xdr:to>
      <xdr:col>10</xdr:col>
      <xdr:colOff>114300</xdr:colOff>
      <xdr:row>81</xdr:row>
      <xdr:rowOff>3811</xdr:rowOff>
    </xdr:to>
    <xdr:cxnSp macro="">
      <xdr:nvCxnSpPr>
        <xdr:cNvPr id="309" name="直線コネクタ 308">
          <a:extLst>
            <a:ext uri="{FF2B5EF4-FFF2-40B4-BE49-F238E27FC236}">
              <a16:creationId xmlns:a16="http://schemas.microsoft.com/office/drawing/2014/main" id="{CBD9A336-4D06-4EB6-966F-D815D1A0799D}"/>
            </a:ext>
          </a:extLst>
        </xdr:cNvPr>
        <xdr:cNvCxnSpPr/>
      </xdr:nvCxnSpPr>
      <xdr:spPr>
        <a:xfrm>
          <a:off x="1008380" y="13556742"/>
          <a:ext cx="782320" cy="2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6EC535B0-E37C-4CD7-A4EA-A8980738FBF7}"/>
            </a:ext>
          </a:extLst>
        </xdr:cNvPr>
        <xdr:cNvSpPr txBox="1"/>
      </xdr:nvSpPr>
      <xdr:spPr>
        <a:xfrm>
          <a:off x="3170564" y="1388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BD12CA8E-242F-4F44-9C71-CFF1C7E192F6}"/>
            </a:ext>
          </a:extLst>
        </xdr:cNvPr>
        <xdr:cNvSpPr txBox="1"/>
      </xdr:nvSpPr>
      <xdr:spPr>
        <a:xfrm>
          <a:off x="2385704" y="1387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ACC0165D-C6A7-479A-BE85-657737DE672C}"/>
            </a:ext>
          </a:extLst>
        </xdr:cNvPr>
        <xdr:cNvSpPr txBox="1"/>
      </xdr:nvSpPr>
      <xdr:spPr>
        <a:xfrm>
          <a:off x="1611004" y="1385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CB085B95-A18B-4895-9772-D86078C361D7}"/>
            </a:ext>
          </a:extLst>
        </xdr:cNvPr>
        <xdr:cNvSpPr txBox="1"/>
      </xdr:nvSpPr>
      <xdr:spPr>
        <a:xfrm>
          <a:off x="836304" y="13821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271</xdr:rowOff>
    </xdr:from>
    <xdr:ext cx="405111" cy="259045"/>
    <xdr:sp macro="" textlink="">
      <xdr:nvSpPr>
        <xdr:cNvPr id="314" name="n_1mainValue【公営住宅】&#10;有形固定資産減価償却率">
          <a:extLst>
            <a:ext uri="{FF2B5EF4-FFF2-40B4-BE49-F238E27FC236}">
              <a16:creationId xmlns:a16="http://schemas.microsoft.com/office/drawing/2014/main" id="{7A26512D-077D-4323-A63A-8ADD0F98DDF2}"/>
            </a:ext>
          </a:extLst>
        </xdr:cNvPr>
        <xdr:cNvSpPr txBox="1"/>
      </xdr:nvSpPr>
      <xdr:spPr>
        <a:xfrm>
          <a:off x="3170564" y="1324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20845</xdr:rowOff>
    </xdr:from>
    <xdr:ext cx="405111" cy="259045"/>
    <xdr:sp macro="" textlink="">
      <xdr:nvSpPr>
        <xdr:cNvPr id="315" name="n_2mainValue【公営住宅】&#10;有形固定資産減価償却率">
          <a:extLst>
            <a:ext uri="{FF2B5EF4-FFF2-40B4-BE49-F238E27FC236}">
              <a16:creationId xmlns:a16="http://schemas.microsoft.com/office/drawing/2014/main" id="{3E03B8C6-3DED-4079-BEF3-A64ED3F81788}"/>
            </a:ext>
          </a:extLst>
        </xdr:cNvPr>
        <xdr:cNvSpPr txBox="1"/>
      </xdr:nvSpPr>
      <xdr:spPr>
        <a:xfrm>
          <a:off x="2385704" y="1326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71138</xdr:rowOff>
    </xdr:from>
    <xdr:ext cx="405111" cy="259045"/>
    <xdr:sp macro="" textlink="">
      <xdr:nvSpPr>
        <xdr:cNvPr id="316" name="n_3mainValue【公営住宅】&#10;有形固定資産減価償却率">
          <a:extLst>
            <a:ext uri="{FF2B5EF4-FFF2-40B4-BE49-F238E27FC236}">
              <a16:creationId xmlns:a16="http://schemas.microsoft.com/office/drawing/2014/main" id="{4AD78CA6-C374-4044-AFA0-57AFDE302825}"/>
            </a:ext>
          </a:extLst>
        </xdr:cNvPr>
        <xdr:cNvSpPr txBox="1"/>
      </xdr:nvSpPr>
      <xdr:spPr>
        <a:xfrm>
          <a:off x="1611004" y="13314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41419</xdr:rowOff>
    </xdr:from>
    <xdr:ext cx="405111" cy="259045"/>
    <xdr:sp macro="" textlink="">
      <xdr:nvSpPr>
        <xdr:cNvPr id="317" name="n_4mainValue【公営住宅】&#10;有形固定資産減価償却率">
          <a:extLst>
            <a:ext uri="{FF2B5EF4-FFF2-40B4-BE49-F238E27FC236}">
              <a16:creationId xmlns:a16="http://schemas.microsoft.com/office/drawing/2014/main" id="{29108495-9CD2-4276-B63D-7640D833BEAD}"/>
            </a:ext>
          </a:extLst>
        </xdr:cNvPr>
        <xdr:cNvSpPr txBox="1"/>
      </xdr:nvSpPr>
      <xdr:spPr>
        <a:xfrm>
          <a:off x="836304" y="1328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1500101F-972B-443B-8BBE-490CAA6ED0A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D3EA8A6F-FB12-45D1-A964-8DCE3187F14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3B1D29C-466B-4CA9-8778-738C6EF6462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831E180-542B-4B3F-9C60-2DCED28C52A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3642EF72-C26D-4926-B646-C4530C7BD28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662E717E-83BD-4061-A7D8-FE3528AA43C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E85D8192-6F0F-420B-94DA-8A5C2524C75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BE3B52B2-E10A-4DE7-84E2-CD135092935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49EF9FB2-9483-40B3-B603-160185F2E9D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A36FB5E4-2D2F-436E-A1E9-F59C25ED72E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18199C7C-FC03-4091-B651-8127AD55A13E}"/>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58C9077F-AB57-456A-A64F-C753808966B5}"/>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94E3DB4D-816E-456A-834F-DE208E662399}"/>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999E9A30-098F-4ECB-9935-B37CDBEC4BA4}"/>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F66E49F8-F798-4C6E-B7C8-197D7B1A5E78}"/>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D5DF819E-21F0-4899-A17A-D48475397BC7}"/>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9F6CF8D5-D050-4307-A72A-8844C3F9E0D1}"/>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F4EDBD21-B116-440B-BB50-B776662A7F7A}"/>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C602444-40C8-4487-84AD-EB1E37ECE1C8}"/>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C83755DD-7A16-48B9-9FF2-3E57134FD298}"/>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7E19B3E-DDE1-4BA0-85F9-F5DC8E7EF7D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4E52F97-8A4D-4938-A5A2-52DA5F146B5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795B71F5-E851-496E-B760-C10748F03BA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4DC52826-395A-495C-9852-BBA1F100DFB6}"/>
            </a:ext>
          </a:extLst>
        </xdr:cNvPr>
        <xdr:cNvCxnSpPr/>
      </xdr:nvCxnSpPr>
      <xdr:spPr>
        <a:xfrm flipV="1">
          <a:off x="9219565" y="13110209"/>
          <a:ext cx="0" cy="1415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8C9F20C8-4AF2-4B45-9E8B-1A7261859EC8}"/>
            </a:ext>
          </a:extLst>
        </xdr:cNvPr>
        <xdr:cNvSpPr txBox="1"/>
      </xdr:nvSpPr>
      <xdr:spPr>
        <a:xfrm>
          <a:off x="9258300" y="1452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16F246F6-1163-438D-BEAB-E8E188C3ED4B}"/>
            </a:ext>
          </a:extLst>
        </xdr:cNvPr>
        <xdr:cNvCxnSpPr/>
      </xdr:nvCxnSpPr>
      <xdr:spPr>
        <a:xfrm>
          <a:off x="9154160" y="14526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1954AF96-5B26-48BC-A957-BD8355CA9614}"/>
            </a:ext>
          </a:extLst>
        </xdr:cNvPr>
        <xdr:cNvSpPr txBox="1"/>
      </xdr:nvSpPr>
      <xdr:spPr>
        <a:xfrm>
          <a:off x="9258300" y="1289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D0F9CF24-7C09-4C7D-8DFA-756CC42AD657}"/>
            </a:ext>
          </a:extLst>
        </xdr:cNvPr>
        <xdr:cNvCxnSpPr/>
      </xdr:nvCxnSpPr>
      <xdr:spPr>
        <a:xfrm>
          <a:off x="9154160" y="13110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C634BDE0-25B2-4306-B8C9-F26A014374CF}"/>
            </a:ext>
          </a:extLst>
        </xdr:cNvPr>
        <xdr:cNvSpPr txBox="1"/>
      </xdr:nvSpPr>
      <xdr:spPr>
        <a:xfrm>
          <a:off x="9258300" y="14067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7D93E883-4666-443B-943B-4AE5143FB3A1}"/>
            </a:ext>
          </a:extLst>
        </xdr:cNvPr>
        <xdr:cNvSpPr/>
      </xdr:nvSpPr>
      <xdr:spPr>
        <a:xfrm>
          <a:off x="9192260" y="140850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ED8AEA76-8E4B-4D8B-8BBB-A9DD2CB84BE8}"/>
            </a:ext>
          </a:extLst>
        </xdr:cNvPr>
        <xdr:cNvSpPr/>
      </xdr:nvSpPr>
      <xdr:spPr>
        <a:xfrm>
          <a:off x="8445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B331E026-C68E-43F4-B101-626A6D0FF9BB}"/>
            </a:ext>
          </a:extLst>
        </xdr:cNvPr>
        <xdr:cNvSpPr/>
      </xdr:nvSpPr>
      <xdr:spPr>
        <a:xfrm>
          <a:off x="7670800" y="14090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20BA2CE9-85CE-4B70-AFE5-D28AA2B37FC6}"/>
            </a:ext>
          </a:extLst>
        </xdr:cNvPr>
        <xdr:cNvSpPr/>
      </xdr:nvSpPr>
      <xdr:spPr>
        <a:xfrm>
          <a:off x="687324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2E2E7B22-7127-4CBE-ABB6-1F3741BC9535}"/>
            </a:ext>
          </a:extLst>
        </xdr:cNvPr>
        <xdr:cNvSpPr/>
      </xdr:nvSpPr>
      <xdr:spPr>
        <a:xfrm>
          <a:off x="6098540" y="1409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A1D49E8-1A69-4E3F-96CF-7A183D8C3FD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7D46167-3826-4519-AE8C-5796724A4E4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914B8C3-15A4-4F8C-A30B-4D91DF0FF06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704243E-F74B-44E0-A4DB-69E17D93356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C9C025A-0A72-4194-A4AF-B32B03375C3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146558</xdr:rowOff>
    </xdr:from>
    <xdr:to>
      <xdr:col>55</xdr:col>
      <xdr:colOff>50800</xdr:colOff>
      <xdr:row>84</xdr:row>
      <xdr:rowOff>76708</xdr:rowOff>
    </xdr:to>
    <xdr:sp macro="" textlink="">
      <xdr:nvSpPr>
        <xdr:cNvPr id="357" name="楕円 356">
          <a:extLst>
            <a:ext uri="{FF2B5EF4-FFF2-40B4-BE49-F238E27FC236}">
              <a16:creationId xmlns:a16="http://schemas.microsoft.com/office/drawing/2014/main" id="{A74EC51F-7620-41E1-8057-4A1F80B51DA7}"/>
            </a:ext>
          </a:extLst>
        </xdr:cNvPr>
        <xdr:cNvSpPr/>
      </xdr:nvSpPr>
      <xdr:spPr>
        <a:xfrm>
          <a:off x="9192260" y="140606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169435</xdr:rowOff>
    </xdr:from>
    <xdr:ext cx="469744" cy="259045"/>
    <xdr:sp macro="" textlink="">
      <xdr:nvSpPr>
        <xdr:cNvPr id="358" name="【公営住宅】&#10;一人当たり面積該当値テキスト">
          <a:extLst>
            <a:ext uri="{FF2B5EF4-FFF2-40B4-BE49-F238E27FC236}">
              <a16:creationId xmlns:a16="http://schemas.microsoft.com/office/drawing/2014/main" id="{6747E5A1-F770-4BB8-88EF-D9347070583B}"/>
            </a:ext>
          </a:extLst>
        </xdr:cNvPr>
        <xdr:cNvSpPr txBox="1"/>
      </xdr:nvSpPr>
      <xdr:spPr>
        <a:xfrm>
          <a:off x="9258300"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148844</xdr:rowOff>
    </xdr:from>
    <xdr:to>
      <xdr:col>50</xdr:col>
      <xdr:colOff>165100</xdr:colOff>
      <xdr:row>84</xdr:row>
      <xdr:rowOff>78994</xdr:rowOff>
    </xdr:to>
    <xdr:sp macro="" textlink="">
      <xdr:nvSpPr>
        <xdr:cNvPr id="359" name="楕円 358">
          <a:extLst>
            <a:ext uri="{FF2B5EF4-FFF2-40B4-BE49-F238E27FC236}">
              <a16:creationId xmlns:a16="http://schemas.microsoft.com/office/drawing/2014/main" id="{75941060-C8EB-4CB0-9D6D-CB3560199D8E}"/>
            </a:ext>
          </a:extLst>
        </xdr:cNvPr>
        <xdr:cNvSpPr/>
      </xdr:nvSpPr>
      <xdr:spPr>
        <a:xfrm>
          <a:off x="8445500" y="140629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25908</xdr:rowOff>
    </xdr:from>
    <xdr:to>
      <xdr:col>55</xdr:col>
      <xdr:colOff>0</xdr:colOff>
      <xdr:row>84</xdr:row>
      <xdr:rowOff>28194</xdr:rowOff>
    </xdr:to>
    <xdr:cxnSp macro="">
      <xdr:nvCxnSpPr>
        <xdr:cNvPr id="360" name="直線コネクタ 359">
          <a:extLst>
            <a:ext uri="{FF2B5EF4-FFF2-40B4-BE49-F238E27FC236}">
              <a16:creationId xmlns:a16="http://schemas.microsoft.com/office/drawing/2014/main" id="{7527709E-097D-47F6-9085-E9411F1DC4D5}"/>
            </a:ext>
          </a:extLst>
        </xdr:cNvPr>
        <xdr:cNvCxnSpPr/>
      </xdr:nvCxnSpPr>
      <xdr:spPr>
        <a:xfrm flipV="1">
          <a:off x="8496300" y="14107668"/>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118363</xdr:rowOff>
    </xdr:from>
    <xdr:to>
      <xdr:col>46</xdr:col>
      <xdr:colOff>38100</xdr:colOff>
      <xdr:row>84</xdr:row>
      <xdr:rowOff>48513</xdr:rowOff>
    </xdr:to>
    <xdr:sp macro="" textlink="">
      <xdr:nvSpPr>
        <xdr:cNvPr id="361" name="楕円 360">
          <a:extLst>
            <a:ext uri="{FF2B5EF4-FFF2-40B4-BE49-F238E27FC236}">
              <a16:creationId xmlns:a16="http://schemas.microsoft.com/office/drawing/2014/main" id="{B669A11B-75FC-4DE7-8D15-CD53304A44F1}"/>
            </a:ext>
          </a:extLst>
        </xdr:cNvPr>
        <xdr:cNvSpPr/>
      </xdr:nvSpPr>
      <xdr:spPr>
        <a:xfrm>
          <a:off x="7670800" y="140324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169163</xdr:rowOff>
    </xdr:from>
    <xdr:to>
      <xdr:col>50</xdr:col>
      <xdr:colOff>114300</xdr:colOff>
      <xdr:row>84</xdr:row>
      <xdr:rowOff>28194</xdr:rowOff>
    </xdr:to>
    <xdr:cxnSp macro="">
      <xdr:nvCxnSpPr>
        <xdr:cNvPr id="362" name="直線コネクタ 361">
          <a:extLst>
            <a:ext uri="{FF2B5EF4-FFF2-40B4-BE49-F238E27FC236}">
              <a16:creationId xmlns:a16="http://schemas.microsoft.com/office/drawing/2014/main" id="{3BE0D657-57BD-4D3D-99BE-65CCE09452A2}"/>
            </a:ext>
          </a:extLst>
        </xdr:cNvPr>
        <xdr:cNvCxnSpPr/>
      </xdr:nvCxnSpPr>
      <xdr:spPr>
        <a:xfrm>
          <a:off x="7713980" y="14083283"/>
          <a:ext cx="78232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140463</xdr:rowOff>
    </xdr:from>
    <xdr:to>
      <xdr:col>41</xdr:col>
      <xdr:colOff>101600</xdr:colOff>
      <xdr:row>84</xdr:row>
      <xdr:rowOff>70613</xdr:rowOff>
    </xdr:to>
    <xdr:sp macro="" textlink="">
      <xdr:nvSpPr>
        <xdr:cNvPr id="363" name="楕円 362">
          <a:extLst>
            <a:ext uri="{FF2B5EF4-FFF2-40B4-BE49-F238E27FC236}">
              <a16:creationId xmlns:a16="http://schemas.microsoft.com/office/drawing/2014/main" id="{EB1328AF-8C21-4DE0-81A1-C16A687237BF}"/>
            </a:ext>
          </a:extLst>
        </xdr:cNvPr>
        <xdr:cNvSpPr/>
      </xdr:nvSpPr>
      <xdr:spPr>
        <a:xfrm>
          <a:off x="6873240" y="14054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169163</xdr:rowOff>
    </xdr:from>
    <xdr:to>
      <xdr:col>45</xdr:col>
      <xdr:colOff>177800</xdr:colOff>
      <xdr:row>84</xdr:row>
      <xdr:rowOff>19813</xdr:rowOff>
    </xdr:to>
    <xdr:cxnSp macro="">
      <xdr:nvCxnSpPr>
        <xdr:cNvPr id="364" name="直線コネクタ 363">
          <a:extLst>
            <a:ext uri="{FF2B5EF4-FFF2-40B4-BE49-F238E27FC236}">
              <a16:creationId xmlns:a16="http://schemas.microsoft.com/office/drawing/2014/main" id="{55E4031F-D56D-4F5E-A25D-7315BCBFC4A0}"/>
            </a:ext>
          </a:extLst>
        </xdr:cNvPr>
        <xdr:cNvCxnSpPr/>
      </xdr:nvCxnSpPr>
      <xdr:spPr>
        <a:xfrm flipV="1">
          <a:off x="6924040" y="14083283"/>
          <a:ext cx="789940" cy="1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138937</xdr:rowOff>
    </xdr:from>
    <xdr:to>
      <xdr:col>36</xdr:col>
      <xdr:colOff>165100</xdr:colOff>
      <xdr:row>84</xdr:row>
      <xdr:rowOff>69087</xdr:rowOff>
    </xdr:to>
    <xdr:sp macro="" textlink="">
      <xdr:nvSpPr>
        <xdr:cNvPr id="365" name="楕円 364">
          <a:extLst>
            <a:ext uri="{FF2B5EF4-FFF2-40B4-BE49-F238E27FC236}">
              <a16:creationId xmlns:a16="http://schemas.microsoft.com/office/drawing/2014/main" id="{AC5F4AF1-6755-4FED-8DE6-0063AA36ADD3}"/>
            </a:ext>
          </a:extLst>
        </xdr:cNvPr>
        <xdr:cNvSpPr/>
      </xdr:nvSpPr>
      <xdr:spPr>
        <a:xfrm>
          <a:off x="6098540" y="140530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18287</xdr:rowOff>
    </xdr:from>
    <xdr:to>
      <xdr:col>41</xdr:col>
      <xdr:colOff>50800</xdr:colOff>
      <xdr:row>84</xdr:row>
      <xdr:rowOff>19813</xdr:rowOff>
    </xdr:to>
    <xdr:cxnSp macro="">
      <xdr:nvCxnSpPr>
        <xdr:cNvPr id="366" name="直線コネクタ 365">
          <a:extLst>
            <a:ext uri="{FF2B5EF4-FFF2-40B4-BE49-F238E27FC236}">
              <a16:creationId xmlns:a16="http://schemas.microsoft.com/office/drawing/2014/main" id="{9DB14679-6F04-4F20-B41F-118CB98DCF25}"/>
            </a:ext>
          </a:extLst>
        </xdr:cNvPr>
        <xdr:cNvCxnSpPr/>
      </xdr:nvCxnSpPr>
      <xdr:spPr>
        <a:xfrm>
          <a:off x="6149340" y="14100047"/>
          <a:ext cx="7747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6A9EF204-966C-46FD-9DC1-D420E09BD289}"/>
            </a:ext>
          </a:extLst>
        </xdr:cNvPr>
        <xdr:cNvSpPr txBox="1"/>
      </xdr:nvSpPr>
      <xdr:spPr>
        <a:xfrm>
          <a:off x="827158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3C092AF9-31AE-47B5-8AF9-F7F96E6243ED}"/>
            </a:ext>
          </a:extLst>
        </xdr:cNvPr>
        <xdr:cNvSpPr txBox="1"/>
      </xdr:nvSpPr>
      <xdr:spPr>
        <a:xfrm>
          <a:off x="7509587" y="1418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9FB1D5C1-91D8-43D1-ADAB-C996B976921C}"/>
            </a:ext>
          </a:extLst>
        </xdr:cNvPr>
        <xdr:cNvSpPr txBox="1"/>
      </xdr:nvSpPr>
      <xdr:spPr>
        <a:xfrm>
          <a:off x="6712027" y="141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70D6070A-CC0B-4242-AC80-CC8A9D708240}"/>
            </a:ext>
          </a:extLst>
        </xdr:cNvPr>
        <xdr:cNvSpPr txBox="1"/>
      </xdr:nvSpPr>
      <xdr:spPr>
        <a:xfrm>
          <a:off x="5937327" y="1418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95521</xdr:rowOff>
    </xdr:from>
    <xdr:ext cx="469744" cy="259045"/>
    <xdr:sp macro="" textlink="">
      <xdr:nvSpPr>
        <xdr:cNvPr id="371" name="n_1mainValue【公営住宅】&#10;一人当たり面積">
          <a:extLst>
            <a:ext uri="{FF2B5EF4-FFF2-40B4-BE49-F238E27FC236}">
              <a16:creationId xmlns:a16="http://schemas.microsoft.com/office/drawing/2014/main" id="{B53CFF01-EA23-4D3F-9144-FFD05C716ADC}"/>
            </a:ext>
          </a:extLst>
        </xdr:cNvPr>
        <xdr:cNvSpPr txBox="1"/>
      </xdr:nvSpPr>
      <xdr:spPr>
        <a:xfrm>
          <a:off x="827158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65040</xdr:rowOff>
    </xdr:from>
    <xdr:ext cx="469744" cy="259045"/>
    <xdr:sp macro="" textlink="">
      <xdr:nvSpPr>
        <xdr:cNvPr id="372" name="n_2mainValue【公営住宅】&#10;一人当たり面積">
          <a:extLst>
            <a:ext uri="{FF2B5EF4-FFF2-40B4-BE49-F238E27FC236}">
              <a16:creationId xmlns:a16="http://schemas.microsoft.com/office/drawing/2014/main" id="{DB526B25-291B-4693-A77C-386617BBBC03}"/>
            </a:ext>
          </a:extLst>
        </xdr:cNvPr>
        <xdr:cNvSpPr txBox="1"/>
      </xdr:nvSpPr>
      <xdr:spPr>
        <a:xfrm>
          <a:off x="7509587" y="1381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87140</xdr:rowOff>
    </xdr:from>
    <xdr:ext cx="469744" cy="259045"/>
    <xdr:sp macro="" textlink="">
      <xdr:nvSpPr>
        <xdr:cNvPr id="373" name="n_3mainValue【公営住宅】&#10;一人当たり面積">
          <a:extLst>
            <a:ext uri="{FF2B5EF4-FFF2-40B4-BE49-F238E27FC236}">
              <a16:creationId xmlns:a16="http://schemas.microsoft.com/office/drawing/2014/main" id="{6B50EAE4-07A4-4E27-8C23-F392AFAB421D}"/>
            </a:ext>
          </a:extLst>
        </xdr:cNvPr>
        <xdr:cNvSpPr txBox="1"/>
      </xdr:nvSpPr>
      <xdr:spPr>
        <a:xfrm>
          <a:off x="671202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85614</xdr:rowOff>
    </xdr:from>
    <xdr:ext cx="469744" cy="259045"/>
    <xdr:sp macro="" textlink="">
      <xdr:nvSpPr>
        <xdr:cNvPr id="374" name="n_4mainValue【公営住宅】&#10;一人当たり面積">
          <a:extLst>
            <a:ext uri="{FF2B5EF4-FFF2-40B4-BE49-F238E27FC236}">
              <a16:creationId xmlns:a16="http://schemas.microsoft.com/office/drawing/2014/main" id="{23198B6D-6E29-4AA3-B38C-526165854835}"/>
            </a:ext>
          </a:extLst>
        </xdr:cNvPr>
        <xdr:cNvSpPr txBox="1"/>
      </xdr:nvSpPr>
      <xdr:spPr>
        <a:xfrm>
          <a:off x="5937327" y="1383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BE7B19B-63E3-4BDC-864F-5BDA0706B16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2259143-F68B-4C95-A078-E2AF265D7BE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1B2F7EC-3E32-4F0F-A122-B6797F53648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60EE430-BD90-4BA9-8E52-00B3524439C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7349CD5-A1D4-4454-994A-FA3FB2984D98}"/>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4A6E2E3-9F55-4141-AD86-6BA0F195D5A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89002FD-C91A-4B0D-B60E-05E366A2F6E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A9E4ACB-5097-41CE-AF3F-0787F90D820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516CFA7A-5438-452E-8A2B-0ED2E53207F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CA5AB149-63C9-4800-8BDF-0F1176A1494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44BEC49-61BB-4D4E-85F9-E3057F67820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22215A3A-8488-43BA-BAA6-1804BC770E9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8E3AD61-B188-40F0-90BC-DAD070A6440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3785FBCD-DB8B-4DE5-A705-88E29148632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F1921BA-DBB3-40A2-AF74-200469C2339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BF6D5910-32E9-4FB3-867C-016633AA1D1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BA40674-8628-4940-A951-6F560EB375D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2ABCEEE-4E08-4548-9ED2-45B83F201F4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E43B97FD-3AC2-4E19-B74C-552BA5CE83B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D29AB380-BB4C-4924-A5B3-BB163A71717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93A1F47A-7534-45C5-9DB7-717E580C5AD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D675B5F4-14BE-43CD-97C1-92B0E62AD42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8D9B396-F2B3-4607-BDA9-E727E7893DD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DEAF4E9-2E42-4F6A-AF1A-2754A318EB2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CE63FB08-FBD4-400A-95FE-EA8A141EA5E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FFE5FEF-74A9-45B3-83D7-AAF6161EE3C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3D4D26FC-F13A-4694-BA92-E82436FB12E4}"/>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B827CFF1-0244-4CF6-8ED5-6168A3FD87BE}"/>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82AF9B92-15C3-4F59-AC23-50ED2ED2E8EA}"/>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72C8DF-B8A6-43BE-9841-7118D0AC19DB}"/>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88AC16A-135F-49AA-B125-CB85D49A638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C9C6A07E-E98F-48B5-8E48-5D8BABB396D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C9EBE7B3-2D89-4F89-BD80-7F946B36951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53CD9559-2D80-4C64-AB9D-A6DC0FD4101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D3BFC60-8299-4976-9363-2822BD386B5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6486C4B9-4F2A-4F39-8624-A763C5E2409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D1EECCB5-2D5B-4D3B-81AA-5DB3D2730F18}"/>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D376BD9D-7A59-4490-8FA5-424EA0CA53C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5EA71D1-2798-4567-BCB5-15CDB372CC42}"/>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BD97FC0-0715-4C24-A1D2-0295211E891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226E5DD1-A6A5-4164-ADBC-A188065BDA14}"/>
            </a:ext>
          </a:extLst>
        </xdr:cNvPr>
        <xdr:cNvCxnSpPr/>
      </xdr:nvCxnSpPr>
      <xdr:spPr>
        <a:xfrm flipV="1">
          <a:off x="14375764" y="5785485"/>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976EE7AF-426F-40C3-B5DB-092C7E402199}"/>
            </a:ext>
          </a:extLst>
        </xdr:cNvPr>
        <xdr:cNvSpPr txBox="1"/>
      </xdr:nvSpPr>
      <xdr:spPr>
        <a:xfrm>
          <a:off x="1441450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395D0A34-7107-4497-B68E-7ED8E057F621}"/>
            </a:ext>
          </a:extLst>
        </xdr:cNvPr>
        <xdr:cNvCxnSpPr/>
      </xdr:nvCxnSpPr>
      <xdr:spPr>
        <a:xfrm>
          <a:off x="1428750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DA181753-DBC7-4A04-A272-8C8F5823CF96}"/>
            </a:ext>
          </a:extLst>
        </xdr:cNvPr>
        <xdr:cNvSpPr txBox="1"/>
      </xdr:nvSpPr>
      <xdr:spPr>
        <a:xfrm>
          <a:off x="14414500" y="556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CD1830F5-F18C-4E81-B97A-069AF60F0EA8}"/>
            </a:ext>
          </a:extLst>
        </xdr:cNvPr>
        <xdr:cNvCxnSpPr/>
      </xdr:nvCxnSpPr>
      <xdr:spPr>
        <a:xfrm>
          <a:off x="14287500" y="578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311395C-EFB7-4634-9720-6A68729AE7E6}"/>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8E7DC071-23A8-48CA-926E-06CD662BC540}"/>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ED07795A-7B49-4294-A0B4-C14BEE45D8AE}"/>
            </a:ext>
          </a:extLst>
        </xdr:cNvPr>
        <xdr:cNvSpPr/>
      </xdr:nvSpPr>
      <xdr:spPr>
        <a:xfrm>
          <a:off x="13578840" y="6327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3E7109C5-BD4D-434B-93FC-06EC4A75374B}"/>
            </a:ext>
          </a:extLst>
        </xdr:cNvPr>
        <xdr:cNvSpPr/>
      </xdr:nvSpPr>
      <xdr:spPr>
        <a:xfrm>
          <a:off x="1280414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8CC248EF-383B-4430-B9AF-2AD5EE8E6EB4}"/>
            </a:ext>
          </a:extLst>
        </xdr:cNvPr>
        <xdr:cNvSpPr/>
      </xdr:nvSpPr>
      <xdr:spPr>
        <a:xfrm>
          <a:off x="1202944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CBF01CED-97BF-41DA-8A7D-FA8A7ACC77FE}"/>
            </a:ext>
          </a:extLst>
        </xdr:cNvPr>
        <xdr:cNvSpPr/>
      </xdr:nvSpPr>
      <xdr:spPr>
        <a:xfrm>
          <a:off x="1123188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AE5B6548-FBB8-4797-BD70-FB6C3A5F40B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A62B90B-4F78-46D1-90A5-487D754D065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A22A216-D883-45B6-9FEC-E3E79FFC373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65DD3D5-5EC3-4E71-9E41-1A4FC423888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FE4DF14-FC34-45AF-9890-4D29D3AE756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139700</xdr:rowOff>
    </xdr:from>
    <xdr:to>
      <xdr:col>85</xdr:col>
      <xdr:colOff>177800</xdr:colOff>
      <xdr:row>38</xdr:row>
      <xdr:rowOff>69850</xdr:rowOff>
    </xdr:to>
    <xdr:sp macro="" textlink="">
      <xdr:nvSpPr>
        <xdr:cNvPr id="431" name="楕円 430">
          <a:extLst>
            <a:ext uri="{FF2B5EF4-FFF2-40B4-BE49-F238E27FC236}">
              <a16:creationId xmlns:a16="http://schemas.microsoft.com/office/drawing/2014/main" id="{1C625140-5EBA-45E5-BDB7-3454353A7E54}"/>
            </a:ext>
          </a:extLst>
        </xdr:cNvPr>
        <xdr:cNvSpPr/>
      </xdr:nvSpPr>
      <xdr:spPr>
        <a:xfrm>
          <a:off x="14325600" y="63423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118127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E7DDE643-A3B5-4B7C-9DC9-BFBD8C849E95}"/>
            </a:ext>
          </a:extLst>
        </xdr:cNvPr>
        <xdr:cNvSpPr txBox="1"/>
      </xdr:nvSpPr>
      <xdr:spPr>
        <a:xfrm>
          <a:off x="14414500"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101600</xdr:rowOff>
    </xdr:from>
    <xdr:to>
      <xdr:col>81</xdr:col>
      <xdr:colOff>101600</xdr:colOff>
      <xdr:row>38</xdr:row>
      <xdr:rowOff>31750</xdr:rowOff>
    </xdr:to>
    <xdr:sp macro="" textlink="">
      <xdr:nvSpPr>
        <xdr:cNvPr id="433" name="楕円 432">
          <a:extLst>
            <a:ext uri="{FF2B5EF4-FFF2-40B4-BE49-F238E27FC236}">
              <a16:creationId xmlns:a16="http://schemas.microsoft.com/office/drawing/2014/main" id="{92EC9996-6197-43B4-A802-DA6F231C1DFF}"/>
            </a:ext>
          </a:extLst>
        </xdr:cNvPr>
        <xdr:cNvSpPr/>
      </xdr:nvSpPr>
      <xdr:spPr>
        <a:xfrm>
          <a:off x="13578840" y="6304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152400</xdr:rowOff>
    </xdr:from>
    <xdr:to>
      <xdr:col>85</xdr:col>
      <xdr:colOff>127000</xdr:colOff>
      <xdr:row>38</xdr:row>
      <xdr:rowOff>19050</xdr:rowOff>
    </xdr:to>
    <xdr:cxnSp macro="">
      <xdr:nvCxnSpPr>
        <xdr:cNvPr id="434" name="直線コネクタ 433">
          <a:extLst>
            <a:ext uri="{FF2B5EF4-FFF2-40B4-BE49-F238E27FC236}">
              <a16:creationId xmlns:a16="http://schemas.microsoft.com/office/drawing/2014/main" id="{30E308F8-C208-489B-BEFA-3487A0A4C910}"/>
            </a:ext>
          </a:extLst>
        </xdr:cNvPr>
        <xdr:cNvCxnSpPr/>
      </xdr:nvCxnSpPr>
      <xdr:spPr>
        <a:xfrm>
          <a:off x="13629640" y="635508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61595</xdr:rowOff>
    </xdr:from>
    <xdr:to>
      <xdr:col>76</xdr:col>
      <xdr:colOff>165100</xdr:colOff>
      <xdr:row>37</xdr:row>
      <xdr:rowOff>163195</xdr:rowOff>
    </xdr:to>
    <xdr:sp macro="" textlink="">
      <xdr:nvSpPr>
        <xdr:cNvPr id="435" name="楕円 434">
          <a:extLst>
            <a:ext uri="{FF2B5EF4-FFF2-40B4-BE49-F238E27FC236}">
              <a16:creationId xmlns:a16="http://schemas.microsoft.com/office/drawing/2014/main" id="{D6234E49-37CF-4740-A215-D3CDC354BDC7}"/>
            </a:ext>
          </a:extLst>
        </xdr:cNvPr>
        <xdr:cNvSpPr/>
      </xdr:nvSpPr>
      <xdr:spPr>
        <a:xfrm>
          <a:off x="1280414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112395</xdr:rowOff>
    </xdr:from>
    <xdr:to>
      <xdr:col>81</xdr:col>
      <xdr:colOff>50800</xdr:colOff>
      <xdr:row>37</xdr:row>
      <xdr:rowOff>152400</xdr:rowOff>
    </xdr:to>
    <xdr:cxnSp macro="">
      <xdr:nvCxnSpPr>
        <xdr:cNvPr id="436" name="直線コネクタ 435">
          <a:extLst>
            <a:ext uri="{FF2B5EF4-FFF2-40B4-BE49-F238E27FC236}">
              <a16:creationId xmlns:a16="http://schemas.microsoft.com/office/drawing/2014/main" id="{AF2B8D76-807C-4CB0-ABDF-6487943A4235}"/>
            </a:ext>
          </a:extLst>
        </xdr:cNvPr>
        <xdr:cNvCxnSpPr/>
      </xdr:nvCxnSpPr>
      <xdr:spPr>
        <a:xfrm>
          <a:off x="12854940" y="631507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21590</xdr:rowOff>
    </xdr:from>
    <xdr:to>
      <xdr:col>72</xdr:col>
      <xdr:colOff>38100</xdr:colOff>
      <xdr:row>37</xdr:row>
      <xdr:rowOff>123190</xdr:rowOff>
    </xdr:to>
    <xdr:sp macro="" textlink="">
      <xdr:nvSpPr>
        <xdr:cNvPr id="437" name="楕円 436">
          <a:extLst>
            <a:ext uri="{FF2B5EF4-FFF2-40B4-BE49-F238E27FC236}">
              <a16:creationId xmlns:a16="http://schemas.microsoft.com/office/drawing/2014/main" id="{87DBF84D-3A17-4803-A713-B73081BF6753}"/>
            </a:ext>
          </a:extLst>
        </xdr:cNvPr>
        <xdr:cNvSpPr/>
      </xdr:nvSpPr>
      <xdr:spPr>
        <a:xfrm>
          <a:off x="12029440" y="6224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72390</xdr:rowOff>
    </xdr:from>
    <xdr:to>
      <xdr:col>76</xdr:col>
      <xdr:colOff>114300</xdr:colOff>
      <xdr:row>37</xdr:row>
      <xdr:rowOff>112395</xdr:rowOff>
    </xdr:to>
    <xdr:cxnSp macro="">
      <xdr:nvCxnSpPr>
        <xdr:cNvPr id="438" name="直線コネクタ 437">
          <a:extLst>
            <a:ext uri="{FF2B5EF4-FFF2-40B4-BE49-F238E27FC236}">
              <a16:creationId xmlns:a16="http://schemas.microsoft.com/office/drawing/2014/main" id="{7533B045-4259-4491-A42B-18E568EE2FD0}"/>
            </a:ext>
          </a:extLst>
        </xdr:cNvPr>
        <xdr:cNvCxnSpPr/>
      </xdr:nvCxnSpPr>
      <xdr:spPr>
        <a:xfrm>
          <a:off x="12072620" y="627507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153035</xdr:rowOff>
    </xdr:from>
    <xdr:to>
      <xdr:col>67</xdr:col>
      <xdr:colOff>101600</xdr:colOff>
      <xdr:row>37</xdr:row>
      <xdr:rowOff>83185</xdr:rowOff>
    </xdr:to>
    <xdr:sp macro="" textlink="">
      <xdr:nvSpPr>
        <xdr:cNvPr id="439" name="楕円 438">
          <a:extLst>
            <a:ext uri="{FF2B5EF4-FFF2-40B4-BE49-F238E27FC236}">
              <a16:creationId xmlns:a16="http://schemas.microsoft.com/office/drawing/2014/main" id="{D18BCE86-784F-4F9C-9CEA-10CBC3A4A52B}"/>
            </a:ext>
          </a:extLst>
        </xdr:cNvPr>
        <xdr:cNvSpPr/>
      </xdr:nvSpPr>
      <xdr:spPr>
        <a:xfrm>
          <a:off x="11231880" y="6188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32385</xdr:rowOff>
    </xdr:from>
    <xdr:to>
      <xdr:col>71</xdr:col>
      <xdr:colOff>177800</xdr:colOff>
      <xdr:row>37</xdr:row>
      <xdr:rowOff>72390</xdr:rowOff>
    </xdr:to>
    <xdr:cxnSp macro="">
      <xdr:nvCxnSpPr>
        <xdr:cNvPr id="440" name="直線コネクタ 439">
          <a:extLst>
            <a:ext uri="{FF2B5EF4-FFF2-40B4-BE49-F238E27FC236}">
              <a16:creationId xmlns:a16="http://schemas.microsoft.com/office/drawing/2014/main" id="{C783BFB3-3501-4D4E-8DF6-1BBAD19E2F05}"/>
            </a:ext>
          </a:extLst>
        </xdr:cNvPr>
        <xdr:cNvCxnSpPr/>
      </xdr:nvCxnSpPr>
      <xdr:spPr>
        <a:xfrm>
          <a:off x="11282680" y="623506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BEB271A-2FC7-468D-BCEC-A1783560F838}"/>
            </a:ext>
          </a:extLst>
        </xdr:cNvPr>
        <xdr:cNvSpPr txBox="1"/>
      </xdr:nvSpPr>
      <xdr:spPr>
        <a:xfrm>
          <a:off x="134372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81CF033E-82CA-47A8-AD40-208501C0AA91}"/>
            </a:ext>
          </a:extLst>
        </xdr:cNvPr>
        <xdr:cNvSpPr txBox="1"/>
      </xdr:nvSpPr>
      <xdr:spPr>
        <a:xfrm>
          <a:off x="1267524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C10810C5-DA51-48FE-B77D-1F62965B8843}"/>
            </a:ext>
          </a:extLst>
        </xdr:cNvPr>
        <xdr:cNvSpPr txBox="1"/>
      </xdr:nvSpPr>
      <xdr:spPr>
        <a:xfrm>
          <a:off x="1190054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E36C1BF-A360-443D-8579-5FF6C5C55D09}"/>
            </a:ext>
          </a:extLst>
        </xdr:cNvPr>
        <xdr:cNvSpPr txBox="1"/>
      </xdr:nvSpPr>
      <xdr:spPr>
        <a:xfrm>
          <a:off x="1110298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48277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F6D69821-CE03-4498-BE9B-8FC1A4CCB4E0}"/>
            </a:ext>
          </a:extLst>
        </xdr:cNvPr>
        <xdr:cNvSpPr txBox="1"/>
      </xdr:nvSpPr>
      <xdr:spPr>
        <a:xfrm>
          <a:off x="134372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8272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1A317518-34AA-4E68-913B-969E346D4109}"/>
            </a:ext>
          </a:extLst>
        </xdr:cNvPr>
        <xdr:cNvSpPr txBox="1"/>
      </xdr:nvSpPr>
      <xdr:spPr>
        <a:xfrm>
          <a:off x="126752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139717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11EBAAB5-69E1-4EE3-A8F5-39C1F8C29D8A}"/>
            </a:ext>
          </a:extLst>
        </xdr:cNvPr>
        <xdr:cNvSpPr txBox="1"/>
      </xdr:nvSpPr>
      <xdr:spPr>
        <a:xfrm>
          <a:off x="119005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99712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AA5FEB96-E396-498E-8F5C-9EE48D82AFE4}"/>
            </a:ext>
          </a:extLst>
        </xdr:cNvPr>
        <xdr:cNvSpPr txBox="1"/>
      </xdr:nvSpPr>
      <xdr:spPr>
        <a:xfrm>
          <a:off x="1110298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F43A2A45-F022-4490-A039-E734C1C8DED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AFFDC57B-E38E-4013-A5F8-F30694C3DB8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5BFD3CBD-346E-4468-9725-21517DE4162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723CE5DD-2D42-411C-8848-8A9CD683155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27B8C36C-BD82-4E9C-8C18-CF57B5CAE91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3EE032FA-8D53-41D3-897A-104B6911B48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B17B677-F0C2-471C-9567-900B2935BC9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6A8DB11-388E-41B8-8104-E9C6A2677BF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E98BC38E-2260-4C12-9E5E-1A8468286A9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DCF0DB94-9C46-41BE-B43E-02ADB22CACE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7C290FA0-7A8C-4C01-9791-FECD88418C6C}"/>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969AB4E-044B-4BFE-A0B4-0D423DAF2BE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B4DBADB-E5E1-425B-9447-3C0ADF238527}"/>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D9068EB-5694-4C5D-B019-A7888F92F25E}"/>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5014159D-C298-4DE9-A293-C17CB1BE23F5}"/>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461EFEA1-1953-4504-9A83-6189E5FFF191}"/>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A0B606E4-01B9-4611-8C2D-E0083A95C8C8}"/>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8B0B06FA-AD4E-4CC6-9174-935C89940F97}"/>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BECFED80-6163-4A49-A6BF-68056B8BBD1C}"/>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A347DB20-5734-43B6-B866-85A41BACD119}"/>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697B621-6AE1-42BA-9C5B-49304BB0744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5B88D6A-A1BF-45F3-93CA-1456A447779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E43CC1E-7D60-475E-AB64-D5E45D25DDB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B709CACF-0BA4-454F-A0EF-9B1301106FF4}"/>
            </a:ext>
          </a:extLst>
        </xdr:cNvPr>
        <xdr:cNvCxnSpPr/>
      </xdr:nvCxnSpPr>
      <xdr:spPr>
        <a:xfrm flipV="1">
          <a:off x="19509104" y="549783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8F44D9C-B5DC-4976-A568-36A8B62B0A57}"/>
            </a:ext>
          </a:extLst>
        </xdr:cNvPr>
        <xdr:cNvSpPr txBox="1"/>
      </xdr:nvSpPr>
      <xdr:spPr>
        <a:xfrm>
          <a:off x="19547840"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19166E35-1046-409C-8353-55C51F7DF246}"/>
            </a:ext>
          </a:extLst>
        </xdr:cNvPr>
        <xdr:cNvCxnSpPr/>
      </xdr:nvCxnSpPr>
      <xdr:spPr>
        <a:xfrm>
          <a:off x="1944370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1C05D1E-569C-45C2-B421-B673A516C9B0}"/>
            </a:ext>
          </a:extLst>
        </xdr:cNvPr>
        <xdr:cNvSpPr txBox="1"/>
      </xdr:nvSpPr>
      <xdr:spPr>
        <a:xfrm>
          <a:off x="19547840" y="527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51EBE549-EFF7-45D0-BEAA-80C9703063A7}"/>
            </a:ext>
          </a:extLst>
        </xdr:cNvPr>
        <xdr:cNvCxnSpPr/>
      </xdr:nvCxnSpPr>
      <xdr:spPr>
        <a:xfrm>
          <a:off x="19443700" y="5497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F54E132-8680-4321-96F8-A1221F6A4904}"/>
            </a:ext>
          </a:extLst>
        </xdr:cNvPr>
        <xdr:cNvSpPr txBox="1"/>
      </xdr:nvSpPr>
      <xdr:spPr>
        <a:xfrm>
          <a:off x="19547840" y="636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630352A0-3BFF-4D24-A29A-8F70A51D3969}"/>
            </a:ext>
          </a:extLst>
        </xdr:cNvPr>
        <xdr:cNvSpPr/>
      </xdr:nvSpPr>
      <xdr:spPr>
        <a:xfrm>
          <a:off x="19458940" y="650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14CD5D38-FD71-4B0A-9501-5CFD5F6E63B9}"/>
            </a:ext>
          </a:extLst>
        </xdr:cNvPr>
        <xdr:cNvSpPr/>
      </xdr:nvSpPr>
      <xdr:spPr>
        <a:xfrm>
          <a:off x="18735040" y="650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86F49CEE-6917-4A56-B88E-98B6CAB2A533}"/>
            </a:ext>
          </a:extLst>
        </xdr:cNvPr>
        <xdr:cNvSpPr/>
      </xdr:nvSpPr>
      <xdr:spPr>
        <a:xfrm>
          <a:off x="179374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2964B565-E669-40B3-AB23-8A54FB4BA3D9}"/>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4DDF12DB-2E64-4793-BEF4-85A29D2E6B3B}"/>
            </a:ext>
          </a:extLst>
        </xdr:cNvPr>
        <xdr:cNvSpPr/>
      </xdr:nvSpPr>
      <xdr:spPr>
        <a:xfrm>
          <a:off x="16388080" y="649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462B53C-6A24-415F-9A47-627546E556F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318D3AD-7AA7-4565-BCA0-2CE91CF64FF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B129EF8-42AC-4434-9CE6-9EC6508A95E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A3FC369-D941-41DA-8142-0CFA6110710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1D1AFE5-EB8B-4F50-A2C3-E6DF2021157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xdr:rowOff>
    </xdr:from>
    <xdr:to>
      <xdr:col>116</xdr:col>
      <xdr:colOff>114300</xdr:colOff>
      <xdr:row>40</xdr:row>
      <xdr:rowOff>115570</xdr:rowOff>
    </xdr:to>
    <xdr:sp macro="" textlink="">
      <xdr:nvSpPr>
        <xdr:cNvPr id="488" name="楕円 487">
          <a:extLst>
            <a:ext uri="{FF2B5EF4-FFF2-40B4-BE49-F238E27FC236}">
              <a16:creationId xmlns:a16="http://schemas.microsoft.com/office/drawing/2014/main" id="{C8838D90-8289-406E-9765-4C0CF00DBAB5}"/>
            </a:ext>
          </a:extLst>
        </xdr:cNvPr>
        <xdr:cNvSpPr/>
      </xdr:nvSpPr>
      <xdr:spPr>
        <a:xfrm>
          <a:off x="1945894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163847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2EFAD15-45F6-4B56-9A61-E3AE22B5AE7D}"/>
            </a:ext>
          </a:extLst>
        </xdr:cNvPr>
        <xdr:cNvSpPr txBox="1"/>
      </xdr:nvSpPr>
      <xdr:spPr>
        <a:xfrm>
          <a:off x="19547840"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13970</xdr:rowOff>
    </xdr:from>
    <xdr:to>
      <xdr:col>112</xdr:col>
      <xdr:colOff>38100</xdr:colOff>
      <xdr:row>40</xdr:row>
      <xdr:rowOff>115570</xdr:rowOff>
    </xdr:to>
    <xdr:sp macro="" textlink="">
      <xdr:nvSpPr>
        <xdr:cNvPr id="490" name="楕円 489">
          <a:extLst>
            <a:ext uri="{FF2B5EF4-FFF2-40B4-BE49-F238E27FC236}">
              <a16:creationId xmlns:a16="http://schemas.microsoft.com/office/drawing/2014/main" id="{33919514-0DB5-4D43-B01C-21639B7E6181}"/>
            </a:ext>
          </a:extLst>
        </xdr:cNvPr>
        <xdr:cNvSpPr/>
      </xdr:nvSpPr>
      <xdr:spPr>
        <a:xfrm>
          <a:off x="18735040" y="6719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64770</xdr:rowOff>
    </xdr:from>
    <xdr:to>
      <xdr:col>116</xdr:col>
      <xdr:colOff>63500</xdr:colOff>
      <xdr:row>40</xdr:row>
      <xdr:rowOff>64770</xdr:rowOff>
    </xdr:to>
    <xdr:cxnSp macro="">
      <xdr:nvCxnSpPr>
        <xdr:cNvPr id="491" name="直線コネクタ 490">
          <a:extLst>
            <a:ext uri="{FF2B5EF4-FFF2-40B4-BE49-F238E27FC236}">
              <a16:creationId xmlns:a16="http://schemas.microsoft.com/office/drawing/2014/main" id="{0EB691B1-83EA-4495-86EC-726D15024EC6}"/>
            </a:ext>
          </a:extLst>
        </xdr:cNvPr>
        <xdr:cNvCxnSpPr/>
      </xdr:nvCxnSpPr>
      <xdr:spPr>
        <a:xfrm>
          <a:off x="18778220" y="67703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17780</xdr:rowOff>
    </xdr:from>
    <xdr:to>
      <xdr:col>107</xdr:col>
      <xdr:colOff>101600</xdr:colOff>
      <xdr:row>40</xdr:row>
      <xdr:rowOff>119380</xdr:rowOff>
    </xdr:to>
    <xdr:sp macro="" textlink="">
      <xdr:nvSpPr>
        <xdr:cNvPr id="492" name="楕円 491">
          <a:extLst>
            <a:ext uri="{FF2B5EF4-FFF2-40B4-BE49-F238E27FC236}">
              <a16:creationId xmlns:a16="http://schemas.microsoft.com/office/drawing/2014/main" id="{FA824B71-C689-4AD0-A9E4-693784B2F722}"/>
            </a:ext>
          </a:extLst>
        </xdr:cNvPr>
        <xdr:cNvSpPr/>
      </xdr:nvSpPr>
      <xdr:spPr>
        <a:xfrm>
          <a:off x="1793748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64770</xdr:rowOff>
    </xdr:from>
    <xdr:to>
      <xdr:col>111</xdr:col>
      <xdr:colOff>177800</xdr:colOff>
      <xdr:row>40</xdr:row>
      <xdr:rowOff>68580</xdr:rowOff>
    </xdr:to>
    <xdr:cxnSp macro="">
      <xdr:nvCxnSpPr>
        <xdr:cNvPr id="493" name="直線コネクタ 492">
          <a:extLst>
            <a:ext uri="{FF2B5EF4-FFF2-40B4-BE49-F238E27FC236}">
              <a16:creationId xmlns:a16="http://schemas.microsoft.com/office/drawing/2014/main" id="{5BE552E6-7FEE-4AA0-9525-4F39DA79FA8F}"/>
            </a:ext>
          </a:extLst>
        </xdr:cNvPr>
        <xdr:cNvCxnSpPr/>
      </xdr:nvCxnSpPr>
      <xdr:spPr>
        <a:xfrm flipV="1">
          <a:off x="17988280" y="677037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17780</xdr:rowOff>
    </xdr:from>
    <xdr:to>
      <xdr:col>102</xdr:col>
      <xdr:colOff>165100</xdr:colOff>
      <xdr:row>40</xdr:row>
      <xdr:rowOff>119380</xdr:rowOff>
    </xdr:to>
    <xdr:sp macro="" textlink="">
      <xdr:nvSpPr>
        <xdr:cNvPr id="494" name="楕円 493">
          <a:extLst>
            <a:ext uri="{FF2B5EF4-FFF2-40B4-BE49-F238E27FC236}">
              <a16:creationId xmlns:a16="http://schemas.microsoft.com/office/drawing/2014/main" id="{3AE7124A-8461-4740-A0DF-0C1E9FE177E3}"/>
            </a:ext>
          </a:extLst>
        </xdr:cNvPr>
        <xdr:cNvSpPr/>
      </xdr:nvSpPr>
      <xdr:spPr>
        <a:xfrm>
          <a:off x="1716278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68580</xdr:rowOff>
    </xdr:from>
    <xdr:to>
      <xdr:col>107</xdr:col>
      <xdr:colOff>50800</xdr:colOff>
      <xdr:row>40</xdr:row>
      <xdr:rowOff>68580</xdr:rowOff>
    </xdr:to>
    <xdr:cxnSp macro="">
      <xdr:nvCxnSpPr>
        <xdr:cNvPr id="495" name="直線コネクタ 494">
          <a:extLst>
            <a:ext uri="{FF2B5EF4-FFF2-40B4-BE49-F238E27FC236}">
              <a16:creationId xmlns:a16="http://schemas.microsoft.com/office/drawing/2014/main" id="{CED9CB93-D972-4A8E-9731-7AA2B20A221D}"/>
            </a:ext>
          </a:extLst>
        </xdr:cNvPr>
        <xdr:cNvCxnSpPr/>
      </xdr:nvCxnSpPr>
      <xdr:spPr>
        <a:xfrm>
          <a:off x="17213580" y="67741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17780</xdr:rowOff>
    </xdr:from>
    <xdr:to>
      <xdr:col>98</xdr:col>
      <xdr:colOff>38100</xdr:colOff>
      <xdr:row>40</xdr:row>
      <xdr:rowOff>119380</xdr:rowOff>
    </xdr:to>
    <xdr:sp macro="" textlink="">
      <xdr:nvSpPr>
        <xdr:cNvPr id="496" name="楕円 495">
          <a:extLst>
            <a:ext uri="{FF2B5EF4-FFF2-40B4-BE49-F238E27FC236}">
              <a16:creationId xmlns:a16="http://schemas.microsoft.com/office/drawing/2014/main" id="{0B959183-474D-48FB-B2FC-C884984C63E9}"/>
            </a:ext>
          </a:extLst>
        </xdr:cNvPr>
        <xdr:cNvSpPr/>
      </xdr:nvSpPr>
      <xdr:spPr>
        <a:xfrm>
          <a:off x="16388080" y="67233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68580</xdr:rowOff>
    </xdr:from>
    <xdr:to>
      <xdr:col>102</xdr:col>
      <xdr:colOff>114300</xdr:colOff>
      <xdr:row>40</xdr:row>
      <xdr:rowOff>68580</xdr:rowOff>
    </xdr:to>
    <xdr:cxnSp macro="">
      <xdr:nvCxnSpPr>
        <xdr:cNvPr id="497" name="直線コネクタ 496">
          <a:extLst>
            <a:ext uri="{FF2B5EF4-FFF2-40B4-BE49-F238E27FC236}">
              <a16:creationId xmlns:a16="http://schemas.microsoft.com/office/drawing/2014/main" id="{7788376F-8965-41A7-90E9-A26A6C1BD9B6}"/>
            </a:ext>
          </a:extLst>
        </xdr:cNvPr>
        <xdr:cNvCxnSpPr/>
      </xdr:nvCxnSpPr>
      <xdr:spPr>
        <a:xfrm>
          <a:off x="16431260" y="67741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B8FDD31-5455-42B4-A6BC-EBD8C8FB53A5}"/>
            </a:ext>
          </a:extLst>
        </xdr:cNvPr>
        <xdr:cNvSpPr txBox="1"/>
      </xdr:nvSpPr>
      <xdr:spPr>
        <a:xfrm>
          <a:off x="185611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61B3C23-6D19-4455-B642-92D7CAB926CF}"/>
            </a:ext>
          </a:extLst>
        </xdr:cNvPr>
        <xdr:cNvSpPr txBox="1"/>
      </xdr:nvSpPr>
      <xdr:spPr>
        <a:xfrm>
          <a:off x="177762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3C5015ED-09B8-4178-9DCF-253FE99733AC}"/>
            </a:ext>
          </a:extLst>
        </xdr:cNvPr>
        <xdr:cNvSpPr txBox="1"/>
      </xdr:nvSpPr>
      <xdr:spPr>
        <a:xfrm>
          <a:off x="170015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4DFDF216-DBB1-4E9C-88C1-364EACAEC503}"/>
            </a:ext>
          </a:extLst>
        </xdr:cNvPr>
        <xdr:cNvSpPr txBox="1"/>
      </xdr:nvSpPr>
      <xdr:spPr>
        <a:xfrm>
          <a:off x="1622686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106697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7307203E-F86D-4335-B0B8-0AB9994C3D46}"/>
            </a:ext>
          </a:extLst>
        </xdr:cNvPr>
        <xdr:cNvSpPr txBox="1"/>
      </xdr:nvSpPr>
      <xdr:spPr>
        <a:xfrm>
          <a:off x="18561127" y="681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110507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1428875-CCA3-40C3-9553-88DF9AD9ACDA}"/>
            </a:ext>
          </a:extLst>
        </xdr:cNvPr>
        <xdr:cNvSpPr txBox="1"/>
      </xdr:nvSpPr>
      <xdr:spPr>
        <a:xfrm>
          <a:off x="1777626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110507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641BB2AF-8631-4FE7-864D-CB7A0AD2DD5C}"/>
            </a:ext>
          </a:extLst>
        </xdr:cNvPr>
        <xdr:cNvSpPr txBox="1"/>
      </xdr:nvSpPr>
      <xdr:spPr>
        <a:xfrm>
          <a:off x="1700156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110507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CCA113F-8488-40D1-B57E-3BADC11F6055}"/>
            </a:ext>
          </a:extLst>
        </xdr:cNvPr>
        <xdr:cNvSpPr txBox="1"/>
      </xdr:nvSpPr>
      <xdr:spPr>
        <a:xfrm>
          <a:off x="1622686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6EA4AB5-83EC-4DC8-A091-D6482551CA0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387655F-F8C5-4CFB-B3DB-5EE44340D94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BE3EF52-9606-45AA-A23C-E22E79B6AF5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B4CE708-BBCC-4E77-8B93-7386FC60E81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AF50988A-96CD-4155-81B5-03E96D7AA9D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B2B7523-9A44-4608-AE0C-37802DBC403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87B71BC-FFA3-497B-8A17-860BA946344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9F3BC9E4-064E-4F08-8E5A-366BF241413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99B07FE3-CE93-46D8-AEA3-B4CECB0B817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B1EC2689-7C58-4070-B1C0-D3838BF58D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9F90EEAB-7B7C-43A2-B218-9DCA69DD970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338ED1E2-5D50-49B2-B9D5-86AE6E25D2F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1D44C41A-7CD7-47B0-AA97-B066637EA814}"/>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68711B7A-843B-4CD6-AC35-12960F87E94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6DFD65A5-5502-45E6-8623-251051446D3F}"/>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D2A048EC-A612-4D3B-B2CA-79A8FB577787}"/>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8EA0E11-CB35-4593-ABF2-477A5CB9176D}"/>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3BF1258E-F7CA-4FFF-91E1-2EB40F3A433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50C7ED49-4C0A-43F8-B37F-4FB74899F60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AA1EA481-450C-4E2A-9990-BCB02E29C45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1EBFAF8-B6EA-4D8F-AEBA-0D32E623A9F9}"/>
            </a:ext>
          </a:extLst>
        </xdr:cNvPr>
        <xdr:cNvSpPr txBox="1"/>
      </xdr:nvSpPr>
      <xdr:spPr>
        <a:xfrm>
          <a:off x="1066688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83C8BEBD-7D28-4771-8E6F-DDDE426F11E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A8BD6806-D5F8-438D-BD90-68B67DD4580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1965D384-68CF-4B8C-A0E8-8A0F4D41826B}"/>
            </a:ext>
          </a:extLst>
        </xdr:cNvPr>
        <xdr:cNvCxnSpPr/>
      </xdr:nvCxnSpPr>
      <xdr:spPr>
        <a:xfrm flipV="1">
          <a:off x="14375764" y="94411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BD0D22EE-D255-4698-845E-A4868694E71A}"/>
            </a:ext>
          </a:extLst>
        </xdr:cNvPr>
        <xdr:cNvSpPr txBox="1"/>
      </xdr:nvSpPr>
      <xdr:spPr>
        <a:xfrm>
          <a:off x="14414500"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2B40D6F-E1FD-4291-8CF0-5FE711ECDD4D}"/>
            </a:ext>
          </a:extLst>
        </xdr:cNvPr>
        <xdr:cNvCxnSpPr/>
      </xdr:nvCxnSpPr>
      <xdr:spPr>
        <a:xfrm>
          <a:off x="14287500" y="10871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355F54A2-BE09-40A6-A6F0-A3F47D9C5C78}"/>
            </a:ext>
          </a:extLst>
        </xdr:cNvPr>
        <xdr:cNvSpPr txBox="1"/>
      </xdr:nvSpPr>
      <xdr:spPr>
        <a:xfrm>
          <a:off x="14414500" y="92202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1025BCA1-FE7A-4DB1-B7A3-D21581AA2F06}"/>
            </a:ext>
          </a:extLst>
        </xdr:cNvPr>
        <xdr:cNvCxnSpPr/>
      </xdr:nvCxnSpPr>
      <xdr:spPr>
        <a:xfrm>
          <a:off x="14287500" y="944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EA8F3457-F8C2-451E-8E9A-B0447467A1DE}"/>
            </a:ext>
          </a:extLst>
        </xdr:cNvPr>
        <xdr:cNvSpPr txBox="1"/>
      </xdr:nvSpPr>
      <xdr:spPr>
        <a:xfrm>
          <a:off x="14414500" y="10408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EC493DD6-DBE6-47EC-B8AB-BA57841BBB2E}"/>
            </a:ext>
          </a:extLst>
        </xdr:cNvPr>
        <xdr:cNvSpPr/>
      </xdr:nvSpPr>
      <xdr:spPr>
        <a:xfrm>
          <a:off x="14325600" y="104305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C3ADAAC5-1DB3-46FE-BEAD-A2D8466E516D}"/>
            </a:ext>
          </a:extLst>
        </xdr:cNvPr>
        <xdr:cNvSpPr/>
      </xdr:nvSpPr>
      <xdr:spPr>
        <a:xfrm>
          <a:off x="13578840" y="1050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CCD19EC5-5556-4BB9-AB67-993CF2C7B121}"/>
            </a:ext>
          </a:extLst>
        </xdr:cNvPr>
        <xdr:cNvSpPr/>
      </xdr:nvSpPr>
      <xdr:spPr>
        <a:xfrm>
          <a:off x="1280414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3A8487BD-55C2-4954-A417-B74D8BE43237}"/>
            </a:ext>
          </a:extLst>
        </xdr:cNvPr>
        <xdr:cNvSpPr/>
      </xdr:nvSpPr>
      <xdr:spPr>
        <a:xfrm>
          <a:off x="12029440" y="10481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ECE7BA25-22EF-45E9-84F7-945C1A89A439}"/>
            </a:ext>
          </a:extLst>
        </xdr:cNvPr>
        <xdr:cNvSpPr/>
      </xdr:nvSpPr>
      <xdr:spPr>
        <a:xfrm>
          <a:off x="11231880" y="10489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3828E53-7BE3-409E-A918-E364FB95992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B8D6DDA-5D7B-40A9-86A9-A024A04A3BB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E33690B-129D-4A39-A0FC-E81A310FB2D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106E8AB-9B8D-40E7-9BEB-24DF4711D69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4F33065-C1FB-4D7A-BB32-6D5BF84F4DE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63500</xdr:rowOff>
    </xdr:from>
    <xdr:to>
      <xdr:col>85</xdr:col>
      <xdr:colOff>177800</xdr:colOff>
      <xdr:row>61</xdr:row>
      <xdr:rowOff>165100</xdr:rowOff>
    </xdr:to>
    <xdr:sp macro="" textlink="">
      <xdr:nvSpPr>
        <xdr:cNvPr id="545" name="楕円 544">
          <a:extLst>
            <a:ext uri="{FF2B5EF4-FFF2-40B4-BE49-F238E27FC236}">
              <a16:creationId xmlns:a16="http://schemas.microsoft.com/office/drawing/2014/main" id="{B7DA9DB1-9C18-49F9-9505-63FA21E92225}"/>
            </a:ext>
          </a:extLst>
        </xdr:cNvPr>
        <xdr:cNvSpPr/>
      </xdr:nvSpPr>
      <xdr:spPr>
        <a:xfrm>
          <a:off x="14325600" y="102895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86377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A2CD7E1-C3A8-46B3-859D-EF4D7D98534B}"/>
            </a:ext>
          </a:extLst>
        </xdr:cNvPr>
        <xdr:cNvSpPr txBox="1"/>
      </xdr:nvSpPr>
      <xdr:spPr>
        <a:xfrm>
          <a:off x="14414500"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21590</xdr:rowOff>
    </xdr:from>
    <xdr:to>
      <xdr:col>81</xdr:col>
      <xdr:colOff>101600</xdr:colOff>
      <xdr:row>61</xdr:row>
      <xdr:rowOff>123190</xdr:rowOff>
    </xdr:to>
    <xdr:sp macro="" textlink="">
      <xdr:nvSpPr>
        <xdr:cNvPr id="547" name="楕円 546">
          <a:extLst>
            <a:ext uri="{FF2B5EF4-FFF2-40B4-BE49-F238E27FC236}">
              <a16:creationId xmlns:a16="http://schemas.microsoft.com/office/drawing/2014/main" id="{D1F94BD8-B408-4EA9-A16A-718850D84AB9}"/>
            </a:ext>
          </a:extLst>
        </xdr:cNvPr>
        <xdr:cNvSpPr/>
      </xdr:nvSpPr>
      <xdr:spPr>
        <a:xfrm>
          <a:off x="1357884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72390</xdr:rowOff>
    </xdr:from>
    <xdr:to>
      <xdr:col>85</xdr:col>
      <xdr:colOff>127000</xdr:colOff>
      <xdr:row>61</xdr:row>
      <xdr:rowOff>114300</xdr:rowOff>
    </xdr:to>
    <xdr:cxnSp macro="">
      <xdr:nvCxnSpPr>
        <xdr:cNvPr id="548" name="直線コネクタ 547">
          <a:extLst>
            <a:ext uri="{FF2B5EF4-FFF2-40B4-BE49-F238E27FC236}">
              <a16:creationId xmlns:a16="http://schemas.microsoft.com/office/drawing/2014/main" id="{BB88CB33-B024-4094-BBCC-564E8D5998CF}"/>
            </a:ext>
          </a:extLst>
        </xdr:cNvPr>
        <xdr:cNvCxnSpPr/>
      </xdr:nvCxnSpPr>
      <xdr:spPr>
        <a:xfrm>
          <a:off x="13629640" y="10298430"/>
          <a:ext cx="7467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154940</xdr:rowOff>
    </xdr:from>
    <xdr:to>
      <xdr:col>76</xdr:col>
      <xdr:colOff>165100</xdr:colOff>
      <xdr:row>61</xdr:row>
      <xdr:rowOff>85090</xdr:rowOff>
    </xdr:to>
    <xdr:sp macro="" textlink="">
      <xdr:nvSpPr>
        <xdr:cNvPr id="549" name="楕円 548">
          <a:extLst>
            <a:ext uri="{FF2B5EF4-FFF2-40B4-BE49-F238E27FC236}">
              <a16:creationId xmlns:a16="http://schemas.microsoft.com/office/drawing/2014/main" id="{766DE884-6F55-4CF6-908D-54B3BF59D44F}"/>
            </a:ext>
          </a:extLst>
        </xdr:cNvPr>
        <xdr:cNvSpPr/>
      </xdr:nvSpPr>
      <xdr:spPr>
        <a:xfrm>
          <a:off x="12804140" y="1021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34290</xdr:rowOff>
    </xdr:from>
    <xdr:to>
      <xdr:col>81</xdr:col>
      <xdr:colOff>50800</xdr:colOff>
      <xdr:row>61</xdr:row>
      <xdr:rowOff>72390</xdr:rowOff>
    </xdr:to>
    <xdr:cxnSp macro="">
      <xdr:nvCxnSpPr>
        <xdr:cNvPr id="550" name="直線コネクタ 549">
          <a:extLst>
            <a:ext uri="{FF2B5EF4-FFF2-40B4-BE49-F238E27FC236}">
              <a16:creationId xmlns:a16="http://schemas.microsoft.com/office/drawing/2014/main" id="{3B5C4169-981E-4B3A-A386-FCE07333A780}"/>
            </a:ext>
          </a:extLst>
        </xdr:cNvPr>
        <xdr:cNvCxnSpPr/>
      </xdr:nvCxnSpPr>
      <xdr:spPr>
        <a:xfrm>
          <a:off x="12854940" y="1026033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116840</xdr:rowOff>
    </xdr:from>
    <xdr:to>
      <xdr:col>72</xdr:col>
      <xdr:colOff>38100</xdr:colOff>
      <xdr:row>61</xdr:row>
      <xdr:rowOff>46990</xdr:rowOff>
    </xdr:to>
    <xdr:sp macro="" textlink="">
      <xdr:nvSpPr>
        <xdr:cNvPr id="551" name="楕円 550">
          <a:extLst>
            <a:ext uri="{FF2B5EF4-FFF2-40B4-BE49-F238E27FC236}">
              <a16:creationId xmlns:a16="http://schemas.microsoft.com/office/drawing/2014/main" id="{E9DCAE1C-E75A-4D01-8963-0A5D119466D5}"/>
            </a:ext>
          </a:extLst>
        </xdr:cNvPr>
        <xdr:cNvSpPr/>
      </xdr:nvSpPr>
      <xdr:spPr>
        <a:xfrm>
          <a:off x="12029440" y="10175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167640</xdr:rowOff>
    </xdr:from>
    <xdr:to>
      <xdr:col>76</xdr:col>
      <xdr:colOff>114300</xdr:colOff>
      <xdr:row>61</xdr:row>
      <xdr:rowOff>34290</xdr:rowOff>
    </xdr:to>
    <xdr:cxnSp macro="">
      <xdr:nvCxnSpPr>
        <xdr:cNvPr id="552" name="直線コネクタ 551">
          <a:extLst>
            <a:ext uri="{FF2B5EF4-FFF2-40B4-BE49-F238E27FC236}">
              <a16:creationId xmlns:a16="http://schemas.microsoft.com/office/drawing/2014/main" id="{4417711F-DD46-49CA-8C26-3407535D54C6}"/>
            </a:ext>
          </a:extLst>
        </xdr:cNvPr>
        <xdr:cNvCxnSpPr/>
      </xdr:nvCxnSpPr>
      <xdr:spPr>
        <a:xfrm>
          <a:off x="12072620" y="1022604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116840</xdr:rowOff>
    </xdr:from>
    <xdr:to>
      <xdr:col>67</xdr:col>
      <xdr:colOff>101600</xdr:colOff>
      <xdr:row>61</xdr:row>
      <xdr:rowOff>46990</xdr:rowOff>
    </xdr:to>
    <xdr:sp macro="" textlink="">
      <xdr:nvSpPr>
        <xdr:cNvPr id="553" name="楕円 552">
          <a:extLst>
            <a:ext uri="{FF2B5EF4-FFF2-40B4-BE49-F238E27FC236}">
              <a16:creationId xmlns:a16="http://schemas.microsoft.com/office/drawing/2014/main" id="{C6C991C1-76AB-4A5E-9C88-141B5229ADEF}"/>
            </a:ext>
          </a:extLst>
        </xdr:cNvPr>
        <xdr:cNvSpPr/>
      </xdr:nvSpPr>
      <xdr:spPr>
        <a:xfrm>
          <a:off x="11231880" y="1017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167640</xdr:rowOff>
    </xdr:from>
    <xdr:to>
      <xdr:col>71</xdr:col>
      <xdr:colOff>177800</xdr:colOff>
      <xdr:row>60</xdr:row>
      <xdr:rowOff>167640</xdr:rowOff>
    </xdr:to>
    <xdr:cxnSp macro="">
      <xdr:nvCxnSpPr>
        <xdr:cNvPr id="554" name="直線コネクタ 553">
          <a:extLst>
            <a:ext uri="{FF2B5EF4-FFF2-40B4-BE49-F238E27FC236}">
              <a16:creationId xmlns:a16="http://schemas.microsoft.com/office/drawing/2014/main" id="{E389580E-DE35-4967-A38A-D5643F94B340}"/>
            </a:ext>
          </a:extLst>
        </xdr:cNvPr>
        <xdr:cNvCxnSpPr/>
      </xdr:nvCxnSpPr>
      <xdr:spPr>
        <a:xfrm>
          <a:off x="11282680" y="102260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9A92840B-8143-49CB-9605-49FD72ABEC42}"/>
            </a:ext>
          </a:extLst>
        </xdr:cNvPr>
        <xdr:cNvSpPr txBox="1"/>
      </xdr:nvSpPr>
      <xdr:spPr>
        <a:xfrm>
          <a:off x="134372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82F20151-7C3F-4C3D-8670-730F9BE42492}"/>
            </a:ext>
          </a:extLst>
        </xdr:cNvPr>
        <xdr:cNvSpPr txBox="1"/>
      </xdr:nvSpPr>
      <xdr:spPr>
        <a:xfrm>
          <a:off x="126752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ACF6F526-4761-4B29-8F47-00AC419E7844}"/>
            </a:ext>
          </a:extLst>
        </xdr:cNvPr>
        <xdr:cNvSpPr txBox="1"/>
      </xdr:nvSpPr>
      <xdr:spPr>
        <a:xfrm>
          <a:off x="119005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89E7F29A-0200-434E-86F5-C7E8C68ED5CE}"/>
            </a:ext>
          </a:extLst>
        </xdr:cNvPr>
        <xdr:cNvSpPr txBox="1"/>
      </xdr:nvSpPr>
      <xdr:spPr>
        <a:xfrm>
          <a:off x="1110298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139717</xdr:rowOff>
    </xdr:from>
    <xdr:ext cx="405111" cy="259045"/>
    <xdr:sp macro="" textlink="">
      <xdr:nvSpPr>
        <xdr:cNvPr id="559" name="n_1mainValue【学校施設】&#10;有形固定資産減価償却率">
          <a:extLst>
            <a:ext uri="{FF2B5EF4-FFF2-40B4-BE49-F238E27FC236}">
              <a16:creationId xmlns:a16="http://schemas.microsoft.com/office/drawing/2014/main" id="{ADC0980D-278C-4D13-A085-284A2D592C00}"/>
            </a:ext>
          </a:extLst>
        </xdr:cNvPr>
        <xdr:cNvSpPr txBox="1"/>
      </xdr:nvSpPr>
      <xdr:spPr>
        <a:xfrm>
          <a:off x="134372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101617</xdr:rowOff>
    </xdr:from>
    <xdr:ext cx="405111" cy="259045"/>
    <xdr:sp macro="" textlink="">
      <xdr:nvSpPr>
        <xdr:cNvPr id="560" name="n_2mainValue【学校施設】&#10;有形固定資産減価償却率">
          <a:extLst>
            <a:ext uri="{FF2B5EF4-FFF2-40B4-BE49-F238E27FC236}">
              <a16:creationId xmlns:a16="http://schemas.microsoft.com/office/drawing/2014/main" id="{BB3C2F5F-880D-430F-9D04-D2FE9963CE10}"/>
            </a:ext>
          </a:extLst>
        </xdr:cNvPr>
        <xdr:cNvSpPr txBox="1"/>
      </xdr:nvSpPr>
      <xdr:spPr>
        <a:xfrm>
          <a:off x="126752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63517</xdr:rowOff>
    </xdr:from>
    <xdr:ext cx="405111" cy="259045"/>
    <xdr:sp macro="" textlink="">
      <xdr:nvSpPr>
        <xdr:cNvPr id="561" name="n_3mainValue【学校施設】&#10;有形固定資産減価償却率">
          <a:extLst>
            <a:ext uri="{FF2B5EF4-FFF2-40B4-BE49-F238E27FC236}">
              <a16:creationId xmlns:a16="http://schemas.microsoft.com/office/drawing/2014/main" id="{8DF2CEC6-7B15-4859-970B-AAC399AF4A76}"/>
            </a:ext>
          </a:extLst>
        </xdr:cNvPr>
        <xdr:cNvSpPr txBox="1"/>
      </xdr:nvSpPr>
      <xdr:spPr>
        <a:xfrm>
          <a:off x="119005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63517</xdr:rowOff>
    </xdr:from>
    <xdr:ext cx="405111" cy="259045"/>
    <xdr:sp macro="" textlink="">
      <xdr:nvSpPr>
        <xdr:cNvPr id="562" name="n_4mainValue【学校施設】&#10;有形固定資産減価償却率">
          <a:extLst>
            <a:ext uri="{FF2B5EF4-FFF2-40B4-BE49-F238E27FC236}">
              <a16:creationId xmlns:a16="http://schemas.microsoft.com/office/drawing/2014/main" id="{AD61A07F-5AA7-4F0A-BD25-C8184E2C4731}"/>
            </a:ext>
          </a:extLst>
        </xdr:cNvPr>
        <xdr:cNvSpPr txBox="1"/>
      </xdr:nvSpPr>
      <xdr:spPr>
        <a:xfrm>
          <a:off x="1110298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6924EEEE-95B7-4CE3-8FCA-7A3F7C087DF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43FCE858-1938-445B-8534-393A6A5D7A3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926C2145-F6A6-4FEA-950F-B878FF8274D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A6F8C7A-08D0-446C-A476-5779C1D4E46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921BAA2F-8A22-4801-B3BA-2428C38AD20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6019420D-83C8-4A98-8A36-22EAABAF136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6C589A8E-AE18-4D39-9E52-3A03E3B6B16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B8CB437E-D908-4085-BDCC-3C2C1C63D7F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4B4B437-DBE5-4F93-9B56-88F6B66116E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DE5FBCC-2659-486D-8CAF-36F3C188094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5F6A1A4E-9122-4EE4-BB0B-FD340539363B}"/>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BCC52B80-B6EB-4481-A318-BA34EB963C83}"/>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D49F166B-7BF4-4ED0-9A6E-B11BDCC03F93}"/>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272DA896-86FB-4B1D-A540-CA8508831CD2}"/>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9440ED27-A006-41FF-8221-2C32422F409F}"/>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16688F6E-8799-4936-96FB-40B81EF07A6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134A8D15-7272-4AB6-8FBA-162EC3F7A63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41D55C31-01AB-44DC-A49E-4C6AAF7A4A6F}"/>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22686C2F-0572-4A79-8356-B5EA616F589E}"/>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95895F63-8430-4B23-9501-2AB2E8E6B638}"/>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22FFFC06-E57D-4BE5-AABE-B926F98F463E}"/>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40714DE9-3E00-4405-A546-A836B62C874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4DB993C4-50D2-4597-8298-1036997EC77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DDD06177-68BD-4F75-A05D-68CFBA688CA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C65358DC-12D7-4225-822F-FF2E2DFFE2BB}"/>
            </a:ext>
          </a:extLst>
        </xdr:cNvPr>
        <xdr:cNvCxnSpPr/>
      </xdr:nvCxnSpPr>
      <xdr:spPr>
        <a:xfrm flipV="1">
          <a:off x="19509104" y="9281160"/>
          <a:ext cx="0" cy="1452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8C991133-AD7C-4F70-B25A-8B489586BB8E}"/>
            </a:ext>
          </a:extLst>
        </xdr:cNvPr>
        <xdr:cNvSpPr txBox="1"/>
      </xdr:nvSpPr>
      <xdr:spPr>
        <a:xfrm>
          <a:off x="19547840" y="1073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D3FF2580-3035-495B-B15E-5FA6B5D22445}"/>
            </a:ext>
          </a:extLst>
        </xdr:cNvPr>
        <xdr:cNvCxnSpPr/>
      </xdr:nvCxnSpPr>
      <xdr:spPr>
        <a:xfrm>
          <a:off x="19443700" y="10733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CFE9282E-A98C-45F5-95D8-2EE9819E39BD}"/>
            </a:ext>
          </a:extLst>
        </xdr:cNvPr>
        <xdr:cNvSpPr txBox="1"/>
      </xdr:nvSpPr>
      <xdr:spPr>
        <a:xfrm>
          <a:off x="19547840" y="906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13F4F55A-763F-4DC9-8703-BE6C296D6F30}"/>
            </a:ext>
          </a:extLst>
        </xdr:cNvPr>
        <xdr:cNvCxnSpPr/>
      </xdr:nvCxnSpPr>
      <xdr:spPr>
        <a:xfrm>
          <a:off x="19443700" y="9281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71D4373E-371B-452D-B788-775600DF601C}"/>
            </a:ext>
          </a:extLst>
        </xdr:cNvPr>
        <xdr:cNvSpPr txBox="1"/>
      </xdr:nvSpPr>
      <xdr:spPr>
        <a:xfrm>
          <a:off x="19547840" y="10090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24ACF6EB-4395-4814-A679-A44B21108F95}"/>
            </a:ext>
          </a:extLst>
        </xdr:cNvPr>
        <xdr:cNvSpPr/>
      </xdr:nvSpPr>
      <xdr:spPr>
        <a:xfrm>
          <a:off x="19458940" y="1023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F148AB1C-0423-4DE0-8A8F-2D1A25CED506}"/>
            </a:ext>
          </a:extLst>
        </xdr:cNvPr>
        <xdr:cNvSpPr/>
      </xdr:nvSpPr>
      <xdr:spPr>
        <a:xfrm>
          <a:off x="18735040" y="102346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B99D095D-9AF7-43B6-8191-881EA634A0DC}"/>
            </a:ext>
          </a:extLst>
        </xdr:cNvPr>
        <xdr:cNvSpPr/>
      </xdr:nvSpPr>
      <xdr:spPr>
        <a:xfrm>
          <a:off x="17937480" y="1024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1FF86378-99D0-411C-A673-8BD451DDDF0D}"/>
            </a:ext>
          </a:extLst>
        </xdr:cNvPr>
        <xdr:cNvSpPr/>
      </xdr:nvSpPr>
      <xdr:spPr>
        <a:xfrm>
          <a:off x="17162780" y="1023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5D42DC41-CE22-40DB-902B-623834722D3B}"/>
            </a:ext>
          </a:extLst>
        </xdr:cNvPr>
        <xdr:cNvSpPr/>
      </xdr:nvSpPr>
      <xdr:spPr>
        <a:xfrm>
          <a:off x="16388080" y="102666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B6CCAA9F-8DAA-4227-A49D-614BA33E865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83C441C-B67D-4DA0-8374-4D4E7DBE303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E5A5B11-6F8A-49C5-96B3-1F5285333E0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7901A5D-9721-45C1-88E7-FC18D3EF98D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B982BF8-F6D5-4E76-8D76-D9F5E7E9A2D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21590</xdr:rowOff>
    </xdr:from>
    <xdr:to>
      <xdr:col>116</xdr:col>
      <xdr:colOff>114300</xdr:colOff>
      <xdr:row>63</xdr:row>
      <xdr:rowOff>123190</xdr:rowOff>
    </xdr:to>
    <xdr:sp macro="" textlink="">
      <xdr:nvSpPr>
        <xdr:cNvPr id="603" name="楕円 602">
          <a:extLst>
            <a:ext uri="{FF2B5EF4-FFF2-40B4-BE49-F238E27FC236}">
              <a16:creationId xmlns:a16="http://schemas.microsoft.com/office/drawing/2014/main" id="{7997BB9D-4E69-462E-BF1D-2D9D562ACF37}"/>
            </a:ext>
          </a:extLst>
        </xdr:cNvPr>
        <xdr:cNvSpPr/>
      </xdr:nvSpPr>
      <xdr:spPr>
        <a:xfrm>
          <a:off x="1945894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107967</xdr:rowOff>
    </xdr:from>
    <xdr:ext cx="469744" cy="259045"/>
    <xdr:sp macro="" textlink="">
      <xdr:nvSpPr>
        <xdr:cNvPr id="604" name="【学校施設】&#10;一人当たり面積該当値テキスト">
          <a:extLst>
            <a:ext uri="{FF2B5EF4-FFF2-40B4-BE49-F238E27FC236}">
              <a16:creationId xmlns:a16="http://schemas.microsoft.com/office/drawing/2014/main" id="{7CC4A4F2-534B-4C0D-A52A-7B5EE8C98E6C}"/>
            </a:ext>
          </a:extLst>
        </xdr:cNvPr>
        <xdr:cNvSpPr txBox="1"/>
      </xdr:nvSpPr>
      <xdr:spPr>
        <a:xfrm>
          <a:off x="19547840" y="1050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25400</xdr:rowOff>
    </xdr:from>
    <xdr:to>
      <xdr:col>112</xdr:col>
      <xdr:colOff>38100</xdr:colOff>
      <xdr:row>63</xdr:row>
      <xdr:rowOff>127000</xdr:rowOff>
    </xdr:to>
    <xdr:sp macro="" textlink="">
      <xdr:nvSpPr>
        <xdr:cNvPr id="605" name="楕円 604">
          <a:extLst>
            <a:ext uri="{FF2B5EF4-FFF2-40B4-BE49-F238E27FC236}">
              <a16:creationId xmlns:a16="http://schemas.microsoft.com/office/drawing/2014/main" id="{AB2D4A02-7B19-40D3-9883-4A5392A19CE4}"/>
            </a:ext>
          </a:extLst>
        </xdr:cNvPr>
        <xdr:cNvSpPr/>
      </xdr:nvSpPr>
      <xdr:spPr>
        <a:xfrm>
          <a:off x="18735040" y="10586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72390</xdr:rowOff>
    </xdr:from>
    <xdr:to>
      <xdr:col>116</xdr:col>
      <xdr:colOff>63500</xdr:colOff>
      <xdr:row>63</xdr:row>
      <xdr:rowOff>76200</xdr:rowOff>
    </xdr:to>
    <xdr:cxnSp macro="">
      <xdr:nvCxnSpPr>
        <xdr:cNvPr id="606" name="直線コネクタ 605">
          <a:extLst>
            <a:ext uri="{FF2B5EF4-FFF2-40B4-BE49-F238E27FC236}">
              <a16:creationId xmlns:a16="http://schemas.microsoft.com/office/drawing/2014/main" id="{E1AFCD58-E8C2-47BC-84BF-E6E6DA812DDE}"/>
            </a:ext>
          </a:extLst>
        </xdr:cNvPr>
        <xdr:cNvCxnSpPr/>
      </xdr:nvCxnSpPr>
      <xdr:spPr>
        <a:xfrm flipV="1">
          <a:off x="18778220" y="1063371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07" name="楕円 606">
          <a:extLst>
            <a:ext uri="{FF2B5EF4-FFF2-40B4-BE49-F238E27FC236}">
              <a16:creationId xmlns:a16="http://schemas.microsoft.com/office/drawing/2014/main" id="{C819DCF5-BCFA-4435-9056-AA8BBABB0097}"/>
            </a:ext>
          </a:extLst>
        </xdr:cNvPr>
        <xdr:cNvSpPr/>
      </xdr:nvSpPr>
      <xdr:spPr>
        <a:xfrm>
          <a:off x="1793748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76200</xdr:rowOff>
    </xdr:from>
    <xdr:to>
      <xdr:col>111</xdr:col>
      <xdr:colOff>177800</xdr:colOff>
      <xdr:row>63</xdr:row>
      <xdr:rowOff>80010</xdr:rowOff>
    </xdr:to>
    <xdr:cxnSp macro="">
      <xdr:nvCxnSpPr>
        <xdr:cNvPr id="608" name="直線コネクタ 607">
          <a:extLst>
            <a:ext uri="{FF2B5EF4-FFF2-40B4-BE49-F238E27FC236}">
              <a16:creationId xmlns:a16="http://schemas.microsoft.com/office/drawing/2014/main" id="{11C01B23-4CE5-48B2-AB71-9FF992DFF3B8}"/>
            </a:ext>
          </a:extLst>
        </xdr:cNvPr>
        <xdr:cNvCxnSpPr/>
      </xdr:nvCxnSpPr>
      <xdr:spPr>
        <a:xfrm flipV="1">
          <a:off x="17988280" y="1063752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32258</xdr:rowOff>
    </xdr:from>
    <xdr:to>
      <xdr:col>102</xdr:col>
      <xdr:colOff>165100</xdr:colOff>
      <xdr:row>63</xdr:row>
      <xdr:rowOff>133858</xdr:rowOff>
    </xdr:to>
    <xdr:sp macro="" textlink="">
      <xdr:nvSpPr>
        <xdr:cNvPr id="609" name="楕円 608">
          <a:extLst>
            <a:ext uri="{FF2B5EF4-FFF2-40B4-BE49-F238E27FC236}">
              <a16:creationId xmlns:a16="http://schemas.microsoft.com/office/drawing/2014/main" id="{20B20B67-2FFC-4BF6-B29B-735803AC0AF2}"/>
            </a:ext>
          </a:extLst>
        </xdr:cNvPr>
        <xdr:cNvSpPr/>
      </xdr:nvSpPr>
      <xdr:spPr>
        <a:xfrm>
          <a:off x="17162780" y="1059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83058</xdr:rowOff>
    </xdr:to>
    <xdr:cxnSp macro="">
      <xdr:nvCxnSpPr>
        <xdr:cNvPr id="610" name="直線コネクタ 609">
          <a:extLst>
            <a:ext uri="{FF2B5EF4-FFF2-40B4-BE49-F238E27FC236}">
              <a16:creationId xmlns:a16="http://schemas.microsoft.com/office/drawing/2014/main" id="{C958881B-8AD6-4798-97BC-62E75D242747}"/>
            </a:ext>
          </a:extLst>
        </xdr:cNvPr>
        <xdr:cNvCxnSpPr/>
      </xdr:nvCxnSpPr>
      <xdr:spPr>
        <a:xfrm flipV="1">
          <a:off x="17213580" y="10641330"/>
          <a:ext cx="7747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166370</xdr:rowOff>
    </xdr:from>
    <xdr:to>
      <xdr:col>98</xdr:col>
      <xdr:colOff>38100</xdr:colOff>
      <xdr:row>63</xdr:row>
      <xdr:rowOff>96520</xdr:rowOff>
    </xdr:to>
    <xdr:sp macro="" textlink="">
      <xdr:nvSpPr>
        <xdr:cNvPr id="611" name="楕円 610">
          <a:extLst>
            <a:ext uri="{FF2B5EF4-FFF2-40B4-BE49-F238E27FC236}">
              <a16:creationId xmlns:a16="http://schemas.microsoft.com/office/drawing/2014/main" id="{178D6F50-607E-4E5C-939B-164EF67439B7}"/>
            </a:ext>
          </a:extLst>
        </xdr:cNvPr>
        <xdr:cNvSpPr/>
      </xdr:nvSpPr>
      <xdr:spPr>
        <a:xfrm>
          <a:off x="16388080" y="1056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45720</xdr:rowOff>
    </xdr:from>
    <xdr:to>
      <xdr:col>102</xdr:col>
      <xdr:colOff>114300</xdr:colOff>
      <xdr:row>63</xdr:row>
      <xdr:rowOff>83058</xdr:rowOff>
    </xdr:to>
    <xdr:cxnSp macro="">
      <xdr:nvCxnSpPr>
        <xdr:cNvPr id="612" name="直線コネクタ 611">
          <a:extLst>
            <a:ext uri="{FF2B5EF4-FFF2-40B4-BE49-F238E27FC236}">
              <a16:creationId xmlns:a16="http://schemas.microsoft.com/office/drawing/2014/main" id="{72B0C7E9-3950-4ADE-B79F-19ADE221153B}"/>
            </a:ext>
          </a:extLst>
        </xdr:cNvPr>
        <xdr:cNvCxnSpPr/>
      </xdr:nvCxnSpPr>
      <xdr:spPr>
        <a:xfrm>
          <a:off x="16431260" y="10607040"/>
          <a:ext cx="78232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E8AB0B4D-456F-4701-AD1D-B94CF4FBA1AF}"/>
            </a:ext>
          </a:extLst>
        </xdr:cNvPr>
        <xdr:cNvSpPr txBox="1"/>
      </xdr:nvSpPr>
      <xdr:spPr>
        <a:xfrm>
          <a:off x="18561127" y="1001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A3FCFD1F-8A74-440F-A7FE-6916FDC704B5}"/>
            </a:ext>
          </a:extLst>
        </xdr:cNvPr>
        <xdr:cNvSpPr txBox="1"/>
      </xdr:nvSpPr>
      <xdr:spPr>
        <a:xfrm>
          <a:off x="17776267" y="1002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EC765735-F572-4390-B788-592F2A644B85}"/>
            </a:ext>
          </a:extLst>
        </xdr:cNvPr>
        <xdr:cNvSpPr txBox="1"/>
      </xdr:nvSpPr>
      <xdr:spPr>
        <a:xfrm>
          <a:off x="17001567" y="100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FD221401-04CF-480D-8952-81ECA5C7157B}"/>
            </a:ext>
          </a:extLst>
        </xdr:cNvPr>
        <xdr:cNvSpPr txBox="1"/>
      </xdr:nvSpPr>
      <xdr:spPr>
        <a:xfrm>
          <a:off x="16226867"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118127</xdr:rowOff>
    </xdr:from>
    <xdr:ext cx="469744" cy="259045"/>
    <xdr:sp macro="" textlink="">
      <xdr:nvSpPr>
        <xdr:cNvPr id="617" name="n_1mainValue【学校施設】&#10;一人当たり面積">
          <a:extLst>
            <a:ext uri="{FF2B5EF4-FFF2-40B4-BE49-F238E27FC236}">
              <a16:creationId xmlns:a16="http://schemas.microsoft.com/office/drawing/2014/main" id="{021BBEEA-1D88-45B1-A7C8-13EDF0C54E91}"/>
            </a:ext>
          </a:extLst>
        </xdr:cNvPr>
        <xdr:cNvSpPr txBox="1"/>
      </xdr:nvSpPr>
      <xdr:spPr>
        <a:xfrm>
          <a:off x="1856112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618" name="n_2mainValue【学校施設】&#10;一人当たり面積">
          <a:extLst>
            <a:ext uri="{FF2B5EF4-FFF2-40B4-BE49-F238E27FC236}">
              <a16:creationId xmlns:a16="http://schemas.microsoft.com/office/drawing/2014/main" id="{13E73BC8-C6F4-403C-BF67-CF3323CD7EA7}"/>
            </a:ext>
          </a:extLst>
        </xdr:cNvPr>
        <xdr:cNvSpPr txBox="1"/>
      </xdr:nvSpPr>
      <xdr:spPr>
        <a:xfrm>
          <a:off x="1777626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124985</xdr:rowOff>
    </xdr:from>
    <xdr:ext cx="469744" cy="259045"/>
    <xdr:sp macro="" textlink="">
      <xdr:nvSpPr>
        <xdr:cNvPr id="619" name="n_3mainValue【学校施設】&#10;一人当たり面積">
          <a:extLst>
            <a:ext uri="{FF2B5EF4-FFF2-40B4-BE49-F238E27FC236}">
              <a16:creationId xmlns:a16="http://schemas.microsoft.com/office/drawing/2014/main" id="{AA670426-8BD7-4A99-BD01-FC386D40625F}"/>
            </a:ext>
          </a:extLst>
        </xdr:cNvPr>
        <xdr:cNvSpPr txBox="1"/>
      </xdr:nvSpPr>
      <xdr:spPr>
        <a:xfrm>
          <a:off x="17001567" y="1068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87647</xdr:rowOff>
    </xdr:from>
    <xdr:ext cx="469744" cy="259045"/>
    <xdr:sp macro="" textlink="">
      <xdr:nvSpPr>
        <xdr:cNvPr id="620" name="n_4mainValue【学校施設】&#10;一人当たり面積">
          <a:extLst>
            <a:ext uri="{FF2B5EF4-FFF2-40B4-BE49-F238E27FC236}">
              <a16:creationId xmlns:a16="http://schemas.microsoft.com/office/drawing/2014/main" id="{308ECB2D-95A3-49EA-B99C-81FC9F688529}"/>
            </a:ext>
          </a:extLst>
        </xdr:cNvPr>
        <xdr:cNvSpPr txBox="1"/>
      </xdr:nvSpPr>
      <xdr:spPr>
        <a:xfrm>
          <a:off x="1622686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270749AB-5D9B-49B7-9A70-08D7045C9C1C}"/>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A19A3D3A-61BA-40B3-AECF-F8CAA24B734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37A471D5-4F89-45A0-AED7-32A12047E76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AF734B3D-9502-486F-9BA5-AE119644374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56E8C3F6-05D2-4A25-9DC7-EEE754F63BA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90A57582-712A-4153-BF75-1083EA9B74F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C1B11B58-9C0A-4824-BB86-4FC67469810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AC1A8714-981A-4AD2-BA30-D2B9E15AE0C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68ECF665-FC7E-49FD-A08B-DFECEF377A1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EAE6C1B8-4F28-4064-848F-0C23DF8548B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A333F179-1B97-437D-8089-3A68B6AB3C7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6A7071D0-23AB-410D-A83B-C1098F9918D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821AF0EF-7779-4C79-9D9A-69DCEF26E1B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E69FD7B2-B055-4E76-9163-172D14F635A7}"/>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59C5EEBB-0EAD-4D7D-8805-D9019C8BC40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4B5A9BDD-1F5B-41AD-941B-19724E36DB5B}"/>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9B26FA6B-C135-41E9-93C3-E991DF72AD8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631A6D8D-566C-4735-BFE8-51A5C317447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BC5D93BA-7C32-467F-9026-FB7A21BF9DD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B59C0CA5-F8ED-4CF4-A7CA-D559103047C3}"/>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FE9EBA79-2B00-4844-B300-74D753D6C746}"/>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46000EC6-C89A-4994-8AB1-8D75344EABA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D0E8F5F0-A502-4231-B4B0-06D058D56E06}"/>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EFE40833-3E80-4F2C-A699-401523A18BA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E6AD7F0E-B1A9-4BFB-B1D2-766A158659B0}"/>
            </a:ext>
          </a:extLst>
        </xdr:cNvPr>
        <xdr:cNvCxnSpPr/>
      </xdr:nvCxnSpPr>
      <xdr:spPr>
        <a:xfrm flipV="1">
          <a:off x="14375764" y="1322070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04CB7376-C704-49F8-B265-DE051A4302AB}"/>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C4D36D9C-6F66-45EC-B62F-B9FDEA373C62}"/>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47AC78C1-C6CD-4644-978D-0DDFAE8895BB}"/>
            </a:ext>
          </a:extLst>
        </xdr:cNvPr>
        <xdr:cNvSpPr txBox="1"/>
      </xdr:nvSpPr>
      <xdr:spPr>
        <a:xfrm>
          <a:off x="14414500" y="1299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40637D38-0C15-4BA2-ABC7-4A43DE6638E3}"/>
            </a:ext>
          </a:extLst>
        </xdr:cNvPr>
        <xdr:cNvCxnSpPr/>
      </xdr:nvCxnSpPr>
      <xdr:spPr>
        <a:xfrm>
          <a:off x="14287500" y="1322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4F845D91-DAFA-4734-9C01-1D800D92B99C}"/>
            </a:ext>
          </a:extLst>
        </xdr:cNvPr>
        <xdr:cNvSpPr txBox="1"/>
      </xdr:nvSpPr>
      <xdr:spPr>
        <a:xfrm>
          <a:off x="14414500" y="1380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AF5AAFBB-FD9D-46AE-9026-18C4F831933F}"/>
            </a:ext>
          </a:extLst>
        </xdr:cNvPr>
        <xdr:cNvSpPr/>
      </xdr:nvSpPr>
      <xdr:spPr>
        <a:xfrm>
          <a:off x="14325600" y="139490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4E5A4DFD-1418-42CE-B8B5-3AEBC8B7C99B}"/>
            </a:ext>
          </a:extLst>
        </xdr:cNvPr>
        <xdr:cNvSpPr/>
      </xdr:nvSpPr>
      <xdr:spPr>
        <a:xfrm>
          <a:off x="1357884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B2850A28-9B98-42C1-969F-07E880814BD0}"/>
            </a:ext>
          </a:extLst>
        </xdr:cNvPr>
        <xdr:cNvSpPr/>
      </xdr:nvSpPr>
      <xdr:spPr>
        <a:xfrm>
          <a:off x="1280414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3D96CABE-412A-4CE4-9CDE-5417E539ACE1}"/>
            </a:ext>
          </a:extLst>
        </xdr:cNvPr>
        <xdr:cNvSpPr/>
      </xdr:nvSpPr>
      <xdr:spPr>
        <a:xfrm>
          <a:off x="12029440" y="13916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454CD9B7-8275-4680-8617-70FE8F3E2F75}"/>
            </a:ext>
          </a:extLst>
        </xdr:cNvPr>
        <xdr:cNvSpPr/>
      </xdr:nvSpPr>
      <xdr:spPr>
        <a:xfrm>
          <a:off x="11231880" y="13861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A177774-8743-4C33-8A23-5488E4C5958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3EF307C-9EFF-42F2-A1D5-E78857A58F7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DEFC5B8-0443-4B7D-B3CF-AE5F416EB72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1529F2F-9AC9-42A3-ADAC-5CF3C9B668C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C75230E-F97D-47AA-A38D-54F11AD9D24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84455</xdr:rowOff>
    </xdr:from>
    <xdr:to>
      <xdr:col>85</xdr:col>
      <xdr:colOff>177800</xdr:colOff>
      <xdr:row>84</xdr:row>
      <xdr:rowOff>14605</xdr:rowOff>
    </xdr:to>
    <xdr:sp macro="" textlink="">
      <xdr:nvSpPr>
        <xdr:cNvPr id="661" name="楕円 660">
          <a:extLst>
            <a:ext uri="{FF2B5EF4-FFF2-40B4-BE49-F238E27FC236}">
              <a16:creationId xmlns:a16="http://schemas.microsoft.com/office/drawing/2014/main" id="{6853E11B-6AFB-4983-972B-6981FDA0F84C}"/>
            </a:ext>
          </a:extLst>
        </xdr:cNvPr>
        <xdr:cNvSpPr/>
      </xdr:nvSpPr>
      <xdr:spPr>
        <a:xfrm>
          <a:off x="14325600" y="139985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62882</xdr:rowOff>
    </xdr:from>
    <xdr:ext cx="405111" cy="259045"/>
    <xdr:sp macro="" textlink="">
      <xdr:nvSpPr>
        <xdr:cNvPr id="662" name="【児童館】&#10;有形固定資産減価償却率該当値テキスト">
          <a:extLst>
            <a:ext uri="{FF2B5EF4-FFF2-40B4-BE49-F238E27FC236}">
              <a16:creationId xmlns:a16="http://schemas.microsoft.com/office/drawing/2014/main" id="{49EF7238-A271-4CC5-9E92-DCB6C8A5EB14}"/>
            </a:ext>
          </a:extLst>
        </xdr:cNvPr>
        <xdr:cNvSpPr txBox="1"/>
      </xdr:nvSpPr>
      <xdr:spPr>
        <a:xfrm>
          <a:off x="14414500"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40639</xdr:rowOff>
    </xdr:from>
    <xdr:to>
      <xdr:col>81</xdr:col>
      <xdr:colOff>101600</xdr:colOff>
      <xdr:row>83</xdr:row>
      <xdr:rowOff>142239</xdr:rowOff>
    </xdr:to>
    <xdr:sp macro="" textlink="">
      <xdr:nvSpPr>
        <xdr:cNvPr id="663" name="楕円 662">
          <a:extLst>
            <a:ext uri="{FF2B5EF4-FFF2-40B4-BE49-F238E27FC236}">
              <a16:creationId xmlns:a16="http://schemas.microsoft.com/office/drawing/2014/main" id="{FC3A75EA-37DC-4165-A8FF-E2736753D1B9}"/>
            </a:ext>
          </a:extLst>
        </xdr:cNvPr>
        <xdr:cNvSpPr/>
      </xdr:nvSpPr>
      <xdr:spPr>
        <a:xfrm>
          <a:off x="13578840" y="1395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91439</xdr:rowOff>
    </xdr:from>
    <xdr:to>
      <xdr:col>85</xdr:col>
      <xdr:colOff>127000</xdr:colOff>
      <xdr:row>83</xdr:row>
      <xdr:rowOff>135255</xdr:rowOff>
    </xdr:to>
    <xdr:cxnSp macro="">
      <xdr:nvCxnSpPr>
        <xdr:cNvPr id="664" name="直線コネクタ 663">
          <a:extLst>
            <a:ext uri="{FF2B5EF4-FFF2-40B4-BE49-F238E27FC236}">
              <a16:creationId xmlns:a16="http://schemas.microsoft.com/office/drawing/2014/main" id="{E87A0939-AF40-41FB-8F19-D9B07794FCCB}"/>
            </a:ext>
          </a:extLst>
        </xdr:cNvPr>
        <xdr:cNvCxnSpPr/>
      </xdr:nvCxnSpPr>
      <xdr:spPr>
        <a:xfrm>
          <a:off x="13629640" y="14005559"/>
          <a:ext cx="74676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168275</xdr:rowOff>
    </xdr:from>
    <xdr:to>
      <xdr:col>76</xdr:col>
      <xdr:colOff>165100</xdr:colOff>
      <xdr:row>83</xdr:row>
      <xdr:rowOff>98425</xdr:rowOff>
    </xdr:to>
    <xdr:sp macro="" textlink="">
      <xdr:nvSpPr>
        <xdr:cNvPr id="665" name="楕円 664">
          <a:extLst>
            <a:ext uri="{FF2B5EF4-FFF2-40B4-BE49-F238E27FC236}">
              <a16:creationId xmlns:a16="http://schemas.microsoft.com/office/drawing/2014/main" id="{8F27C55E-6665-4FD7-8923-393A01807707}"/>
            </a:ext>
          </a:extLst>
        </xdr:cNvPr>
        <xdr:cNvSpPr/>
      </xdr:nvSpPr>
      <xdr:spPr>
        <a:xfrm>
          <a:off x="12804140" y="13914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47625</xdr:rowOff>
    </xdr:from>
    <xdr:to>
      <xdr:col>81</xdr:col>
      <xdr:colOff>50800</xdr:colOff>
      <xdr:row>83</xdr:row>
      <xdr:rowOff>91439</xdr:rowOff>
    </xdr:to>
    <xdr:cxnSp macro="">
      <xdr:nvCxnSpPr>
        <xdr:cNvPr id="666" name="直線コネクタ 665">
          <a:extLst>
            <a:ext uri="{FF2B5EF4-FFF2-40B4-BE49-F238E27FC236}">
              <a16:creationId xmlns:a16="http://schemas.microsoft.com/office/drawing/2014/main" id="{5E1B999A-16B5-4DF6-8259-799C8FEE1F89}"/>
            </a:ext>
          </a:extLst>
        </xdr:cNvPr>
        <xdr:cNvCxnSpPr/>
      </xdr:nvCxnSpPr>
      <xdr:spPr>
        <a:xfrm>
          <a:off x="12854940" y="13961745"/>
          <a:ext cx="7747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122555</xdr:rowOff>
    </xdr:from>
    <xdr:to>
      <xdr:col>72</xdr:col>
      <xdr:colOff>38100</xdr:colOff>
      <xdr:row>83</xdr:row>
      <xdr:rowOff>52705</xdr:rowOff>
    </xdr:to>
    <xdr:sp macro="" textlink="">
      <xdr:nvSpPr>
        <xdr:cNvPr id="667" name="楕円 666">
          <a:extLst>
            <a:ext uri="{FF2B5EF4-FFF2-40B4-BE49-F238E27FC236}">
              <a16:creationId xmlns:a16="http://schemas.microsoft.com/office/drawing/2014/main" id="{CD589ADA-1F98-4A78-AE61-4E053DFD4A90}"/>
            </a:ext>
          </a:extLst>
        </xdr:cNvPr>
        <xdr:cNvSpPr/>
      </xdr:nvSpPr>
      <xdr:spPr>
        <a:xfrm>
          <a:off x="12029440" y="13869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1905</xdr:rowOff>
    </xdr:from>
    <xdr:to>
      <xdr:col>76</xdr:col>
      <xdr:colOff>114300</xdr:colOff>
      <xdr:row>83</xdr:row>
      <xdr:rowOff>47625</xdr:rowOff>
    </xdr:to>
    <xdr:cxnSp macro="">
      <xdr:nvCxnSpPr>
        <xdr:cNvPr id="668" name="直線コネクタ 667">
          <a:extLst>
            <a:ext uri="{FF2B5EF4-FFF2-40B4-BE49-F238E27FC236}">
              <a16:creationId xmlns:a16="http://schemas.microsoft.com/office/drawing/2014/main" id="{A2C45183-1745-4603-9D6E-3AF095EF21D2}"/>
            </a:ext>
          </a:extLst>
        </xdr:cNvPr>
        <xdr:cNvCxnSpPr/>
      </xdr:nvCxnSpPr>
      <xdr:spPr>
        <a:xfrm>
          <a:off x="12072620" y="1391602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84455</xdr:rowOff>
    </xdr:from>
    <xdr:to>
      <xdr:col>67</xdr:col>
      <xdr:colOff>101600</xdr:colOff>
      <xdr:row>83</xdr:row>
      <xdr:rowOff>14605</xdr:rowOff>
    </xdr:to>
    <xdr:sp macro="" textlink="">
      <xdr:nvSpPr>
        <xdr:cNvPr id="669" name="楕円 668">
          <a:extLst>
            <a:ext uri="{FF2B5EF4-FFF2-40B4-BE49-F238E27FC236}">
              <a16:creationId xmlns:a16="http://schemas.microsoft.com/office/drawing/2014/main" id="{29CDD345-F732-4ED5-ACBA-176730760DFB}"/>
            </a:ext>
          </a:extLst>
        </xdr:cNvPr>
        <xdr:cNvSpPr/>
      </xdr:nvSpPr>
      <xdr:spPr>
        <a:xfrm>
          <a:off x="11231880" y="13830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135255</xdr:rowOff>
    </xdr:from>
    <xdr:to>
      <xdr:col>71</xdr:col>
      <xdr:colOff>177800</xdr:colOff>
      <xdr:row>83</xdr:row>
      <xdr:rowOff>1905</xdr:rowOff>
    </xdr:to>
    <xdr:cxnSp macro="">
      <xdr:nvCxnSpPr>
        <xdr:cNvPr id="670" name="直線コネクタ 669">
          <a:extLst>
            <a:ext uri="{FF2B5EF4-FFF2-40B4-BE49-F238E27FC236}">
              <a16:creationId xmlns:a16="http://schemas.microsoft.com/office/drawing/2014/main" id="{4D217CD1-65BD-4694-9827-B6C912ACB567}"/>
            </a:ext>
          </a:extLst>
        </xdr:cNvPr>
        <xdr:cNvCxnSpPr/>
      </xdr:nvCxnSpPr>
      <xdr:spPr>
        <a:xfrm>
          <a:off x="11282680" y="1388173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7C356213-4AC0-42E1-8F6E-57371E0BB822}"/>
            </a:ext>
          </a:extLst>
        </xdr:cNvPr>
        <xdr:cNvSpPr txBox="1"/>
      </xdr:nvSpPr>
      <xdr:spPr>
        <a:xfrm>
          <a:off x="13437244" y="1372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8B83E8DB-92FE-42D8-A01B-5E952FDEF954}"/>
            </a:ext>
          </a:extLst>
        </xdr:cNvPr>
        <xdr:cNvSpPr txBox="1"/>
      </xdr:nvSpPr>
      <xdr:spPr>
        <a:xfrm>
          <a:off x="126752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5A335C7A-53A3-45BA-AA5C-CED7BED33AB8}"/>
            </a:ext>
          </a:extLst>
        </xdr:cNvPr>
        <xdr:cNvSpPr txBox="1"/>
      </xdr:nvSpPr>
      <xdr:spPr>
        <a:xfrm>
          <a:off x="11900544" y="14009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2817E46E-88D6-48F4-AFD3-38F7706FAC57}"/>
            </a:ext>
          </a:extLst>
        </xdr:cNvPr>
        <xdr:cNvSpPr txBox="1"/>
      </xdr:nvSpPr>
      <xdr:spPr>
        <a:xfrm>
          <a:off x="11102984" y="1395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133366</xdr:rowOff>
    </xdr:from>
    <xdr:ext cx="405111" cy="259045"/>
    <xdr:sp macro="" textlink="">
      <xdr:nvSpPr>
        <xdr:cNvPr id="675" name="n_1mainValue【児童館】&#10;有形固定資産減価償却率">
          <a:extLst>
            <a:ext uri="{FF2B5EF4-FFF2-40B4-BE49-F238E27FC236}">
              <a16:creationId xmlns:a16="http://schemas.microsoft.com/office/drawing/2014/main" id="{82BA4DBC-E4EA-4B00-A759-51A969BD7D04}"/>
            </a:ext>
          </a:extLst>
        </xdr:cNvPr>
        <xdr:cNvSpPr txBox="1"/>
      </xdr:nvSpPr>
      <xdr:spPr>
        <a:xfrm>
          <a:off x="13437244" y="1404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114952</xdr:rowOff>
    </xdr:from>
    <xdr:ext cx="405111" cy="259045"/>
    <xdr:sp macro="" textlink="">
      <xdr:nvSpPr>
        <xdr:cNvPr id="676" name="n_2mainValue【児童館】&#10;有形固定資産減価償却率">
          <a:extLst>
            <a:ext uri="{FF2B5EF4-FFF2-40B4-BE49-F238E27FC236}">
              <a16:creationId xmlns:a16="http://schemas.microsoft.com/office/drawing/2014/main" id="{6FF76C27-E8D4-4BFD-ACBC-D57FB7A55026}"/>
            </a:ext>
          </a:extLst>
        </xdr:cNvPr>
        <xdr:cNvSpPr txBox="1"/>
      </xdr:nvSpPr>
      <xdr:spPr>
        <a:xfrm>
          <a:off x="12675244" y="1369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69232</xdr:rowOff>
    </xdr:from>
    <xdr:ext cx="405111" cy="259045"/>
    <xdr:sp macro="" textlink="">
      <xdr:nvSpPr>
        <xdr:cNvPr id="677" name="n_3mainValue【児童館】&#10;有形固定資産減価償却率">
          <a:extLst>
            <a:ext uri="{FF2B5EF4-FFF2-40B4-BE49-F238E27FC236}">
              <a16:creationId xmlns:a16="http://schemas.microsoft.com/office/drawing/2014/main" id="{8A53F54D-D054-4A47-81CF-139E10D26576}"/>
            </a:ext>
          </a:extLst>
        </xdr:cNvPr>
        <xdr:cNvSpPr txBox="1"/>
      </xdr:nvSpPr>
      <xdr:spPr>
        <a:xfrm>
          <a:off x="1190054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31132</xdr:rowOff>
    </xdr:from>
    <xdr:ext cx="405111" cy="259045"/>
    <xdr:sp macro="" textlink="">
      <xdr:nvSpPr>
        <xdr:cNvPr id="678" name="n_4mainValue【児童館】&#10;有形固定資産減価償却率">
          <a:extLst>
            <a:ext uri="{FF2B5EF4-FFF2-40B4-BE49-F238E27FC236}">
              <a16:creationId xmlns:a16="http://schemas.microsoft.com/office/drawing/2014/main" id="{703022A8-5875-4CE5-AAB4-B7B79B8A7A4D}"/>
            </a:ext>
          </a:extLst>
        </xdr:cNvPr>
        <xdr:cNvSpPr txBox="1"/>
      </xdr:nvSpPr>
      <xdr:spPr>
        <a:xfrm>
          <a:off x="1110298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DF409ED8-5D44-4D76-BA4E-3A306E1CC9B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82666D9-FF85-4B2E-A67B-65D493B39EF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BCD70395-E7B1-40EB-A67F-51A97D42E74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C7512C61-724D-45EE-A498-47E757EB89E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C1F885BA-9AD0-4EF3-9F2F-1B58E67E79F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DEE93946-8052-4F45-A2FB-74BD30312BA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71389D57-54E4-4F2F-9750-894AE2D262E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ADF41CFB-9534-4885-B536-CA9EA4F09C9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952A30FC-E660-46ED-81E5-D694A7D6346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238E40BD-3B4A-4BDF-8C12-5DB7D1EC473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36A6E915-1CBA-41C2-9BCD-E8C8BE19119F}"/>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338977A7-BA87-446A-94CE-92429EFB9B64}"/>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1454CBBD-1EF2-429E-84D8-1E7031CB303F}"/>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E9217542-1A08-4CA8-90F0-57C4DE354228}"/>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DA257160-5A25-4E91-BE6D-BFFE61139A94}"/>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E38F3B82-8F92-4796-A9F0-EDF6908F82E4}"/>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ACCDB5F7-115D-4F29-A47A-76A1D908EF76}"/>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7844855F-25D1-4189-8F2D-CDFF74307BDB}"/>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EF1ED995-541E-45BF-B53C-601626107D8D}"/>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F05C16C8-01D7-45F9-8BB3-7A25B2A62929}"/>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5E28C831-DA7E-42D8-BB42-879ED5846170}"/>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4808D9A4-7046-407C-92F8-01B5BE78FC86}"/>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C24C64A-FC6D-45D7-943D-6B754F95A55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207308C8-D028-4734-A7DB-96D82CE1ECC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CC9F3ACA-7711-487B-B38B-70E13EF67AE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5C4FBD61-95AB-4A62-A16C-D53EFF158619}"/>
            </a:ext>
          </a:extLst>
        </xdr:cNvPr>
        <xdr:cNvCxnSpPr/>
      </xdr:nvCxnSpPr>
      <xdr:spPr>
        <a:xfrm flipV="1">
          <a:off x="19509104" y="131140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83910910-6D0E-4476-A1C5-28D77FF2B161}"/>
            </a:ext>
          </a:extLst>
        </xdr:cNvPr>
        <xdr:cNvSpPr txBox="1"/>
      </xdr:nvSpPr>
      <xdr:spPr>
        <a:xfrm>
          <a:off x="19547840"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E2D33F42-1681-41D7-9741-5B263513E012}"/>
            </a:ext>
          </a:extLst>
        </xdr:cNvPr>
        <xdr:cNvCxnSpPr/>
      </xdr:nvCxnSpPr>
      <xdr:spPr>
        <a:xfrm>
          <a:off x="19443700" y="14569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152FB5D0-E135-4DAD-BBFA-8AF6C2C328AB}"/>
            </a:ext>
          </a:extLst>
        </xdr:cNvPr>
        <xdr:cNvSpPr txBox="1"/>
      </xdr:nvSpPr>
      <xdr:spPr>
        <a:xfrm>
          <a:off x="19547840" y="1289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6FB7CC1E-35D7-48B1-B082-52B011008A14}"/>
            </a:ext>
          </a:extLst>
        </xdr:cNvPr>
        <xdr:cNvCxnSpPr/>
      </xdr:nvCxnSpPr>
      <xdr:spPr>
        <a:xfrm>
          <a:off x="19443700" y="1311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89E5FDFF-3658-4703-9CA2-D885DCFF64D6}"/>
            </a:ext>
          </a:extLst>
        </xdr:cNvPr>
        <xdr:cNvSpPr txBox="1"/>
      </xdr:nvSpPr>
      <xdr:spPr>
        <a:xfrm>
          <a:off x="19547840" y="13956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B1FEAA1C-B8A7-4443-9D0D-BC31FC151621}"/>
            </a:ext>
          </a:extLst>
        </xdr:cNvPr>
        <xdr:cNvSpPr/>
      </xdr:nvSpPr>
      <xdr:spPr>
        <a:xfrm>
          <a:off x="19458940" y="1410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D8BEB7C5-A951-4D0A-8102-D781349A0A36}"/>
            </a:ext>
          </a:extLst>
        </xdr:cNvPr>
        <xdr:cNvSpPr/>
      </xdr:nvSpPr>
      <xdr:spPr>
        <a:xfrm>
          <a:off x="18735040" y="141180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4D644EA1-1941-45AA-BC5C-EF1E5F102EF2}"/>
            </a:ext>
          </a:extLst>
        </xdr:cNvPr>
        <xdr:cNvSpPr/>
      </xdr:nvSpPr>
      <xdr:spPr>
        <a:xfrm>
          <a:off x="17937480" y="141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6EE56FC0-8D2C-4EBB-8F19-46316FE25830}"/>
            </a:ext>
          </a:extLst>
        </xdr:cNvPr>
        <xdr:cNvSpPr/>
      </xdr:nvSpPr>
      <xdr:spPr>
        <a:xfrm>
          <a:off x="1716278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C322079B-6E24-4F39-986F-2CDB1D2D625C}"/>
            </a:ext>
          </a:extLst>
        </xdr:cNvPr>
        <xdr:cNvSpPr/>
      </xdr:nvSpPr>
      <xdr:spPr>
        <a:xfrm>
          <a:off x="16388080" y="141507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6F82F1D0-8229-4581-86A9-97DAE662D22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8A911C6-6057-4F42-AFC3-D9C2F83FEA7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8008754-5896-4E91-99EE-3B2F17D2C91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EC0CA11-29CA-4BAB-AA33-9DEE3D64916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62F49B1-2748-40AA-8018-DC158B1D1ED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101600</xdr:rowOff>
    </xdr:from>
    <xdr:to>
      <xdr:col>116</xdr:col>
      <xdr:colOff>114300</xdr:colOff>
      <xdr:row>87</xdr:row>
      <xdr:rowOff>31750</xdr:rowOff>
    </xdr:to>
    <xdr:sp macro="" textlink="">
      <xdr:nvSpPr>
        <xdr:cNvPr id="720" name="楕円 719">
          <a:extLst>
            <a:ext uri="{FF2B5EF4-FFF2-40B4-BE49-F238E27FC236}">
              <a16:creationId xmlns:a16="http://schemas.microsoft.com/office/drawing/2014/main" id="{837B43D6-1FD9-45F8-8C9F-592F95921F50}"/>
            </a:ext>
          </a:extLst>
        </xdr:cNvPr>
        <xdr:cNvSpPr/>
      </xdr:nvSpPr>
      <xdr:spPr>
        <a:xfrm>
          <a:off x="19458940" y="14518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16527</xdr:rowOff>
    </xdr:from>
    <xdr:ext cx="469744" cy="259045"/>
    <xdr:sp macro="" textlink="">
      <xdr:nvSpPr>
        <xdr:cNvPr id="721" name="【児童館】&#10;一人当たり面積該当値テキスト">
          <a:extLst>
            <a:ext uri="{FF2B5EF4-FFF2-40B4-BE49-F238E27FC236}">
              <a16:creationId xmlns:a16="http://schemas.microsoft.com/office/drawing/2014/main" id="{FB7807EA-124D-4118-ABCB-BF5A5FB1EA10}"/>
            </a:ext>
          </a:extLst>
        </xdr:cNvPr>
        <xdr:cNvSpPr txBox="1"/>
      </xdr:nvSpPr>
      <xdr:spPr>
        <a:xfrm>
          <a:off x="19547840" y="1443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101600</xdr:rowOff>
    </xdr:from>
    <xdr:to>
      <xdr:col>112</xdr:col>
      <xdr:colOff>38100</xdr:colOff>
      <xdr:row>87</xdr:row>
      <xdr:rowOff>31750</xdr:rowOff>
    </xdr:to>
    <xdr:sp macro="" textlink="">
      <xdr:nvSpPr>
        <xdr:cNvPr id="722" name="楕円 721">
          <a:extLst>
            <a:ext uri="{FF2B5EF4-FFF2-40B4-BE49-F238E27FC236}">
              <a16:creationId xmlns:a16="http://schemas.microsoft.com/office/drawing/2014/main" id="{2D35AB6E-ABBD-47A0-9F35-41DBC4C62D05}"/>
            </a:ext>
          </a:extLst>
        </xdr:cNvPr>
        <xdr:cNvSpPr/>
      </xdr:nvSpPr>
      <xdr:spPr>
        <a:xfrm>
          <a:off x="18735040" y="14518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152400</xdr:rowOff>
    </xdr:from>
    <xdr:to>
      <xdr:col>116</xdr:col>
      <xdr:colOff>63500</xdr:colOff>
      <xdr:row>86</xdr:row>
      <xdr:rowOff>152400</xdr:rowOff>
    </xdr:to>
    <xdr:cxnSp macro="">
      <xdr:nvCxnSpPr>
        <xdr:cNvPr id="723" name="直線コネクタ 722">
          <a:extLst>
            <a:ext uri="{FF2B5EF4-FFF2-40B4-BE49-F238E27FC236}">
              <a16:creationId xmlns:a16="http://schemas.microsoft.com/office/drawing/2014/main" id="{1E2763A4-F496-4650-896E-2336AA140FB3}"/>
            </a:ext>
          </a:extLst>
        </xdr:cNvPr>
        <xdr:cNvCxnSpPr/>
      </xdr:nvCxnSpPr>
      <xdr:spPr>
        <a:xfrm>
          <a:off x="18778220" y="145694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101600</xdr:rowOff>
    </xdr:from>
    <xdr:to>
      <xdr:col>107</xdr:col>
      <xdr:colOff>101600</xdr:colOff>
      <xdr:row>87</xdr:row>
      <xdr:rowOff>31750</xdr:rowOff>
    </xdr:to>
    <xdr:sp macro="" textlink="">
      <xdr:nvSpPr>
        <xdr:cNvPr id="724" name="楕円 723">
          <a:extLst>
            <a:ext uri="{FF2B5EF4-FFF2-40B4-BE49-F238E27FC236}">
              <a16:creationId xmlns:a16="http://schemas.microsoft.com/office/drawing/2014/main" id="{F12AF933-279A-4563-8AE5-AE48917ADD84}"/>
            </a:ext>
          </a:extLst>
        </xdr:cNvPr>
        <xdr:cNvSpPr/>
      </xdr:nvSpPr>
      <xdr:spPr>
        <a:xfrm>
          <a:off x="17937480" y="14518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152400</xdr:rowOff>
    </xdr:from>
    <xdr:to>
      <xdr:col>111</xdr:col>
      <xdr:colOff>177800</xdr:colOff>
      <xdr:row>86</xdr:row>
      <xdr:rowOff>152400</xdr:rowOff>
    </xdr:to>
    <xdr:cxnSp macro="">
      <xdr:nvCxnSpPr>
        <xdr:cNvPr id="725" name="直線コネクタ 724">
          <a:extLst>
            <a:ext uri="{FF2B5EF4-FFF2-40B4-BE49-F238E27FC236}">
              <a16:creationId xmlns:a16="http://schemas.microsoft.com/office/drawing/2014/main" id="{1BF7F82B-8ACB-4BE3-A51C-70B4A6D4ECEA}"/>
            </a:ext>
          </a:extLst>
        </xdr:cNvPr>
        <xdr:cNvCxnSpPr/>
      </xdr:nvCxnSpPr>
      <xdr:spPr>
        <a:xfrm>
          <a:off x="17988280" y="145694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101600</xdr:rowOff>
    </xdr:from>
    <xdr:to>
      <xdr:col>102</xdr:col>
      <xdr:colOff>165100</xdr:colOff>
      <xdr:row>87</xdr:row>
      <xdr:rowOff>31750</xdr:rowOff>
    </xdr:to>
    <xdr:sp macro="" textlink="">
      <xdr:nvSpPr>
        <xdr:cNvPr id="726" name="楕円 725">
          <a:extLst>
            <a:ext uri="{FF2B5EF4-FFF2-40B4-BE49-F238E27FC236}">
              <a16:creationId xmlns:a16="http://schemas.microsoft.com/office/drawing/2014/main" id="{6488D5EC-ED93-418A-A59F-05EFFD449CBB}"/>
            </a:ext>
          </a:extLst>
        </xdr:cNvPr>
        <xdr:cNvSpPr/>
      </xdr:nvSpPr>
      <xdr:spPr>
        <a:xfrm>
          <a:off x="17162780" y="14518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152400</xdr:rowOff>
    </xdr:from>
    <xdr:to>
      <xdr:col>107</xdr:col>
      <xdr:colOff>50800</xdr:colOff>
      <xdr:row>86</xdr:row>
      <xdr:rowOff>152400</xdr:rowOff>
    </xdr:to>
    <xdr:cxnSp macro="">
      <xdr:nvCxnSpPr>
        <xdr:cNvPr id="727" name="直線コネクタ 726">
          <a:extLst>
            <a:ext uri="{FF2B5EF4-FFF2-40B4-BE49-F238E27FC236}">
              <a16:creationId xmlns:a16="http://schemas.microsoft.com/office/drawing/2014/main" id="{840B90C7-49A4-44A5-B5B8-0D67BB01C724}"/>
            </a:ext>
          </a:extLst>
        </xdr:cNvPr>
        <xdr:cNvCxnSpPr/>
      </xdr:nvCxnSpPr>
      <xdr:spPr>
        <a:xfrm>
          <a:off x="17213580" y="145694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101600</xdr:rowOff>
    </xdr:from>
    <xdr:to>
      <xdr:col>98</xdr:col>
      <xdr:colOff>38100</xdr:colOff>
      <xdr:row>87</xdr:row>
      <xdr:rowOff>31750</xdr:rowOff>
    </xdr:to>
    <xdr:sp macro="" textlink="">
      <xdr:nvSpPr>
        <xdr:cNvPr id="728" name="楕円 727">
          <a:extLst>
            <a:ext uri="{FF2B5EF4-FFF2-40B4-BE49-F238E27FC236}">
              <a16:creationId xmlns:a16="http://schemas.microsoft.com/office/drawing/2014/main" id="{AE9B7585-4911-43AF-848F-8BDF261A6B70}"/>
            </a:ext>
          </a:extLst>
        </xdr:cNvPr>
        <xdr:cNvSpPr/>
      </xdr:nvSpPr>
      <xdr:spPr>
        <a:xfrm>
          <a:off x="16388080" y="14518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152400</xdr:rowOff>
    </xdr:from>
    <xdr:to>
      <xdr:col>102</xdr:col>
      <xdr:colOff>114300</xdr:colOff>
      <xdr:row>86</xdr:row>
      <xdr:rowOff>152400</xdr:rowOff>
    </xdr:to>
    <xdr:cxnSp macro="">
      <xdr:nvCxnSpPr>
        <xdr:cNvPr id="729" name="直線コネクタ 728">
          <a:extLst>
            <a:ext uri="{FF2B5EF4-FFF2-40B4-BE49-F238E27FC236}">
              <a16:creationId xmlns:a16="http://schemas.microsoft.com/office/drawing/2014/main" id="{5EA9255D-3BDB-45EB-9AF2-414D41D0633E}"/>
            </a:ext>
          </a:extLst>
        </xdr:cNvPr>
        <xdr:cNvCxnSpPr/>
      </xdr:nvCxnSpPr>
      <xdr:spPr>
        <a:xfrm>
          <a:off x="16431260" y="145694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42DD4C69-0317-4EFC-B850-12B8037E5B94}"/>
            </a:ext>
          </a:extLst>
        </xdr:cNvPr>
        <xdr:cNvSpPr txBox="1"/>
      </xdr:nvSpPr>
      <xdr:spPr>
        <a:xfrm>
          <a:off x="18561127" y="139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FDEB440A-F0B8-42D0-A508-C57AC49EF929}"/>
            </a:ext>
          </a:extLst>
        </xdr:cNvPr>
        <xdr:cNvSpPr txBox="1"/>
      </xdr:nvSpPr>
      <xdr:spPr>
        <a:xfrm>
          <a:off x="17776267" y="139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E5F9D795-8FD6-4BD9-8510-78581270FD99}"/>
            </a:ext>
          </a:extLst>
        </xdr:cNvPr>
        <xdr:cNvSpPr txBox="1"/>
      </xdr:nvSpPr>
      <xdr:spPr>
        <a:xfrm>
          <a:off x="17001567" y="1391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CD470972-815A-4012-A8CA-A47EB7160430}"/>
            </a:ext>
          </a:extLst>
        </xdr:cNvPr>
        <xdr:cNvSpPr txBox="1"/>
      </xdr:nvSpPr>
      <xdr:spPr>
        <a:xfrm>
          <a:off x="16226867" y="1392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22877</xdr:rowOff>
    </xdr:from>
    <xdr:ext cx="469744" cy="259045"/>
    <xdr:sp macro="" textlink="">
      <xdr:nvSpPr>
        <xdr:cNvPr id="734" name="n_1mainValue【児童館】&#10;一人当たり面積">
          <a:extLst>
            <a:ext uri="{FF2B5EF4-FFF2-40B4-BE49-F238E27FC236}">
              <a16:creationId xmlns:a16="http://schemas.microsoft.com/office/drawing/2014/main" id="{D258EF4F-51A7-40B5-9F11-4D2B94A5AEB3}"/>
            </a:ext>
          </a:extLst>
        </xdr:cNvPr>
        <xdr:cNvSpPr txBox="1"/>
      </xdr:nvSpPr>
      <xdr:spPr>
        <a:xfrm>
          <a:off x="185611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22877</xdr:rowOff>
    </xdr:from>
    <xdr:ext cx="469744" cy="259045"/>
    <xdr:sp macro="" textlink="">
      <xdr:nvSpPr>
        <xdr:cNvPr id="735" name="n_2mainValue【児童館】&#10;一人当たり面積">
          <a:extLst>
            <a:ext uri="{FF2B5EF4-FFF2-40B4-BE49-F238E27FC236}">
              <a16:creationId xmlns:a16="http://schemas.microsoft.com/office/drawing/2014/main" id="{D6D9086B-2B9C-4AAB-8227-6D917A4C982C}"/>
            </a:ext>
          </a:extLst>
        </xdr:cNvPr>
        <xdr:cNvSpPr txBox="1"/>
      </xdr:nvSpPr>
      <xdr:spPr>
        <a:xfrm>
          <a:off x="1777626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22877</xdr:rowOff>
    </xdr:from>
    <xdr:ext cx="469744" cy="259045"/>
    <xdr:sp macro="" textlink="">
      <xdr:nvSpPr>
        <xdr:cNvPr id="736" name="n_3mainValue【児童館】&#10;一人当たり面積">
          <a:extLst>
            <a:ext uri="{FF2B5EF4-FFF2-40B4-BE49-F238E27FC236}">
              <a16:creationId xmlns:a16="http://schemas.microsoft.com/office/drawing/2014/main" id="{8EBBBE90-632E-4168-BC09-BAE40117F854}"/>
            </a:ext>
          </a:extLst>
        </xdr:cNvPr>
        <xdr:cNvSpPr txBox="1"/>
      </xdr:nvSpPr>
      <xdr:spPr>
        <a:xfrm>
          <a:off x="1700156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22877</xdr:rowOff>
    </xdr:from>
    <xdr:ext cx="469744" cy="259045"/>
    <xdr:sp macro="" textlink="">
      <xdr:nvSpPr>
        <xdr:cNvPr id="737" name="n_4mainValue【児童館】&#10;一人当たり面積">
          <a:extLst>
            <a:ext uri="{FF2B5EF4-FFF2-40B4-BE49-F238E27FC236}">
              <a16:creationId xmlns:a16="http://schemas.microsoft.com/office/drawing/2014/main" id="{525D3CAF-FF43-4ECA-80FD-7BE4269BDFFC}"/>
            </a:ext>
          </a:extLst>
        </xdr:cNvPr>
        <xdr:cNvSpPr txBox="1"/>
      </xdr:nvSpPr>
      <xdr:spPr>
        <a:xfrm>
          <a:off x="1622686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72E75EA3-08CB-4600-B7AF-AEF1ECD8FF2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7C921E41-B4ED-4E21-BF97-270B7E15866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6EA80F9-8315-4DB1-A352-5CD71865EA2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2690DD8E-9407-4279-A082-13DA52B0A1D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5E8068B2-F28D-44B5-84CD-0B45A072A5A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5253FD10-E255-4F98-9608-CA0FD439983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5B83287B-3D56-40AD-B78D-4DC5DD9677A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F3A3E12A-4D78-4EFB-9364-F6A4BAE9159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4853C8D2-D654-4F70-A14A-1A4E66E980E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DFD7F62B-29C3-4033-BC96-74C87DDE11F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9864596D-1315-43EF-A2D3-6C5F50FD525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60A73262-A586-408E-AD31-FCD0C4652027}"/>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FBC42881-DE22-4925-A657-28C6BF646C87}"/>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AE3416CC-7DD3-41CF-B542-595489C5317E}"/>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5BC63665-8DD8-4D43-B235-559A72E0F955}"/>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C9D833E0-75D0-4025-B6EB-B7EB389DC59B}"/>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C40125BC-3014-4F47-A5E9-B9D8E680500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0546D6B3-F980-4F7E-AAD2-D262CE6BFEF8}"/>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E6E066E3-1B63-46BF-92CE-AC648746C699}"/>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340B1627-D641-47CA-BF82-10DCF7B60D8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9522B8EB-8C2B-4FAC-81D5-3B2F5F7C211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E673629-2AC7-4174-99AB-9DF2D7AC13C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CF431185-D816-4A9F-A400-0A0FAE0587CC}"/>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2A9427EC-0D2A-4A62-A7B4-5F3CEB39FC9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C8B262B5-B325-4372-A1E3-B723415EB448}"/>
            </a:ext>
          </a:extLst>
        </xdr:cNvPr>
        <xdr:cNvCxnSpPr/>
      </xdr:nvCxnSpPr>
      <xdr:spPr>
        <a:xfrm flipV="1">
          <a:off x="14375764" y="16758285"/>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42E396E3-2644-4566-86D7-497E91BC1E49}"/>
            </a:ext>
          </a:extLst>
        </xdr:cNvPr>
        <xdr:cNvSpPr txBox="1"/>
      </xdr:nvSpPr>
      <xdr:spPr>
        <a:xfrm>
          <a:off x="14414500" y="1809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FB147253-2648-4C5C-A125-9DB347238A08}"/>
            </a:ext>
          </a:extLst>
        </xdr:cNvPr>
        <xdr:cNvCxnSpPr/>
      </xdr:nvCxnSpPr>
      <xdr:spPr>
        <a:xfrm>
          <a:off x="14287500" y="18095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CB80A9BF-3969-47CC-AB56-B40D5C81AE67}"/>
            </a:ext>
          </a:extLst>
        </xdr:cNvPr>
        <xdr:cNvSpPr txBox="1"/>
      </xdr:nvSpPr>
      <xdr:spPr>
        <a:xfrm>
          <a:off x="14414500" y="1653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EAA3F458-9238-4551-9DF5-3E659451B991}"/>
            </a:ext>
          </a:extLst>
        </xdr:cNvPr>
        <xdr:cNvCxnSpPr/>
      </xdr:nvCxnSpPr>
      <xdr:spPr>
        <a:xfrm>
          <a:off x="14287500" y="167582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480C241C-E073-4B31-9C27-38528CCC153A}"/>
            </a:ext>
          </a:extLst>
        </xdr:cNvPr>
        <xdr:cNvSpPr txBox="1"/>
      </xdr:nvSpPr>
      <xdr:spPr>
        <a:xfrm>
          <a:off x="14414500" y="17503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7CC8B47B-2C6C-4CE1-A22F-F5AAEA7D20B7}"/>
            </a:ext>
          </a:extLst>
        </xdr:cNvPr>
        <xdr:cNvSpPr/>
      </xdr:nvSpPr>
      <xdr:spPr>
        <a:xfrm>
          <a:off x="14325600" y="175247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02EDBE9B-4866-4647-AE14-F6D72EE97F65}"/>
            </a:ext>
          </a:extLst>
        </xdr:cNvPr>
        <xdr:cNvSpPr/>
      </xdr:nvSpPr>
      <xdr:spPr>
        <a:xfrm>
          <a:off x="13578840" y="17520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F644E236-EBEA-44F3-AAE3-548356BB60ED}"/>
            </a:ext>
          </a:extLst>
        </xdr:cNvPr>
        <xdr:cNvSpPr/>
      </xdr:nvSpPr>
      <xdr:spPr>
        <a:xfrm>
          <a:off x="1280414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807BAE8A-7848-4C72-A95D-AC4E929F182B}"/>
            </a:ext>
          </a:extLst>
        </xdr:cNvPr>
        <xdr:cNvSpPr/>
      </xdr:nvSpPr>
      <xdr:spPr>
        <a:xfrm>
          <a:off x="12029440" y="174751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C7643C64-B829-4FE4-A5E4-638A6136FDC6}"/>
            </a:ext>
          </a:extLst>
        </xdr:cNvPr>
        <xdr:cNvSpPr/>
      </xdr:nvSpPr>
      <xdr:spPr>
        <a:xfrm>
          <a:off x="1123188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94179525-5914-49E7-A4F4-65F2C01E048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B7A06B7-8170-4B17-9E02-1F824EB8CD7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570A06F-8AE6-4C25-837C-D741AA2A8EC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9B1B6EA-FD53-4642-BA8C-723C2707D94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BD04FBC-63F1-4A3F-9977-EA56403857A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168275</xdr:rowOff>
    </xdr:from>
    <xdr:to>
      <xdr:col>85</xdr:col>
      <xdr:colOff>177800</xdr:colOff>
      <xdr:row>103</xdr:row>
      <xdr:rowOff>98425</xdr:rowOff>
    </xdr:to>
    <xdr:sp macro="" textlink="">
      <xdr:nvSpPr>
        <xdr:cNvPr id="778" name="楕円 777">
          <a:extLst>
            <a:ext uri="{FF2B5EF4-FFF2-40B4-BE49-F238E27FC236}">
              <a16:creationId xmlns:a16="http://schemas.microsoft.com/office/drawing/2014/main" id="{3E3253A9-3A37-41CB-956C-EAC27B4704CD}"/>
            </a:ext>
          </a:extLst>
        </xdr:cNvPr>
        <xdr:cNvSpPr/>
      </xdr:nvSpPr>
      <xdr:spPr>
        <a:xfrm>
          <a:off x="14325600" y="172675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19702</xdr:rowOff>
    </xdr:from>
    <xdr:ext cx="405111" cy="259045"/>
    <xdr:sp macro="" textlink="">
      <xdr:nvSpPr>
        <xdr:cNvPr id="779" name="【公民館】&#10;有形固定資産減価償却率該当値テキスト">
          <a:extLst>
            <a:ext uri="{FF2B5EF4-FFF2-40B4-BE49-F238E27FC236}">
              <a16:creationId xmlns:a16="http://schemas.microsoft.com/office/drawing/2014/main" id="{581CFAA4-C1E2-4164-BFAA-1DDC63A0E555}"/>
            </a:ext>
          </a:extLst>
        </xdr:cNvPr>
        <xdr:cNvSpPr txBox="1"/>
      </xdr:nvSpPr>
      <xdr:spPr>
        <a:xfrm>
          <a:off x="14414500"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122555</xdr:rowOff>
    </xdr:from>
    <xdr:to>
      <xdr:col>81</xdr:col>
      <xdr:colOff>101600</xdr:colOff>
      <xdr:row>103</xdr:row>
      <xdr:rowOff>52705</xdr:rowOff>
    </xdr:to>
    <xdr:sp macro="" textlink="">
      <xdr:nvSpPr>
        <xdr:cNvPr id="780" name="楕円 779">
          <a:extLst>
            <a:ext uri="{FF2B5EF4-FFF2-40B4-BE49-F238E27FC236}">
              <a16:creationId xmlns:a16="http://schemas.microsoft.com/office/drawing/2014/main" id="{D36C9FFB-4111-4592-B1ED-7FA35B12D85A}"/>
            </a:ext>
          </a:extLst>
        </xdr:cNvPr>
        <xdr:cNvSpPr/>
      </xdr:nvSpPr>
      <xdr:spPr>
        <a:xfrm>
          <a:off x="13578840" y="17221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1905</xdr:rowOff>
    </xdr:from>
    <xdr:to>
      <xdr:col>85</xdr:col>
      <xdr:colOff>127000</xdr:colOff>
      <xdr:row>103</xdr:row>
      <xdr:rowOff>47625</xdr:rowOff>
    </xdr:to>
    <xdr:cxnSp macro="">
      <xdr:nvCxnSpPr>
        <xdr:cNvPr id="781" name="直線コネクタ 780">
          <a:extLst>
            <a:ext uri="{FF2B5EF4-FFF2-40B4-BE49-F238E27FC236}">
              <a16:creationId xmlns:a16="http://schemas.microsoft.com/office/drawing/2014/main" id="{9EC551E5-F568-4752-9B39-036104807593}"/>
            </a:ext>
          </a:extLst>
        </xdr:cNvPr>
        <xdr:cNvCxnSpPr/>
      </xdr:nvCxnSpPr>
      <xdr:spPr>
        <a:xfrm>
          <a:off x="13629640" y="17268825"/>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76836</xdr:rowOff>
    </xdr:from>
    <xdr:to>
      <xdr:col>76</xdr:col>
      <xdr:colOff>165100</xdr:colOff>
      <xdr:row>103</xdr:row>
      <xdr:rowOff>6986</xdr:rowOff>
    </xdr:to>
    <xdr:sp macro="" textlink="">
      <xdr:nvSpPr>
        <xdr:cNvPr id="782" name="楕円 781">
          <a:extLst>
            <a:ext uri="{FF2B5EF4-FFF2-40B4-BE49-F238E27FC236}">
              <a16:creationId xmlns:a16="http://schemas.microsoft.com/office/drawing/2014/main" id="{6D10E2B4-BCA0-4B8B-9ECC-AB008CF55A95}"/>
            </a:ext>
          </a:extLst>
        </xdr:cNvPr>
        <xdr:cNvSpPr/>
      </xdr:nvSpPr>
      <xdr:spPr>
        <a:xfrm>
          <a:off x="12804140" y="17176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127636</xdr:rowOff>
    </xdr:from>
    <xdr:to>
      <xdr:col>81</xdr:col>
      <xdr:colOff>50800</xdr:colOff>
      <xdr:row>103</xdr:row>
      <xdr:rowOff>1905</xdr:rowOff>
    </xdr:to>
    <xdr:cxnSp macro="">
      <xdr:nvCxnSpPr>
        <xdr:cNvPr id="783" name="直線コネクタ 782">
          <a:extLst>
            <a:ext uri="{FF2B5EF4-FFF2-40B4-BE49-F238E27FC236}">
              <a16:creationId xmlns:a16="http://schemas.microsoft.com/office/drawing/2014/main" id="{5552DC3F-C1BE-4FA5-AD8A-2FD657E23A38}"/>
            </a:ext>
          </a:extLst>
        </xdr:cNvPr>
        <xdr:cNvCxnSpPr/>
      </xdr:nvCxnSpPr>
      <xdr:spPr>
        <a:xfrm>
          <a:off x="12854940" y="17226916"/>
          <a:ext cx="7747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48261</xdr:rowOff>
    </xdr:from>
    <xdr:to>
      <xdr:col>72</xdr:col>
      <xdr:colOff>38100</xdr:colOff>
      <xdr:row>103</xdr:row>
      <xdr:rowOff>149861</xdr:rowOff>
    </xdr:to>
    <xdr:sp macro="" textlink="">
      <xdr:nvSpPr>
        <xdr:cNvPr id="784" name="楕円 783">
          <a:extLst>
            <a:ext uri="{FF2B5EF4-FFF2-40B4-BE49-F238E27FC236}">
              <a16:creationId xmlns:a16="http://schemas.microsoft.com/office/drawing/2014/main" id="{190B2213-9FF9-432F-AC3D-6D8B256642AF}"/>
            </a:ext>
          </a:extLst>
        </xdr:cNvPr>
        <xdr:cNvSpPr/>
      </xdr:nvSpPr>
      <xdr:spPr>
        <a:xfrm>
          <a:off x="12029440" y="173151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127636</xdr:rowOff>
    </xdr:from>
    <xdr:to>
      <xdr:col>76</xdr:col>
      <xdr:colOff>114300</xdr:colOff>
      <xdr:row>103</xdr:row>
      <xdr:rowOff>99061</xdr:rowOff>
    </xdr:to>
    <xdr:cxnSp macro="">
      <xdr:nvCxnSpPr>
        <xdr:cNvPr id="785" name="直線コネクタ 784">
          <a:extLst>
            <a:ext uri="{FF2B5EF4-FFF2-40B4-BE49-F238E27FC236}">
              <a16:creationId xmlns:a16="http://schemas.microsoft.com/office/drawing/2014/main" id="{C823B202-F6C4-45BB-9A1A-637461B3F63B}"/>
            </a:ext>
          </a:extLst>
        </xdr:cNvPr>
        <xdr:cNvCxnSpPr/>
      </xdr:nvCxnSpPr>
      <xdr:spPr>
        <a:xfrm flipV="1">
          <a:off x="12072620" y="17226916"/>
          <a:ext cx="78232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19686</xdr:rowOff>
    </xdr:from>
    <xdr:to>
      <xdr:col>67</xdr:col>
      <xdr:colOff>101600</xdr:colOff>
      <xdr:row>103</xdr:row>
      <xdr:rowOff>121286</xdr:rowOff>
    </xdr:to>
    <xdr:sp macro="" textlink="">
      <xdr:nvSpPr>
        <xdr:cNvPr id="786" name="楕円 785">
          <a:extLst>
            <a:ext uri="{FF2B5EF4-FFF2-40B4-BE49-F238E27FC236}">
              <a16:creationId xmlns:a16="http://schemas.microsoft.com/office/drawing/2014/main" id="{EE3564C2-FFEE-44E2-9A07-EFB863B88698}"/>
            </a:ext>
          </a:extLst>
        </xdr:cNvPr>
        <xdr:cNvSpPr/>
      </xdr:nvSpPr>
      <xdr:spPr>
        <a:xfrm>
          <a:off x="11231880" y="1728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70486</xdr:rowOff>
    </xdr:from>
    <xdr:to>
      <xdr:col>71</xdr:col>
      <xdr:colOff>177800</xdr:colOff>
      <xdr:row>103</xdr:row>
      <xdr:rowOff>99061</xdr:rowOff>
    </xdr:to>
    <xdr:cxnSp macro="">
      <xdr:nvCxnSpPr>
        <xdr:cNvPr id="787" name="直線コネクタ 786">
          <a:extLst>
            <a:ext uri="{FF2B5EF4-FFF2-40B4-BE49-F238E27FC236}">
              <a16:creationId xmlns:a16="http://schemas.microsoft.com/office/drawing/2014/main" id="{0FF91F0B-74D5-45E3-A919-A40AB9663F72}"/>
            </a:ext>
          </a:extLst>
        </xdr:cNvPr>
        <xdr:cNvCxnSpPr/>
      </xdr:nvCxnSpPr>
      <xdr:spPr>
        <a:xfrm>
          <a:off x="11282680" y="17337406"/>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B614AC18-1AEE-465E-BD2E-0CBB814D94C5}"/>
            </a:ext>
          </a:extLst>
        </xdr:cNvPr>
        <xdr:cNvSpPr txBox="1"/>
      </xdr:nvSpPr>
      <xdr:spPr>
        <a:xfrm>
          <a:off x="13437244" y="17609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BAB33F9E-DBED-4E81-A0B8-5A56F322B510}"/>
            </a:ext>
          </a:extLst>
        </xdr:cNvPr>
        <xdr:cNvSpPr txBox="1"/>
      </xdr:nvSpPr>
      <xdr:spPr>
        <a:xfrm>
          <a:off x="12675244" y="1759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A124DD33-8D78-4672-B74C-E88D60B23507}"/>
            </a:ext>
          </a:extLst>
        </xdr:cNvPr>
        <xdr:cNvSpPr txBox="1"/>
      </xdr:nvSpPr>
      <xdr:spPr>
        <a:xfrm>
          <a:off x="11900544" y="17567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9D932190-8C9B-41A9-9340-44780C4A0098}"/>
            </a:ext>
          </a:extLst>
        </xdr:cNvPr>
        <xdr:cNvSpPr txBox="1"/>
      </xdr:nvSpPr>
      <xdr:spPr>
        <a:xfrm>
          <a:off x="1110298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69232</xdr:rowOff>
    </xdr:from>
    <xdr:ext cx="405111" cy="259045"/>
    <xdr:sp macro="" textlink="">
      <xdr:nvSpPr>
        <xdr:cNvPr id="792" name="n_1mainValue【公民館】&#10;有形固定資産減価償却率">
          <a:extLst>
            <a:ext uri="{FF2B5EF4-FFF2-40B4-BE49-F238E27FC236}">
              <a16:creationId xmlns:a16="http://schemas.microsoft.com/office/drawing/2014/main" id="{D441CE3A-BE26-416A-95BE-4CC001825C85}"/>
            </a:ext>
          </a:extLst>
        </xdr:cNvPr>
        <xdr:cNvSpPr txBox="1"/>
      </xdr:nvSpPr>
      <xdr:spPr>
        <a:xfrm>
          <a:off x="13437244" y="1700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23513</xdr:rowOff>
    </xdr:from>
    <xdr:ext cx="405111" cy="259045"/>
    <xdr:sp macro="" textlink="">
      <xdr:nvSpPr>
        <xdr:cNvPr id="793" name="n_2mainValue【公民館】&#10;有形固定資産減価償却率">
          <a:extLst>
            <a:ext uri="{FF2B5EF4-FFF2-40B4-BE49-F238E27FC236}">
              <a16:creationId xmlns:a16="http://schemas.microsoft.com/office/drawing/2014/main" id="{513CC082-90A3-45E9-8BFC-4F95632A8384}"/>
            </a:ext>
          </a:extLst>
        </xdr:cNvPr>
        <xdr:cNvSpPr txBox="1"/>
      </xdr:nvSpPr>
      <xdr:spPr>
        <a:xfrm>
          <a:off x="12675244" y="1695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166388</xdr:rowOff>
    </xdr:from>
    <xdr:ext cx="405111" cy="259045"/>
    <xdr:sp macro="" textlink="">
      <xdr:nvSpPr>
        <xdr:cNvPr id="794" name="n_3mainValue【公民館】&#10;有形固定資産減価償却率">
          <a:extLst>
            <a:ext uri="{FF2B5EF4-FFF2-40B4-BE49-F238E27FC236}">
              <a16:creationId xmlns:a16="http://schemas.microsoft.com/office/drawing/2014/main" id="{693AA31E-6C69-4C5C-882F-46EE4B907930}"/>
            </a:ext>
          </a:extLst>
        </xdr:cNvPr>
        <xdr:cNvSpPr txBox="1"/>
      </xdr:nvSpPr>
      <xdr:spPr>
        <a:xfrm>
          <a:off x="1190054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137813</xdr:rowOff>
    </xdr:from>
    <xdr:ext cx="405111" cy="259045"/>
    <xdr:sp macro="" textlink="">
      <xdr:nvSpPr>
        <xdr:cNvPr id="795" name="n_4mainValue【公民館】&#10;有形固定資産減価償却率">
          <a:extLst>
            <a:ext uri="{FF2B5EF4-FFF2-40B4-BE49-F238E27FC236}">
              <a16:creationId xmlns:a16="http://schemas.microsoft.com/office/drawing/2014/main" id="{998C620C-0D51-4168-B869-BE348CFCB1BD}"/>
            </a:ext>
          </a:extLst>
        </xdr:cNvPr>
        <xdr:cNvSpPr txBox="1"/>
      </xdr:nvSpPr>
      <xdr:spPr>
        <a:xfrm>
          <a:off x="11102984" y="1706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D4B268AD-6BD9-4141-864D-B8B781CF711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80497B91-3198-44B0-B2DB-503A40C9D42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1FB84F38-8694-463B-8BC5-B6DA9DC4A6C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5D2E1556-F86C-44F9-A68D-1D21A8378D7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68EC5749-DA15-4661-BF1C-A6C1F3C1668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6BDBE28A-52AA-4E60-B03C-55569190D9B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51E5E229-8A8F-4007-ADD8-6015D4802AE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BBD67695-0407-404A-BDA7-26B8FA20120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A80E3ABA-5D1B-4346-83CE-3BE6872630A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A7123CF7-CCD0-4149-87A8-E9F1F091463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E6AA56C7-447E-4F94-B06F-F8BB95353A3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443F766A-09FA-4F1B-818D-9D3F33116FA1}"/>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CF239109-49FC-45E8-991F-9BA305218021}"/>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D9112207-2269-4491-B50D-5C183D54F8F7}"/>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85151DC9-CAD6-48FE-97BE-5623CC032B78}"/>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A60472CB-7C4E-423A-AF01-28C1679EBA5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990CABCC-E172-4C21-A625-8066BD2DEF1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81A362B4-5BA2-4612-AA36-D13DC75716DE}"/>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29C6E9AF-D7D3-4FAC-B212-3836C52B1D9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3C5C20EA-E07B-43E3-9C43-7068E8043EF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6A99FBFD-E1D5-4741-B269-A353DE1CABC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8BC90F5D-40E8-48A7-9BEA-A0E8ACC86539}"/>
            </a:ext>
          </a:extLst>
        </xdr:cNvPr>
        <xdr:cNvCxnSpPr/>
      </xdr:nvCxnSpPr>
      <xdr:spPr>
        <a:xfrm flipV="1">
          <a:off x="19509104" y="16801337"/>
          <a:ext cx="0" cy="1366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9996C27B-F699-4E96-8908-41E38856B531}"/>
            </a:ext>
          </a:extLst>
        </xdr:cNvPr>
        <xdr:cNvSpPr txBox="1"/>
      </xdr:nvSpPr>
      <xdr:spPr>
        <a:xfrm>
          <a:off x="19547840" y="1817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FF41B307-3E96-422B-9DF8-BE99C5020401}"/>
            </a:ext>
          </a:extLst>
        </xdr:cNvPr>
        <xdr:cNvCxnSpPr/>
      </xdr:nvCxnSpPr>
      <xdr:spPr>
        <a:xfrm>
          <a:off x="19443700" y="18167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3090D682-AE48-4610-889E-63EB09781FEC}"/>
            </a:ext>
          </a:extLst>
        </xdr:cNvPr>
        <xdr:cNvSpPr txBox="1"/>
      </xdr:nvSpPr>
      <xdr:spPr>
        <a:xfrm>
          <a:off x="19547840" y="16584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4D696218-A7D9-4460-B0B1-5C83584D762A}"/>
            </a:ext>
          </a:extLst>
        </xdr:cNvPr>
        <xdr:cNvCxnSpPr/>
      </xdr:nvCxnSpPr>
      <xdr:spPr>
        <a:xfrm>
          <a:off x="19443700" y="16801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a:extLst>
            <a:ext uri="{FF2B5EF4-FFF2-40B4-BE49-F238E27FC236}">
              <a16:creationId xmlns:a16="http://schemas.microsoft.com/office/drawing/2014/main" id="{A8CDCF60-1ECE-414E-B8DA-6F09E1CDBFA0}"/>
            </a:ext>
          </a:extLst>
        </xdr:cNvPr>
        <xdr:cNvSpPr txBox="1"/>
      </xdr:nvSpPr>
      <xdr:spPr>
        <a:xfrm>
          <a:off x="19547840" y="17772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51730109-5974-46CD-BC0A-FD85EF6DBF58}"/>
            </a:ext>
          </a:extLst>
        </xdr:cNvPr>
        <xdr:cNvSpPr/>
      </xdr:nvSpPr>
      <xdr:spPr>
        <a:xfrm>
          <a:off x="1945894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864450BA-A108-40D3-9717-E7E0F1982213}"/>
            </a:ext>
          </a:extLst>
        </xdr:cNvPr>
        <xdr:cNvSpPr/>
      </xdr:nvSpPr>
      <xdr:spPr>
        <a:xfrm>
          <a:off x="187350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4F61A486-5023-4221-A561-CCFF9273D3EC}"/>
            </a:ext>
          </a:extLst>
        </xdr:cNvPr>
        <xdr:cNvSpPr/>
      </xdr:nvSpPr>
      <xdr:spPr>
        <a:xfrm>
          <a:off x="179374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95FA7AF1-B3E1-4934-B890-8F1F4BA03BE1}"/>
            </a:ext>
          </a:extLst>
        </xdr:cNvPr>
        <xdr:cNvSpPr/>
      </xdr:nvSpPr>
      <xdr:spPr>
        <a:xfrm>
          <a:off x="171627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CDC6272A-8733-4B07-A35E-4FEB6604842B}"/>
            </a:ext>
          </a:extLst>
        </xdr:cNvPr>
        <xdr:cNvSpPr/>
      </xdr:nvSpPr>
      <xdr:spPr>
        <a:xfrm>
          <a:off x="16388080" y="17815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476245A-161E-40A6-B9D5-3DFCD8C0503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9AB01205-A7A0-4ACD-A800-CC79D2AB099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46E57AE8-9726-4DFD-A46A-8BBCB96DAFD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E0B5086-3706-455C-8B83-7E5412D80EA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6D83349-E3C0-4D11-A36C-E8941E0E3A9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153415</xdr:rowOff>
    </xdr:from>
    <xdr:to>
      <xdr:col>116</xdr:col>
      <xdr:colOff>114300</xdr:colOff>
      <xdr:row>106</xdr:row>
      <xdr:rowOff>83565</xdr:rowOff>
    </xdr:to>
    <xdr:sp macro="" textlink="">
      <xdr:nvSpPr>
        <xdr:cNvPr id="833" name="楕円 832">
          <a:extLst>
            <a:ext uri="{FF2B5EF4-FFF2-40B4-BE49-F238E27FC236}">
              <a16:creationId xmlns:a16="http://schemas.microsoft.com/office/drawing/2014/main" id="{DF571AF7-7535-4EEC-A903-7DA78B6061D5}"/>
            </a:ext>
          </a:extLst>
        </xdr:cNvPr>
        <xdr:cNvSpPr/>
      </xdr:nvSpPr>
      <xdr:spPr>
        <a:xfrm>
          <a:off x="19458940" y="17755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4842</xdr:rowOff>
    </xdr:from>
    <xdr:ext cx="469744" cy="259045"/>
    <xdr:sp macro="" textlink="">
      <xdr:nvSpPr>
        <xdr:cNvPr id="834" name="【公民館】&#10;一人当たり面積該当値テキスト">
          <a:extLst>
            <a:ext uri="{FF2B5EF4-FFF2-40B4-BE49-F238E27FC236}">
              <a16:creationId xmlns:a16="http://schemas.microsoft.com/office/drawing/2014/main" id="{EDFE76E3-E9BC-428B-B728-5DDF7E9D5A29}"/>
            </a:ext>
          </a:extLst>
        </xdr:cNvPr>
        <xdr:cNvSpPr txBox="1"/>
      </xdr:nvSpPr>
      <xdr:spPr>
        <a:xfrm>
          <a:off x="19547840" y="1760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155702</xdr:rowOff>
    </xdr:from>
    <xdr:to>
      <xdr:col>112</xdr:col>
      <xdr:colOff>38100</xdr:colOff>
      <xdr:row>106</xdr:row>
      <xdr:rowOff>85852</xdr:rowOff>
    </xdr:to>
    <xdr:sp macro="" textlink="">
      <xdr:nvSpPr>
        <xdr:cNvPr id="835" name="楕円 834">
          <a:extLst>
            <a:ext uri="{FF2B5EF4-FFF2-40B4-BE49-F238E27FC236}">
              <a16:creationId xmlns:a16="http://schemas.microsoft.com/office/drawing/2014/main" id="{43988D4B-DB74-4DB1-8577-83521C0881D2}"/>
            </a:ext>
          </a:extLst>
        </xdr:cNvPr>
        <xdr:cNvSpPr/>
      </xdr:nvSpPr>
      <xdr:spPr>
        <a:xfrm>
          <a:off x="18735040" y="17757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32765</xdr:rowOff>
    </xdr:from>
    <xdr:to>
      <xdr:col>116</xdr:col>
      <xdr:colOff>63500</xdr:colOff>
      <xdr:row>106</xdr:row>
      <xdr:rowOff>35052</xdr:rowOff>
    </xdr:to>
    <xdr:cxnSp macro="">
      <xdr:nvCxnSpPr>
        <xdr:cNvPr id="836" name="直線コネクタ 835">
          <a:extLst>
            <a:ext uri="{FF2B5EF4-FFF2-40B4-BE49-F238E27FC236}">
              <a16:creationId xmlns:a16="http://schemas.microsoft.com/office/drawing/2014/main" id="{277FA8B3-2694-493F-966F-E6DDE0F72E61}"/>
            </a:ext>
          </a:extLst>
        </xdr:cNvPr>
        <xdr:cNvCxnSpPr/>
      </xdr:nvCxnSpPr>
      <xdr:spPr>
        <a:xfrm flipV="1">
          <a:off x="18778220" y="17802605"/>
          <a:ext cx="7315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157987</xdr:rowOff>
    </xdr:from>
    <xdr:to>
      <xdr:col>107</xdr:col>
      <xdr:colOff>101600</xdr:colOff>
      <xdr:row>106</xdr:row>
      <xdr:rowOff>88137</xdr:rowOff>
    </xdr:to>
    <xdr:sp macro="" textlink="">
      <xdr:nvSpPr>
        <xdr:cNvPr id="837" name="楕円 836">
          <a:extLst>
            <a:ext uri="{FF2B5EF4-FFF2-40B4-BE49-F238E27FC236}">
              <a16:creationId xmlns:a16="http://schemas.microsoft.com/office/drawing/2014/main" id="{D5F6E922-A198-44E4-8338-77B5F6DB79B0}"/>
            </a:ext>
          </a:extLst>
        </xdr:cNvPr>
        <xdr:cNvSpPr/>
      </xdr:nvSpPr>
      <xdr:spPr>
        <a:xfrm>
          <a:off x="17937480" y="177601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35052</xdr:rowOff>
    </xdr:from>
    <xdr:to>
      <xdr:col>111</xdr:col>
      <xdr:colOff>177800</xdr:colOff>
      <xdr:row>106</xdr:row>
      <xdr:rowOff>37337</xdr:rowOff>
    </xdr:to>
    <xdr:cxnSp macro="">
      <xdr:nvCxnSpPr>
        <xdr:cNvPr id="838" name="直線コネクタ 837">
          <a:extLst>
            <a:ext uri="{FF2B5EF4-FFF2-40B4-BE49-F238E27FC236}">
              <a16:creationId xmlns:a16="http://schemas.microsoft.com/office/drawing/2014/main" id="{3E8D2BE9-3FC4-4BB3-AB68-08E3E9B4B8C4}"/>
            </a:ext>
          </a:extLst>
        </xdr:cNvPr>
        <xdr:cNvCxnSpPr/>
      </xdr:nvCxnSpPr>
      <xdr:spPr>
        <a:xfrm flipV="1">
          <a:off x="17988280" y="17804892"/>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839" name="楕円 838">
          <a:extLst>
            <a:ext uri="{FF2B5EF4-FFF2-40B4-BE49-F238E27FC236}">
              <a16:creationId xmlns:a16="http://schemas.microsoft.com/office/drawing/2014/main" id="{0BA29DE1-733D-42B1-B770-BB9EC63DB7C1}"/>
            </a:ext>
          </a:extLst>
        </xdr:cNvPr>
        <xdr:cNvSpPr/>
      </xdr:nvSpPr>
      <xdr:spPr>
        <a:xfrm>
          <a:off x="1716278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37337</xdr:rowOff>
    </xdr:from>
    <xdr:to>
      <xdr:col>107</xdr:col>
      <xdr:colOff>50800</xdr:colOff>
      <xdr:row>106</xdr:row>
      <xdr:rowOff>53339</xdr:rowOff>
    </xdr:to>
    <xdr:cxnSp macro="">
      <xdr:nvCxnSpPr>
        <xdr:cNvPr id="840" name="直線コネクタ 839">
          <a:extLst>
            <a:ext uri="{FF2B5EF4-FFF2-40B4-BE49-F238E27FC236}">
              <a16:creationId xmlns:a16="http://schemas.microsoft.com/office/drawing/2014/main" id="{74F8C403-3229-4A91-8D57-F965E2D80891}"/>
            </a:ext>
          </a:extLst>
        </xdr:cNvPr>
        <xdr:cNvCxnSpPr/>
      </xdr:nvCxnSpPr>
      <xdr:spPr>
        <a:xfrm flipV="1">
          <a:off x="17213580" y="17807177"/>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7113</xdr:rowOff>
    </xdr:from>
    <xdr:to>
      <xdr:col>98</xdr:col>
      <xdr:colOff>38100</xdr:colOff>
      <xdr:row>106</xdr:row>
      <xdr:rowOff>108713</xdr:rowOff>
    </xdr:to>
    <xdr:sp macro="" textlink="">
      <xdr:nvSpPr>
        <xdr:cNvPr id="841" name="楕円 840">
          <a:extLst>
            <a:ext uri="{FF2B5EF4-FFF2-40B4-BE49-F238E27FC236}">
              <a16:creationId xmlns:a16="http://schemas.microsoft.com/office/drawing/2014/main" id="{0DEACE9D-248F-4934-AEE1-92D835491380}"/>
            </a:ext>
          </a:extLst>
        </xdr:cNvPr>
        <xdr:cNvSpPr/>
      </xdr:nvSpPr>
      <xdr:spPr>
        <a:xfrm>
          <a:off x="16388080" y="177769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57913</xdr:rowOff>
    </xdr:to>
    <xdr:cxnSp macro="">
      <xdr:nvCxnSpPr>
        <xdr:cNvPr id="842" name="直線コネクタ 841">
          <a:extLst>
            <a:ext uri="{FF2B5EF4-FFF2-40B4-BE49-F238E27FC236}">
              <a16:creationId xmlns:a16="http://schemas.microsoft.com/office/drawing/2014/main" id="{8266B23C-F9E6-4C78-B96D-4BCA3A9ADD66}"/>
            </a:ext>
          </a:extLst>
        </xdr:cNvPr>
        <xdr:cNvCxnSpPr/>
      </xdr:nvCxnSpPr>
      <xdr:spPr>
        <a:xfrm flipV="1">
          <a:off x="16431260" y="17823179"/>
          <a:ext cx="7823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a:extLst>
            <a:ext uri="{FF2B5EF4-FFF2-40B4-BE49-F238E27FC236}">
              <a16:creationId xmlns:a16="http://schemas.microsoft.com/office/drawing/2014/main" id="{F5F10B77-4EEB-4093-BB81-8CBF24EA3F4C}"/>
            </a:ext>
          </a:extLst>
        </xdr:cNvPr>
        <xdr:cNvSpPr txBox="1"/>
      </xdr:nvSpPr>
      <xdr:spPr>
        <a:xfrm>
          <a:off x="18561127" y="1787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4" name="n_2aveValue【公民館】&#10;一人当たり面積">
          <a:extLst>
            <a:ext uri="{FF2B5EF4-FFF2-40B4-BE49-F238E27FC236}">
              <a16:creationId xmlns:a16="http://schemas.microsoft.com/office/drawing/2014/main" id="{6AFF2196-2F95-4C9E-B7C7-DD13D4CF1F6C}"/>
            </a:ext>
          </a:extLst>
        </xdr:cNvPr>
        <xdr:cNvSpPr txBox="1"/>
      </xdr:nvSpPr>
      <xdr:spPr>
        <a:xfrm>
          <a:off x="17776267" y="1787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5" name="n_3aveValue【公民館】&#10;一人当たり面積">
          <a:extLst>
            <a:ext uri="{FF2B5EF4-FFF2-40B4-BE49-F238E27FC236}">
              <a16:creationId xmlns:a16="http://schemas.microsoft.com/office/drawing/2014/main" id="{8F74CB71-3374-4E97-A691-FB9F76EC0C2F}"/>
            </a:ext>
          </a:extLst>
        </xdr:cNvPr>
        <xdr:cNvSpPr txBox="1"/>
      </xdr:nvSpPr>
      <xdr:spPr>
        <a:xfrm>
          <a:off x="17001567" y="17871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6" name="n_4aveValue【公民館】&#10;一人当たり面積">
          <a:extLst>
            <a:ext uri="{FF2B5EF4-FFF2-40B4-BE49-F238E27FC236}">
              <a16:creationId xmlns:a16="http://schemas.microsoft.com/office/drawing/2014/main" id="{3971D492-9646-4EA6-9FC3-70FB16B6FE5F}"/>
            </a:ext>
          </a:extLst>
        </xdr:cNvPr>
        <xdr:cNvSpPr txBox="1"/>
      </xdr:nvSpPr>
      <xdr:spPr>
        <a:xfrm>
          <a:off x="16226867" y="1790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102379</xdr:rowOff>
    </xdr:from>
    <xdr:ext cx="469744" cy="259045"/>
    <xdr:sp macro="" textlink="">
      <xdr:nvSpPr>
        <xdr:cNvPr id="847" name="n_1mainValue【公民館】&#10;一人当たり面積">
          <a:extLst>
            <a:ext uri="{FF2B5EF4-FFF2-40B4-BE49-F238E27FC236}">
              <a16:creationId xmlns:a16="http://schemas.microsoft.com/office/drawing/2014/main" id="{5E233F96-637F-4374-9E7D-4A59570A0424}"/>
            </a:ext>
          </a:extLst>
        </xdr:cNvPr>
        <xdr:cNvSpPr txBox="1"/>
      </xdr:nvSpPr>
      <xdr:spPr>
        <a:xfrm>
          <a:off x="18561127" y="1753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104664</xdr:rowOff>
    </xdr:from>
    <xdr:ext cx="469744" cy="259045"/>
    <xdr:sp macro="" textlink="">
      <xdr:nvSpPr>
        <xdr:cNvPr id="848" name="n_2mainValue【公民館】&#10;一人当たり面積">
          <a:extLst>
            <a:ext uri="{FF2B5EF4-FFF2-40B4-BE49-F238E27FC236}">
              <a16:creationId xmlns:a16="http://schemas.microsoft.com/office/drawing/2014/main" id="{DF03DB47-0A22-47AA-A5CF-D009D56D401B}"/>
            </a:ext>
          </a:extLst>
        </xdr:cNvPr>
        <xdr:cNvSpPr txBox="1"/>
      </xdr:nvSpPr>
      <xdr:spPr>
        <a:xfrm>
          <a:off x="17776267" y="17539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120666</xdr:rowOff>
    </xdr:from>
    <xdr:ext cx="469744" cy="259045"/>
    <xdr:sp macro="" textlink="">
      <xdr:nvSpPr>
        <xdr:cNvPr id="849" name="n_3mainValue【公民館】&#10;一人当たり面積">
          <a:extLst>
            <a:ext uri="{FF2B5EF4-FFF2-40B4-BE49-F238E27FC236}">
              <a16:creationId xmlns:a16="http://schemas.microsoft.com/office/drawing/2014/main" id="{8B4526DF-A448-47F5-832A-10C718D2FEC6}"/>
            </a:ext>
          </a:extLst>
        </xdr:cNvPr>
        <xdr:cNvSpPr txBox="1"/>
      </xdr:nvSpPr>
      <xdr:spPr>
        <a:xfrm>
          <a:off x="1700156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125240</xdr:rowOff>
    </xdr:from>
    <xdr:ext cx="469744" cy="259045"/>
    <xdr:sp macro="" textlink="">
      <xdr:nvSpPr>
        <xdr:cNvPr id="850" name="n_4mainValue【公民館】&#10;一人当たり面積">
          <a:extLst>
            <a:ext uri="{FF2B5EF4-FFF2-40B4-BE49-F238E27FC236}">
              <a16:creationId xmlns:a16="http://schemas.microsoft.com/office/drawing/2014/main" id="{90534C4A-8625-4488-A7D4-9EF83F10EED5}"/>
            </a:ext>
          </a:extLst>
        </xdr:cNvPr>
        <xdr:cNvSpPr txBox="1"/>
      </xdr:nvSpPr>
      <xdr:spPr>
        <a:xfrm>
          <a:off x="16226867" y="1755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55EB5E05-6CB8-4CC5-9F75-D70F31373C0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A236A27D-2B2C-4449-BBBB-C8D88D41A5B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4C7D72F5-89D2-46EB-8161-9FFE8E00B52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減価</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償却率が高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施設は、道路、橋りょう・トンネル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、認定こども園・幼稚園・保育所、児童館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る。一方で、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学校施設、公営住宅、公民館は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償却率が低い傾向にある。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道路、橋りょう・トンネルについては、社会資本総合整備計画に基づき、国庫補助を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活用し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ながら計画的に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整備を進めている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。また、橋りょうについて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個別施設計画を策定し、同計画に基づいて老朽化対策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を実施している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認定こども園・幼稚園・保育所については、改修</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必要最小限に留めて</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いるため</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償却率は</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年々上昇している。</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人口減少が進む局面において、将来の需要予測を見極めた上で、計画的な改修を行う必要がある。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学校施設は、平成</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年度に策定した</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下松市学校施設耐震化基本計画</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に基づき更新や大規模改修を</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進めている。</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には花岡</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小学校</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特別</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教室棟</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改築</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を実施しており、耐震化を含む整備を計画的に進めている。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市内に</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施設のみ存在しており、</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老朽化が進んでいるのが現状である。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公営住宅については、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旗岡市営住宅</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B</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棟の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建設</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を実施したことで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償却率等が大きく改善した。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公民館は、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下松市公民館施設整備計画</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に基づき</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順次更新を進めて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笠戸公民館、令和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花岡公民館講堂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建替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が完了</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、適宜、空調設備の更新や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LED</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化などの改修を行っている。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53945FB-D8BF-4C39-A310-2C322A212B4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C0E12CF-6C71-4759-990A-BC9AB7E657F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039B744-8491-4B0F-8CA9-DD0DDFAE2AF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F93FD91-EB5E-4490-BC3C-1BEFC84F939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山口県下松市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D64709-9C49-4B5F-8A97-BF4CFFABC6D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AD02AD-07D5-4B6D-8DD5-6A61BEECFCE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638CCE-6D5F-48C9-A8E6-3B039DE782A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4EC465-8A60-49AC-8E7C-7159EE8D98F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B17E578-E447-4BAE-BED9-B22F838878C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F838D27-CE8E-4523-A40C-4E87AB9FAC0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56,637
55,795
89.34
26,204,290
25,308,016
804,363
13,234,715
21,286,532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EE032E-F534-442D-BD5E-100D074C569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EC8F1F-6E7D-455A-B9D8-7D54235BB01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C04B4C3-2AC7-4858-AC9C-027490A5FEE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AC3669-F384-45D9-867B-20B1F7655DD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669650D-B608-4FEE-9C57-4CA99780B6B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562463F-8731-4F3D-91EA-6D9B123BF7A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1EBDEC3-6D82-4FAE-8E82-AFA573247B8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D612662-7E87-412A-A60A-98C7D2F18F9C}"/>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55F4A0-4E4A-4B27-BF1B-9AC4AE9E99E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EC779E-27CE-48EE-8B44-EC2B12160FB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39953F-7258-4AA4-B65C-999F8F8EA93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8A793A-A573-457E-999D-142CF2E79A8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EDFD4E-F49B-47FF-8AC8-7796545362A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0EA0297-A145-47CA-B7D7-C4D1A975E92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B0BC85F-3B36-4B31-8215-9C2AB6C0D32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2B56FE1-BE26-4B4A-B1BF-40F754747B7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BE020F4-FA88-4ED3-8BFF-11AD8F97AE5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2689A74-36BB-49D4-AB8F-C7CC5FA5FFD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C7FFB51-8FC8-4443-8A90-89B35901ACE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C304B9-4757-4E96-8364-7295B771D42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B92C951-C7AF-43C7-856B-B1510CEB559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9576C4-753E-4747-AED4-753963B1F19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FB37FE-7200-47FD-975D-0BBCC48A146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A7D3D6-36AA-4236-90FD-7CE5030B3AC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849A71-1F26-42D5-8E73-C121CE7FF41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DDF0AB-CAE1-4E28-BC9C-5EE286B2D62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C115D59-B02E-4264-8316-B74B8CA0F77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E9454D-2798-4EA8-81B4-B477FD816B9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9D2AEF-529C-4159-9024-2865F097734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257937-4F7C-429C-875F-36D4D12DBBC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557CD92-7053-45BA-94A7-CB4305573D4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E57F23-1F95-42A0-A434-A9E52BEBDE8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02366B3-745A-4F78-B959-42E027AA713B}"/>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7ADC450-1ECB-458F-97FE-1B85960AA7E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FB2A24C-2C7B-4294-AF90-23495D22A92E}"/>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B4E9946-5527-4118-960D-2C127884212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40F1BC3-89E5-4FD1-A1CC-0C00478A827D}"/>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1FC7BA8-49B3-4A8A-ADDC-3796A158D534}"/>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3219211-5BD6-43E1-BA00-8F9B97F641FA}"/>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EFBACA3-5CF3-4EAE-A4CB-73F5E487BF3F}"/>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BEAC2E0-1400-424D-A559-B8C72BB165CC}"/>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DC50CE8-9143-473E-A0F3-B562FB7162A3}"/>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7BA0D42-15EB-4CB8-9010-EB25C7CD4AB8}"/>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FFADC85-146C-4CA7-BFB5-59EE601EB79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82889FB-9203-488E-8B60-56D1C533B6E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FF6955D-F960-4B46-AFB7-FCD05C6E691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7D79F05B-87F7-46B4-9487-9770A20B1977}"/>
            </a:ext>
          </a:extLst>
        </xdr:cNvPr>
        <xdr:cNvCxnSpPr/>
      </xdr:nvCxnSpPr>
      <xdr:spPr>
        <a:xfrm flipV="1">
          <a:off x="4086225" y="5645876"/>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24B27A7E-FF6C-4395-81E1-F7A20F22780E}"/>
            </a:ext>
          </a:extLst>
        </xdr:cNvPr>
        <xdr:cNvSpPr txBox="1"/>
      </xdr:nvSpPr>
      <xdr:spPr>
        <a:xfrm>
          <a:off x="4124960"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5FCB9056-CED6-4A00-B5EA-4546EE4D7885}"/>
            </a:ext>
          </a:extLst>
        </xdr:cNvPr>
        <xdr:cNvCxnSpPr/>
      </xdr:nvCxnSpPr>
      <xdr:spPr>
        <a:xfrm>
          <a:off x="4020820" y="7071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BE3372B2-22A4-4600-AA63-1D7DB4C0C212}"/>
            </a:ext>
          </a:extLst>
        </xdr:cNvPr>
        <xdr:cNvSpPr txBox="1"/>
      </xdr:nvSpPr>
      <xdr:spPr>
        <a:xfrm>
          <a:off x="4124960" y="5424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FECE6856-93B2-42B8-AA54-F2FD2BFBCA91}"/>
            </a:ext>
          </a:extLst>
        </xdr:cNvPr>
        <xdr:cNvCxnSpPr/>
      </xdr:nvCxnSpPr>
      <xdr:spPr>
        <a:xfrm>
          <a:off x="4020820" y="5645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3A71B636-4BBD-47E6-A892-EF9BF8787296}"/>
            </a:ext>
          </a:extLst>
        </xdr:cNvPr>
        <xdr:cNvSpPr txBox="1"/>
      </xdr:nvSpPr>
      <xdr:spPr>
        <a:xfrm>
          <a:off x="4124960" y="62995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D7530DC6-FAF8-4ECB-95EC-5415C56D4635}"/>
            </a:ext>
          </a:extLst>
        </xdr:cNvPr>
        <xdr:cNvSpPr/>
      </xdr:nvSpPr>
      <xdr:spPr>
        <a:xfrm>
          <a:off x="4036060" y="6321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25B7F851-5372-4CB9-ABEC-1041FCB06E8B}"/>
            </a:ext>
          </a:extLst>
        </xdr:cNvPr>
        <xdr:cNvSpPr/>
      </xdr:nvSpPr>
      <xdr:spPr>
        <a:xfrm>
          <a:off x="3312160" y="626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DFDBE16B-ACFB-43C6-BB40-197CB8B010BE}"/>
            </a:ext>
          </a:extLst>
        </xdr:cNvPr>
        <xdr:cNvSpPr/>
      </xdr:nvSpPr>
      <xdr:spPr>
        <a:xfrm>
          <a:off x="2514600" y="626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29BDF716-7D04-4F68-8BFD-851F8415F1E6}"/>
            </a:ext>
          </a:extLst>
        </xdr:cNvPr>
        <xdr:cNvSpPr/>
      </xdr:nvSpPr>
      <xdr:spPr>
        <a:xfrm>
          <a:off x="1739900" y="624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4437023B-FD32-4BF3-BCC0-6AD97D2FA2F7}"/>
            </a:ext>
          </a:extLst>
        </xdr:cNvPr>
        <xdr:cNvSpPr/>
      </xdr:nvSpPr>
      <xdr:spPr>
        <a:xfrm>
          <a:off x="965200" y="6226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1EB453-85D2-4F0C-9721-47F95022A94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E124E7A-C426-401A-9ED2-32589C1FAEC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00EA5EC-6D5A-4D54-BA04-D4268B3ECFD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81521E3-F259-428A-8980-DAD307E8EE9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09972D9-0786-4A07-83DE-C173E080E47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10704</xdr:rowOff>
    </xdr:from>
    <xdr:to>
      <xdr:col>24</xdr:col>
      <xdr:colOff>114300</xdr:colOff>
      <xdr:row>36</xdr:row>
      <xdr:rowOff>112304</xdr:rowOff>
    </xdr:to>
    <xdr:sp macro="" textlink="">
      <xdr:nvSpPr>
        <xdr:cNvPr id="74" name="楕円 73">
          <a:extLst>
            <a:ext uri="{FF2B5EF4-FFF2-40B4-BE49-F238E27FC236}">
              <a16:creationId xmlns:a16="http://schemas.microsoft.com/office/drawing/2014/main" id="{444F101F-4A66-4D6F-8607-123968CFB853}"/>
            </a:ext>
          </a:extLst>
        </xdr:cNvPr>
        <xdr:cNvSpPr/>
      </xdr:nvSpPr>
      <xdr:spPr>
        <a:xfrm>
          <a:off x="4036060" y="604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33581</xdr:rowOff>
    </xdr:from>
    <xdr:ext cx="405111" cy="259045"/>
    <xdr:sp macro="" textlink="">
      <xdr:nvSpPr>
        <xdr:cNvPr id="75" name="【図書館】&#10;有形固定資産減価償却率該当値テキスト">
          <a:extLst>
            <a:ext uri="{FF2B5EF4-FFF2-40B4-BE49-F238E27FC236}">
              <a16:creationId xmlns:a16="http://schemas.microsoft.com/office/drawing/2014/main" id="{1A1DC97B-EF86-4776-B98B-87163709A830}"/>
            </a:ext>
          </a:extLst>
        </xdr:cNvPr>
        <xdr:cNvSpPr txBox="1"/>
      </xdr:nvSpPr>
      <xdr:spPr>
        <a:xfrm>
          <a:off x="4124960" y="590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138067</xdr:rowOff>
    </xdr:from>
    <xdr:to>
      <xdr:col>20</xdr:col>
      <xdr:colOff>38100</xdr:colOff>
      <xdr:row>36</xdr:row>
      <xdr:rowOff>68217</xdr:rowOff>
    </xdr:to>
    <xdr:sp macro="" textlink="">
      <xdr:nvSpPr>
        <xdr:cNvPr id="76" name="楕円 75">
          <a:extLst>
            <a:ext uri="{FF2B5EF4-FFF2-40B4-BE49-F238E27FC236}">
              <a16:creationId xmlns:a16="http://schemas.microsoft.com/office/drawing/2014/main" id="{4C0B5AD4-41A4-4A61-A935-307193B4AD0D}"/>
            </a:ext>
          </a:extLst>
        </xdr:cNvPr>
        <xdr:cNvSpPr/>
      </xdr:nvSpPr>
      <xdr:spPr>
        <a:xfrm>
          <a:off x="3312160" y="60054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17417</xdr:rowOff>
    </xdr:from>
    <xdr:to>
      <xdr:col>24</xdr:col>
      <xdr:colOff>63500</xdr:colOff>
      <xdr:row>36</xdr:row>
      <xdr:rowOff>61504</xdr:rowOff>
    </xdr:to>
    <xdr:cxnSp macro="">
      <xdr:nvCxnSpPr>
        <xdr:cNvPr id="77" name="直線コネクタ 76">
          <a:extLst>
            <a:ext uri="{FF2B5EF4-FFF2-40B4-BE49-F238E27FC236}">
              <a16:creationId xmlns:a16="http://schemas.microsoft.com/office/drawing/2014/main" id="{CCE8F753-F464-4AD4-AF25-0264AFFE2FEF}"/>
            </a:ext>
          </a:extLst>
        </xdr:cNvPr>
        <xdr:cNvCxnSpPr/>
      </xdr:nvCxnSpPr>
      <xdr:spPr>
        <a:xfrm>
          <a:off x="3355340" y="6052457"/>
          <a:ext cx="7315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93980</xdr:rowOff>
    </xdr:from>
    <xdr:to>
      <xdr:col>15</xdr:col>
      <xdr:colOff>101600</xdr:colOff>
      <xdr:row>36</xdr:row>
      <xdr:rowOff>24130</xdr:rowOff>
    </xdr:to>
    <xdr:sp macro="" textlink="">
      <xdr:nvSpPr>
        <xdr:cNvPr id="78" name="楕円 77">
          <a:extLst>
            <a:ext uri="{FF2B5EF4-FFF2-40B4-BE49-F238E27FC236}">
              <a16:creationId xmlns:a16="http://schemas.microsoft.com/office/drawing/2014/main" id="{D69B2F9E-F540-44EE-9279-24802FFD1203}"/>
            </a:ext>
          </a:extLst>
        </xdr:cNvPr>
        <xdr:cNvSpPr/>
      </xdr:nvSpPr>
      <xdr:spPr>
        <a:xfrm>
          <a:off x="2514600" y="596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144780</xdr:rowOff>
    </xdr:from>
    <xdr:to>
      <xdr:col>19</xdr:col>
      <xdr:colOff>177800</xdr:colOff>
      <xdr:row>36</xdr:row>
      <xdr:rowOff>17417</xdr:rowOff>
    </xdr:to>
    <xdr:cxnSp macro="">
      <xdr:nvCxnSpPr>
        <xdr:cNvPr id="79" name="直線コネクタ 78">
          <a:extLst>
            <a:ext uri="{FF2B5EF4-FFF2-40B4-BE49-F238E27FC236}">
              <a16:creationId xmlns:a16="http://schemas.microsoft.com/office/drawing/2014/main" id="{7D3B1F39-D0C0-4DC8-BFE9-E3835D934CBB}"/>
            </a:ext>
          </a:extLst>
        </xdr:cNvPr>
        <xdr:cNvCxnSpPr/>
      </xdr:nvCxnSpPr>
      <xdr:spPr>
        <a:xfrm>
          <a:off x="2565400" y="6012180"/>
          <a:ext cx="78994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49893</xdr:rowOff>
    </xdr:from>
    <xdr:to>
      <xdr:col>10</xdr:col>
      <xdr:colOff>165100</xdr:colOff>
      <xdr:row>35</xdr:row>
      <xdr:rowOff>151493</xdr:rowOff>
    </xdr:to>
    <xdr:sp macro="" textlink="">
      <xdr:nvSpPr>
        <xdr:cNvPr id="80" name="楕円 79">
          <a:extLst>
            <a:ext uri="{FF2B5EF4-FFF2-40B4-BE49-F238E27FC236}">
              <a16:creationId xmlns:a16="http://schemas.microsoft.com/office/drawing/2014/main" id="{03D95BCC-AC6A-4ADE-ABD3-91D6F86724F3}"/>
            </a:ext>
          </a:extLst>
        </xdr:cNvPr>
        <xdr:cNvSpPr/>
      </xdr:nvSpPr>
      <xdr:spPr>
        <a:xfrm>
          <a:off x="1739900" y="591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100693</xdr:rowOff>
    </xdr:from>
    <xdr:to>
      <xdr:col>15</xdr:col>
      <xdr:colOff>50800</xdr:colOff>
      <xdr:row>35</xdr:row>
      <xdr:rowOff>144780</xdr:rowOff>
    </xdr:to>
    <xdr:cxnSp macro="">
      <xdr:nvCxnSpPr>
        <xdr:cNvPr id="81" name="直線コネクタ 80">
          <a:extLst>
            <a:ext uri="{FF2B5EF4-FFF2-40B4-BE49-F238E27FC236}">
              <a16:creationId xmlns:a16="http://schemas.microsoft.com/office/drawing/2014/main" id="{AEF1EFB8-DA13-4C97-AEC9-80648A8D2522}"/>
            </a:ext>
          </a:extLst>
        </xdr:cNvPr>
        <xdr:cNvCxnSpPr/>
      </xdr:nvCxnSpPr>
      <xdr:spPr>
        <a:xfrm>
          <a:off x="1790700" y="5968093"/>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5806</xdr:rowOff>
    </xdr:from>
    <xdr:to>
      <xdr:col>6</xdr:col>
      <xdr:colOff>38100</xdr:colOff>
      <xdr:row>35</xdr:row>
      <xdr:rowOff>107406</xdr:rowOff>
    </xdr:to>
    <xdr:sp macro="" textlink="">
      <xdr:nvSpPr>
        <xdr:cNvPr id="82" name="楕円 81">
          <a:extLst>
            <a:ext uri="{FF2B5EF4-FFF2-40B4-BE49-F238E27FC236}">
              <a16:creationId xmlns:a16="http://schemas.microsoft.com/office/drawing/2014/main" id="{E6908411-C3E1-486D-BF54-1DB64A9AF4B1}"/>
            </a:ext>
          </a:extLst>
        </xdr:cNvPr>
        <xdr:cNvSpPr/>
      </xdr:nvSpPr>
      <xdr:spPr>
        <a:xfrm>
          <a:off x="965200" y="5873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56606</xdr:rowOff>
    </xdr:from>
    <xdr:to>
      <xdr:col>10</xdr:col>
      <xdr:colOff>114300</xdr:colOff>
      <xdr:row>35</xdr:row>
      <xdr:rowOff>100693</xdr:rowOff>
    </xdr:to>
    <xdr:cxnSp macro="">
      <xdr:nvCxnSpPr>
        <xdr:cNvPr id="83" name="直線コネクタ 82">
          <a:extLst>
            <a:ext uri="{FF2B5EF4-FFF2-40B4-BE49-F238E27FC236}">
              <a16:creationId xmlns:a16="http://schemas.microsoft.com/office/drawing/2014/main" id="{93F21AF8-B999-477E-A2A1-0455F67860F1}"/>
            </a:ext>
          </a:extLst>
        </xdr:cNvPr>
        <xdr:cNvCxnSpPr/>
      </xdr:nvCxnSpPr>
      <xdr:spPr>
        <a:xfrm>
          <a:off x="1008380" y="5924006"/>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7494C27C-7F0B-4283-8983-60EDE76129AA}"/>
            </a:ext>
          </a:extLst>
        </xdr:cNvPr>
        <xdr:cNvSpPr txBox="1"/>
      </xdr:nvSpPr>
      <xdr:spPr>
        <a:xfrm>
          <a:off x="3170564" y="635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E2D72D60-6D36-491E-B03E-54EBC91DA1E0}"/>
            </a:ext>
          </a:extLst>
        </xdr:cNvPr>
        <xdr:cNvSpPr txBox="1"/>
      </xdr:nvSpPr>
      <xdr:spPr>
        <a:xfrm>
          <a:off x="2385704" y="636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83F66451-5AC6-47D4-A0A3-D049E7097A4B}"/>
            </a:ext>
          </a:extLst>
        </xdr:cNvPr>
        <xdr:cNvSpPr txBox="1"/>
      </xdr:nvSpPr>
      <xdr:spPr>
        <a:xfrm>
          <a:off x="1611004" y="6333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EA1AF237-0C0C-463F-ABA0-3607FAFC8CD3}"/>
            </a:ext>
          </a:extLst>
        </xdr:cNvPr>
        <xdr:cNvSpPr txBox="1"/>
      </xdr:nvSpPr>
      <xdr:spPr>
        <a:xfrm>
          <a:off x="836304" y="631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84744</xdr:rowOff>
    </xdr:from>
    <xdr:ext cx="405111" cy="259045"/>
    <xdr:sp macro="" textlink="">
      <xdr:nvSpPr>
        <xdr:cNvPr id="88" name="n_1mainValue【図書館】&#10;有形固定資産減価償却率">
          <a:extLst>
            <a:ext uri="{FF2B5EF4-FFF2-40B4-BE49-F238E27FC236}">
              <a16:creationId xmlns:a16="http://schemas.microsoft.com/office/drawing/2014/main" id="{22779DE4-EEB0-46AF-952F-AAA98A1EA12C}"/>
            </a:ext>
          </a:extLst>
        </xdr:cNvPr>
        <xdr:cNvSpPr txBox="1"/>
      </xdr:nvSpPr>
      <xdr:spPr>
        <a:xfrm>
          <a:off x="3170564" y="57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40657</xdr:rowOff>
    </xdr:from>
    <xdr:ext cx="405111" cy="259045"/>
    <xdr:sp macro="" textlink="">
      <xdr:nvSpPr>
        <xdr:cNvPr id="89" name="n_2mainValue【図書館】&#10;有形固定資産減価償却率">
          <a:extLst>
            <a:ext uri="{FF2B5EF4-FFF2-40B4-BE49-F238E27FC236}">
              <a16:creationId xmlns:a16="http://schemas.microsoft.com/office/drawing/2014/main" id="{5A799F39-E414-47D2-AF73-3D8967FC40D6}"/>
            </a:ext>
          </a:extLst>
        </xdr:cNvPr>
        <xdr:cNvSpPr txBox="1"/>
      </xdr:nvSpPr>
      <xdr:spPr>
        <a:xfrm>
          <a:off x="2385704"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168020</xdr:rowOff>
    </xdr:from>
    <xdr:ext cx="405111" cy="259045"/>
    <xdr:sp macro="" textlink="">
      <xdr:nvSpPr>
        <xdr:cNvPr id="90" name="n_3mainValue【図書館】&#10;有形固定資産減価償却率">
          <a:extLst>
            <a:ext uri="{FF2B5EF4-FFF2-40B4-BE49-F238E27FC236}">
              <a16:creationId xmlns:a16="http://schemas.microsoft.com/office/drawing/2014/main" id="{9AC74A42-879D-4B6C-92F0-63D90283C0D1}"/>
            </a:ext>
          </a:extLst>
        </xdr:cNvPr>
        <xdr:cNvSpPr txBox="1"/>
      </xdr:nvSpPr>
      <xdr:spPr>
        <a:xfrm>
          <a:off x="1611004" y="570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123933</xdr:rowOff>
    </xdr:from>
    <xdr:ext cx="405111" cy="259045"/>
    <xdr:sp macro="" textlink="">
      <xdr:nvSpPr>
        <xdr:cNvPr id="91" name="n_4mainValue【図書館】&#10;有形固定資産減価償却率">
          <a:extLst>
            <a:ext uri="{FF2B5EF4-FFF2-40B4-BE49-F238E27FC236}">
              <a16:creationId xmlns:a16="http://schemas.microsoft.com/office/drawing/2014/main" id="{742F8A11-E45F-4592-A2CF-0E2BA0BB0C7A}"/>
            </a:ext>
          </a:extLst>
        </xdr:cNvPr>
        <xdr:cNvSpPr txBox="1"/>
      </xdr:nvSpPr>
      <xdr:spPr>
        <a:xfrm>
          <a:off x="836304" y="565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568983E-3AAB-403B-8924-B741061A234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B064B50-737E-4697-8233-0C6E958721C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56F2CC1-5E9E-427C-B7A7-D9E3577A976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FF8262F-3174-4C11-A102-E9D818FD876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EC7E256-8A53-49C5-8EDC-4324AF5EC84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58C5D1E-F217-4F51-A830-32BB0CF63D2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512C27D-CE53-4145-8C3B-A67A30B2403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EE7EEE4-6519-42A5-A0E7-B60FC97DAAC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C4170E3-1FE7-4142-A468-D2B6D8C4A007}"/>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F33AEF2-AF01-4AD7-AA5E-3F523285170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5CD64F3-13E2-4E55-B252-4A223470822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43314A5-EDED-4CA7-8BAE-DD3DC5B1355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8551593-8860-4665-BA3C-7D6236E0F855}"/>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78003C2-8BD0-4490-ABA8-32AAD6D401B8}"/>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59E9A10-6B57-4B8A-A6A0-EAB1E88E5B0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6D0C6C5-C8DA-417A-AA95-8FB9B9E88A11}"/>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81EB5AC-B1E0-4454-AD82-D96DADE379B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724D72C-D7ED-4A1C-99AB-3E0BD60C4952}"/>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11F55C7-563D-4F9C-B6B8-25B851897A53}"/>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D578DA4-EC78-40CF-8614-DE52A9DD458B}"/>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ADAA620-1A97-4FF1-85D1-FA72F84246C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A8A1BF5-2CDD-4928-94F1-1606C18B56D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9BCBDC2D-582E-4E4D-9F57-DFE776B14FA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9DD8A0BA-2D98-4AF3-8480-D8EDB2648F26}"/>
            </a:ext>
          </a:extLst>
        </xdr:cNvPr>
        <xdr:cNvCxnSpPr/>
      </xdr:nvCxnSpPr>
      <xdr:spPr>
        <a:xfrm flipV="1">
          <a:off x="9219565" y="5640070"/>
          <a:ext cx="0" cy="132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62980961-0B1A-447F-B347-CCAE7E3B1EE9}"/>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D702D33B-0FB1-4290-BBBD-B5FA89524CA3}"/>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BA3825DB-349C-4993-A592-2BF31EFAD6E1}"/>
            </a:ext>
          </a:extLst>
        </xdr:cNvPr>
        <xdr:cNvSpPr txBox="1"/>
      </xdr:nvSpPr>
      <xdr:spPr>
        <a:xfrm>
          <a:off x="9258300" y="54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E59AC357-F28D-4D57-ADD3-6F5BA6DEB939}"/>
            </a:ext>
          </a:extLst>
        </xdr:cNvPr>
        <xdr:cNvCxnSpPr/>
      </xdr:nvCxnSpPr>
      <xdr:spPr>
        <a:xfrm>
          <a:off x="9154160" y="5640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046B658E-BEF5-42D0-BBD4-A7106145516E}"/>
            </a:ext>
          </a:extLst>
        </xdr:cNvPr>
        <xdr:cNvSpPr txBox="1"/>
      </xdr:nvSpPr>
      <xdr:spPr>
        <a:xfrm>
          <a:off x="9258300" y="625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B1B99EB0-6704-4A18-B6E8-D0B994334F37}"/>
            </a:ext>
          </a:extLst>
        </xdr:cNvPr>
        <xdr:cNvSpPr/>
      </xdr:nvSpPr>
      <xdr:spPr>
        <a:xfrm>
          <a:off x="9192260" y="639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66983A97-50E2-4629-AD87-7B92970DD1B0}"/>
            </a:ext>
          </a:extLst>
        </xdr:cNvPr>
        <xdr:cNvSpPr/>
      </xdr:nvSpPr>
      <xdr:spPr>
        <a:xfrm>
          <a:off x="8445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CD52BF9F-E837-42CD-B68E-988842AEEE83}"/>
            </a:ext>
          </a:extLst>
        </xdr:cNvPr>
        <xdr:cNvSpPr/>
      </xdr:nvSpPr>
      <xdr:spPr>
        <a:xfrm>
          <a:off x="7670800" y="6421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6F9E4703-D229-44B4-A0FF-A5806B5F489D}"/>
            </a:ext>
          </a:extLst>
        </xdr:cNvPr>
        <xdr:cNvSpPr/>
      </xdr:nvSpPr>
      <xdr:spPr>
        <a:xfrm>
          <a:off x="68732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D3285EE5-3DAD-4439-8FE7-A2545AD8AAB5}"/>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D2BD580-68BA-4529-81D2-49654634909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F4ECE88-8C44-434E-B10D-4C1B19F7B13B}"/>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3E748F7-7C98-40BF-8559-FA7807E7C0F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35D1B72-4710-43C0-B709-E1A2F341781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5506E38-2043-404E-B936-5777207989B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76200</xdr:rowOff>
    </xdr:from>
    <xdr:to>
      <xdr:col>55</xdr:col>
      <xdr:colOff>50800</xdr:colOff>
      <xdr:row>39</xdr:row>
      <xdr:rowOff>6350</xdr:rowOff>
    </xdr:to>
    <xdr:sp macro="" textlink="">
      <xdr:nvSpPr>
        <xdr:cNvPr id="131" name="楕円 130">
          <a:extLst>
            <a:ext uri="{FF2B5EF4-FFF2-40B4-BE49-F238E27FC236}">
              <a16:creationId xmlns:a16="http://schemas.microsoft.com/office/drawing/2014/main" id="{2E98F002-7B04-404A-B1C1-C9B5181B63A5}"/>
            </a:ext>
          </a:extLst>
        </xdr:cNvPr>
        <xdr:cNvSpPr/>
      </xdr:nvSpPr>
      <xdr:spPr>
        <a:xfrm>
          <a:off x="9192260" y="6446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54627</xdr:rowOff>
    </xdr:from>
    <xdr:ext cx="469744" cy="259045"/>
    <xdr:sp macro="" textlink="">
      <xdr:nvSpPr>
        <xdr:cNvPr id="132" name="【図書館】&#10;一人当たり面積該当値テキスト">
          <a:extLst>
            <a:ext uri="{FF2B5EF4-FFF2-40B4-BE49-F238E27FC236}">
              <a16:creationId xmlns:a16="http://schemas.microsoft.com/office/drawing/2014/main" id="{A35EB52D-BD7D-4B5D-8BC2-119D3C56A60C}"/>
            </a:ext>
          </a:extLst>
        </xdr:cNvPr>
        <xdr:cNvSpPr txBox="1"/>
      </xdr:nvSpPr>
      <xdr:spPr>
        <a:xfrm>
          <a:off x="9258300" y="642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76200</xdr:rowOff>
    </xdr:from>
    <xdr:to>
      <xdr:col>50</xdr:col>
      <xdr:colOff>165100</xdr:colOff>
      <xdr:row>39</xdr:row>
      <xdr:rowOff>6350</xdr:rowOff>
    </xdr:to>
    <xdr:sp macro="" textlink="">
      <xdr:nvSpPr>
        <xdr:cNvPr id="133" name="楕円 132">
          <a:extLst>
            <a:ext uri="{FF2B5EF4-FFF2-40B4-BE49-F238E27FC236}">
              <a16:creationId xmlns:a16="http://schemas.microsoft.com/office/drawing/2014/main" id="{98E4532D-E035-4452-9C79-B20B384EB37D}"/>
            </a:ext>
          </a:extLst>
        </xdr:cNvPr>
        <xdr:cNvSpPr/>
      </xdr:nvSpPr>
      <xdr:spPr>
        <a:xfrm>
          <a:off x="8445500" y="6446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127000</xdr:rowOff>
    </xdr:from>
    <xdr:to>
      <xdr:col>55</xdr:col>
      <xdr:colOff>0</xdr:colOff>
      <xdr:row>38</xdr:row>
      <xdr:rowOff>127000</xdr:rowOff>
    </xdr:to>
    <xdr:cxnSp macro="">
      <xdr:nvCxnSpPr>
        <xdr:cNvPr id="134" name="直線コネクタ 133">
          <a:extLst>
            <a:ext uri="{FF2B5EF4-FFF2-40B4-BE49-F238E27FC236}">
              <a16:creationId xmlns:a16="http://schemas.microsoft.com/office/drawing/2014/main" id="{3676C197-618E-426D-AE96-54334D613102}"/>
            </a:ext>
          </a:extLst>
        </xdr:cNvPr>
        <xdr:cNvCxnSpPr/>
      </xdr:nvCxnSpPr>
      <xdr:spPr>
        <a:xfrm>
          <a:off x="8496300" y="64973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76200</xdr:rowOff>
    </xdr:from>
    <xdr:to>
      <xdr:col>46</xdr:col>
      <xdr:colOff>38100</xdr:colOff>
      <xdr:row>39</xdr:row>
      <xdr:rowOff>6350</xdr:rowOff>
    </xdr:to>
    <xdr:sp macro="" textlink="">
      <xdr:nvSpPr>
        <xdr:cNvPr id="135" name="楕円 134">
          <a:extLst>
            <a:ext uri="{FF2B5EF4-FFF2-40B4-BE49-F238E27FC236}">
              <a16:creationId xmlns:a16="http://schemas.microsoft.com/office/drawing/2014/main" id="{A41010AB-B551-4807-9B32-4F6A796C163A}"/>
            </a:ext>
          </a:extLst>
        </xdr:cNvPr>
        <xdr:cNvSpPr/>
      </xdr:nvSpPr>
      <xdr:spPr>
        <a:xfrm>
          <a:off x="7670800" y="6446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127000</xdr:rowOff>
    </xdr:from>
    <xdr:to>
      <xdr:col>50</xdr:col>
      <xdr:colOff>114300</xdr:colOff>
      <xdr:row>38</xdr:row>
      <xdr:rowOff>127000</xdr:rowOff>
    </xdr:to>
    <xdr:cxnSp macro="">
      <xdr:nvCxnSpPr>
        <xdr:cNvPr id="136" name="直線コネクタ 135">
          <a:extLst>
            <a:ext uri="{FF2B5EF4-FFF2-40B4-BE49-F238E27FC236}">
              <a16:creationId xmlns:a16="http://schemas.microsoft.com/office/drawing/2014/main" id="{99CED195-0FD4-44E4-A067-49D02493AFC8}"/>
            </a:ext>
          </a:extLst>
        </xdr:cNvPr>
        <xdr:cNvCxnSpPr/>
      </xdr:nvCxnSpPr>
      <xdr:spPr>
        <a:xfrm>
          <a:off x="7713980" y="64973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76200</xdr:rowOff>
    </xdr:from>
    <xdr:to>
      <xdr:col>41</xdr:col>
      <xdr:colOff>101600</xdr:colOff>
      <xdr:row>39</xdr:row>
      <xdr:rowOff>6350</xdr:rowOff>
    </xdr:to>
    <xdr:sp macro="" textlink="">
      <xdr:nvSpPr>
        <xdr:cNvPr id="137" name="楕円 136">
          <a:extLst>
            <a:ext uri="{FF2B5EF4-FFF2-40B4-BE49-F238E27FC236}">
              <a16:creationId xmlns:a16="http://schemas.microsoft.com/office/drawing/2014/main" id="{E87A31DA-5731-4CDE-B2A7-1D25A78326BE}"/>
            </a:ext>
          </a:extLst>
        </xdr:cNvPr>
        <xdr:cNvSpPr/>
      </xdr:nvSpPr>
      <xdr:spPr>
        <a:xfrm>
          <a:off x="6873240" y="6446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127000</xdr:rowOff>
    </xdr:from>
    <xdr:to>
      <xdr:col>45</xdr:col>
      <xdr:colOff>177800</xdr:colOff>
      <xdr:row>38</xdr:row>
      <xdr:rowOff>127000</xdr:rowOff>
    </xdr:to>
    <xdr:cxnSp macro="">
      <xdr:nvCxnSpPr>
        <xdr:cNvPr id="138" name="直線コネクタ 137">
          <a:extLst>
            <a:ext uri="{FF2B5EF4-FFF2-40B4-BE49-F238E27FC236}">
              <a16:creationId xmlns:a16="http://schemas.microsoft.com/office/drawing/2014/main" id="{0C62F346-1F66-46F9-881E-7FEFB5B4C0C1}"/>
            </a:ext>
          </a:extLst>
        </xdr:cNvPr>
        <xdr:cNvCxnSpPr/>
      </xdr:nvCxnSpPr>
      <xdr:spPr>
        <a:xfrm>
          <a:off x="6924040" y="64973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76200</xdr:rowOff>
    </xdr:from>
    <xdr:to>
      <xdr:col>36</xdr:col>
      <xdr:colOff>165100</xdr:colOff>
      <xdr:row>39</xdr:row>
      <xdr:rowOff>6350</xdr:rowOff>
    </xdr:to>
    <xdr:sp macro="" textlink="">
      <xdr:nvSpPr>
        <xdr:cNvPr id="139" name="楕円 138">
          <a:extLst>
            <a:ext uri="{FF2B5EF4-FFF2-40B4-BE49-F238E27FC236}">
              <a16:creationId xmlns:a16="http://schemas.microsoft.com/office/drawing/2014/main" id="{3B7140AF-FD95-42E5-AC8D-D8E6A3732DB1}"/>
            </a:ext>
          </a:extLst>
        </xdr:cNvPr>
        <xdr:cNvSpPr/>
      </xdr:nvSpPr>
      <xdr:spPr>
        <a:xfrm>
          <a:off x="6098540" y="6446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127000</xdr:rowOff>
    </xdr:from>
    <xdr:to>
      <xdr:col>41</xdr:col>
      <xdr:colOff>50800</xdr:colOff>
      <xdr:row>38</xdr:row>
      <xdr:rowOff>127000</xdr:rowOff>
    </xdr:to>
    <xdr:cxnSp macro="">
      <xdr:nvCxnSpPr>
        <xdr:cNvPr id="140" name="直線コネクタ 139">
          <a:extLst>
            <a:ext uri="{FF2B5EF4-FFF2-40B4-BE49-F238E27FC236}">
              <a16:creationId xmlns:a16="http://schemas.microsoft.com/office/drawing/2014/main" id="{3560453F-E4E0-4F75-957C-0057C470EB9D}"/>
            </a:ext>
          </a:extLst>
        </xdr:cNvPr>
        <xdr:cNvCxnSpPr/>
      </xdr:nvCxnSpPr>
      <xdr:spPr>
        <a:xfrm>
          <a:off x="6149340" y="64973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EA5591E9-79EF-46DC-B0BE-B21564D808B3}"/>
            </a:ext>
          </a:extLst>
        </xdr:cNvPr>
        <xdr:cNvSpPr txBox="1"/>
      </xdr:nvSpPr>
      <xdr:spPr>
        <a:xfrm>
          <a:off x="827158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EF35D361-3E29-45EA-B59D-6FD033347F9C}"/>
            </a:ext>
          </a:extLst>
        </xdr:cNvPr>
        <xdr:cNvSpPr txBox="1"/>
      </xdr:nvSpPr>
      <xdr:spPr>
        <a:xfrm>
          <a:off x="7509587" y="620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4A4651D7-53F8-4D41-BB14-12278B77C4A0}"/>
            </a:ext>
          </a:extLst>
        </xdr:cNvPr>
        <xdr:cNvSpPr txBox="1"/>
      </xdr:nvSpPr>
      <xdr:spPr>
        <a:xfrm>
          <a:off x="67120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67964B5F-A3A1-4BEA-86A6-C4CB988186C5}"/>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168927</xdr:rowOff>
    </xdr:from>
    <xdr:ext cx="469744" cy="259045"/>
    <xdr:sp macro="" textlink="">
      <xdr:nvSpPr>
        <xdr:cNvPr id="145" name="n_1mainValue【図書館】&#10;一人当たり面積">
          <a:extLst>
            <a:ext uri="{FF2B5EF4-FFF2-40B4-BE49-F238E27FC236}">
              <a16:creationId xmlns:a16="http://schemas.microsoft.com/office/drawing/2014/main" id="{32CC5875-E9B4-4590-832E-1AA9BE71CB7C}"/>
            </a:ext>
          </a:extLst>
        </xdr:cNvPr>
        <xdr:cNvSpPr txBox="1"/>
      </xdr:nvSpPr>
      <xdr:spPr>
        <a:xfrm>
          <a:off x="8271587" y="653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168927</xdr:rowOff>
    </xdr:from>
    <xdr:ext cx="469744" cy="259045"/>
    <xdr:sp macro="" textlink="">
      <xdr:nvSpPr>
        <xdr:cNvPr id="146" name="n_2mainValue【図書館】&#10;一人当たり面積">
          <a:extLst>
            <a:ext uri="{FF2B5EF4-FFF2-40B4-BE49-F238E27FC236}">
              <a16:creationId xmlns:a16="http://schemas.microsoft.com/office/drawing/2014/main" id="{FDE7CABF-8CDB-49DA-A716-94C65ED3AF99}"/>
            </a:ext>
          </a:extLst>
        </xdr:cNvPr>
        <xdr:cNvSpPr txBox="1"/>
      </xdr:nvSpPr>
      <xdr:spPr>
        <a:xfrm>
          <a:off x="7509587" y="653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168927</xdr:rowOff>
    </xdr:from>
    <xdr:ext cx="469744" cy="259045"/>
    <xdr:sp macro="" textlink="">
      <xdr:nvSpPr>
        <xdr:cNvPr id="147" name="n_3mainValue【図書館】&#10;一人当たり面積">
          <a:extLst>
            <a:ext uri="{FF2B5EF4-FFF2-40B4-BE49-F238E27FC236}">
              <a16:creationId xmlns:a16="http://schemas.microsoft.com/office/drawing/2014/main" id="{E00B6C31-7088-48B9-B72A-4F9269E69122}"/>
            </a:ext>
          </a:extLst>
        </xdr:cNvPr>
        <xdr:cNvSpPr txBox="1"/>
      </xdr:nvSpPr>
      <xdr:spPr>
        <a:xfrm>
          <a:off x="6712027" y="653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168927</xdr:rowOff>
    </xdr:from>
    <xdr:ext cx="469744" cy="259045"/>
    <xdr:sp macro="" textlink="">
      <xdr:nvSpPr>
        <xdr:cNvPr id="148" name="n_4mainValue【図書館】&#10;一人当たり面積">
          <a:extLst>
            <a:ext uri="{FF2B5EF4-FFF2-40B4-BE49-F238E27FC236}">
              <a16:creationId xmlns:a16="http://schemas.microsoft.com/office/drawing/2014/main" id="{797FBA2F-E636-4E29-B9D9-A798E402F9AB}"/>
            </a:ext>
          </a:extLst>
        </xdr:cNvPr>
        <xdr:cNvSpPr txBox="1"/>
      </xdr:nvSpPr>
      <xdr:spPr>
        <a:xfrm>
          <a:off x="5937327" y="653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5D016B9-6137-43F1-B81B-8064E1B7AC6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76EB2F5-95AD-4BE7-9A63-040BCEB92DE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86348B6-F986-456F-9BA8-C2972A22006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DD28C3D-6FF2-4FA9-BF4F-482A94C4C9E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2E4B1C7-03BD-4E3B-A2CC-F78D0F3265B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392023B-C91A-4E31-8BD5-FA7A723D3B4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A9C475A-C047-42D4-875F-502AF7CE5B5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16C6468-A17C-4581-8073-EF48D999355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184CB6B-8E0F-448F-9D9A-F85C5996A88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BFBFC3F-B765-4DF7-A6FB-8C32C52C075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96D1388-1202-41B8-BC93-7E78704DEF7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CE87D00-F629-4F6E-B408-49B6076DC53F}"/>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7F39B696-035D-42D3-8F32-D5B362D888A7}"/>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0B20C2E-DBA4-4405-A458-219CFDCA8A34}"/>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60C1CB52-E515-498F-8C4E-343C387BB8D6}"/>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0A4A35E-2303-4D4E-BC95-689A7CE7522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A26AFB1-E2E5-4D61-9A20-2AAB6CED9BBD}"/>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B80EA11-9264-4149-9844-F8EFE90F7B8E}"/>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0937EB9-9D34-4086-BE20-E3D1C4D3061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127422E-89F1-4DB1-9C73-98FD8AB6F54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57E8B909-4524-4327-9FD1-AE8D4F867B01}"/>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3E9430D-3592-4906-B0BD-379C8A48ECB4}"/>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BADC425C-F60E-4E1D-970C-FF1A38760AA1}"/>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4764B88-6F97-445C-BF69-AF381989798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FB4676A5-2C8A-47EC-BA93-DEE6447511BE}"/>
            </a:ext>
          </a:extLst>
        </xdr:cNvPr>
        <xdr:cNvCxnSpPr/>
      </xdr:nvCxnSpPr>
      <xdr:spPr>
        <a:xfrm flipV="1">
          <a:off x="4086225" y="934021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2AEB44D3-FBDF-4E07-9767-D3BABCD6AFCC}"/>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9ABD7028-5E90-4210-AAB7-BDFFE700D75F}"/>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D8187DD-3E47-4E17-9AC4-2E0FFF4A484A}"/>
            </a:ext>
          </a:extLst>
        </xdr:cNvPr>
        <xdr:cNvSpPr txBox="1"/>
      </xdr:nvSpPr>
      <xdr:spPr>
        <a:xfrm>
          <a:off x="412496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FAA0F3A7-F948-48B2-9619-93462A607127}"/>
            </a:ext>
          </a:extLst>
        </xdr:cNvPr>
        <xdr:cNvCxnSpPr/>
      </xdr:nvCxnSpPr>
      <xdr:spPr>
        <a:xfrm>
          <a:off x="402082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F14085F-E52F-4278-97A5-6B5E9B37C00F}"/>
            </a:ext>
          </a:extLst>
        </xdr:cNvPr>
        <xdr:cNvSpPr txBox="1"/>
      </xdr:nvSpPr>
      <xdr:spPr>
        <a:xfrm>
          <a:off x="4124960" y="1011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DE7D3446-CAC0-476A-B629-291FE2988B82}"/>
            </a:ext>
          </a:extLst>
        </xdr:cNvPr>
        <xdr:cNvSpPr/>
      </xdr:nvSpPr>
      <xdr:spPr>
        <a:xfrm>
          <a:off x="403606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954117F8-7F80-4525-89A2-FD6E932F26A6}"/>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2277FF4C-61AA-493A-AD2C-72353D8586FD}"/>
            </a:ext>
          </a:extLst>
        </xdr:cNvPr>
        <xdr:cNvSpPr/>
      </xdr:nvSpPr>
      <xdr:spPr>
        <a:xfrm>
          <a:off x="25146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9E8B2F20-F7F8-43C7-98F3-966C0D07BF69}"/>
            </a:ext>
          </a:extLst>
        </xdr:cNvPr>
        <xdr:cNvSpPr/>
      </xdr:nvSpPr>
      <xdr:spPr>
        <a:xfrm>
          <a:off x="17399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BC0CB939-51EA-4D1D-AE9A-17E708491F96}"/>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7D011B0-1E3E-454C-8656-1AAE67DCF95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CA52711-BD83-43D0-B4F2-0FCA40AB7C5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A35FED7-E801-454C-A489-EB62097FD3D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D757924-4250-4BAD-9DEF-B138C7906DF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58C1FC3-6F90-45DA-8D36-0F088997EBC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34925</xdr:rowOff>
    </xdr:from>
    <xdr:to>
      <xdr:col>24</xdr:col>
      <xdr:colOff>114300</xdr:colOff>
      <xdr:row>60</xdr:row>
      <xdr:rowOff>136525</xdr:rowOff>
    </xdr:to>
    <xdr:sp macro="" textlink="">
      <xdr:nvSpPr>
        <xdr:cNvPr id="189" name="楕円 188">
          <a:extLst>
            <a:ext uri="{FF2B5EF4-FFF2-40B4-BE49-F238E27FC236}">
              <a16:creationId xmlns:a16="http://schemas.microsoft.com/office/drawing/2014/main" id="{B4DCB892-47D2-4BC6-84D0-F1DB9103ACF9}"/>
            </a:ext>
          </a:extLst>
        </xdr:cNvPr>
        <xdr:cNvSpPr/>
      </xdr:nvSpPr>
      <xdr:spPr>
        <a:xfrm>
          <a:off x="403606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57802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9FEF323D-6207-4081-A2C2-E185192C60A7}"/>
            </a:ext>
          </a:extLst>
        </xdr:cNvPr>
        <xdr:cNvSpPr txBox="1"/>
      </xdr:nvSpPr>
      <xdr:spPr>
        <a:xfrm>
          <a:off x="4124960"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107315</xdr:rowOff>
    </xdr:from>
    <xdr:to>
      <xdr:col>20</xdr:col>
      <xdr:colOff>38100</xdr:colOff>
      <xdr:row>60</xdr:row>
      <xdr:rowOff>37465</xdr:rowOff>
    </xdr:to>
    <xdr:sp macro="" textlink="">
      <xdr:nvSpPr>
        <xdr:cNvPr id="191" name="楕円 190">
          <a:extLst>
            <a:ext uri="{FF2B5EF4-FFF2-40B4-BE49-F238E27FC236}">
              <a16:creationId xmlns:a16="http://schemas.microsoft.com/office/drawing/2014/main" id="{21AABDE0-AC45-477F-983E-3EF9F5097A4E}"/>
            </a:ext>
          </a:extLst>
        </xdr:cNvPr>
        <xdr:cNvSpPr/>
      </xdr:nvSpPr>
      <xdr:spPr>
        <a:xfrm>
          <a:off x="3312160" y="9998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158115</xdr:rowOff>
    </xdr:from>
    <xdr:to>
      <xdr:col>24</xdr:col>
      <xdr:colOff>63500</xdr:colOff>
      <xdr:row>60</xdr:row>
      <xdr:rowOff>85725</xdr:rowOff>
    </xdr:to>
    <xdr:cxnSp macro="">
      <xdr:nvCxnSpPr>
        <xdr:cNvPr id="192" name="直線コネクタ 191">
          <a:extLst>
            <a:ext uri="{FF2B5EF4-FFF2-40B4-BE49-F238E27FC236}">
              <a16:creationId xmlns:a16="http://schemas.microsoft.com/office/drawing/2014/main" id="{40D9A39C-021B-47B1-83B1-C634478EBD61}"/>
            </a:ext>
          </a:extLst>
        </xdr:cNvPr>
        <xdr:cNvCxnSpPr/>
      </xdr:nvCxnSpPr>
      <xdr:spPr>
        <a:xfrm>
          <a:off x="3355340" y="10048875"/>
          <a:ext cx="73152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118745</xdr:rowOff>
    </xdr:from>
    <xdr:to>
      <xdr:col>15</xdr:col>
      <xdr:colOff>101600</xdr:colOff>
      <xdr:row>60</xdr:row>
      <xdr:rowOff>48895</xdr:rowOff>
    </xdr:to>
    <xdr:sp macro="" textlink="">
      <xdr:nvSpPr>
        <xdr:cNvPr id="193" name="楕円 192">
          <a:extLst>
            <a:ext uri="{FF2B5EF4-FFF2-40B4-BE49-F238E27FC236}">
              <a16:creationId xmlns:a16="http://schemas.microsoft.com/office/drawing/2014/main" id="{2600704F-4335-44DC-AD5D-F498BECD4B44}"/>
            </a:ext>
          </a:extLst>
        </xdr:cNvPr>
        <xdr:cNvSpPr/>
      </xdr:nvSpPr>
      <xdr:spPr>
        <a:xfrm>
          <a:off x="2514600" y="10009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158115</xdr:rowOff>
    </xdr:from>
    <xdr:to>
      <xdr:col>19</xdr:col>
      <xdr:colOff>177800</xdr:colOff>
      <xdr:row>59</xdr:row>
      <xdr:rowOff>169545</xdr:rowOff>
    </xdr:to>
    <xdr:cxnSp macro="">
      <xdr:nvCxnSpPr>
        <xdr:cNvPr id="194" name="直線コネクタ 193">
          <a:extLst>
            <a:ext uri="{FF2B5EF4-FFF2-40B4-BE49-F238E27FC236}">
              <a16:creationId xmlns:a16="http://schemas.microsoft.com/office/drawing/2014/main" id="{76BFB4E5-0F01-4CD9-A4F0-304745873998}"/>
            </a:ext>
          </a:extLst>
        </xdr:cNvPr>
        <xdr:cNvCxnSpPr/>
      </xdr:nvCxnSpPr>
      <xdr:spPr>
        <a:xfrm flipV="1">
          <a:off x="2565400" y="10048875"/>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73025</xdr:rowOff>
    </xdr:from>
    <xdr:to>
      <xdr:col>10</xdr:col>
      <xdr:colOff>165100</xdr:colOff>
      <xdr:row>60</xdr:row>
      <xdr:rowOff>3175</xdr:rowOff>
    </xdr:to>
    <xdr:sp macro="" textlink="">
      <xdr:nvSpPr>
        <xdr:cNvPr id="195" name="楕円 194">
          <a:extLst>
            <a:ext uri="{FF2B5EF4-FFF2-40B4-BE49-F238E27FC236}">
              <a16:creationId xmlns:a16="http://schemas.microsoft.com/office/drawing/2014/main" id="{81FCFC9F-F53A-4459-AE7A-F6F4AE637D80}"/>
            </a:ext>
          </a:extLst>
        </xdr:cNvPr>
        <xdr:cNvSpPr/>
      </xdr:nvSpPr>
      <xdr:spPr>
        <a:xfrm>
          <a:off x="1739900" y="9963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123825</xdr:rowOff>
    </xdr:from>
    <xdr:to>
      <xdr:col>15</xdr:col>
      <xdr:colOff>50800</xdr:colOff>
      <xdr:row>59</xdr:row>
      <xdr:rowOff>169545</xdr:rowOff>
    </xdr:to>
    <xdr:cxnSp macro="">
      <xdr:nvCxnSpPr>
        <xdr:cNvPr id="196" name="直線コネクタ 195">
          <a:extLst>
            <a:ext uri="{FF2B5EF4-FFF2-40B4-BE49-F238E27FC236}">
              <a16:creationId xmlns:a16="http://schemas.microsoft.com/office/drawing/2014/main" id="{6DFA77B8-C1AF-4F5F-A381-33000FD4F57E}"/>
            </a:ext>
          </a:extLst>
        </xdr:cNvPr>
        <xdr:cNvCxnSpPr/>
      </xdr:nvCxnSpPr>
      <xdr:spPr>
        <a:xfrm>
          <a:off x="1790700" y="1001458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158750</xdr:rowOff>
    </xdr:from>
    <xdr:to>
      <xdr:col>6</xdr:col>
      <xdr:colOff>38100</xdr:colOff>
      <xdr:row>59</xdr:row>
      <xdr:rowOff>88900</xdr:rowOff>
    </xdr:to>
    <xdr:sp macro="" textlink="">
      <xdr:nvSpPr>
        <xdr:cNvPr id="197" name="楕円 196">
          <a:extLst>
            <a:ext uri="{FF2B5EF4-FFF2-40B4-BE49-F238E27FC236}">
              <a16:creationId xmlns:a16="http://schemas.microsoft.com/office/drawing/2014/main" id="{4162AAAF-4208-42CB-A7FC-8BFC36D9E671}"/>
            </a:ext>
          </a:extLst>
        </xdr:cNvPr>
        <xdr:cNvSpPr/>
      </xdr:nvSpPr>
      <xdr:spPr>
        <a:xfrm>
          <a:off x="965200" y="9881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38100</xdr:rowOff>
    </xdr:from>
    <xdr:to>
      <xdr:col>10</xdr:col>
      <xdr:colOff>114300</xdr:colOff>
      <xdr:row>59</xdr:row>
      <xdr:rowOff>123825</xdr:rowOff>
    </xdr:to>
    <xdr:cxnSp macro="">
      <xdr:nvCxnSpPr>
        <xdr:cNvPr id="198" name="直線コネクタ 197">
          <a:extLst>
            <a:ext uri="{FF2B5EF4-FFF2-40B4-BE49-F238E27FC236}">
              <a16:creationId xmlns:a16="http://schemas.microsoft.com/office/drawing/2014/main" id="{EE0BC91C-94B4-4898-AF5A-A1B9FC8FC1D4}"/>
            </a:ext>
          </a:extLst>
        </xdr:cNvPr>
        <xdr:cNvCxnSpPr/>
      </xdr:nvCxnSpPr>
      <xdr:spPr>
        <a:xfrm>
          <a:off x="1008380" y="9928860"/>
          <a:ext cx="78232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3840AF41-91DD-4E8E-9772-D6839615E733}"/>
            </a:ext>
          </a:extLst>
        </xdr:cNvPr>
        <xdr:cNvSpPr txBox="1"/>
      </xdr:nvSpPr>
      <xdr:spPr>
        <a:xfrm>
          <a:off x="317056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5E469920-D6AE-4372-BD89-74FC116445D2}"/>
            </a:ext>
          </a:extLst>
        </xdr:cNvPr>
        <xdr:cNvSpPr txBox="1"/>
      </xdr:nvSpPr>
      <xdr:spPr>
        <a:xfrm>
          <a:off x="238570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76AA2BF9-E8A8-4EE7-B519-818BA8165B6F}"/>
            </a:ext>
          </a:extLst>
        </xdr:cNvPr>
        <xdr:cNvSpPr txBox="1"/>
      </xdr:nvSpPr>
      <xdr:spPr>
        <a:xfrm>
          <a:off x="161100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750AF598-9396-49AA-B9DD-B5261708A3B4}"/>
            </a:ext>
          </a:extLst>
        </xdr:cNvPr>
        <xdr:cNvSpPr txBox="1"/>
      </xdr:nvSpPr>
      <xdr:spPr>
        <a:xfrm>
          <a:off x="836304" y="1014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53992</xdr:rowOff>
    </xdr:from>
    <xdr:ext cx="405111" cy="259045"/>
    <xdr:sp macro="" textlink="">
      <xdr:nvSpPr>
        <xdr:cNvPr id="203" name="n_1mainValue【体育館・プール】&#10;有形固定資産減価償却率">
          <a:extLst>
            <a:ext uri="{FF2B5EF4-FFF2-40B4-BE49-F238E27FC236}">
              <a16:creationId xmlns:a16="http://schemas.microsoft.com/office/drawing/2014/main" id="{7AFFAA55-F3A9-4CDD-A4C0-1917C1652678}"/>
            </a:ext>
          </a:extLst>
        </xdr:cNvPr>
        <xdr:cNvSpPr txBox="1"/>
      </xdr:nvSpPr>
      <xdr:spPr>
        <a:xfrm>
          <a:off x="3170564"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65422</xdr:rowOff>
    </xdr:from>
    <xdr:ext cx="405111" cy="259045"/>
    <xdr:sp macro="" textlink="">
      <xdr:nvSpPr>
        <xdr:cNvPr id="204" name="n_2mainValue【体育館・プール】&#10;有形固定資産減価償却率">
          <a:extLst>
            <a:ext uri="{FF2B5EF4-FFF2-40B4-BE49-F238E27FC236}">
              <a16:creationId xmlns:a16="http://schemas.microsoft.com/office/drawing/2014/main" id="{BEBF54F3-6038-4807-A67A-FCDE94F210B2}"/>
            </a:ext>
          </a:extLst>
        </xdr:cNvPr>
        <xdr:cNvSpPr txBox="1"/>
      </xdr:nvSpPr>
      <xdr:spPr>
        <a:xfrm>
          <a:off x="238570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19702</xdr:rowOff>
    </xdr:from>
    <xdr:ext cx="405111" cy="259045"/>
    <xdr:sp macro="" textlink="">
      <xdr:nvSpPr>
        <xdr:cNvPr id="205" name="n_3mainValue【体育館・プール】&#10;有形固定資産減価償却率">
          <a:extLst>
            <a:ext uri="{FF2B5EF4-FFF2-40B4-BE49-F238E27FC236}">
              <a16:creationId xmlns:a16="http://schemas.microsoft.com/office/drawing/2014/main" id="{2B96FEB9-969C-44F8-B9BC-ADE4879CA52F}"/>
            </a:ext>
          </a:extLst>
        </xdr:cNvPr>
        <xdr:cNvSpPr txBox="1"/>
      </xdr:nvSpPr>
      <xdr:spPr>
        <a:xfrm>
          <a:off x="161100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105427</xdr:rowOff>
    </xdr:from>
    <xdr:ext cx="405111" cy="259045"/>
    <xdr:sp macro="" textlink="">
      <xdr:nvSpPr>
        <xdr:cNvPr id="206" name="n_4mainValue【体育館・プール】&#10;有形固定資産減価償却率">
          <a:extLst>
            <a:ext uri="{FF2B5EF4-FFF2-40B4-BE49-F238E27FC236}">
              <a16:creationId xmlns:a16="http://schemas.microsoft.com/office/drawing/2014/main" id="{F0C5819D-7963-4239-9E64-6D95AF18C636}"/>
            </a:ext>
          </a:extLst>
        </xdr:cNvPr>
        <xdr:cNvSpPr txBox="1"/>
      </xdr:nvSpPr>
      <xdr:spPr>
        <a:xfrm>
          <a:off x="836304"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3FAE379-77E1-403F-A310-0C3B9493EF8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ACA46C3-9BC7-49ED-9BA8-FDB6E457805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D4E389F-33C8-4862-990D-C8746A0568A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824965A-7497-4520-A6B4-3C3B327C4AC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3B55EA9-E555-496A-9F34-13B7F2A30A1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05D6954-C827-47B4-8A63-9FFD70A837A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37AA4D5-5C65-41A2-969E-8A871F1AC61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E708118-17C1-465E-A002-818E95713D2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EDB0F71-503A-407F-B860-AF0790B075C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DCD55DA-C673-4784-B91C-D628BF34AB4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3C05568-48CF-448E-9B24-49BC7BF7DE2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33EEB3F2-7684-4CE4-B6D6-E13DC57C1E9B}"/>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ACBE8A8-BD5C-4898-846D-5B84B54B6FA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92875A7-B57C-4D84-8FF7-25BCDD060D93}"/>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E589174-8007-4170-8473-7F832FCD3FD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0A35011-92B4-4099-AB7B-8076F979B415}"/>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558E850-0B12-4182-A953-2ADDB453806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C70BB21-22FA-4D7C-8285-088193548C28}"/>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11491A9-782D-4FC9-9CCD-517E4D09E8E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A81B28E-B9E9-4478-A41A-02D3E82B85F1}"/>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19735B3-3D53-4054-9E0C-2BABC40D1B2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F4F6A47-D328-438A-90F1-85346023B3E5}"/>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5A625AEA-5D74-4314-A901-BE7D8DAD83A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920946B5-96B4-4D82-888E-1786FA745FFF}"/>
            </a:ext>
          </a:extLst>
        </xdr:cNvPr>
        <xdr:cNvCxnSpPr/>
      </xdr:nvCxnSpPr>
      <xdr:spPr>
        <a:xfrm flipV="1">
          <a:off x="9219565" y="930211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C58F6F10-395C-4D6B-964E-BF9E1DA39A13}"/>
            </a:ext>
          </a:extLst>
        </xdr:cNvPr>
        <xdr:cNvSpPr txBox="1"/>
      </xdr:nvSpPr>
      <xdr:spPr>
        <a:xfrm>
          <a:off x="92583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E31F6421-837B-46E7-A43C-0CCD7A4F1A11}"/>
            </a:ext>
          </a:extLst>
        </xdr:cNvPr>
        <xdr:cNvCxnSpPr/>
      </xdr:nvCxnSpPr>
      <xdr:spPr>
        <a:xfrm>
          <a:off x="915416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5E4D9B29-B109-4CA5-8C64-498833A10683}"/>
            </a:ext>
          </a:extLst>
        </xdr:cNvPr>
        <xdr:cNvSpPr txBox="1"/>
      </xdr:nvSpPr>
      <xdr:spPr>
        <a:xfrm>
          <a:off x="9258300" y="908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4EEFC386-7E1B-4BD2-805E-15C10E44E70B}"/>
            </a:ext>
          </a:extLst>
        </xdr:cNvPr>
        <xdr:cNvCxnSpPr/>
      </xdr:nvCxnSpPr>
      <xdr:spPr>
        <a:xfrm>
          <a:off x="9154160" y="930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F7CF9F71-027B-4C8B-B281-96153C1CE60E}"/>
            </a:ext>
          </a:extLst>
        </xdr:cNvPr>
        <xdr:cNvSpPr txBox="1"/>
      </xdr:nvSpPr>
      <xdr:spPr>
        <a:xfrm>
          <a:off x="9258300" y="10361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C3F034BD-C1EC-4589-97C5-CB959A77059B}"/>
            </a:ext>
          </a:extLst>
        </xdr:cNvPr>
        <xdr:cNvSpPr/>
      </xdr:nvSpPr>
      <xdr:spPr>
        <a:xfrm>
          <a:off x="9192260" y="10382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B18B45E6-743D-47AC-A4E3-042608193F34}"/>
            </a:ext>
          </a:extLst>
        </xdr:cNvPr>
        <xdr:cNvSpPr/>
      </xdr:nvSpPr>
      <xdr:spPr>
        <a:xfrm>
          <a:off x="8445500" y="1038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45E78C74-7ADF-43E6-B473-B792FAFD1D7E}"/>
            </a:ext>
          </a:extLst>
        </xdr:cNvPr>
        <xdr:cNvSpPr/>
      </xdr:nvSpPr>
      <xdr:spPr>
        <a:xfrm>
          <a:off x="7670800" y="10380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ECF0DAC2-0959-4BC3-A703-EFFD53D491DB}"/>
            </a:ext>
          </a:extLst>
        </xdr:cNvPr>
        <xdr:cNvSpPr/>
      </xdr:nvSpPr>
      <xdr:spPr>
        <a:xfrm>
          <a:off x="6873240" y="10377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4E29479F-01E1-45DF-B535-F54FA6140E25}"/>
            </a:ext>
          </a:extLst>
        </xdr:cNvPr>
        <xdr:cNvSpPr/>
      </xdr:nvSpPr>
      <xdr:spPr>
        <a:xfrm>
          <a:off x="609854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BCD7E17-5B7F-4135-9C31-E2E4B0EEF30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EE47D66-7A9E-4C88-BEE2-33740A2A850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8F0895F-B307-410B-910E-5242EC2ACCE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BB9A047-D7E2-480E-BD48-6F7139F315F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BA18218-976F-407F-B586-DFF47620A9F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105410</xdr:rowOff>
    </xdr:from>
    <xdr:to>
      <xdr:col>55</xdr:col>
      <xdr:colOff>50800</xdr:colOff>
      <xdr:row>62</xdr:row>
      <xdr:rowOff>35560</xdr:rowOff>
    </xdr:to>
    <xdr:sp macro="" textlink="">
      <xdr:nvSpPr>
        <xdr:cNvPr id="246" name="楕円 245">
          <a:extLst>
            <a:ext uri="{FF2B5EF4-FFF2-40B4-BE49-F238E27FC236}">
              <a16:creationId xmlns:a16="http://schemas.microsoft.com/office/drawing/2014/main" id="{B224982D-DC97-481B-8AF0-0877DFAE620C}"/>
            </a:ext>
          </a:extLst>
        </xdr:cNvPr>
        <xdr:cNvSpPr/>
      </xdr:nvSpPr>
      <xdr:spPr>
        <a:xfrm>
          <a:off x="9192260" y="10331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128287</xdr:rowOff>
    </xdr:from>
    <xdr:ext cx="469744" cy="259045"/>
    <xdr:sp macro="" textlink="">
      <xdr:nvSpPr>
        <xdr:cNvPr id="247" name="【体育館・プール】&#10;一人当たり面積該当値テキスト">
          <a:extLst>
            <a:ext uri="{FF2B5EF4-FFF2-40B4-BE49-F238E27FC236}">
              <a16:creationId xmlns:a16="http://schemas.microsoft.com/office/drawing/2014/main" id="{3DB954DD-DE58-4692-9E1F-874F55F7FB69}"/>
            </a:ext>
          </a:extLst>
        </xdr:cNvPr>
        <xdr:cNvSpPr txBox="1"/>
      </xdr:nvSpPr>
      <xdr:spPr>
        <a:xfrm>
          <a:off x="9258300"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107315</xdr:rowOff>
    </xdr:from>
    <xdr:to>
      <xdr:col>50</xdr:col>
      <xdr:colOff>165100</xdr:colOff>
      <xdr:row>62</xdr:row>
      <xdr:rowOff>37465</xdr:rowOff>
    </xdr:to>
    <xdr:sp macro="" textlink="">
      <xdr:nvSpPr>
        <xdr:cNvPr id="248" name="楕円 247">
          <a:extLst>
            <a:ext uri="{FF2B5EF4-FFF2-40B4-BE49-F238E27FC236}">
              <a16:creationId xmlns:a16="http://schemas.microsoft.com/office/drawing/2014/main" id="{4936AA1C-A626-4AF5-B67E-93A13B5B9E93}"/>
            </a:ext>
          </a:extLst>
        </xdr:cNvPr>
        <xdr:cNvSpPr/>
      </xdr:nvSpPr>
      <xdr:spPr>
        <a:xfrm>
          <a:off x="8445500" y="10333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156210</xdr:rowOff>
    </xdr:from>
    <xdr:to>
      <xdr:col>55</xdr:col>
      <xdr:colOff>0</xdr:colOff>
      <xdr:row>61</xdr:row>
      <xdr:rowOff>158115</xdr:rowOff>
    </xdr:to>
    <xdr:cxnSp macro="">
      <xdr:nvCxnSpPr>
        <xdr:cNvPr id="249" name="直線コネクタ 248">
          <a:extLst>
            <a:ext uri="{FF2B5EF4-FFF2-40B4-BE49-F238E27FC236}">
              <a16:creationId xmlns:a16="http://schemas.microsoft.com/office/drawing/2014/main" id="{E3581F45-B34B-4A38-A1B7-C88A908C9495}"/>
            </a:ext>
          </a:extLst>
        </xdr:cNvPr>
        <xdr:cNvCxnSpPr/>
      </xdr:nvCxnSpPr>
      <xdr:spPr>
        <a:xfrm flipV="1">
          <a:off x="8496300" y="10382250"/>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109220</xdr:rowOff>
    </xdr:from>
    <xdr:to>
      <xdr:col>46</xdr:col>
      <xdr:colOff>38100</xdr:colOff>
      <xdr:row>62</xdr:row>
      <xdr:rowOff>39370</xdr:rowOff>
    </xdr:to>
    <xdr:sp macro="" textlink="">
      <xdr:nvSpPr>
        <xdr:cNvPr id="250" name="楕円 249">
          <a:extLst>
            <a:ext uri="{FF2B5EF4-FFF2-40B4-BE49-F238E27FC236}">
              <a16:creationId xmlns:a16="http://schemas.microsoft.com/office/drawing/2014/main" id="{2CDFC472-3737-4B4C-9F25-8B7D2818BA4B}"/>
            </a:ext>
          </a:extLst>
        </xdr:cNvPr>
        <xdr:cNvSpPr/>
      </xdr:nvSpPr>
      <xdr:spPr>
        <a:xfrm>
          <a:off x="7670800" y="10335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158115</xdr:rowOff>
    </xdr:from>
    <xdr:to>
      <xdr:col>50</xdr:col>
      <xdr:colOff>114300</xdr:colOff>
      <xdr:row>61</xdr:row>
      <xdr:rowOff>160020</xdr:rowOff>
    </xdr:to>
    <xdr:cxnSp macro="">
      <xdr:nvCxnSpPr>
        <xdr:cNvPr id="251" name="直線コネクタ 250">
          <a:extLst>
            <a:ext uri="{FF2B5EF4-FFF2-40B4-BE49-F238E27FC236}">
              <a16:creationId xmlns:a16="http://schemas.microsoft.com/office/drawing/2014/main" id="{15C0DEF6-B03D-4988-B31C-1B8A6383E2ED}"/>
            </a:ext>
          </a:extLst>
        </xdr:cNvPr>
        <xdr:cNvCxnSpPr/>
      </xdr:nvCxnSpPr>
      <xdr:spPr>
        <a:xfrm flipV="1">
          <a:off x="7713980" y="1038415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92075</xdr:rowOff>
    </xdr:from>
    <xdr:to>
      <xdr:col>41</xdr:col>
      <xdr:colOff>101600</xdr:colOff>
      <xdr:row>62</xdr:row>
      <xdr:rowOff>22225</xdr:rowOff>
    </xdr:to>
    <xdr:sp macro="" textlink="">
      <xdr:nvSpPr>
        <xdr:cNvPr id="252" name="楕円 251">
          <a:extLst>
            <a:ext uri="{FF2B5EF4-FFF2-40B4-BE49-F238E27FC236}">
              <a16:creationId xmlns:a16="http://schemas.microsoft.com/office/drawing/2014/main" id="{F9E4EC26-EA50-47E1-865D-CBC6CEC4C08C}"/>
            </a:ext>
          </a:extLst>
        </xdr:cNvPr>
        <xdr:cNvSpPr/>
      </xdr:nvSpPr>
      <xdr:spPr>
        <a:xfrm>
          <a:off x="6873240" y="1031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142875</xdr:rowOff>
    </xdr:from>
    <xdr:to>
      <xdr:col>45</xdr:col>
      <xdr:colOff>177800</xdr:colOff>
      <xdr:row>61</xdr:row>
      <xdr:rowOff>160020</xdr:rowOff>
    </xdr:to>
    <xdr:cxnSp macro="">
      <xdr:nvCxnSpPr>
        <xdr:cNvPr id="253" name="直線コネクタ 252">
          <a:extLst>
            <a:ext uri="{FF2B5EF4-FFF2-40B4-BE49-F238E27FC236}">
              <a16:creationId xmlns:a16="http://schemas.microsoft.com/office/drawing/2014/main" id="{D4C6D996-37AC-4B5C-AE09-361C5B6B40E0}"/>
            </a:ext>
          </a:extLst>
        </xdr:cNvPr>
        <xdr:cNvCxnSpPr/>
      </xdr:nvCxnSpPr>
      <xdr:spPr>
        <a:xfrm>
          <a:off x="6924040" y="10368915"/>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133985</xdr:rowOff>
    </xdr:from>
    <xdr:to>
      <xdr:col>36</xdr:col>
      <xdr:colOff>165100</xdr:colOff>
      <xdr:row>62</xdr:row>
      <xdr:rowOff>64135</xdr:rowOff>
    </xdr:to>
    <xdr:sp macro="" textlink="">
      <xdr:nvSpPr>
        <xdr:cNvPr id="254" name="楕円 253">
          <a:extLst>
            <a:ext uri="{FF2B5EF4-FFF2-40B4-BE49-F238E27FC236}">
              <a16:creationId xmlns:a16="http://schemas.microsoft.com/office/drawing/2014/main" id="{A2CE49EC-74CA-40AB-AF7A-B4295AF12974}"/>
            </a:ext>
          </a:extLst>
        </xdr:cNvPr>
        <xdr:cNvSpPr/>
      </xdr:nvSpPr>
      <xdr:spPr>
        <a:xfrm>
          <a:off x="6098540" y="10360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142875</xdr:rowOff>
    </xdr:from>
    <xdr:to>
      <xdr:col>41</xdr:col>
      <xdr:colOff>50800</xdr:colOff>
      <xdr:row>62</xdr:row>
      <xdr:rowOff>13335</xdr:rowOff>
    </xdr:to>
    <xdr:cxnSp macro="">
      <xdr:nvCxnSpPr>
        <xdr:cNvPr id="255" name="直線コネクタ 254">
          <a:extLst>
            <a:ext uri="{FF2B5EF4-FFF2-40B4-BE49-F238E27FC236}">
              <a16:creationId xmlns:a16="http://schemas.microsoft.com/office/drawing/2014/main" id="{8B33697B-2369-4DBD-97FA-DBB3E390AA89}"/>
            </a:ext>
          </a:extLst>
        </xdr:cNvPr>
        <xdr:cNvCxnSpPr/>
      </xdr:nvCxnSpPr>
      <xdr:spPr>
        <a:xfrm flipV="1">
          <a:off x="6149340" y="1036891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070788F7-EA73-4858-8889-567A1D0A0428}"/>
            </a:ext>
          </a:extLst>
        </xdr:cNvPr>
        <xdr:cNvSpPr txBox="1"/>
      </xdr:nvSpPr>
      <xdr:spPr>
        <a:xfrm>
          <a:off x="827158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5AD6C8FD-7DDB-4E95-B7A7-F0621DA6C668}"/>
            </a:ext>
          </a:extLst>
        </xdr:cNvPr>
        <xdr:cNvSpPr txBox="1"/>
      </xdr:nvSpPr>
      <xdr:spPr>
        <a:xfrm>
          <a:off x="750958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011650F4-DC26-4402-BC92-36CCF16E084D}"/>
            </a:ext>
          </a:extLst>
        </xdr:cNvPr>
        <xdr:cNvSpPr txBox="1"/>
      </xdr:nvSpPr>
      <xdr:spPr>
        <a:xfrm>
          <a:off x="671202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23CA7A8D-6BEF-4A98-9949-595E1189D06B}"/>
            </a:ext>
          </a:extLst>
        </xdr:cNvPr>
        <xdr:cNvSpPr txBox="1"/>
      </xdr:nvSpPr>
      <xdr:spPr>
        <a:xfrm>
          <a:off x="5937327" y="105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53992</xdr:rowOff>
    </xdr:from>
    <xdr:ext cx="469744" cy="259045"/>
    <xdr:sp macro="" textlink="">
      <xdr:nvSpPr>
        <xdr:cNvPr id="260" name="n_1mainValue【体育館・プール】&#10;一人当たり面積">
          <a:extLst>
            <a:ext uri="{FF2B5EF4-FFF2-40B4-BE49-F238E27FC236}">
              <a16:creationId xmlns:a16="http://schemas.microsoft.com/office/drawing/2014/main" id="{653FBFE1-8A79-4189-A394-7ABDC196D0CE}"/>
            </a:ext>
          </a:extLst>
        </xdr:cNvPr>
        <xdr:cNvSpPr txBox="1"/>
      </xdr:nvSpPr>
      <xdr:spPr>
        <a:xfrm>
          <a:off x="8271587" y="10112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55897</xdr:rowOff>
    </xdr:from>
    <xdr:ext cx="469744" cy="259045"/>
    <xdr:sp macro="" textlink="">
      <xdr:nvSpPr>
        <xdr:cNvPr id="261" name="n_2mainValue【体育館・プール】&#10;一人当たり面積">
          <a:extLst>
            <a:ext uri="{FF2B5EF4-FFF2-40B4-BE49-F238E27FC236}">
              <a16:creationId xmlns:a16="http://schemas.microsoft.com/office/drawing/2014/main" id="{56E579DC-1E45-45FC-9884-58826EEEDCEE}"/>
            </a:ext>
          </a:extLst>
        </xdr:cNvPr>
        <xdr:cNvSpPr txBox="1"/>
      </xdr:nvSpPr>
      <xdr:spPr>
        <a:xfrm>
          <a:off x="750958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38752</xdr:rowOff>
    </xdr:from>
    <xdr:ext cx="469744" cy="259045"/>
    <xdr:sp macro="" textlink="">
      <xdr:nvSpPr>
        <xdr:cNvPr id="262" name="n_3mainValue【体育館・プール】&#10;一人当たり面積">
          <a:extLst>
            <a:ext uri="{FF2B5EF4-FFF2-40B4-BE49-F238E27FC236}">
              <a16:creationId xmlns:a16="http://schemas.microsoft.com/office/drawing/2014/main" id="{13DBA0B8-8CBC-48A4-80D8-660B42D39B19}"/>
            </a:ext>
          </a:extLst>
        </xdr:cNvPr>
        <xdr:cNvSpPr txBox="1"/>
      </xdr:nvSpPr>
      <xdr:spPr>
        <a:xfrm>
          <a:off x="6712027"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80662</xdr:rowOff>
    </xdr:from>
    <xdr:ext cx="469744" cy="259045"/>
    <xdr:sp macro="" textlink="">
      <xdr:nvSpPr>
        <xdr:cNvPr id="263" name="n_4mainValue【体育館・プール】&#10;一人当たり面積">
          <a:extLst>
            <a:ext uri="{FF2B5EF4-FFF2-40B4-BE49-F238E27FC236}">
              <a16:creationId xmlns:a16="http://schemas.microsoft.com/office/drawing/2014/main" id="{BB9E1205-ECAC-445D-A3CB-565C92B2BBF2}"/>
            </a:ext>
          </a:extLst>
        </xdr:cNvPr>
        <xdr:cNvSpPr txBox="1"/>
      </xdr:nvSpPr>
      <xdr:spPr>
        <a:xfrm>
          <a:off x="5937327" y="1013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8DFE333-C2CF-48EE-B1AF-C03E20C39C0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BE8CBED-3A9E-471A-9805-93AB1239D04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77172AC-5434-443D-8B4E-532A7593B8D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F812985-C397-4983-AA93-8BD65C28638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D73023C-7D6D-459E-AD70-5917692B91F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C1F4E7D-0EB6-4DA9-A218-56BF91DA6BE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B7A3CA9-DF68-4430-840C-2544904AF46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17C24C0-E768-47EE-BF40-A29046D6A286}"/>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84D53081-51E4-4ED9-A3B5-45D8B5B69DA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659661AE-B703-4051-81ED-2788BED2A5C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3209ED73-EA91-4F5A-ADC9-E99D3400C5B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FF8B7466-0545-46A6-902D-2B145124CA3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35783ED6-5086-4DF0-A8DA-3E5A28DBE79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B8281D5A-EF41-4530-9AC8-7C00F078E71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568C8E0D-D636-402A-B79B-EE3C67A291A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C5FB43F8-1048-4092-8266-E5445EBE8F6E}"/>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807C7DA8-4659-44D2-9577-C775109F2F7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C105FEC8-9780-43B1-BD68-A7ABC394121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E349E4B9-7F78-4405-B90F-89504304017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D9DBE33-9FD7-407C-B360-9B8385444BB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601D8529-DF0D-4F12-8F4D-79E3D62FA2D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5368E1E-16C5-47A0-93E4-AC4618AEFA9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1B39E180-BBE2-43EF-9278-5A1EC553531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ACF71A5-BEA0-4D31-8FA5-03D2BB91339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579D1CDB-4FB4-4C5E-AC7F-73CB6B3667C2}"/>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28AD4F8E-ED81-43BD-83BE-A2192D9FD2A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995E60C6-6AE9-436C-899B-2244493AD51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1" name="直線コネクタ 290">
          <a:extLst>
            <a:ext uri="{FF2B5EF4-FFF2-40B4-BE49-F238E27FC236}">
              <a16:creationId xmlns:a16="http://schemas.microsoft.com/office/drawing/2014/main" id="{523D289F-BEA1-4474-8C4D-0E9F729DD9FF}"/>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2" name="テキスト ボックス 291">
          <a:extLst>
            <a:ext uri="{FF2B5EF4-FFF2-40B4-BE49-F238E27FC236}">
              <a16:creationId xmlns:a16="http://schemas.microsoft.com/office/drawing/2014/main" id="{673FC33C-64A1-4314-A1F5-77694E2011EB}"/>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3" name="直線コネクタ 292">
          <a:extLst>
            <a:ext uri="{FF2B5EF4-FFF2-40B4-BE49-F238E27FC236}">
              <a16:creationId xmlns:a16="http://schemas.microsoft.com/office/drawing/2014/main" id="{9A9CEF88-BC72-4995-AF1B-4B2065CFC0B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4" name="テキスト ボックス 293">
          <a:extLst>
            <a:ext uri="{FF2B5EF4-FFF2-40B4-BE49-F238E27FC236}">
              <a16:creationId xmlns:a16="http://schemas.microsoft.com/office/drawing/2014/main" id="{5AF0D9E2-3C7B-4115-BEFB-4F90826FEB5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5" name="直線コネクタ 294">
          <a:extLst>
            <a:ext uri="{FF2B5EF4-FFF2-40B4-BE49-F238E27FC236}">
              <a16:creationId xmlns:a16="http://schemas.microsoft.com/office/drawing/2014/main" id="{E1557809-5A47-47F5-A8E1-E8E9E1D64076}"/>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6" name="テキスト ボックス 295">
          <a:extLst>
            <a:ext uri="{FF2B5EF4-FFF2-40B4-BE49-F238E27FC236}">
              <a16:creationId xmlns:a16="http://schemas.microsoft.com/office/drawing/2014/main" id="{DE175632-FF13-49BA-8DC0-837F5651FCB8}"/>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7" name="直線コネクタ 296">
          <a:extLst>
            <a:ext uri="{FF2B5EF4-FFF2-40B4-BE49-F238E27FC236}">
              <a16:creationId xmlns:a16="http://schemas.microsoft.com/office/drawing/2014/main" id="{EDC9C0ED-F2E4-47A4-9EFC-1A65547832A7}"/>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8" name="テキスト ボックス 297">
          <a:extLst>
            <a:ext uri="{FF2B5EF4-FFF2-40B4-BE49-F238E27FC236}">
              <a16:creationId xmlns:a16="http://schemas.microsoft.com/office/drawing/2014/main" id="{9DFC7EA6-5959-4341-8F9D-71146DF40106}"/>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9" name="直線コネクタ 298">
          <a:extLst>
            <a:ext uri="{FF2B5EF4-FFF2-40B4-BE49-F238E27FC236}">
              <a16:creationId xmlns:a16="http://schemas.microsoft.com/office/drawing/2014/main" id="{C9EE061C-CC20-4845-B09B-160A47D39B9F}"/>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0" name="テキスト ボックス 299">
          <a:extLst>
            <a:ext uri="{FF2B5EF4-FFF2-40B4-BE49-F238E27FC236}">
              <a16:creationId xmlns:a16="http://schemas.microsoft.com/office/drawing/2014/main" id="{D3746B83-D2BB-46FF-9DB6-74085D35E1E4}"/>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0B79FA54-2594-4DA2-989B-0120B476DB93}"/>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2" name="テキスト ボックス 301">
          <a:extLst>
            <a:ext uri="{FF2B5EF4-FFF2-40B4-BE49-F238E27FC236}">
              <a16:creationId xmlns:a16="http://schemas.microsoft.com/office/drawing/2014/main" id="{77F50952-7371-4C90-A597-BF0A1102BB4A}"/>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3" name="【市民会館】&#10;有形固定資産減価償却率グラフ枠">
          <a:extLst>
            <a:ext uri="{FF2B5EF4-FFF2-40B4-BE49-F238E27FC236}">
              <a16:creationId xmlns:a16="http://schemas.microsoft.com/office/drawing/2014/main" id="{8A50D627-74D8-4189-B105-C8F2AEC02453}"/>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304" name="直線コネクタ 303">
          <a:extLst>
            <a:ext uri="{FF2B5EF4-FFF2-40B4-BE49-F238E27FC236}">
              <a16:creationId xmlns:a16="http://schemas.microsoft.com/office/drawing/2014/main" id="{3EF67B57-AFB8-4EE7-A63C-F3E318606EC2}"/>
            </a:ext>
          </a:extLst>
        </xdr:cNvPr>
        <xdr:cNvCxnSpPr/>
      </xdr:nvCxnSpPr>
      <xdr:spPr>
        <a:xfrm flipV="1">
          <a:off x="4086225" y="16762096"/>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305" name="【市民会館】&#10;有形固定資産減価償却率最小値テキスト">
          <a:extLst>
            <a:ext uri="{FF2B5EF4-FFF2-40B4-BE49-F238E27FC236}">
              <a16:creationId xmlns:a16="http://schemas.microsoft.com/office/drawing/2014/main" id="{98C503C9-CC9E-477F-9C4C-8864891E60D0}"/>
            </a:ext>
          </a:extLst>
        </xdr:cNvPr>
        <xdr:cNvSpPr txBox="1"/>
      </xdr:nvSpPr>
      <xdr:spPr>
        <a:xfrm>
          <a:off x="4124960"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306" name="直線コネクタ 305">
          <a:extLst>
            <a:ext uri="{FF2B5EF4-FFF2-40B4-BE49-F238E27FC236}">
              <a16:creationId xmlns:a16="http://schemas.microsoft.com/office/drawing/2014/main" id="{1E25B042-212B-4F1D-B09C-2F83463CEE93}"/>
            </a:ext>
          </a:extLst>
        </xdr:cNvPr>
        <xdr:cNvCxnSpPr/>
      </xdr:nvCxnSpPr>
      <xdr:spPr>
        <a:xfrm>
          <a:off x="4020820" y="18247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307" name="【市民会館】&#10;有形固定資産減価償却率最大値テキスト">
          <a:extLst>
            <a:ext uri="{FF2B5EF4-FFF2-40B4-BE49-F238E27FC236}">
              <a16:creationId xmlns:a16="http://schemas.microsoft.com/office/drawing/2014/main" id="{488185AB-881B-49C3-B9A6-8A3E9A5AC4B2}"/>
            </a:ext>
          </a:extLst>
        </xdr:cNvPr>
        <xdr:cNvSpPr txBox="1"/>
      </xdr:nvSpPr>
      <xdr:spPr>
        <a:xfrm>
          <a:off x="412496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308" name="直線コネクタ 307">
          <a:extLst>
            <a:ext uri="{FF2B5EF4-FFF2-40B4-BE49-F238E27FC236}">
              <a16:creationId xmlns:a16="http://schemas.microsoft.com/office/drawing/2014/main" id="{0C51B165-AAD2-45B5-8B44-14FD65271A11}"/>
            </a:ext>
          </a:extLst>
        </xdr:cNvPr>
        <xdr:cNvCxnSpPr/>
      </xdr:nvCxnSpPr>
      <xdr:spPr>
        <a:xfrm>
          <a:off x="402082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309" name="【市民会館】&#10;有形固定資産減価償却率平均値テキスト">
          <a:extLst>
            <a:ext uri="{FF2B5EF4-FFF2-40B4-BE49-F238E27FC236}">
              <a16:creationId xmlns:a16="http://schemas.microsoft.com/office/drawing/2014/main" id="{B9D2E0C0-E9C0-49F2-853A-124D379F2397}"/>
            </a:ext>
          </a:extLst>
        </xdr:cNvPr>
        <xdr:cNvSpPr txBox="1"/>
      </xdr:nvSpPr>
      <xdr:spPr>
        <a:xfrm>
          <a:off x="4124960" y="1728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310" name="フローチャート: 判断 309">
          <a:extLst>
            <a:ext uri="{FF2B5EF4-FFF2-40B4-BE49-F238E27FC236}">
              <a16:creationId xmlns:a16="http://schemas.microsoft.com/office/drawing/2014/main" id="{49F1CAAE-725D-4DB2-B7F3-0B1B887AF130}"/>
            </a:ext>
          </a:extLst>
        </xdr:cNvPr>
        <xdr:cNvSpPr/>
      </xdr:nvSpPr>
      <xdr:spPr>
        <a:xfrm>
          <a:off x="4036060" y="17431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311" name="フローチャート: 判断 310">
          <a:extLst>
            <a:ext uri="{FF2B5EF4-FFF2-40B4-BE49-F238E27FC236}">
              <a16:creationId xmlns:a16="http://schemas.microsoft.com/office/drawing/2014/main" id="{4EFAA8A7-0957-4163-8ECF-A22BE8F66C64}"/>
            </a:ext>
          </a:extLst>
        </xdr:cNvPr>
        <xdr:cNvSpPr/>
      </xdr:nvSpPr>
      <xdr:spPr>
        <a:xfrm>
          <a:off x="3312160" y="17395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12" name="フローチャート: 判断 311">
          <a:extLst>
            <a:ext uri="{FF2B5EF4-FFF2-40B4-BE49-F238E27FC236}">
              <a16:creationId xmlns:a16="http://schemas.microsoft.com/office/drawing/2014/main" id="{87000516-47F8-4879-88E1-B03523F377E4}"/>
            </a:ext>
          </a:extLst>
        </xdr:cNvPr>
        <xdr:cNvSpPr/>
      </xdr:nvSpPr>
      <xdr:spPr>
        <a:xfrm>
          <a:off x="2514600" y="1737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313" name="フローチャート: 判断 312">
          <a:extLst>
            <a:ext uri="{FF2B5EF4-FFF2-40B4-BE49-F238E27FC236}">
              <a16:creationId xmlns:a16="http://schemas.microsoft.com/office/drawing/2014/main" id="{106F4993-8B06-49AF-8710-03B0816C385A}"/>
            </a:ext>
          </a:extLst>
        </xdr:cNvPr>
        <xdr:cNvSpPr/>
      </xdr:nvSpPr>
      <xdr:spPr>
        <a:xfrm>
          <a:off x="17399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314" name="フローチャート: 判断 313">
          <a:extLst>
            <a:ext uri="{FF2B5EF4-FFF2-40B4-BE49-F238E27FC236}">
              <a16:creationId xmlns:a16="http://schemas.microsoft.com/office/drawing/2014/main" id="{A4286273-F742-416F-B622-3A86E96BE7D0}"/>
            </a:ext>
          </a:extLst>
        </xdr:cNvPr>
        <xdr:cNvSpPr/>
      </xdr:nvSpPr>
      <xdr:spPr>
        <a:xfrm>
          <a:off x="965200" y="17318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B9A3F1F1-FD1A-46C1-BDED-FD002D8A344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F2E9C328-EB61-443C-8A5F-95D578B4E4C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34D1F790-5487-4C63-BB2D-70FBAF87B74C}"/>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F6FEA156-FB38-4FA4-97D4-8438E849638A}"/>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68AD39A4-885B-4DED-A527-8A15BF58366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93980</xdr:rowOff>
    </xdr:from>
    <xdr:to>
      <xdr:col>24</xdr:col>
      <xdr:colOff>114300</xdr:colOff>
      <xdr:row>105</xdr:row>
      <xdr:rowOff>24130</xdr:rowOff>
    </xdr:to>
    <xdr:sp macro="" textlink="">
      <xdr:nvSpPr>
        <xdr:cNvPr id="320" name="楕円 319">
          <a:extLst>
            <a:ext uri="{FF2B5EF4-FFF2-40B4-BE49-F238E27FC236}">
              <a16:creationId xmlns:a16="http://schemas.microsoft.com/office/drawing/2014/main" id="{F6256A14-1CE7-442A-9826-92C0F338FC95}"/>
            </a:ext>
          </a:extLst>
        </xdr:cNvPr>
        <xdr:cNvSpPr/>
      </xdr:nvSpPr>
      <xdr:spPr>
        <a:xfrm>
          <a:off x="4036060" y="17528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72407</xdr:rowOff>
    </xdr:from>
    <xdr:ext cx="405111" cy="259045"/>
    <xdr:sp macro="" textlink="">
      <xdr:nvSpPr>
        <xdr:cNvPr id="321" name="【市民会館】&#10;有形固定資産減価償却率該当値テキスト">
          <a:extLst>
            <a:ext uri="{FF2B5EF4-FFF2-40B4-BE49-F238E27FC236}">
              <a16:creationId xmlns:a16="http://schemas.microsoft.com/office/drawing/2014/main" id="{89826485-7BBF-423C-92D6-5A6BA2280EB5}"/>
            </a:ext>
          </a:extLst>
        </xdr:cNvPr>
        <xdr:cNvSpPr txBox="1"/>
      </xdr:nvSpPr>
      <xdr:spPr>
        <a:xfrm>
          <a:off x="4124960" y="17506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52070</xdr:rowOff>
    </xdr:from>
    <xdr:to>
      <xdr:col>20</xdr:col>
      <xdr:colOff>38100</xdr:colOff>
      <xdr:row>104</xdr:row>
      <xdr:rowOff>153670</xdr:rowOff>
    </xdr:to>
    <xdr:sp macro="" textlink="">
      <xdr:nvSpPr>
        <xdr:cNvPr id="322" name="楕円 321">
          <a:extLst>
            <a:ext uri="{FF2B5EF4-FFF2-40B4-BE49-F238E27FC236}">
              <a16:creationId xmlns:a16="http://schemas.microsoft.com/office/drawing/2014/main" id="{E77019FE-9F49-4E09-9342-AEF1047A35DD}"/>
            </a:ext>
          </a:extLst>
        </xdr:cNvPr>
        <xdr:cNvSpPr/>
      </xdr:nvSpPr>
      <xdr:spPr>
        <a:xfrm>
          <a:off x="3312160" y="174866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102870</xdr:rowOff>
    </xdr:from>
    <xdr:to>
      <xdr:col>24</xdr:col>
      <xdr:colOff>63500</xdr:colOff>
      <xdr:row>104</xdr:row>
      <xdr:rowOff>144780</xdr:rowOff>
    </xdr:to>
    <xdr:cxnSp macro="">
      <xdr:nvCxnSpPr>
        <xdr:cNvPr id="323" name="直線コネクタ 322">
          <a:extLst>
            <a:ext uri="{FF2B5EF4-FFF2-40B4-BE49-F238E27FC236}">
              <a16:creationId xmlns:a16="http://schemas.microsoft.com/office/drawing/2014/main" id="{C493F00F-9E71-4990-BA78-49531531DF6C}"/>
            </a:ext>
          </a:extLst>
        </xdr:cNvPr>
        <xdr:cNvCxnSpPr/>
      </xdr:nvCxnSpPr>
      <xdr:spPr>
        <a:xfrm>
          <a:off x="3355340" y="1753743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10161</xdr:rowOff>
    </xdr:from>
    <xdr:to>
      <xdr:col>15</xdr:col>
      <xdr:colOff>101600</xdr:colOff>
      <xdr:row>104</xdr:row>
      <xdr:rowOff>111761</xdr:rowOff>
    </xdr:to>
    <xdr:sp macro="" textlink="">
      <xdr:nvSpPr>
        <xdr:cNvPr id="324" name="楕円 323">
          <a:extLst>
            <a:ext uri="{FF2B5EF4-FFF2-40B4-BE49-F238E27FC236}">
              <a16:creationId xmlns:a16="http://schemas.microsoft.com/office/drawing/2014/main" id="{E4FF8F08-900B-4DB0-83ED-75CB9F9EFDC6}"/>
            </a:ext>
          </a:extLst>
        </xdr:cNvPr>
        <xdr:cNvSpPr/>
      </xdr:nvSpPr>
      <xdr:spPr>
        <a:xfrm>
          <a:off x="2514600" y="1744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60961</xdr:rowOff>
    </xdr:from>
    <xdr:to>
      <xdr:col>19</xdr:col>
      <xdr:colOff>177800</xdr:colOff>
      <xdr:row>104</xdr:row>
      <xdr:rowOff>102870</xdr:rowOff>
    </xdr:to>
    <xdr:cxnSp macro="">
      <xdr:nvCxnSpPr>
        <xdr:cNvPr id="325" name="直線コネクタ 324">
          <a:extLst>
            <a:ext uri="{FF2B5EF4-FFF2-40B4-BE49-F238E27FC236}">
              <a16:creationId xmlns:a16="http://schemas.microsoft.com/office/drawing/2014/main" id="{B9E14AF2-F6FB-4FFE-9AC6-E78B8803954B}"/>
            </a:ext>
          </a:extLst>
        </xdr:cNvPr>
        <xdr:cNvCxnSpPr/>
      </xdr:nvCxnSpPr>
      <xdr:spPr>
        <a:xfrm>
          <a:off x="2565400" y="17495521"/>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139700</xdr:rowOff>
    </xdr:from>
    <xdr:to>
      <xdr:col>10</xdr:col>
      <xdr:colOff>165100</xdr:colOff>
      <xdr:row>104</xdr:row>
      <xdr:rowOff>69850</xdr:rowOff>
    </xdr:to>
    <xdr:sp macro="" textlink="">
      <xdr:nvSpPr>
        <xdr:cNvPr id="326" name="楕円 325">
          <a:extLst>
            <a:ext uri="{FF2B5EF4-FFF2-40B4-BE49-F238E27FC236}">
              <a16:creationId xmlns:a16="http://schemas.microsoft.com/office/drawing/2014/main" id="{1641D8BD-D9BF-45B6-8B55-808A600D2567}"/>
            </a:ext>
          </a:extLst>
        </xdr:cNvPr>
        <xdr:cNvSpPr/>
      </xdr:nvSpPr>
      <xdr:spPr>
        <a:xfrm>
          <a:off x="1739900" y="17406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19050</xdr:rowOff>
    </xdr:from>
    <xdr:to>
      <xdr:col>15</xdr:col>
      <xdr:colOff>50800</xdr:colOff>
      <xdr:row>104</xdr:row>
      <xdr:rowOff>60961</xdr:rowOff>
    </xdr:to>
    <xdr:cxnSp macro="">
      <xdr:nvCxnSpPr>
        <xdr:cNvPr id="327" name="直線コネクタ 326">
          <a:extLst>
            <a:ext uri="{FF2B5EF4-FFF2-40B4-BE49-F238E27FC236}">
              <a16:creationId xmlns:a16="http://schemas.microsoft.com/office/drawing/2014/main" id="{023DFA7F-FF52-4F98-8C8A-2B651B73007F}"/>
            </a:ext>
          </a:extLst>
        </xdr:cNvPr>
        <xdr:cNvCxnSpPr/>
      </xdr:nvCxnSpPr>
      <xdr:spPr>
        <a:xfrm>
          <a:off x="1790700" y="17453610"/>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97789</xdr:rowOff>
    </xdr:from>
    <xdr:to>
      <xdr:col>6</xdr:col>
      <xdr:colOff>38100</xdr:colOff>
      <xdr:row>104</xdr:row>
      <xdr:rowOff>27939</xdr:rowOff>
    </xdr:to>
    <xdr:sp macro="" textlink="">
      <xdr:nvSpPr>
        <xdr:cNvPr id="328" name="楕円 327">
          <a:extLst>
            <a:ext uri="{FF2B5EF4-FFF2-40B4-BE49-F238E27FC236}">
              <a16:creationId xmlns:a16="http://schemas.microsoft.com/office/drawing/2014/main" id="{048BEA14-6892-487E-8550-01F2F2853316}"/>
            </a:ext>
          </a:extLst>
        </xdr:cNvPr>
        <xdr:cNvSpPr/>
      </xdr:nvSpPr>
      <xdr:spPr>
        <a:xfrm>
          <a:off x="965200" y="173647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148589</xdr:rowOff>
    </xdr:from>
    <xdr:to>
      <xdr:col>10</xdr:col>
      <xdr:colOff>114300</xdr:colOff>
      <xdr:row>104</xdr:row>
      <xdr:rowOff>19050</xdr:rowOff>
    </xdr:to>
    <xdr:cxnSp macro="">
      <xdr:nvCxnSpPr>
        <xdr:cNvPr id="329" name="直線コネクタ 328">
          <a:extLst>
            <a:ext uri="{FF2B5EF4-FFF2-40B4-BE49-F238E27FC236}">
              <a16:creationId xmlns:a16="http://schemas.microsoft.com/office/drawing/2014/main" id="{8BE00B1C-CFFD-4BAB-97FB-FD14518FAB22}"/>
            </a:ext>
          </a:extLst>
        </xdr:cNvPr>
        <xdr:cNvCxnSpPr/>
      </xdr:nvCxnSpPr>
      <xdr:spPr>
        <a:xfrm>
          <a:off x="1008380" y="17415509"/>
          <a:ext cx="78232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330" name="n_1aveValue【市民会館】&#10;有形固定資産減価償却率">
          <a:extLst>
            <a:ext uri="{FF2B5EF4-FFF2-40B4-BE49-F238E27FC236}">
              <a16:creationId xmlns:a16="http://schemas.microsoft.com/office/drawing/2014/main" id="{85FB4635-E94C-4B67-8E87-42A084A60D78}"/>
            </a:ext>
          </a:extLst>
        </xdr:cNvPr>
        <xdr:cNvSpPr txBox="1"/>
      </xdr:nvSpPr>
      <xdr:spPr>
        <a:xfrm>
          <a:off x="317056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331" name="n_2aveValue【市民会館】&#10;有形固定資産減価償却率">
          <a:extLst>
            <a:ext uri="{FF2B5EF4-FFF2-40B4-BE49-F238E27FC236}">
              <a16:creationId xmlns:a16="http://schemas.microsoft.com/office/drawing/2014/main" id="{7B29F9AE-A2DA-44F9-B6B5-98D037181A31}"/>
            </a:ext>
          </a:extLst>
        </xdr:cNvPr>
        <xdr:cNvSpPr txBox="1"/>
      </xdr:nvSpPr>
      <xdr:spPr>
        <a:xfrm>
          <a:off x="2385704" y="1715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332" name="n_3aveValue【市民会館】&#10;有形固定資産減価償却率">
          <a:extLst>
            <a:ext uri="{FF2B5EF4-FFF2-40B4-BE49-F238E27FC236}">
              <a16:creationId xmlns:a16="http://schemas.microsoft.com/office/drawing/2014/main" id="{48E411DB-0D6C-4F7A-9E7E-0CBA9833688E}"/>
            </a:ext>
          </a:extLst>
        </xdr:cNvPr>
        <xdr:cNvSpPr txBox="1"/>
      </xdr:nvSpPr>
      <xdr:spPr>
        <a:xfrm>
          <a:off x="16110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333" name="n_4aveValue【市民会館】&#10;有形固定資産減価償却率">
          <a:extLst>
            <a:ext uri="{FF2B5EF4-FFF2-40B4-BE49-F238E27FC236}">
              <a16:creationId xmlns:a16="http://schemas.microsoft.com/office/drawing/2014/main" id="{DDF36886-0663-4C45-B501-69C7763920FE}"/>
            </a:ext>
          </a:extLst>
        </xdr:cNvPr>
        <xdr:cNvSpPr txBox="1"/>
      </xdr:nvSpPr>
      <xdr:spPr>
        <a:xfrm>
          <a:off x="836304" y="1710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144797</xdr:rowOff>
    </xdr:from>
    <xdr:ext cx="405111" cy="259045"/>
    <xdr:sp macro="" textlink="">
      <xdr:nvSpPr>
        <xdr:cNvPr id="334" name="n_1mainValue【市民会館】&#10;有形固定資産減価償却率">
          <a:extLst>
            <a:ext uri="{FF2B5EF4-FFF2-40B4-BE49-F238E27FC236}">
              <a16:creationId xmlns:a16="http://schemas.microsoft.com/office/drawing/2014/main" id="{8BA79413-7574-4BCD-9A08-833D29EE0551}"/>
            </a:ext>
          </a:extLst>
        </xdr:cNvPr>
        <xdr:cNvSpPr txBox="1"/>
      </xdr:nvSpPr>
      <xdr:spPr>
        <a:xfrm>
          <a:off x="3170564" y="1757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102888</xdr:rowOff>
    </xdr:from>
    <xdr:ext cx="405111" cy="259045"/>
    <xdr:sp macro="" textlink="">
      <xdr:nvSpPr>
        <xdr:cNvPr id="335" name="n_2mainValue【市民会館】&#10;有形固定資産減価償却率">
          <a:extLst>
            <a:ext uri="{FF2B5EF4-FFF2-40B4-BE49-F238E27FC236}">
              <a16:creationId xmlns:a16="http://schemas.microsoft.com/office/drawing/2014/main" id="{6EC9CE10-D20A-4BF1-A201-9C803DCF0869}"/>
            </a:ext>
          </a:extLst>
        </xdr:cNvPr>
        <xdr:cNvSpPr txBox="1"/>
      </xdr:nvSpPr>
      <xdr:spPr>
        <a:xfrm>
          <a:off x="2385704" y="1753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60977</xdr:rowOff>
    </xdr:from>
    <xdr:ext cx="405111" cy="259045"/>
    <xdr:sp macro="" textlink="">
      <xdr:nvSpPr>
        <xdr:cNvPr id="336" name="n_3mainValue【市民会館】&#10;有形固定資産減価償却率">
          <a:extLst>
            <a:ext uri="{FF2B5EF4-FFF2-40B4-BE49-F238E27FC236}">
              <a16:creationId xmlns:a16="http://schemas.microsoft.com/office/drawing/2014/main" id="{C6DDE428-DD97-48FA-9DE0-A30B7662653A}"/>
            </a:ext>
          </a:extLst>
        </xdr:cNvPr>
        <xdr:cNvSpPr txBox="1"/>
      </xdr:nvSpPr>
      <xdr:spPr>
        <a:xfrm>
          <a:off x="1611004" y="1749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19066</xdr:rowOff>
    </xdr:from>
    <xdr:ext cx="405111" cy="259045"/>
    <xdr:sp macro="" textlink="">
      <xdr:nvSpPr>
        <xdr:cNvPr id="337" name="n_4mainValue【市民会館】&#10;有形固定資産減価償却率">
          <a:extLst>
            <a:ext uri="{FF2B5EF4-FFF2-40B4-BE49-F238E27FC236}">
              <a16:creationId xmlns:a16="http://schemas.microsoft.com/office/drawing/2014/main" id="{1145D044-0377-4B40-8E77-118B9BDDB9C0}"/>
            </a:ext>
          </a:extLst>
        </xdr:cNvPr>
        <xdr:cNvSpPr txBox="1"/>
      </xdr:nvSpPr>
      <xdr:spPr>
        <a:xfrm>
          <a:off x="836304" y="17453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893E7A90-B2C2-4333-95B5-53444CC1B5E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D43779C6-5B4A-46C9-95E0-E42D1E8AB9E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B408E039-AC37-4C54-91B3-D17C41B966B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0E54D307-BF0D-41C3-9DEF-E4F2E3E9B7C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2B57DFC6-0CC4-4C68-B005-D7483F18E40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7E5CBC09-4839-408D-BEA5-3FEDBC14E51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4E4F0612-4979-41E7-B0A1-D64973BAAAC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689FBDE6-7BEC-4BBB-8B4C-9ECBE158B3C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a:extLst>
            <a:ext uri="{FF2B5EF4-FFF2-40B4-BE49-F238E27FC236}">
              <a16:creationId xmlns:a16="http://schemas.microsoft.com/office/drawing/2014/main" id="{80AD9197-7F1A-4786-975B-70D3A060F319}"/>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D7A5F5BA-AB63-4E0E-98FE-5E1A3C89425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8" name="直線コネクタ 347">
          <a:extLst>
            <a:ext uri="{FF2B5EF4-FFF2-40B4-BE49-F238E27FC236}">
              <a16:creationId xmlns:a16="http://schemas.microsoft.com/office/drawing/2014/main" id="{131E2485-D5C0-4688-9606-8F5472B61D75}"/>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9" name="テキスト ボックス 348">
          <a:extLst>
            <a:ext uri="{FF2B5EF4-FFF2-40B4-BE49-F238E27FC236}">
              <a16:creationId xmlns:a16="http://schemas.microsoft.com/office/drawing/2014/main" id="{71CD256C-F37C-4B1D-9F09-C6A6B7EFBB9B}"/>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0" name="直線コネクタ 349">
          <a:extLst>
            <a:ext uri="{FF2B5EF4-FFF2-40B4-BE49-F238E27FC236}">
              <a16:creationId xmlns:a16="http://schemas.microsoft.com/office/drawing/2014/main" id="{A90F25D2-BDAE-422D-9B83-A94D250EC44E}"/>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1" name="テキスト ボックス 350">
          <a:extLst>
            <a:ext uri="{FF2B5EF4-FFF2-40B4-BE49-F238E27FC236}">
              <a16:creationId xmlns:a16="http://schemas.microsoft.com/office/drawing/2014/main" id="{430A9173-D4EE-4E76-8712-624DF37521B7}"/>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65C85DA4-27C5-464C-A7A9-AA50F7C6F37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3" name="テキスト ボックス 352">
          <a:extLst>
            <a:ext uri="{FF2B5EF4-FFF2-40B4-BE49-F238E27FC236}">
              <a16:creationId xmlns:a16="http://schemas.microsoft.com/office/drawing/2014/main" id="{97E104C5-8079-4D5B-B346-0EE66B5D57A2}"/>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4" name="直線コネクタ 353">
          <a:extLst>
            <a:ext uri="{FF2B5EF4-FFF2-40B4-BE49-F238E27FC236}">
              <a16:creationId xmlns:a16="http://schemas.microsoft.com/office/drawing/2014/main" id="{B1382A2E-E237-4C6D-9155-A02EABF40E77}"/>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5" name="テキスト ボックス 354">
          <a:extLst>
            <a:ext uri="{FF2B5EF4-FFF2-40B4-BE49-F238E27FC236}">
              <a16:creationId xmlns:a16="http://schemas.microsoft.com/office/drawing/2014/main" id="{706340D9-C92A-4BC9-B524-6C090DFD535B}"/>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6" name="直線コネクタ 355">
          <a:extLst>
            <a:ext uri="{FF2B5EF4-FFF2-40B4-BE49-F238E27FC236}">
              <a16:creationId xmlns:a16="http://schemas.microsoft.com/office/drawing/2014/main" id="{298EBA5B-FDA2-4684-B6E2-301FF276E6E5}"/>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7" name="テキスト ボックス 356">
          <a:extLst>
            <a:ext uri="{FF2B5EF4-FFF2-40B4-BE49-F238E27FC236}">
              <a16:creationId xmlns:a16="http://schemas.microsoft.com/office/drawing/2014/main" id="{73A5312C-F0E3-431A-8982-42842458F7A8}"/>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FD4D5489-FD24-43EB-AAF9-34F1EBD6E2D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6ACF59F6-465D-4C61-8903-A2FB06DE21A9}"/>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87F84D34-8FE5-434B-899E-539E5C16D6D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361" name="直線コネクタ 360">
          <a:extLst>
            <a:ext uri="{FF2B5EF4-FFF2-40B4-BE49-F238E27FC236}">
              <a16:creationId xmlns:a16="http://schemas.microsoft.com/office/drawing/2014/main" id="{DF1D8664-0400-4F3B-90D6-7A7D790A3A77}"/>
            </a:ext>
          </a:extLst>
        </xdr:cNvPr>
        <xdr:cNvCxnSpPr/>
      </xdr:nvCxnSpPr>
      <xdr:spPr>
        <a:xfrm flipV="1">
          <a:off x="9219565" y="16767811"/>
          <a:ext cx="0" cy="1371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362" name="【市民会館】&#10;一人当たり面積最小値テキスト">
          <a:extLst>
            <a:ext uri="{FF2B5EF4-FFF2-40B4-BE49-F238E27FC236}">
              <a16:creationId xmlns:a16="http://schemas.microsoft.com/office/drawing/2014/main" id="{A340DA9E-6628-4102-8567-414FBB6BF7ED}"/>
            </a:ext>
          </a:extLst>
        </xdr:cNvPr>
        <xdr:cNvSpPr txBox="1"/>
      </xdr:nvSpPr>
      <xdr:spPr>
        <a:xfrm>
          <a:off x="9258300" y="18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363" name="直線コネクタ 362">
          <a:extLst>
            <a:ext uri="{FF2B5EF4-FFF2-40B4-BE49-F238E27FC236}">
              <a16:creationId xmlns:a16="http://schemas.microsoft.com/office/drawing/2014/main" id="{9CED6F4B-BAD8-4D8A-933C-E3338200F6B1}"/>
            </a:ext>
          </a:extLst>
        </xdr:cNvPr>
        <xdr:cNvCxnSpPr/>
      </xdr:nvCxnSpPr>
      <xdr:spPr>
        <a:xfrm>
          <a:off x="9154160" y="181394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4" name="【市民会館】&#10;一人当たり面積最大値テキスト">
          <a:extLst>
            <a:ext uri="{FF2B5EF4-FFF2-40B4-BE49-F238E27FC236}">
              <a16:creationId xmlns:a16="http://schemas.microsoft.com/office/drawing/2014/main" id="{210528E3-1BE4-4E2A-9236-B4DE90F7DDD4}"/>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5" name="直線コネクタ 364">
          <a:extLst>
            <a:ext uri="{FF2B5EF4-FFF2-40B4-BE49-F238E27FC236}">
              <a16:creationId xmlns:a16="http://schemas.microsoft.com/office/drawing/2014/main" id="{8E079F69-B665-43F7-BC56-55F1001883E2}"/>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366" name="【市民会館】&#10;一人当たり面積平均値テキスト">
          <a:extLst>
            <a:ext uri="{FF2B5EF4-FFF2-40B4-BE49-F238E27FC236}">
              <a16:creationId xmlns:a16="http://schemas.microsoft.com/office/drawing/2014/main" id="{79E13E3B-DF8B-4D28-B816-4A084B7864D0}"/>
            </a:ext>
          </a:extLst>
        </xdr:cNvPr>
        <xdr:cNvSpPr txBox="1"/>
      </xdr:nvSpPr>
      <xdr:spPr>
        <a:xfrm>
          <a:off x="9258300" y="17513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367" name="フローチャート: 判断 366">
          <a:extLst>
            <a:ext uri="{FF2B5EF4-FFF2-40B4-BE49-F238E27FC236}">
              <a16:creationId xmlns:a16="http://schemas.microsoft.com/office/drawing/2014/main" id="{A4DA7BAA-B77F-44BC-84FD-74D456ED650C}"/>
            </a:ext>
          </a:extLst>
        </xdr:cNvPr>
        <xdr:cNvSpPr/>
      </xdr:nvSpPr>
      <xdr:spPr>
        <a:xfrm>
          <a:off x="919226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368" name="フローチャート: 判断 367">
          <a:extLst>
            <a:ext uri="{FF2B5EF4-FFF2-40B4-BE49-F238E27FC236}">
              <a16:creationId xmlns:a16="http://schemas.microsoft.com/office/drawing/2014/main" id="{9EF0E13D-14BB-48B7-AA01-7480EDA30549}"/>
            </a:ext>
          </a:extLst>
        </xdr:cNvPr>
        <xdr:cNvSpPr/>
      </xdr:nvSpPr>
      <xdr:spPr>
        <a:xfrm>
          <a:off x="844550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369" name="フローチャート: 判断 368">
          <a:extLst>
            <a:ext uri="{FF2B5EF4-FFF2-40B4-BE49-F238E27FC236}">
              <a16:creationId xmlns:a16="http://schemas.microsoft.com/office/drawing/2014/main" id="{0D10606F-8887-438B-A6B2-A526C3742444}"/>
            </a:ext>
          </a:extLst>
        </xdr:cNvPr>
        <xdr:cNvSpPr/>
      </xdr:nvSpPr>
      <xdr:spPr>
        <a:xfrm>
          <a:off x="767080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370" name="フローチャート: 判断 369">
          <a:extLst>
            <a:ext uri="{FF2B5EF4-FFF2-40B4-BE49-F238E27FC236}">
              <a16:creationId xmlns:a16="http://schemas.microsoft.com/office/drawing/2014/main" id="{D9A66DCF-7A13-4B48-AAF8-B05A67235CC4}"/>
            </a:ext>
          </a:extLst>
        </xdr:cNvPr>
        <xdr:cNvSpPr/>
      </xdr:nvSpPr>
      <xdr:spPr>
        <a:xfrm>
          <a:off x="68732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371" name="フローチャート: 判断 370">
          <a:extLst>
            <a:ext uri="{FF2B5EF4-FFF2-40B4-BE49-F238E27FC236}">
              <a16:creationId xmlns:a16="http://schemas.microsoft.com/office/drawing/2014/main" id="{CCEEEFAC-65A2-478A-A7AA-D302425E629A}"/>
            </a:ext>
          </a:extLst>
        </xdr:cNvPr>
        <xdr:cNvSpPr/>
      </xdr:nvSpPr>
      <xdr:spPr>
        <a:xfrm>
          <a:off x="60985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7948E983-9BAF-46FA-91A4-02B93EEEFC19}"/>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8BBE1B55-1B88-47FB-BD71-FA18D8DB00D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5EB69C5A-663F-4F76-8557-1B3AA83B6A0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A52B357F-5EC4-41FD-AF96-F96B10E0882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C89B8872-3155-4530-9A0F-AEAE16A2D11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101600</xdr:rowOff>
    </xdr:from>
    <xdr:to>
      <xdr:col>55</xdr:col>
      <xdr:colOff>50800</xdr:colOff>
      <xdr:row>106</xdr:row>
      <xdr:rowOff>31750</xdr:rowOff>
    </xdr:to>
    <xdr:sp macro="" textlink="">
      <xdr:nvSpPr>
        <xdr:cNvPr id="377" name="楕円 376">
          <a:extLst>
            <a:ext uri="{FF2B5EF4-FFF2-40B4-BE49-F238E27FC236}">
              <a16:creationId xmlns:a16="http://schemas.microsoft.com/office/drawing/2014/main" id="{7B818880-2640-46A4-82E8-C504BDD28176}"/>
            </a:ext>
          </a:extLst>
        </xdr:cNvPr>
        <xdr:cNvSpPr/>
      </xdr:nvSpPr>
      <xdr:spPr>
        <a:xfrm>
          <a:off x="9192260" y="17703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80027</xdr:rowOff>
    </xdr:from>
    <xdr:ext cx="469744" cy="259045"/>
    <xdr:sp macro="" textlink="">
      <xdr:nvSpPr>
        <xdr:cNvPr id="378" name="【市民会館】&#10;一人当たり面積該当値テキスト">
          <a:extLst>
            <a:ext uri="{FF2B5EF4-FFF2-40B4-BE49-F238E27FC236}">
              <a16:creationId xmlns:a16="http://schemas.microsoft.com/office/drawing/2014/main" id="{1CAECB24-18EB-4933-AD13-BA78E18551C3}"/>
            </a:ext>
          </a:extLst>
        </xdr:cNvPr>
        <xdr:cNvSpPr txBox="1"/>
      </xdr:nvSpPr>
      <xdr:spPr>
        <a:xfrm>
          <a:off x="9258300" y="1768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105411</xdr:rowOff>
    </xdr:from>
    <xdr:to>
      <xdr:col>50</xdr:col>
      <xdr:colOff>165100</xdr:colOff>
      <xdr:row>106</xdr:row>
      <xdr:rowOff>35561</xdr:rowOff>
    </xdr:to>
    <xdr:sp macro="" textlink="">
      <xdr:nvSpPr>
        <xdr:cNvPr id="379" name="楕円 378">
          <a:extLst>
            <a:ext uri="{FF2B5EF4-FFF2-40B4-BE49-F238E27FC236}">
              <a16:creationId xmlns:a16="http://schemas.microsoft.com/office/drawing/2014/main" id="{E2C880B8-E206-45BD-8DBB-68D965AB60AC}"/>
            </a:ext>
          </a:extLst>
        </xdr:cNvPr>
        <xdr:cNvSpPr/>
      </xdr:nvSpPr>
      <xdr:spPr>
        <a:xfrm>
          <a:off x="844550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152400</xdr:rowOff>
    </xdr:from>
    <xdr:to>
      <xdr:col>55</xdr:col>
      <xdr:colOff>0</xdr:colOff>
      <xdr:row>105</xdr:row>
      <xdr:rowOff>156211</xdr:rowOff>
    </xdr:to>
    <xdr:cxnSp macro="">
      <xdr:nvCxnSpPr>
        <xdr:cNvPr id="380" name="直線コネクタ 379">
          <a:extLst>
            <a:ext uri="{FF2B5EF4-FFF2-40B4-BE49-F238E27FC236}">
              <a16:creationId xmlns:a16="http://schemas.microsoft.com/office/drawing/2014/main" id="{8EC1EF58-1F0A-4700-83EC-5785DCA010CE}"/>
            </a:ext>
          </a:extLst>
        </xdr:cNvPr>
        <xdr:cNvCxnSpPr/>
      </xdr:nvCxnSpPr>
      <xdr:spPr>
        <a:xfrm flipV="1">
          <a:off x="8496300" y="17754600"/>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381" name="楕円 380">
          <a:extLst>
            <a:ext uri="{FF2B5EF4-FFF2-40B4-BE49-F238E27FC236}">
              <a16:creationId xmlns:a16="http://schemas.microsoft.com/office/drawing/2014/main" id="{FB5652AD-0B23-4B44-A28C-CA04BFFE3C1D}"/>
            </a:ext>
          </a:extLst>
        </xdr:cNvPr>
        <xdr:cNvSpPr/>
      </xdr:nvSpPr>
      <xdr:spPr>
        <a:xfrm>
          <a:off x="7670800" y="17707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156211</xdr:rowOff>
    </xdr:from>
    <xdr:to>
      <xdr:col>50</xdr:col>
      <xdr:colOff>114300</xdr:colOff>
      <xdr:row>105</xdr:row>
      <xdr:rowOff>156211</xdr:rowOff>
    </xdr:to>
    <xdr:cxnSp macro="">
      <xdr:nvCxnSpPr>
        <xdr:cNvPr id="382" name="直線コネクタ 381">
          <a:extLst>
            <a:ext uri="{FF2B5EF4-FFF2-40B4-BE49-F238E27FC236}">
              <a16:creationId xmlns:a16="http://schemas.microsoft.com/office/drawing/2014/main" id="{CB883A73-7474-47A0-AC45-9405DE91AE63}"/>
            </a:ext>
          </a:extLst>
        </xdr:cNvPr>
        <xdr:cNvCxnSpPr/>
      </xdr:nvCxnSpPr>
      <xdr:spPr>
        <a:xfrm>
          <a:off x="7713980" y="1775841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109220</xdr:rowOff>
    </xdr:from>
    <xdr:to>
      <xdr:col>41</xdr:col>
      <xdr:colOff>101600</xdr:colOff>
      <xdr:row>106</xdr:row>
      <xdr:rowOff>39370</xdr:rowOff>
    </xdr:to>
    <xdr:sp macro="" textlink="">
      <xdr:nvSpPr>
        <xdr:cNvPr id="383" name="楕円 382">
          <a:extLst>
            <a:ext uri="{FF2B5EF4-FFF2-40B4-BE49-F238E27FC236}">
              <a16:creationId xmlns:a16="http://schemas.microsoft.com/office/drawing/2014/main" id="{3F2CBBFB-3A7A-4154-8B08-27A0D295F150}"/>
            </a:ext>
          </a:extLst>
        </xdr:cNvPr>
        <xdr:cNvSpPr/>
      </xdr:nvSpPr>
      <xdr:spPr>
        <a:xfrm>
          <a:off x="6873240" y="1771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156211</xdr:rowOff>
    </xdr:from>
    <xdr:to>
      <xdr:col>45</xdr:col>
      <xdr:colOff>177800</xdr:colOff>
      <xdr:row>105</xdr:row>
      <xdr:rowOff>160020</xdr:rowOff>
    </xdr:to>
    <xdr:cxnSp macro="">
      <xdr:nvCxnSpPr>
        <xdr:cNvPr id="384" name="直線コネクタ 383">
          <a:extLst>
            <a:ext uri="{FF2B5EF4-FFF2-40B4-BE49-F238E27FC236}">
              <a16:creationId xmlns:a16="http://schemas.microsoft.com/office/drawing/2014/main" id="{567EA2F0-C7ED-4737-90F5-3B6BCED6DFCD}"/>
            </a:ext>
          </a:extLst>
        </xdr:cNvPr>
        <xdr:cNvCxnSpPr/>
      </xdr:nvCxnSpPr>
      <xdr:spPr>
        <a:xfrm flipV="1">
          <a:off x="6924040" y="17758411"/>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109220</xdr:rowOff>
    </xdr:from>
    <xdr:to>
      <xdr:col>36</xdr:col>
      <xdr:colOff>165100</xdr:colOff>
      <xdr:row>106</xdr:row>
      <xdr:rowOff>39370</xdr:rowOff>
    </xdr:to>
    <xdr:sp macro="" textlink="">
      <xdr:nvSpPr>
        <xdr:cNvPr id="385" name="楕円 384">
          <a:extLst>
            <a:ext uri="{FF2B5EF4-FFF2-40B4-BE49-F238E27FC236}">
              <a16:creationId xmlns:a16="http://schemas.microsoft.com/office/drawing/2014/main" id="{566A479D-337D-4685-B3BC-C508613EF528}"/>
            </a:ext>
          </a:extLst>
        </xdr:cNvPr>
        <xdr:cNvSpPr/>
      </xdr:nvSpPr>
      <xdr:spPr>
        <a:xfrm>
          <a:off x="6098540" y="1771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160020</xdr:rowOff>
    </xdr:from>
    <xdr:to>
      <xdr:col>41</xdr:col>
      <xdr:colOff>50800</xdr:colOff>
      <xdr:row>105</xdr:row>
      <xdr:rowOff>160020</xdr:rowOff>
    </xdr:to>
    <xdr:cxnSp macro="">
      <xdr:nvCxnSpPr>
        <xdr:cNvPr id="386" name="直線コネクタ 385">
          <a:extLst>
            <a:ext uri="{FF2B5EF4-FFF2-40B4-BE49-F238E27FC236}">
              <a16:creationId xmlns:a16="http://schemas.microsoft.com/office/drawing/2014/main" id="{60C7E16F-7B10-42F6-A264-9DB5C4BB8380}"/>
            </a:ext>
          </a:extLst>
        </xdr:cNvPr>
        <xdr:cNvCxnSpPr/>
      </xdr:nvCxnSpPr>
      <xdr:spPr>
        <a:xfrm>
          <a:off x="6149340" y="177622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387" name="n_1aveValue【市民会館】&#10;一人当たり面積">
          <a:extLst>
            <a:ext uri="{FF2B5EF4-FFF2-40B4-BE49-F238E27FC236}">
              <a16:creationId xmlns:a16="http://schemas.microsoft.com/office/drawing/2014/main" id="{38FDDAF1-9D5E-4BC6-B4FF-4A624DC86ACA}"/>
            </a:ext>
          </a:extLst>
        </xdr:cNvPr>
        <xdr:cNvSpPr txBox="1"/>
      </xdr:nvSpPr>
      <xdr:spPr>
        <a:xfrm>
          <a:off x="827158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388" name="n_2aveValue【市民会館】&#10;一人当たり面積">
          <a:extLst>
            <a:ext uri="{FF2B5EF4-FFF2-40B4-BE49-F238E27FC236}">
              <a16:creationId xmlns:a16="http://schemas.microsoft.com/office/drawing/2014/main" id="{39E6A6C6-3074-406C-B39D-BDEEB73C3170}"/>
            </a:ext>
          </a:extLst>
        </xdr:cNvPr>
        <xdr:cNvSpPr txBox="1"/>
      </xdr:nvSpPr>
      <xdr:spPr>
        <a:xfrm>
          <a:off x="750958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389" name="n_3aveValue【市民会館】&#10;一人当たり面積">
          <a:extLst>
            <a:ext uri="{FF2B5EF4-FFF2-40B4-BE49-F238E27FC236}">
              <a16:creationId xmlns:a16="http://schemas.microsoft.com/office/drawing/2014/main" id="{44936F23-6EA8-44ED-8D82-301B9D15767B}"/>
            </a:ext>
          </a:extLst>
        </xdr:cNvPr>
        <xdr:cNvSpPr txBox="1"/>
      </xdr:nvSpPr>
      <xdr:spPr>
        <a:xfrm>
          <a:off x="671202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390" name="n_4aveValue【市民会館】&#10;一人当たり面積">
          <a:extLst>
            <a:ext uri="{FF2B5EF4-FFF2-40B4-BE49-F238E27FC236}">
              <a16:creationId xmlns:a16="http://schemas.microsoft.com/office/drawing/2014/main" id="{F676E041-CCDD-4595-BA29-56D2F8AAA9DF}"/>
            </a:ext>
          </a:extLst>
        </xdr:cNvPr>
        <xdr:cNvSpPr txBox="1"/>
      </xdr:nvSpPr>
      <xdr:spPr>
        <a:xfrm>
          <a:off x="5937327" y="174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26688</xdr:rowOff>
    </xdr:from>
    <xdr:ext cx="469744" cy="259045"/>
    <xdr:sp macro="" textlink="">
      <xdr:nvSpPr>
        <xdr:cNvPr id="391" name="n_1mainValue【市民会館】&#10;一人当たり面積">
          <a:extLst>
            <a:ext uri="{FF2B5EF4-FFF2-40B4-BE49-F238E27FC236}">
              <a16:creationId xmlns:a16="http://schemas.microsoft.com/office/drawing/2014/main" id="{257FC118-00E9-44C3-AD5E-FECD8EAA93FD}"/>
            </a:ext>
          </a:extLst>
        </xdr:cNvPr>
        <xdr:cNvSpPr txBox="1"/>
      </xdr:nvSpPr>
      <xdr:spPr>
        <a:xfrm>
          <a:off x="8271587" y="1779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26688</xdr:rowOff>
    </xdr:from>
    <xdr:ext cx="469744" cy="259045"/>
    <xdr:sp macro="" textlink="">
      <xdr:nvSpPr>
        <xdr:cNvPr id="392" name="n_2mainValue【市民会館】&#10;一人当たり面積">
          <a:extLst>
            <a:ext uri="{FF2B5EF4-FFF2-40B4-BE49-F238E27FC236}">
              <a16:creationId xmlns:a16="http://schemas.microsoft.com/office/drawing/2014/main" id="{10581825-95FB-459F-A52E-599A183358D4}"/>
            </a:ext>
          </a:extLst>
        </xdr:cNvPr>
        <xdr:cNvSpPr txBox="1"/>
      </xdr:nvSpPr>
      <xdr:spPr>
        <a:xfrm>
          <a:off x="7509587" y="1779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30497</xdr:rowOff>
    </xdr:from>
    <xdr:ext cx="469744" cy="259045"/>
    <xdr:sp macro="" textlink="">
      <xdr:nvSpPr>
        <xdr:cNvPr id="393" name="n_3mainValue【市民会館】&#10;一人当たり面積">
          <a:extLst>
            <a:ext uri="{FF2B5EF4-FFF2-40B4-BE49-F238E27FC236}">
              <a16:creationId xmlns:a16="http://schemas.microsoft.com/office/drawing/2014/main" id="{29A3FED4-D27F-4186-B189-14257225F1DD}"/>
            </a:ext>
          </a:extLst>
        </xdr:cNvPr>
        <xdr:cNvSpPr txBox="1"/>
      </xdr:nvSpPr>
      <xdr:spPr>
        <a:xfrm>
          <a:off x="6712027" y="1780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30497</xdr:rowOff>
    </xdr:from>
    <xdr:ext cx="469744" cy="259045"/>
    <xdr:sp macro="" textlink="">
      <xdr:nvSpPr>
        <xdr:cNvPr id="394" name="n_4mainValue【市民会館】&#10;一人当たり面積">
          <a:extLst>
            <a:ext uri="{FF2B5EF4-FFF2-40B4-BE49-F238E27FC236}">
              <a16:creationId xmlns:a16="http://schemas.microsoft.com/office/drawing/2014/main" id="{A989D08D-34F4-4DF3-B867-9A7049900FDB}"/>
            </a:ext>
          </a:extLst>
        </xdr:cNvPr>
        <xdr:cNvSpPr txBox="1"/>
      </xdr:nvSpPr>
      <xdr:spPr>
        <a:xfrm>
          <a:off x="5937327" y="1780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7671CDDB-D671-4A19-ACBD-A9C3CBF62CF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FAC2D71E-B371-4CDD-BD40-C9B630C3A3D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4092E9F4-9A8D-46C6-A59D-6E934BBA536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47B7D6E9-F7A4-4D64-B3B3-D32B2461597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24A8236F-93A3-4435-8188-64DB2634F4C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D1D7E25-A354-488A-8CD5-AEF3CD27B53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EF0237A-AF53-4386-B8BF-BA6626A5FF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7C8F599-A44A-46AB-9D45-6CB3DB49B0C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5ED6F832-6031-4754-AB5D-6FEF45A7AA7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47B6AE9D-1B13-48B7-9564-D8A7F52F6BC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5C49883-FE1E-4E9B-B2EC-ACEA20AD368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1477E5A-170A-45BD-8994-D4EAF02A99D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889B82BC-A53E-4C7F-88D4-169C63A6CCA6}"/>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8067CA80-B710-47D6-AB07-4831EF4C4F1B}"/>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2F7071D6-981F-4AA1-B119-810DEE8431C6}"/>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2939B0FB-2A34-46CF-8982-01A909A8488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3EDC3094-399A-4ABD-95D1-007796A17E18}"/>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76D8DF72-5800-4FC2-9D5A-602ED5368A0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4CC98A2B-29DD-42DA-B3CA-19584D5FF904}"/>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D40E34D0-D46D-4926-8175-05D58E07006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356FEC0F-AFCE-4EC1-B0F3-31E11E63487B}"/>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BFA5BF74-4DC4-4FDB-BF33-6905F9C79A0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EC9CEAA7-DD70-4871-9956-549C689F18B7}"/>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EEA41769-AE27-489B-82A0-D8796113DAB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F80638A4-99EB-4CC6-B525-73A243328AF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420" name="直線コネクタ 419">
          <a:extLst>
            <a:ext uri="{FF2B5EF4-FFF2-40B4-BE49-F238E27FC236}">
              <a16:creationId xmlns:a16="http://schemas.microsoft.com/office/drawing/2014/main" id="{79EE3FA3-C462-4B51-AE3A-0CB2D1F5C440}"/>
            </a:ext>
          </a:extLst>
        </xdr:cNvPr>
        <xdr:cNvCxnSpPr/>
      </xdr:nvCxnSpPr>
      <xdr:spPr>
        <a:xfrm flipV="1">
          <a:off x="14375764" y="560342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421" name="【一般廃棄物処理施設】&#10;有形固定資産減価償却率最小値テキスト">
          <a:extLst>
            <a:ext uri="{FF2B5EF4-FFF2-40B4-BE49-F238E27FC236}">
              <a16:creationId xmlns:a16="http://schemas.microsoft.com/office/drawing/2014/main" id="{5FB5A97D-03D2-4FA7-AE86-E510991C4863}"/>
            </a:ext>
          </a:extLst>
        </xdr:cNvPr>
        <xdr:cNvSpPr txBox="1"/>
      </xdr:nvSpPr>
      <xdr:spPr>
        <a:xfrm>
          <a:off x="14414500" y="708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22" name="直線コネクタ 421">
          <a:extLst>
            <a:ext uri="{FF2B5EF4-FFF2-40B4-BE49-F238E27FC236}">
              <a16:creationId xmlns:a16="http://schemas.microsoft.com/office/drawing/2014/main" id="{74919566-77D6-4880-B661-94930E8F4400}"/>
            </a:ext>
          </a:extLst>
        </xdr:cNvPr>
        <xdr:cNvCxnSpPr/>
      </xdr:nvCxnSpPr>
      <xdr:spPr>
        <a:xfrm>
          <a:off x="14287500" y="7086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423" name="【一般廃棄物処理施設】&#10;有形固定資産減価償却率最大値テキスト">
          <a:extLst>
            <a:ext uri="{FF2B5EF4-FFF2-40B4-BE49-F238E27FC236}">
              <a16:creationId xmlns:a16="http://schemas.microsoft.com/office/drawing/2014/main" id="{EE0C789E-B4AA-41FD-B368-02CDF440750D}"/>
            </a:ext>
          </a:extLst>
        </xdr:cNvPr>
        <xdr:cNvSpPr txBox="1"/>
      </xdr:nvSpPr>
      <xdr:spPr>
        <a:xfrm>
          <a:off x="14414500" y="53824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424" name="直線コネクタ 423">
          <a:extLst>
            <a:ext uri="{FF2B5EF4-FFF2-40B4-BE49-F238E27FC236}">
              <a16:creationId xmlns:a16="http://schemas.microsoft.com/office/drawing/2014/main" id="{10FE6836-9A11-4250-87C4-9EA8A1E2AD94}"/>
            </a:ext>
          </a:extLst>
        </xdr:cNvPr>
        <xdr:cNvCxnSpPr/>
      </xdr:nvCxnSpPr>
      <xdr:spPr>
        <a:xfrm>
          <a:off x="14287500" y="5603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0CEAF5DE-6073-41DF-BC8E-CCE4C3D077DD}"/>
            </a:ext>
          </a:extLst>
        </xdr:cNvPr>
        <xdr:cNvSpPr txBox="1"/>
      </xdr:nvSpPr>
      <xdr:spPr>
        <a:xfrm>
          <a:off x="14414500" y="6353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26" name="フローチャート: 判断 425">
          <a:extLst>
            <a:ext uri="{FF2B5EF4-FFF2-40B4-BE49-F238E27FC236}">
              <a16:creationId xmlns:a16="http://schemas.microsoft.com/office/drawing/2014/main" id="{AA0A8313-CB44-4AE0-A723-A396A5E3DD01}"/>
            </a:ext>
          </a:extLst>
        </xdr:cNvPr>
        <xdr:cNvSpPr/>
      </xdr:nvSpPr>
      <xdr:spPr>
        <a:xfrm>
          <a:off x="14325600" y="6498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427" name="フローチャート: 判断 426">
          <a:extLst>
            <a:ext uri="{FF2B5EF4-FFF2-40B4-BE49-F238E27FC236}">
              <a16:creationId xmlns:a16="http://schemas.microsoft.com/office/drawing/2014/main" id="{2922F90F-42FE-4E0C-9A86-E334890882EF}"/>
            </a:ext>
          </a:extLst>
        </xdr:cNvPr>
        <xdr:cNvSpPr/>
      </xdr:nvSpPr>
      <xdr:spPr>
        <a:xfrm>
          <a:off x="13578840" y="64724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428" name="フローチャート: 判断 427">
          <a:extLst>
            <a:ext uri="{FF2B5EF4-FFF2-40B4-BE49-F238E27FC236}">
              <a16:creationId xmlns:a16="http://schemas.microsoft.com/office/drawing/2014/main" id="{E544B7B3-EE1C-4202-AACD-5232F206A589}"/>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429" name="フローチャート: 判断 428">
          <a:extLst>
            <a:ext uri="{FF2B5EF4-FFF2-40B4-BE49-F238E27FC236}">
              <a16:creationId xmlns:a16="http://schemas.microsoft.com/office/drawing/2014/main" id="{37705178-214B-4233-99A0-DE7B767E9951}"/>
            </a:ext>
          </a:extLst>
        </xdr:cNvPr>
        <xdr:cNvSpPr/>
      </xdr:nvSpPr>
      <xdr:spPr>
        <a:xfrm>
          <a:off x="12029440" y="648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30" name="フローチャート: 判断 429">
          <a:extLst>
            <a:ext uri="{FF2B5EF4-FFF2-40B4-BE49-F238E27FC236}">
              <a16:creationId xmlns:a16="http://schemas.microsoft.com/office/drawing/2014/main" id="{44B426A0-9E79-4734-96D8-D7B4E9182B77}"/>
            </a:ext>
          </a:extLst>
        </xdr:cNvPr>
        <xdr:cNvSpPr/>
      </xdr:nvSpPr>
      <xdr:spPr>
        <a:xfrm>
          <a:off x="1123188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6B7AB5A-2269-49C9-A891-5CC89E1DD8C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1C0FAAE-4DFD-4048-9D0A-1E86877F244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D849DBD-6A99-4A80-9949-32A5F2D1F70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4A6E198-CB5A-43C6-9051-635B8F88368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1830091-F372-4FC9-A09E-D092637451A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74385</xdr:rowOff>
    </xdr:from>
    <xdr:to>
      <xdr:col>85</xdr:col>
      <xdr:colOff>177800</xdr:colOff>
      <xdr:row>42</xdr:row>
      <xdr:rowOff>4535</xdr:rowOff>
    </xdr:to>
    <xdr:sp macro="" textlink="">
      <xdr:nvSpPr>
        <xdr:cNvPr id="436" name="楕円 435">
          <a:extLst>
            <a:ext uri="{FF2B5EF4-FFF2-40B4-BE49-F238E27FC236}">
              <a16:creationId xmlns:a16="http://schemas.microsoft.com/office/drawing/2014/main" id="{EBCE9A64-6639-4B26-871E-1AB27C5F5C9D}"/>
            </a:ext>
          </a:extLst>
        </xdr:cNvPr>
        <xdr:cNvSpPr/>
      </xdr:nvSpPr>
      <xdr:spPr>
        <a:xfrm>
          <a:off x="14325600" y="69476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160762</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1D9C93F8-2FCD-49B1-A820-6E344B4E28FC}"/>
            </a:ext>
          </a:extLst>
        </xdr:cNvPr>
        <xdr:cNvSpPr txBox="1"/>
      </xdr:nvSpPr>
      <xdr:spPr>
        <a:xfrm>
          <a:off x="14414500" y="6866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77651</xdr:rowOff>
    </xdr:from>
    <xdr:to>
      <xdr:col>81</xdr:col>
      <xdr:colOff>101600</xdr:colOff>
      <xdr:row>41</xdr:row>
      <xdr:rowOff>7801</xdr:rowOff>
    </xdr:to>
    <xdr:sp macro="" textlink="">
      <xdr:nvSpPr>
        <xdr:cNvPr id="438" name="楕円 437">
          <a:extLst>
            <a:ext uri="{FF2B5EF4-FFF2-40B4-BE49-F238E27FC236}">
              <a16:creationId xmlns:a16="http://schemas.microsoft.com/office/drawing/2014/main" id="{9F0D7819-B040-47F6-9718-06412E92C38A}"/>
            </a:ext>
          </a:extLst>
        </xdr:cNvPr>
        <xdr:cNvSpPr/>
      </xdr:nvSpPr>
      <xdr:spPr>
        <a:xfrm>
          <a:off x="13578840" y="6783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128451</xdr:rowOff>
    </xdr:from>
    <xdr:to>
      <xdr:col>85</xdr:col>
      <xdr:colOff>127000</xdr:colOff>
      <xdr:row>41</xdr:row>
      <xdr:rowOff>125185</xdr:rowOff>
    </xdr:to>
    <xdr:cxnSp macro="">
      <xdr:nvCxnSpPr>
        <xdr:cNvPr id="439" name="直線コネクタ 438">
          <a:extLst>
            <a:ext uri="{FF2B5EF4-FFF2-40B4-BE49-F238E27FC236}">
              <a16:creationId xmlns:a16="http://schemas.microsoft.com/office/drawing/2014/main" id="{470F6D66-A7F3-47CE-B3DB-18B8BF743D3B}"/>
            </a:ext>
          </a:extLst>
        </xdr:cNvPr>
        <xdr:cNvCxnSpPr/>
      </xdr:nvCxnSpPr>
      <xdr:spPr>
        <a:xfrm>
          <a:off x="13629640" y="6834051"/>
          <a:ext cx="746760" cy="16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56424</xdr:rowOff>
    </xdr:from>
    <xdr:to>
      <xdr:col>76</xdr:col>
      <xdr:colOff>165100</xdr:colOff>
      <xdr:row>40</xdr:row>
      <xdr:rowOff>158024</xdr:rowOff>
    </xdr:to>
    <xdr:sp macro="" textlink="">
      <xdr:nvSpPr>
        <xdr:cNvPr id="440" name="楕円 439">
          <a:extLst>
            <a:ext uri="{FF2B5EF4-FFF2-40B4-BE49-F238E27FC236}">
              <a16:creationId xmlns:a16="http://schemas.microsoft.com/office/drawing/2014/main" id="{6A1C5077-113B-4846-ABB2-CEF1B250C900}"/>
            </a:ext>
          </a:extLst>
        </xdr:cNvPr>
        <xdr:cNvSpPr/>
      </xdr:nvSpPr>
      <xdr:spPr>
        <a:xfrm>
          <a:off x="12804140" y="676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107224</xdr:rowOff>
    </xdr:from>
    <xdr:to>
      <xdr:col>81</xdr:col>
      <xdr:colOff>50800</xdr:colOff>
      <xdr:row>40</xdr:row>
      <xdr:rowOff>128451</xdr:rowOff>
    </xdr:to>
    <xdr:cxnSp macro="">
      <xdr:nvCxnSpPr>
        <xdr:cNvPr id="441" name="直線コネクタ 440">
          <a:extLst>
            <a:ext uri="{FF2B5EF4-FFF2-40B4-BE49-F238E27FC236}">
              <a16:creationId xmlns:a16="http://schemas.microsoft.com/office/drawing/2014/main" id="{98D14F1C-1980-4D97-8D28-DCCD892C75B2}"/>
            </a:ext>
          </a:extLst>
        </xdr:cNvPr>
        <xdr:cNvCxnSpPr/>
      </xdr:nvCxnSpPr>
      <xdr:spPr>
        <a:xfrm>
          <a:off x="12854940" y="6812824"/>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125004</xdr:rowOff>
    </xdr:from>
    <xdr:to>
      <xdr:col>72</xdr:col>
      <xdr:colOff>38100</xdr:colOff>
      <xdr:row>40</xdr:row>
      <xdr:rowOff>55154</xdr:rowOff>
    </xdr:to>
    <xdr:sp macro="" textlink="">
      <xdr:nvSpPr>
        <xdr:cNvPr id="442" name="楕円 441">
          <a:extLst>
            <a:ext uri="{FF2B5EF4-FFF2-40B4-BE49-F238E27FC236}">
              <a16:creationId xmlns:a16="http://schemas.microsoft.com/office/drawing/2014/main" id="{EAFB7C4B-B7F7-4FCE-95E7-2EE27132A771}"/>
            </a:ext>
          </a:extLst>
        </xdr:cNvPr>
        <xdr:cNvSpPr/>
      </xdr:nvSpPr>
      <xdr:spPr>
        <a:xfrm>
          <a:off x="12029440" y="66629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4354</xdr:rowOff>
    </xdr:from>
    <xdr:to>
      <xdr:col>76</xdr:col>
      <xdr:colOff>114300</xdr:colOff>
      <xdr:row>40</xdr:row>
      <xdr:rowOff>107224</xdr:rowOff>
    </xdr:to>
    <xdr:cxnSp macro="">
      <xdr:nvCxnSpPr>
        <xdr:cNvPr id="443" name="直線コネクタ 442">
          <a:extLst>
            <a:ext uri="{FF2B5EF4-FFF2-40B4-BE49-F238E27FC236}">
              <a16:creationId xmlns:a16="http://schemas.microsoft.com/office/drawing/2014/main" id="{8303AF44-23CA-4492-9F89-3F8C0015EA76}"/>
            </a:ext>
          </a:extLst>
        </xdr:cNvPr>
        <xdr:cNvCxnSpPr/>
      </xdr:nvCxnSpPr>
      <xdr:spPr>
        <a:xfrm>
          <a:off x="12072620" y="6709954"/>
          <a:ext cx="78232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80917</xdr:rowOff>
    </xdr:from>
    <xdr:to>
      <xdr:col>67</xdr:col>
      <xdr:colOff>101600</xdr:colOff>
      <xdr:row>40</xdr:row>
      <xdr:rowOff>11067</xdr:rowOff>
    </xdr:to>
    <xdr:sp macro="" textlink="">
      <xdr:nvSpPr>
        <xdr:cNvPr id="444" name="楕円 443">
          <a:extLst>
            <a:ext uri="{FF2B5EF4-FFF2-40B4-BE49-F238E27FC236}">
              <a16:creationId xmlns:a16="http://schemas.microsoft.com/office/drawing/2014/main" id="{5CB3962A-C9AD-475B-8BDB-898D9B14CDFD}"/>
            </a:ext>
          </a:extLst>
        </xdr:cNvPr>
        <xdr:cNvSpPr/>
      </xdr:nvSpPr>
      <xdr:spPr>
        <a:xfrm>
          <a:off x="11231880" y="66188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131717</xdr:rowOff>
    </xdr:from>
    <xdr:to>
      <xdr:col>71</xdr:col>
      <xdr:colOff>177800</xdr:colOff>
      <xdr:row>40</xdr:row>
      <xdr:rowOff>4354</xdr:rowOff>
    </xdr:to>
    <xdr:cxnSp macro="">
      <xdr:nvCxnSpPr>
        <xdr:cNvPr id="445" name="直線コネクタ 444">
          <a:extLst>
            <a:ext uri="{FF2B5EF4-FFF2-40B4-BE49-F238E27FC236}">
              <a16:creationId xmlns:a16="http://schemas.microsoft.com/office/drawing/2014/main" id="{22E4FD89-0B84-4935-A598-F94762EEDA3A}"/>
            </a:ext>
          </a:extLst>
        </xdr:cNvPr>
        <xdr:cNvCxnSpPr/>
      </xdr:nvCxnSpPr>
      <xdr:spPr>
        <a:xfrm>
          <a:off x="11282680" y="6669677"/>
          <a:ext cx="78994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40A9C08A-19A1-4BFD-B7A4-743E06582666}"/>
            </a:ext>
          </a:extLst>
        </xdr:cNvPr>
        <xdr:cNvSpPr txBox="1"/>
      </xdr:nvSpPr>
      <xdr:spPr>
        <a:xfrm>
          <a:off x="13437244" y="625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FE96B903-1812-4910-AA46-71DD7E2E79BE}"/>
            </a:ext>
          </a:extLst>
        </xdr:cNvPr>
        <xdr:cNvSpPr txBox="1"/>
      </xdr:nvSpPr>
      <xdr:spPr>
        <a:xfrm>
          <a:off x="12675244" y="622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59DFBB5A-E91A-4454-9019-0588D3FC9153}"/>
            </a:ext>
          </a:extLst>
        </xdr:cNvPr>
        <xdr:cNvSpPr txBox="1"/>
      </xdr:nvSpPr>
      <xdr:spPr>
        <a:xfrm>
          <a:off x="11900544" y="6262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2B0B202B-6101-43BE-A1F6-70F596FB3B0E}"/>
            </a:ext>
          </a:extLst>
        </xdr:cNvPr>
        <xdr:cNvSpPr txBox="1"/>
      </xdr:nvSpPr>
      <xdr:spPr>
        <a:xfrm>
          <a:off x="1110298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170378</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A3878DDC-AF05-4508-8C09-35C139364E93}"/>
            </a:ext>
          </a:extLst>
        </xdr:cNvPr>
        <xdr:cNvSpPr txBox="1"/>
      </xdr:nvSpPr>
      <xdr:spPr>
        <a:xfrm>
          <a:off x="13437244" y="6875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149151</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17AB8C81-0160-4123-AC51-9B7CCE05FDA4}"/>
            </a:ext>
          </a:extLst>
        </xdr:cNvPr>
        <xdr:cNvSpPr txBox="1"/>
      </xdr:nvSpPr>
      <xdr:spPr>
        <a:xfrm>
          <a:off x="12675244" y="685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46281</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773F012A-52DC-4DFA-B7DD-87755BD6FCBC}"/>
            </a:ext>
          </a:extLst>
        </xdr:cNvPr>
        <xdr:cNvSpPr txBox="1"/>
      </xdr:nvSpPr>
      <xdr:spPr>
        <a:xfrm>
          <a:off x="11900544" y="675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2194</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D548389A-43DC-4AA1-ADC8-660474568834}"/>
            </a:ext>
          </a:extLst>
        </xdr:cNvPr>
        <xdr:cNvSpPr txBox="1"/>
      </xdr:nvSpPr>
      <xdr:spPr>
        <a:xfrm>
          <a:off x="11102984" y="6707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7D351B1C-40E5-4403-965B-A6D35F75DD3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90154DB2-2DD3-48E6-AD2F-14BED7ACB4D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1C3F04-90C8-48C4-B831-931BD1F2BA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787229CE-05FD-453C-87C9-A5D6972CCCB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7DE1D536-9157-4A94-998B-D3B23307577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65F6D836-2931-45BE-8454-7F40936BDE4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94CD9B3A-B30A-46AB-8656-412BEAA271D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F199FEE5-B99A-4E7B-B139-A4499894AF7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A4A65343-0F8E-4678-BCC0-8F9DCECC433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CE2F32D0-84DD-4EA8-8088-5E775D26872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A23649B9-5532-4DF4-A3A9-754565D4FEC3}"/>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5" name="テキスト ボックス 464">
          <a:extLst>
            <a:ext uri="{FF2B5EF4-FFF2-40B4-BE49-F238E27FC236}">
              <a16:creationId xmlns:a16="http://schemas.microsoft.com/office/drawing/2014/main" id="{61811CED-F121-414D-A7F1-C94A521CAF35}"/>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19532950-9DAC-4D2E-9BDB-2A6E2933343F}"/>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7" name="テキスト ボックス 466">
          <a:extLst>
            <a:ext uri="{FF2B5EF4-FFF2-40B4-BE49-F238E27FC236}">
              <a16:creationId xmlns:a16="http://schemas.microsoft.com/office/drawing/2014/main" id="{9FCD0D0C-DF7C-40B2-9209-AA09ECD7F28A}"/>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547A6087-F088-4732-91A1-7CEBCC2DA463}"/>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9" name="テキスト ボックス 468">
          <a:extLst>
            <a:ext uri="{FF2B5EF4-FFF2-40B4-BE49-F238E27FC236}">
              <a16:creationId xmlns:a16="http://schemas.microsoft.com/office/drawing/2014/main" id="{0ADF7E63-AEE8-47A5-82A3-C8FA3AD2226F}"/>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EB589F5B-77BB-4741-8723-F2F580539493}"/>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1" name="テキスト ボックス 470">
          <a:extLst>
            <a:ext uri="{FF2B5EF4-FFF2-40B4-BE49-F238E27FC236}">
              <a16:creationId xmlns:a16="http://schemas.microsoft.com/office/drawing/2014/main" id="{D68B8EEF-4AC8-4439-B5FA-9AE1394C1485}"/>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F522FC28-1888-4E8A-9156-DDD25ACBF632}"/>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3" name="テキスト ボックス 472">
          <a:extLst>
            <a:ext uri="{FF2B5EF4-FFF2-40B4-BE49-F238E27FC236}">
              <a16:creationId xmlns:a16="http://schemas.microsoft.com/office/drawing/2014/main" id="{3700EA82-4BCB-4AF7-9D8A-1FD6FE95F406}"/>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192FBB08-AE9C-4A53-8D65-9AE5F6543C7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AB889A43-03DC-4703-9D65-C23B6140A264}"/>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7AFC63BC-9EB8-414B-B483-8439596955E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477" name="直線コネクタ 476">
          <a:extLst>
            <a:ext uri="{FF2B5EF4-FFF2-40B4-BE49-F238E27FC236}">
              <a16:creationId xmlns:a16="http://schemas.microsoft.com/office/drawing/2014/main" id="{BFBFF8CD-11B9-4E2A-A567-519285A96664}"/>
            </a:ext>
          </a:extLst>
        </xdr:cNvPr>
        <xdr:cNvCxnSpPr/>
      </xdr:nvCxnSpPr>
      <xdr:spPr>
        <a:xfrm flipV="1">
          <a:off x="19509104" y="5777297"/>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478" name="【一般廃棄物処理施設】&#10;一人当たり有形固定資産（償却資産）額最小値テキスト">
          <a:extLst>
            <a:ext uri="{FF2B5EF4-FFF2-40B4-BE49-F238E27FC236}">
              <a16:creationId xmlns:a16="http://schemas.microsoft.com/office/drawing/2014/main" id="{716FBD83-48C0-4096-AE27-1D216E2DEF8B}"/>
            </a:ext>
          </a:extLst>
        </xdr:cNvPr>
        <xdr:cNvSpPr txBox="1"/>
      </xdr:nvSpPr>
      <xdr:spPr>
        <a:xfrm>
          <a:off x="19547840" y="7081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479" name="直線コネクタ 478">
          <a:extLst>
            <a:ext uri="{FF2B5EF4-FFF2-40B4-BE49-F238E27FC236}">
              <a16:creationId xmlns:a16="http://schemas.microsoft.com/office/drawing/2014/main" id="{D530F466-9536-4889-BE18-882835E0F396}"/>
            </a:ext>
          </a:extLst>
        </xdr:cNvPr>
        <xdr:cNvCxnSpPr/>
      </xdr:nvCxnSpPr>
      <xdr:spPr>
        <a:xfrm>
          <a:off x="19443700" y="70772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1D6B57D9-0D53-4BA8-B24F-7831E044E05B}"/>
            </a:ext>
          </a:extLst>
        </xdr:cNvPr>
        <xdr:cNvSpPr txBox="1"/>
      </xdr:nvSpPr>
      <xdr:spPr>
        <a:xfrm>
          <a:off x="19547840" y="55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481" name="直線コネクタ 480">
          <a:extLst>
            <a:ext uri="{FF2B5EF4-FFF2-40B4-BE49-F238E27FC236}">
              <a16:creationId xmlns:a16="http://schemas.microsoft.com/office/drawing/2014/main" id="{166A62F6-8BF7-4350-ADB9-BEA897EFF8BF}"/>
            </a:ext>
          </a:extLst>
        </xdr:cNvPr>
        <xdr:cNvCxnSpPr/>
      </xdr:nvCxnSpPr>
      <xdr:spPr>
        <a:xfrm>
          <a:off x="19443700" y="57772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133C5857-0E36-4833-B4FF-1405A721C161}"/>
            </a:ext>
          </a:extLst>
        </xdr:cNvPr>
        <xdr:cNvSpPr txBox="1"/>
      </xdr:nvSpPr>
      <xdr:spPr>
        <a:xfrm>
          <a:off x="19547840" y="6532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483" name="フローチャート: 判断 482">
          <a:extLst>
            <a:ext uri="{FF2B5EF4-FFF2-40B4-BE49-F238E27FC236}">
              <a16:creationId xmlns:a16="http://schemas.microsoft.com/office/drawing/2014/main" id="{E21662EE-1A46-4F4A-BD9D-06BD175769EA}"/>
            </a:ext>
          </a:extLst>
        </xdr:cNvPr>
        <xdr:cNvSpPr/>
      </xdr:nvSpPr>
      <xdr:spPr>
        <a:xfrm>
          <a:off x="19458940" y="66775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484" name="フローチャート: 判断 483">
          <a:extLst>
            <a:ext uri="{FF2B5EF4-FFF2-40B4-BE49-F238E27FC236}">
              <a16:creationId xmlns:a16="http://schemas.microsoft.com/office/drawing/2014/main" id="{9430533F-3233-4EF4-B113-439135E2BA02}"/>
            </a:ext>
          </a:extLst>
        </xdr:cNvPr>
        <xdr:cNvSpPr/>
      </xdr:nvSpPr>
      <xdr:spPr>
        <a:xfrm>
          <a:off x="18735040" y="6682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485" name="フローチャート: 判断 484">
          <a:extLst>
            <a:ext uri="{FF2B5EF4-FFF2-40B4-BE49-F238E27FC236}">
              <a16:creationId xmlns:a16="http://schemas.microsoft.com/office/drawing/2014/main" id="{EFF58022-2424-4D2A-8BF8-CD8DBF9D5981}"/>
            </a:ext>
          </a:extLst>
        </xdr:cNvPr>
        <xdr:cNvSpPr/>
      </xdr:nvSpPr>
      <xdr:spPr>
        <a:xfrm>
          <a:off x="17937480" y="6683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486" name="フローチャート: 判断 485">
          <a:extLst>
            <a:ext uri="{FF2B5EF4-FFF2-40B4-BE49-F238E27FC236}">
              <a16:creationId xmlns:a16="http://schemas.microsoft.com/office/drawing/2014/main" id="{2E42DCFD-BF73-4E5D-842B-0134FAF3C8C5}"/>
            </a:ext>
          </a:extLst>
        </xdr:cNvPr>
        <xdr:cNvSpPr/>
      </xdr:nvSpPr>
      <xdr:spPr>
        <a:xfrm>
          <a:off x="17162780" y="670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487" name="フローチャート: 判断 486">
          <a:extLst>
            <a:ext uri="{FF2B5EF4-FFF2-40B4-BE49-F238E27FC236}">
              <a16:creationId xmlns:a16="http://schemas.microsoft.com/office/drawing/2014/main" id="{10432FC9-58DF-45FD-A60A-1CD05B055471}"/>
            </a:ext>
          </a:extLst>
        </xdr:cNvPr>
        <xdr:cNvSpPr/>
      </xdr:nvSpPr>
      <xdr:spPr>
        <a:xfrm>
          <a:off x="16388080" y="66908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EAC337A-6747-43A1-848E-898DBEA59AD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7D3BF91-1A9C-4802-A820-7D07AC658F6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5AA12A8E-CDC9-44D2-81C3-EFA63A5408D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52A80A17-112B-4599-989F-7E887FCF442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29A5E388-4E37-4FF3-89D5-BE800702322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58791</xdr:rowOff>
    </xdr:from>
    <xdr:to>
      <xdr:col>116</xdr:col>
      <xdr:colOff>114300</xdr:colOff>
      <xdr:row>40</xdr:row>
      <xdr:rowOff>160391</xdr:rowOff>
    </xdr:to>
    <xdr:sp macro="" textlink="">
      <xdr:nvSpPr>
        <xdr:cNvPr id="493" name="楕円 492">
          <a:extLst>
            <a:ext uri="{FF2B5EF4-FFF2-40B4-BE49-F238E27FC236}">
              <a16:creationId xmlns:a16="http://schemas.microsoft.com/office/drawing/2014/main" id="{7C262DC2-D893-4C56-9B7A-E7C7641C6DB4}"/>
            </a:ext>
          </a:extLst>
        </xdr:cNvPr>
        <xdr:cNvSpPr/>
      </xdr:nvSpPr>
      <xdr:spPr>
        <a:xfrm>
          <a:off x="19458940" y="676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37218</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F972D137-7BD3-4295-BB0C-C849F49EF662}"/>
            </a:ext>
          </a:extLst>
        </xdr:cNvPr>
        <xdr:cNvSpPr txBox="1"/>
      </xdr:nvSpPr>
      <xdr:spPr>
        <a:xfrm>
          <a:off x="19547840" y="674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116360</xdr:rowOff>
    </xdr:from>
    <xdr:to>
      <xdr:col>112</xdr:col>
      <xdr:colOff>38100</xdr:colOff>
      <xdr:row>40</xdr:row>
      <xdr:rowOff>46510</xdr:rowOff>
    </xdr:to>
    <xdr:sp macro="" textlink="">
      <xdr:nvSpPr>
        <xdr:cNvPr id="495" name="楕円 494">
          <a:extLst>
            <a:ext uri="{FF2B5EF4-FFF2-40B4-BE49-F238E27FC236}">
              <a16:creationId xmlns:a16="http://schemas.microsoft.com/office/drawing/2014/main" id="{09631AB3-2D4D-47FF-82BD-293BD4FDDF8B}"/>
            </a:ext>
          </a:extLst>
        </xdr:cNvPr>
        <xdr:cNvSpPr/>
      </xdr:nvSpPr>
      <xdr:spPr>
        <a:xfrm>
          <a:off x="18735040" y="6654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167160</xdr:rowOff>
    </xdr:from>
    <xdr:to>
      <xdr:col>116</xdr:col>
      <xdr:colOff>63500</xdr:colOff>
      <xdr:row>40</xdr:row>
      <xdr:rowOff>109591</xdr:rowOff>
    </xdr:to>
    <xdr:cxnSp macro="">
      <xdr:nvCxnSpPr>
        <xdr:cNvPr id="496" name="直線コネクタ 495">
          <a:extLst>
            <a:ext uri="{FF2B5EF4-FFF2-40B4-BE49-F238E27FC236}">
              <a16:creationId xmlns:a16="http://schemas.microsoft.com/office/drawing/2014/main" id="{EED3269A-DFD3-42DE-9016-C9E5E6204912}"/>
            </a:ext>
          </a:extLst>
        </xdr:cNvPr>
        <xdr:cNvCxnSpPr/>
      </xdr:nvCxnSpPr>
      <xdr:spPr>
        <a:xfrm>
          <a:off x="18778220" y="6705120"/>
          <a:ext cx="731520" cy="11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128239</xdr:rowOff>
    </xdr:from>
    <xdr:to>
      <xdr:col>107</xdr:col>
      <xdr:colOff>101600</xdr:colOff>
      <xdr:row>40</xdr:row>
      <xdr:rowOff>58389</xdr:rowOff>
    </xdr:to>
    <xdr:sp macro="" textlink="">
      <xdr:nvSpPr>
        <xdr:cNvPr id="497" name="楕円 496">
          <a:extLst>
            <a:ext uri="{FF2B5EF4-FFF2-40B4-BE49-F238E27FC236}">
              <a16:creationId xmlns:a16="http://schemas.microsoft.com/office/drawing/2014/main" id="{8F6B8795-1661-491E-B44B-6620F268319A}"/>
            </a:ext>
          </a:extLst>
        </xdr:cNvPr>
        <xdr:cNvSpPr/>
      </xdr:nvSpPr>
      <xdr:spPr>
        <a:xfrm>
          <a:off x="17937480" y="66661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167160</xdr:rowOff>
    </xdr:from>
    <xdr:to>
      <xdr:col>111</xdr:col>
      <xdr:colOff>177800</xdr:colOff>
      <xdr:row>40</xdr:row>
      <xdr:rowOff>7589</xdr:rowOff>
    </xdr:to>
    <xdr:cxnSp macro="">
      <xdr:nvCxnSpPr>
        <xdr:cNvPr id="498" name="直線コネクタ 497">
          <a:extLst>
            <a:ext uri="{FF2B5EF4-FFF2-40B4-BE49-F238E27FC236}">
              <a16:creationId xmlns:a16="http://schemas.microsoft.com/office/drawing/2014/main" id="{A740D60C-EEFD-4FF3-B50A-B701206F077B}"/>
            </a:ext>
          </a:extLst>
        </xdr:cNvPr>
        <xdr:cNvCxnSpPr/>
      </xdr:nvCxnSpPr>
      <xdr:spPr>
        <a:xfrm flipV="1">
          <a:off x="17988280" y="6705120"/>
          <a:ext cx="789940" cy="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125302</xdr:rowOff>
    </xdr:from>
    <xdr:to>
      <xdr:col>102</xdr:col>
      <xdr:colOff>165100</xdr:colOff>
      <xdr:row>40</xdr:row>
      <xdr:rowOff>55452</xdr:rowOff>
    </xdr:to>
    <xdr:sp macro="" textlink="">
      <xdr:nvSpPr>
        <xdr:cNvPr id="499" name="楕円 498">
          <a:extLst>
            <a:ext uri="{FF2B5EF4-FFF2-40B4-BE49-F238E27FC236}">
              <a16:creationId xmlns:a16="http://schemas.microsoft.com/office/drawing/2014/main" id="{FBFEDA03-01FC-48AC-AF04-6242E7E8C547}"/>
            </a:ext>
          </a:extLst>
        </xdr:cNvPr>
        <xdr:cNvSpPr/>
      </xdr:nvSpPr>
      <xdr:spPr>
        <a:xfrm>
          <a:off x="17162780" y="66632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4652</xdr:rowOff>
    </xdr:from>
    <xdr:to>
      <xdr:col>107</xdr:col>
      <xdr:colOff>50800</xdr:colOff>
      <xdr:row>40</xdr:row>
      <xdr:rowOff>7589</xdr:rowOff>
    </xdr:to>
    <xdr:cxnSp macro="">
      <xdr:nvCxnSpPr>
        <xdr:cNvPr id="500" name="直線コネクタ 499">
          <a:extLst>
            <a:ext uri="{FF2B5EF4-FFF2-40B4-BE49-F238E27FC236}">
              <a16:creationId xmlns:a16="http://schemas.microsoft.com/office/drawing/2014/main" id="{F782A2E2-05BD-416E-A2DB-131A89A4F125}"/>
            </a:ext>
          </a:extLst>
        </xdr:cNvPr>
        <xdr:cNvCxnSpPr/>
      </xdr:nvCxnSpPr>
      <xdr:spPr>
        <a:xfrm>
          <a:off x="17213580" y="6710252"/>
          <a:ext cx="774700" cy="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134324</xdr:rowOff>
    </xdr:from>
    <xdr:to>
      <xdr:col>98</xdr:col>
      <xdr:colOff>38100</xdr:colOff>
      <xdr:row>40</xdr:row>
      <xdr:rowOff>64474</xdr:rowOff>
    </xdr:to>
    <xdr:sp macro="" textlink="">
      <xdr:nvSpPr>
        <xdr:cNvPr id="501" name="楕円 500">
          <a:extLst>
            <a:ext uri="{FF2B5EF4-FFF2-40B4-BE49-F238E27FC236}">
              <a16:creationId xmlns:a16="http://schemas.microsoft.com/office/drawing/2014/main" id="{FECEB572-C04B-4FC2-A743-3A4AF1411275}"/>
            </a:ext>
          </a:extLst>
        </xdr:cNvPr>
        <xdr:cNvSpPr/>
      </xdr:nvSpPr>
      <xdr:spPr>
        <a:xfrm>
          <a:off x="16388080" y="66722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4652</xdr:rowOff>
    </xdr:from>
    <xdr:to>
      <xdr:col>102</xdr:col>
      <xdr:colOff>114300</xdr:colOff>
      <xdr:row>40</xdr:row>
      <xdr:rowOff>13674</xdr:rowOff>
    </xdr:to>
    <xdr:cxnSp macro="">
      <xdr:nvCxnSpPr>
        <xdr:cNvPr id="502" name="直線コネクタ 501">
          <a:extLst>
            <a:ext uri="{FF2B5EF4-FFF2-40B4-BE49-F238E27FC236}">
              <a16:creationId xmlns:a16="http://schemas.microsoft.com/office/drawing/2014/main" id="{424A1EA1-BB68-4D54-970B-BCC5F470F10D}"/>
            </a:ext>
          </a:extLst>
        </xdr:cNvPr>
        <xdr:cNvCxnSpPr/>
      </xdr:nvCxnSpPr>
      <xdr:spPr>
        <a:xfrm flipV="1">
          <a:off x="16431260" y="6710252"/>
          <a:ext cx="782320" cy="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2BDB2CFC-4C8E-45EE-9D10-020B3A2751FB}"/>
            </a:ext>
          </a:extLst>
        </xdr:cNvPr>
        <xdr:cNvSpPr txBox="1"/>
      </xdr:nvSpPr>
      <xdr:spPr>
        <a:xfrm>
          <a:off x="18528811" y="677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B9A8BE4C-78F9-417A-BE33-C7E48B655ADE}"/>
            </a:ext>
          </a:extLst>
        </xdr:cNvPr>
        <xdr:cNvSpPr txBox="1"/>
      </xdr:nvSpPr>
      <xdr:spPr>
        <a:xfrm>
          <a:off x="17766811" y="6772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24CABDD3-7B7F-4B46-BFDA-C2B26325078E}"/>
            </a:ext>
          </a:extLst>
        </xdr:cNvPr>
        <xdr:cNvSpPr txBox="1"/>
      </xdr:nvSpPr>
      <xdr:spPr>
        <a:xfrm>
          <a:off x="16969251" y="680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639B8C6B-CDF4-4293-A47D-245368A44633}"/>
            </a:ext>
          </a:extLst>
        </xdr:cNvPr>
        <xdr:cNvSpPr txBox="1"/>
      </xdr:nvSpPr>
      <xdr:spPr>
        <a:xfrm>
          <a:off x="16194551" y="67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63037</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3890554B-17CD-4DF7-A35A-E5F3B534F6D7}"/>
            </a:ext>
          </a:extLst>
        </xdr:cNvPr>
        <xdr:cNvSpPr txBox="1"/>
      </xdr:nvSpPr>
      <xdr:spPr>
        <a:xfrm>
          <a:off x="18496495" y="643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74916</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D0DC68CA-A503-4997-B580-711F2AFF8609}"/>
            </a:ext>
          </a:extLst>
        </xdr:cNvPr>
        <xdr:cNvSpPr txBox="1"/>
      </xdr:nvSpPr>
      <xdr:spPr>
        <a:xfrm>
          <a:off x="17766811" y="644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71979</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EEC62617-81A1-406B-84F1-31B6D1FAC775}"/>
            </a:ext>
          </a:extLst>
        </xdr:cNvPr>
        <xdr:cNvSpPr txBox="1"/>
      </xdr:nvSpPr>
      <xdr:spPr>
        <a:xfrm>
          <a:off x="16969251" y="644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81001</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938618D8-EE3B-42A5-B730-F2B617A54F2E}"/>
            </a:ext>
          </a:extLst>
        </xdr:cNvPr>
        <xdr:cNvSpPr txBox="1"/>
      </xdr:nvSpPr>
      <xdr:spPr>
        <a:xfrm>
          <a:off x="16194551" y="645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826128A2-9E98-42EE-A20D-CB94607C225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ACAD5538-BEF3-4E4D-9B7D-9EB0A45B12A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D085D497-0B71-4E28-B8BC-887FE1499C3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DB976CBF-37BC-4DFA-A491-DACA7B46FBE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5B5888B7-F0D9-42EC-9F7C-5D45A23B110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8FD3706B-21A3-44EE-9DED-AE86E97552D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7D20EE50-BEDC-462A-99D3-147CCEE8033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93355013-2C2C-4B10-876D-5E647CFF7B1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3C07A20B-5342-42AB-BBD1-A6863BC76C2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63D531EE-244F-4858-BD59-3D735F4665E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800152C5-BDC3-4CCA-B3C5-7310F7CB9AC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9F14DA9E-AE41-42D3-8F21-4B07992B69B9}"/>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623B3EA1-AA1B-4AD6-AB12-AFAE43E7501F}"/>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48399D68-2532-492C-98BE-7F90B5A3CEB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8B2DAB25-D58E-464C-B8BC-727D69879D4E}"/>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552FDEEE-6B02-41DE-8510-E9664C67BB35}"/>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5864178B-A4C0-437D-8F4E-A9ADE53FC889}"/>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90034601-601E-45C8-A577-9DCB80AE10A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BCD5BF9D-7912-4F47-9769-DAB4E21334B3}"/>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B4BFFA0E-31C2-4BA9-ACE6-DD3579E20EE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ACD858ED-8E8D-4C6F-B966-88DEE9F2D1A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52C9FF59-215F-4EE5-B503-AA6D41D4685A}"/>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9EB92BE9-DFD9-4F7E-B62D-F5ECCA400DE8}"/>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B1534A1E-C12C-4937-91FB-99A809035CF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D7CCCB6F-D2E7-4AA3-BAE4-44F641D5B43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36" name="直線コネクタ 535">
          <a:extLst>
            <a:ext uri="{FF2B5EF4-FFF2-40B4-BE49-F238E27FC236}">
              <a16:creationId xmlns:a16="http://schemas.microsoft.com/office/drawing/2014/main" id="{539F244D-B485-45B3-A198-EF084031C5DF}"/>
            </a:ext>
          </a:extLst>
        </xdr:cNvPr>
        <xdr:cNvCxnSpPr/>
      </xdr:nvCxnSpPr>
      <xdr:spPr>
        <a:xfrm flipV="1">
          <a:off x="14375764" y="9362259"/>
          <a:ext cx="0"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18E55759-9236-4E63-B209-86D4082AF68F}"/>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8" name="直線コネクタ 537">
          <a:extLst>
            <a:ext uri="{FF2B5EF4-FFF2-40B4-BE49-F238E27FC236}">
              <a16:creationId xmlns:a16="http://schemas.microsoft.com/office/drawing/2014/main" id="{6217708F-D561-4CF5-9514-331DBB786E63}"/>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539" name="【保健センター・保健所】&#10;有形固定資産減価償却率最大値テキスト">
          <a:extLst>
            <a:ext uri="{FF2B5EF4-FFF2-40B4-BE49-F238E27FC236}">
              <a16:creationId xmlns:a16="http://schemas.microsoft.com/office/drawing/2014/main" id="{F73BDFBD-1100-4CE7-8A4E-C1DB79B303D0}"/>
            </a:ext>
          </a:extLst>
        </xdr:cNvPr>
        <xdr:cNvSpPr txBox="1"/>
      </xdr:nvSpPr>
      <xdr:spPr>
        <a:xfrm>
          <a:off x="14414500" y="91412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40" name="直線コネクタ 539">
          <a:extLst>
            <a:ext uri="{FF2B5EF4-FFF2-40B4-BE49-F238E27FC236}">
              <a16:creationId xmlns:a16="http://schemas.microsoft.com/office/drawing/2014/main" id="{D6620473-ED21-402A-A8B9-77E5C367887F}"/>
            </a:ext>
          </a:extLst>
        </xdr:cNvPr>
        <xdr:cNvCxnSpPr/>
      </xdr:nvCxnSpPr>
      <xdr:spPr>
        <a:xfrm>
          <a:off x="14287500" y="93622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C62BB913-19A9-4B07-ADF0-5C31E89C7803}"/>
            </a:ext>
          </a:extLst>
        </xdr:cNvPr>
        <xdr:cNvSpPr txBox="1"/>
      </xdr:nvSpPr>
      <xdr:spPr>
        <a:xfrm>
          <a:off x="14414500" y="99461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2" name="フローチャート: 判断 541">
          <a:extLst>
            <a:ext uri="{FF2B5EF4-FFF2-40B4-BE49-F238E27FC236}">
              <a16:creationId xmlns:a16="http://schemas.microsoft.com/office/drawing/2014/main" id="{BE252CEC-55DB-414D-AF3D-FAFD05EB7B83}"/>
            </a:ext>
          </a:extLst>
        </xdr:cNvPr>
        <xdr:cNvSpPr/>
      </xdr:nvSpPr>
      <xdr:spPr>
        <a:xfrm>
          <a:off x="14325600" y="100908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3" name="フローチャート: 判断 542">
          <a:extLst>
            <a:ext uri="{FF2B5EF4-FFF2-40B4-BE49-F238E27FC236}">
              <a16:creationId xmlns:a16="http://schemas.microsoft.com/office/drawing/2014/main" id="{8CE228E2-F4DA-4F06-B05E-4AECE07CA8AF}"/>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544" name="フローチャート: 判断 543">
          <a:extLst>
            <a:ext uri="{FF2B5EF4-FFF2-40B4-BE49-F238E27FC236}">
              <a16:creationId xmlns:a16="http://schemas.microsoft.com/office/drawing/2014/main" id="{2CD2A925-4CC6-45C6-8575-707B2FF92162}"/>
            </a:ext>
          </a:extLst>
        </xdr:cNvPr>
        <xdr:cNvSpPr/>
      </xdr:nvSpPr>
      <xdr:spPr>
        <a:xfrm>
          <a:off x="128041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545" name="フローチャート: 判断 544">
          <a:extLst>
            <a:ext uri="{FF2B5EF4-FFF2-40B4-BE49-F238E27FC236}">
              <a16:creationId xmlns:a16="http://schemas.microsoft.com/office/drawing/2014/main" id="{32C7B4F9-80B7-4090-A8A0-B4D0BFD96A42}"/>
            </a:ext>
          </a:extLst>
        </xdr:cNvPr>
        <xdr:cNvSpPr/>
      </xdr:nvSpPr>
      <xdr:spPr>
        <a:xfrm>
          <a:off x="12029440" y="100614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46" name="フローチャート: 判断 545">
          <a:extLst>
            <a:ext uri="{FF2B5EF4-FFF2-40B4-BE49-F238E27FC236}">
              <a16:creationId xmlns:a16="http://schemas.microsoft.com/office/drawing/2014/main" id="{4CDF9846-1722-4574-8DB5-83946852F684}"/>
            </a:ext>
          </a:extLst>
        </xdr:cNvPr>
        <xdr:cNvSpPr/>
      </xdr:nvSpPr>
      <xdr:spPr>
        <a:xfrm>
          <a:off x="11231880" y="1005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6F835D4-60D4-46FF-AE3D-60552102A62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61E6281-10C7-48C9-80CA-272AA0E4D32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4CD657-CC3D-4A51-8E45-FAC0FB02B35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ABB42252-7358-4061-AA64-AECD62C2D2C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31A3FCB1-05B4-44F9-8D40-8D3C005E27B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171269</xdr:rowOff>
    </xdr:from>
    <xdr:to>
      <xdr:col>85</xdr:col>
      <xdr:colOff>177800</xdr:colOff>
      <xdr:row>61</xdr:row>
      <xdr:rowOff>101419</xdr:rowOff>
    </xdr:to>
    <xdr:sp macro="" textlink="">
      <xdr:nvSpPr>
        <xdr:cNvPr id="552" name="楕円 551">
          <a:extLst>
            <a:ext uri="{FF2B5EF4-FFF2-40B4-BE49-F238E27FC236}">
              <a16:creationId xmlns:a16="http://schemas.microsoft.com/office/drawing/2014/main" id="{02235868-DC6A-4092-BB59-CBDE9979919E}"/>
            </a:ext>
          </a:extLst>
        </xdr:cNvPr>
        <xdr:cNvSpPr/>
      </xdr:nvSpPr>
      <xdr:spPr>
        <a:xfrm>
          <a:off x="14325600" y="1022966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149696</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315BBD13-7D5B-4EAC-8852-390FF88D5C05}"/>
            </a:ext>
          </a:extLst>
        </xdr:cNvPr>
        <xdr:cNvSpPr txBox="1"/>
      </xdr:nvSpPr>
      <xdr:spPr>
        <a:xfrm>
          <a:off x="14414500" y="1020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135346</xdr:rowOff>
    </xdr:from>
    <xdr:to>
      <xdr:col>81</xdr:col>
      <xdr:colOff>101600</xdr:colOff>
      <xdr:row>61</xdr:row>
      <xdr:rowOff>65496</xdr:rowOff>
    </xdr:to>
    <xdr:sp macro="" textlink="">
      <xdr:nvSpPr>
        <xdr:cNvPr id="554" name="楕円 553">
          <a:extLst>
            <a:ext uri="{FF2B5EF4-FFF2-40B4-BE49-F238E27FC236}">
              <a16:creationId xmlns:a16="http://schemas.microsoft.com/office/drawing/2014/main" id="{E9CE4F2E-555E-4D47-B927-C349DDEA74A2}"/>
            </a:ext>
          </a:extLst>
        </xdr:cNvPr>
        <xdr:cNvSpPr/>
      </xdr:nvSpPr>
      <xdr:spPr>
        <a:xfrm>
          <a:off x="13578840" y="10193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14696</xdr:rowOff>
    </xdr:from>
    <xdr:to>
      <xdr:col>85</xdr:col>
      <xdr:colOff>127000</xdr:colOff>
      <xdr:row>61</xdr:row>
      <xdr:rowOff>50619</xdr:rowOff>
    </xdr:to>
    <xdr:cxnSp macro="">
      <xdr:nvCxnSpPr>
        <xdr:cNvPr id="555" name="直線コネクタ 554">
          <a:extLst>
            <a:ext uri="{FF2B5EF4-FFF2-40B4-BE49-F238E27FC236}">
              <a16:creationId xmlns:a16="http://schemas.microsoft.com/office/drawing/2014/main" id="{B21C1B02-3A28-44C8-B59C-D8C760A8BE84}"/>
            </a:ext>
          </a:extLst>
        </xdr:cNvPr>
        <xdr:cNvCxnSpPr/>
      </xdr:nvCxnSpPr>
      <xdr:spPr>
        <a:xfrm>
          <a:off x="13629640" y="10240736"/>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99423</xdr:rowOff>
    </xdr:from>
    <xdr:to>
      <xdr:col>76</xdr:col>
      <xdr:colOff>165100</xdr:colOff>
      <xdr:row>61</xdr:row>
      <xdr:rowOff>29573</xdr:rowOff>
    </xdr:to>
    <xdr:sp macro="" textlink="">
      <xdr:nvSpPr>
        <xdr:cNvPr id="556" name="楕円 555">
          <a:extLst>
            <a:ext uri="{FF2B5EF4-FFF2-40B4-BE49-F238E27FC236}">
              <a16:creationId xmlns:a16="http://schemas.microsoft.com/office/drawing/2014/main" id="{E7BC64B2-25D2-4C29-A2F7-BEF0BDB7ACFA}"/>
            </a:ext>
          </a:extLst>
        </xdr:cNvPr>
        <xdr:cNvSpPr/>
      </xdr:nvSpPr>
      <xdr:spPr>
        <a:xfrm>
          <a:off x="12804140" y="10157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150223</xdr:rowOff>
    </xdr:from>
    <xdr:to>
      <xdr:col>81</xdr:col>
      <xdr:colOff>50800</xdr:colOff>
      <xdr:row>61</xdr:row>
      <xdr:rowOff>14696</xdr:rowOff>
    </xdr:to>
    <xdr:cxnSp macro="">
      <xdr:nvCxnSpPr>
        <xdr:cNvPr id="557" name="直線コネクタ 556">
          <a:extLst>
            <a:ext uri="{FF2B5EF4-FFF2-40B4-BE49-F238E27FC236}">
              <a16:creationId xmlns:a16="http://schemas.microsoft.com/office/drawing/2014/main" id="{DE9BDD2F-A578-4C8F-809B-4447A7CB19F7}"/>
            </a:ext>
          </a:extLst>
        </xdr:cNvPr>
        <xdr:cNvCxnSpPr/>
      </xdr:nvCxnSpPr>
      <xdr:spPr>
        <a:xfrm>
          <a:off x="12854940" y="10208623"/>
          <a:ext cx="77470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63500</xdr:rowOff>
    </xdr:from>
    <xdr:to>
      <xdr:col>72</xdr:col>
      <xdr:colOff>38100</xdr:colOff>
      <xdr:row>60</xdr:row>
      <xdr:rowOff>165100</xdr:rowOff>
    </xdr:to>
    <xdr:sp macro="" textlink="">
      <xdr:nvSpPr>
        <xdr:cNvPr id="558" name="楕円 557">
          <a:extLst>
            <a:ext uri="{FF2B5EF4-FFF2-40B4-BE49-F238E27FC236}">
              <a16:creationId xmlns:a16="http://schemas.microsoft.com/office/drawing/2014/main" id="{99A256D2-F114-44B8-9D65-629FB5B4B0D7}"/>
            </a:ext>
          </a:extLst>
        </xdr:cNvPr>
        <xdr:cNvSpPr/>
      </xdr:nvSpPr>
      <xdr:spPr>
        <a:xfrm>
          <a:off x="12029440" y="10121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114300</xdr:rowOff>
    </xdr:from>
    <xdr:to>
      <xdr:col>76</xdr:col>
      <xdr:colOff>114300</xdr:colOff>
      <xdr:row>60</xdr:row>
      <xdr:rowOff>150223</xdr:rowOff>
    </xdr:to>
    <xdr:cxnSp macro="">
      <xdr:nvCxnSpPr>
        <xdr:cNvPr id="559" name="直線コネクタ 558">
          <a:extLst>
            <a:ext uri="{FF2B5EF4-FFF2-40B4-BE49-F238E27FC236}">
              <a16:creationId xmlns:a16="http://schemas.microsoft.com/office/drawing/2014/main" id="{5D950C0A-9315-4898-9AA0-157EB303ABF9}"/>
            </a:ext>
          </a:extLst>
        </xdr:cNvPr>
        <xdr:cNvCxnSpPr/>
      </xdr:nvCxnSpPr>
      <xdr:spPr>
        <a:xfrm>
          <a:off x="12072620" y="10172700"/>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27577</xdr:rowOff>
    </xdr:from>
    <xdr:to>
      <xdr:col>67</xdr:col>
      <xdr:colOff>101600</xdr:colOff>
      <xdr:row>60</xdr:row>
      <xdr:rowOff>129177</xdr:rowOff>
    </xdr:to>
    <xdr:sp macro="" textlink="">
      <xdr:nvSpPr>
        <xdr:cNvPr id="560" name="楕円 559">
          <a:extLst>
            <a:ext uri="{FF2B5EF4-FFF2-40B4-BE49-F238E27FC236}">
              <a16:creationId xmlns:a16="http://schemas.microsoft.com/office/drawing/2014/main" id="{4ECCBE2D-0AC0-4EB7-B96A-1BF8573689D9}"/>
            </a:ext>
          </a:extLst>
        </xdr:cNvPr>
        <xdr:cNvSpPr/>
      </xdr:nvSpPr>
      <xdr:spPr>
        <a:xfrm>
          <a:off x="11231880" y="1008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78377</xdr:rowOff>
    </xdr:from>
    <xdr:to>
      <xdr:col>71</xdr:col>
      <xdr:colOff>177800</xdr:colOff>
      <xdr:row>60</xdr:row>
      <xdr:rowOff>114300</xdr:rowOff>
    </xdr:to>
    <xdr:cxnSp macro="">
      <xdr:nvCxnSpPr>
        <xdr:cNvPr id="561" name="直線コネクタ 560">
          <a:extLst>
            <a:ext uri="{FF2B5EF4-FFF2-40B4-BE49-F238E27FC236}">
              <a16:creationId xmlns:a16="http://schemas.microsoft.com/office/drawing/2014/main" id="{5EAECC97-4B0F-4B20-9E07-FBA9405E25B3}"/>
            </a:ext>
          </a:extLst>
        </xdr:cNvPr>
        <xdr:cNvCxnSpPr/>
      </xdr:nvCxnSpPr>
      <xdr:spPr>
        <a:xfrm>
          <a:off x="11282680" y="10136777"/>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F35D570D-16A7-478F-9155-CA92EAA4C538}"/>
            </a:ext>
          </a:extLst>
        </xdr:cNvPr>
        <xdr:cNvSpPr txBox="1"/>
      </xdr:nvSpPr>
      <xdr:spPr>
        <a:xfrm>
          <a:off x="1343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07EBD089-F4BE-4801-B38B-F4F18F243A02}"/>
            </a:ext>
          </a:extLst>
        </xdr:cNvPr>
        <xdr:cNvSpPr txBox="1"/>
      </xdr:nvSpPr>
      <xdr:spPr>
        <a:xfrm>
          <a:off x="12675244" y="986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E3BD826F-46E3-449E-B37E-47BE0BAB095D}"/>
            </a:ext>
          </a:extLst>
        </xdr:cNvPr>
        <xdr:cNvSpPr txBox="1"/>
      </xdr:nvSpPr>
      <xdr:spPr>
        <a:xfrm>
          <a:off x="11900544" y="984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51159EA3-7C04-4649-9312-4487825A8842}"/>
            </a:ext>
          </a:extLst>
        </xdr:cNvPr>
        <xdr:cNvSpPr txBox="1"/>
      </xdr:nvSpPr>
      <xdr:spPr>
        <a:xfrm>
          <a:off x="11102984" y="984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56623</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DD34EE68-2A44-4B2F-BF9D-55339841BCC6}"/>
            </a:ext>
          </a:extLst>
        </xdr:cNvPr>
        <xdr:cNvSpPr txBox="1"/>
      </xdr:nvSpPr>
      <xdr:spPr>
        <a:xfrm>
          <a:off x="1343724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20700</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F7DF99C4-BE4C-4254-91B3-04F46CFA649D}"/>
            </a:ext>
          </a:extLst>
        </xdr:cNvPr>
        <xdr:cNvSpPr txBox="1"/>
      </xdr:nvSpPr>
      <xdr:spPr>
        <a:xfrm>
          <a:off x="12675244" y="1024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156227</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BD8DA175-C181-4970-9207-50A757AE9ABB}"/>
            </a:ext>
          </a:extLst>
        </xdr:cNvPr>
        <xdr:cNvSpPr txBox="1"/>
      </xdr:nvSpPr>
      <xdr:spPr>
        <a:xfrm>
          <a:off x="119005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120304</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79800575-4ACA-4872-90EE-62253579C1E7}"/>
            </a:ext>
          </a:extLst>
        </xdr:cNvPr>
        <xdr:cNvSpPr txBox="1"/>
      </xdr:nvSpPr>
      <xdr:spPr>
        <a:xfrm>
          <a:off x="11102984" y="10178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A9156F20-7172-41BF-8170-B998D877264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2AD0A2E6-9099-434C-9F81-8BD3DFF6DEB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6F6D6703-D3D2-4056-8B51-48E0E51CC1F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A5AC4238-ECB1-4182-AD11-5FA1A80E294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843B253E-4270-489E-B2C3-6F66B24D08A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F15D6D1B-844A-4D6E-8F97-574E6C28594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B4E92762-3437-4463-A463-0F764E7551D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CD98AE9F-32B2-4218-AF90-88C4571EC53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A96F96E3-4AEF-44A5-BAEB-3B438E67D16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29F6BECC-5A96-40D1-BDB4-34773BF9F79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a:extLst>
            <a:ext uri="{FF2B5EF4-FFF2-40B4-BE49-F238E27FC236}">
              <a16:creationId xmlns:a16="http://schemas.microsoft.com/office/drawing/2014/main" id="{6854BEED-FF93-46B8-9310-DC7E91745BF1}"/>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a:extLst>
            <a:ext uri="{FF2B5EF4-FFF2-40B4-BE49-F238E27FC236}">
              <a16:creationId xmlns:a16="http://schemas.microsoft.com/office/drawing/2014/main" id="{B41C6580-C988-49CC-BC22-DB08888657E5}"/>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a:extLst>
            <a:ext uri="{FF2B5EF4-FFF2-40B4-BE49-F238E27FC236}">
              <a16:creationId xmlns:a16="http://schemas.microsoft.com/office/drawing/2014/main" id="{75E3AAC7-BFB8-4354-9723-12C892E0BC61}"/>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a:extLst>
            <a:ext uri="{FF2B5EF4-FFF2-40B4-BE49-F238E27FC236}">
              <a16:creationId xmlns:a16="http://schemas.microsoft.com/office/drawing/2014/main" id="{49BA07E6-1794-4E43-A69D-5DCD8AFDCC4C}"/>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a:extLst>
            <a:ext uri="{FF2B5EF4-FFF2-40B4-BE49-F238E27FC236}">
              <a16:creationId xmlns:a16="http://schemas.microsoft.com/office/drawing/2014/main" id="{BD60E272-B9D9-4BE5-974C-39049962CE86}"/>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a:extLst>
            <a:ext uri="{FF2B5EF4-FFF2-40B4-BE49-F238E27FC236}">
              <a16:creationId xmlns:a16="http://schemas.microsoft.com/office/drawing/2014/main" id="{D46DC937-D2F8-4EFC-83BA-D901328F56AB}"/>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a:extLst>
            <a:ext uri="{FF2B5EF4-FFF2-40B4-BE49-F238E27FC236}">
              <a16:creationId xmlns:a16="http://schemas.microsoft.com/office/drawing/2014/main" id="{4A8A9AB0-F302-4F7D-A5E9-D29AAE2EDF22}"/>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a:extLst>
            <a:ext uri="{FF2B5EF4-FFF2-40B4-BE49-F238E27FC236}">
              <a16:creationId xmlns:a16="http://schemas.microsoft.com/office/drawing/2014/main" id="{8144C899-AD99-4463-B289-4A8761AC2CF5}"/>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a:extLst>
            <a:ext uri="{FF2B5EF4-FFF2-40B4-BE49-F238E27FC236}">
              <a16:creationId xmlns:a16="http://schemas.microsoft.com/office/drawing/2014/main" id="{BC6D62B2-FE02-4FA5-99AF-A3F9ECE81321}"/>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a:extLst>
            <a:ext uri="{FF2B5EF4-FFF2-40B4-BE49-F238E27FC236}">
              <a16:creationId xmlns:a16="http://schemas.microsoft.com/office/drawing/2014/main" id="{A07F08B5-854C-45ED-878B-7570BED19BE7}"/>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a:extLst>
            <a:ext uri="{FF2B5EF4-FFF2-40B4-BE49-F238E27FC236}">
              <a16:creationId xmlns:a16="http://schemas.microsoft.com/office/drawing/2014/main" id="{1476EA0B-EC60-44B9-896F-94006728484B}"/>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1" name="テキスト ボックス 590">
          <a:extLst>
            <a:ext uri="{FF2B5EF4-FFF2-40B4-BE49-F238E27FC236}">
              <a16:creationId xmlns:a16="http://schemas.microsoft.com/office/drawing/2014/main" id="{1A0D30C5-E13E-419E-987B-14DE07C053F1}"/>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3CC5D064-6F53-498F-B1A2-F380E8F95FF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2A545CA0-5F60-4D03-A531-ED9CC1C2359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a:extLst>
            <a:ext uri="{FF2B5EF4-FFF2-40B4-BE49-F238E27FC236}">
              <a16:creationId xmlns:a16="http://schemas.microsoft.com/office/drawing/2014/main" id="{FA1E7332-FEC5-4202-ADED-5353DFE8DBD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95" name="直線コネクタ 594">
          <a:extLst>
            <a:ext uri="{FF2B5EF4-FFF2-40B4-BE49-F238E27FC236}">
              <a16:creationId xmlns:a16="http://schemas.microsoft.com/office/drawing/2014/main" id="{21C94AA6-C003-4A36-BCB4-4DE183691641}"/>
            </a:ext>
          </a:extLst>
        </xdr:cNvPr>
        <xdr:cNvCxnSpPr/>
      </xdr:nvCxnSpPr>
      <xdr:spPr>
        <a:xfrm flipV="1">
          <a:off x="19509104" y="9369878"/>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6" name="【保健センター・保健所】&#10;一人当たり面積最小値テキスト">
          <a:extLst>
            <a:ext uri="{FF2B5EF4-FFF2-40B4-BE49-F238E27FC236}">
              <a16:creationId xmlns:a16="http://schemas.microsoft.com/office/drawing/2014/main" id="{EB11A79E-D6D3-4A69-9879-41D554784F5F}"/>
            </a:ext>
          </a:extLst>
        </xdr:cNvPr>
        <xdr:cNvSpPr txBox="1"/>
      </xdr:nvSpPr>
      <xdr:spPr>
        <a:xfrm>
          <a:off x="19547840" y="1084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7" name="直線コネクタ 596">
          <a:extLst>
            <a:ext uri="{FF2B5EF4-FFF2-40B4-BE49-F238E27FC236}">
              <a16:creationId xmlns:a16="http://schemas.microsoft.com/office/drawing/2014/main" id="{74E6E298-669E-4F91-9199-A0865E071B9F}"/>
            </a:ext>
          </a:extLst>
        </xdr:cNvPr>
        <xdr:cNvCxnSpPr/>
      </xdr:nvCxnSpPr>
      <xdr:spPr>
        <a:xfrm>
          <a:off x="19443700" y="10837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598" name="【保健センター・保健所】&#10;一人当たり面積最大値テキスト">
          <a:extLst>
            <a:ext uri="{FF2B5EF4-FFF2-40B4-BE49-F238E27FC236}">
              <a16:creationId xmlns:a16="http://schemas.microsoft.com/office/drawing/2014/main" id="{62307134-CD1C-43B8-93DD-EE4D5AC41FE6}"/>
            </a:ext>
          </a:extLst>
        </xdr:cNvPr>
        <xdr:cNvSpPr txBox="1"/>
      </xdr:nvSpPr>
      <xdr:spPr>
        <a:xfrm>
          <a:off x="19547840" y="914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99" name="直線コネクタ 598">
          <a:extLst>
            <a:ext uri="{FF2B5EF4-FFF2-40B4-BE49-F238E27FC236}">
              <a16:creationId xmlns:a16="http://schemas.microsoft.com/office/drawing/2014/main" id="{AD6DF160-D80B-4935-B196-FE6CA06C35DE}"/>
            </a:ext>
          </a:extLst>
        </xdr:cNvPr>
        <xdr:cNvCxnSpPr/>
      </xdr:nvCxnSpPr>
      <xdr:spPr>
        <a:xfrm>
          <a:off x="19443700" y="9369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00" name="【保健センター・保健所】&#10;一人当たり面積平均値テキスト">
          <a:extLst>
            <a:ext uri="{FF2B5EF4-FFF2-40B4-BE49-F238E27FC236}">
              <a16:creationId xmlns:a16="http://schemas.microsoft.com/office/drawing/2014/main" id="{5291AE3B-A8DA-47E9-88D0-A26730CCDE98}"/>
            </a:ext>
          </a:extLst>
        </xdr:cNvPr>
        <xdr:cNvSpPr txBox="1"/>
      </xdr:nvSpPr>
      <xdr:spPr>
        <a:xfrm>
          <a:off x="19547840" y="10207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01" name="フローチャート: 判断 600">
          <a:extLst>
            <a:ext uri="{FF2B5EF4-FFF2-40B4-BE49-F238E27FC236}">
              <a16:creationId xmlns:a16="http://schemas.microsoft.com/office/drawing/2014/main" id="{0E8A05F8-B280-425F-91EB-02049564779F}"/>
            </a:ext>
          </a:extLst>
        </xdr:cNvPr>
        <xdr:cNvSpPr/>
      </xdr:nvSpPr>
      <xdr:spPr>
        <a:xfrm>
          <a:off x="19458940" y="10352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2" name="フローチャート: 判断 601">
          <a:extLst>
            <a:ext uri="{FF2B5EF4-FFF2-40B4-BE49-F238E27FC236}">
              <a16:creationId xmlns:a16="http://schemas.microsoft.com/office/drawing/2014/main" id="{96EFB54E-4490-4169-90CB-B4593EABA95F}"/>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03" name="フローチャート: 判断 602">
          <a:extLst>
            <a:ext uri="{FF2B5EF4-FFF2-40B4-BE49-F238E27FC236}">
              <a16:creationId xmlns:a16="http://schemas.microsoft.com/office/drawing/2014/main" id="{BF76F1F8-EAE0-4DE8-A3D3-CA0291A4C786}"/>
            </a:ext>
          </a:extLst>
        </xdr:cNvPr>
        <xdr:cNvSpPr/>
      </xdr:nvSpPr>
      <xdr:spPr>
        <a:xfrm>
          <a:off x="17937480" y="10373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04" name="フローチャート: 判断 603">
          <a:extLst>
            <a:ext uri="{FF2B5EF4-FFF2-40B4-BE49-F238E27FC236}">
              <a16:creationId xmlns:a16="http://schemas.microsoft.com/office/drawing/2014/main" id="{E9810656-5065-4EC0-B354-E35D39C3B9D8}"/>
            </a:ext>
          </a:extLst>
        </xdr:cNvPr>
        <xdr:cNvSpPr/>
      </xdr:nvSpPr>
      <xdr:spPr>
        <a:xfrm>
          <a:off x="17162780" y="10373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5" name="フローチャート: 判断 604">
          <a:extLst>
            <a:ext uri="{FF2B5EF4-FFF2-40B4-BE49-F238E27FC236}">
              <a16:creationId xmlns:a16="http://schemas.microsoft.com/office/drawing/2014/main" id="{CA4ABCFE-761B-44FA-8C9C-88D5B49FC9B3}"/>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FA29EBF-9F06-4B1D-8DAF-103E564C0A9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9F0614C-8415-4B82-BB83-36F16B7C19A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4FA91254-EFF1-4204-A0D0-026D0C5BA0E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881FEBB-CF3B-4F1D-8EE1-F686D772C9F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9B61E709-60C6-45FA-9E09-A0A771CE02E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11793</xdr:rowOff>
    </xdr:from>
    <xdr:to>
      <xdr:col>116</xdr:col>
      <xdr:colOff>114300</xdr:colOff>
      <xdr:row>63</xdr:row>
      <xdr:rowOff>113393</xdr:rowOff>
    </xdr:to>
    <xdr:sp macro="" textlink="">
      <xdr:nvSpPr>
        <xdr:cNvPr id="611" name="楕円 610">
          <a:extLst>
            <a:ext uri="{FF2B5EF4-FFF2-40B4-BE49-F238E27FC236}">
              <a16:creationId xmlns:a16="http://schemas.microsoft.com/office/drawing/2014/main" id="{9363FD3F-948B-4579-9252-DEFA5CB1457A}"/>
            </a:ext>
          </a:extLst>
        </xdr:cNvPr>
        <xdr:cNvSpPr/>
      </xdr:nvSpPr>
      <xdr:spPr>
        <a:xfrm>
          <a:off x="19458940" y="1057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161670</xdr:rowOff>
    </xdr:from>
    <xdr:ext cx="469744" cy="259045"/>
    <xdr:sp macro="" textlink="">
      <xdr:nvSpPr>
        <xdr:cNvPr id="612" name="【保健センター・保健所】&#10;一人当たり面積該当値テキスト">
          <a:extLst>
            <a:ext uri="{FF2B5EF4-FFF2-40B4-BE49-F238E27FC236}">
              <a16:creationId xmlns:a16="http://schemas.microsoft.com/office/drawing/2014/main" id="{1AB3A7DA-020C-4163-80E9-AFEBD990AEE0}"/>
            </a:ext>
          </a:extLst>
        </xdr:cNvPr>
        <xdr:cNvSpPr txBox="1"/>
      </xdr:nvSpPr>
      <xdr:spPr>
        <a:xfrm>
          <a:off x="19547840" y="1055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11793</xdr:rowOff>
    </xdr:from>
    <xdr:to>
      <xdr:col>112</xdr:col>
      <xdr:colOff>38100</xdr:colOff>
      <xdr:row>63</xdr:row>
      <xdr:rowOff>113393</xdr:rowOff>
    </xdr:to>
    <xdr:sp macro="" textlink="">
      <xdr:nvSpPr>
        <xdr:cNvPr id="613" name="楕円 612">
          <a:extLst>
            <a:ext uri="{FF2B5EF4-FFF2-40B4-BE49-F238E27FC236}">
              <a16:creationId xmlns:a16="http://schemas.microsoft.com/office/drawing/2014/main" id="{88EED39A-52A1-429E-8DE4-83192BBCCF4B}"/>
            </a:ext>
          </a:extLst>
        </xdr:cNvPr>
        <xdr:cNvSpPr/>
      </xdr:nvSpPr>
      <xdr:spPr>
        <a:xfrm>
          <a:off x="18735040" y="105731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62593</xdr:rowOff>
    </xdr:from>
    <xdr:to>
      <xdr:col>116</xdr:col>
      <xdr:colOff>63500</xdr:colOff>
      <xdr:row>63</xdr:row>
      <xdr:rowOff>62593</xdr:rowOff>
    </xdr:to>
    <xdr:cxnSp macro="">
      <xdr:nvCxnSpPr>
        <xdr:cNvPr id="614" name="直線コネクタ 613">
          <a:extLst>
            <a:ext uri="{FF2B5EF4-FFF2-40B4-BE49-F238E27FC236}">
              <a16:creationId xmlns:a16="http://schemas.microsoft.com/office/drawing/2014/main" id="{A24B10EA-8047-4EE6-8289-B69F7FA1D180}"/>
            </a:ext>
          </a:extLst>
        </xdr:cNvPr>
        <xdr:cNvCxnSpPr/>
      </xdr:nvCxnSpPr>
      <xdr:spPr>
        <a:xfrm>
          <a:off x="18778220" y="1062391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615" name="楕円 614">
          <a:extLst>
            <a:ext uri="{FF2B5EF4-FFF2-40B4-BE49-F238E27FC236}">
              <a16:creationId xmlns:a16="http://schemas.microsoft.com/office/drawing/2014/main" id="{01F957CF-3C5C-4CF2-AEB1-F7ED7004DA37}"/>
            </a:ext>
          </a:extLst>
        </xdr:cNvPr>
        <xdr:cNvSpPr/>
      </xdr:nvSpPr>
      <xdr:spPr>
        <a:xfrm>
          <a:off x="17937480" y="1057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62593</xdr:rowOff>
    </xdr:from>
    <xdr:to>
      <xdr:col>111</xdr:col>
      <xdr:colOff>177800</xdr:colOff>
      <xdr:row>63</xdr:row>
      <xdr:rowOff>62593</xdr:rowOff>
    </xdr:to>
    <xdr:cxnSp macro="">
      <xdr:nvCxnSpPr>
        <xdr:cNvPr id="616" name="直線コネクタ 615">
          <a:extLst>
            <a:ext uri="{FF2B5EF4-FFF2-40B4-BE49-F238E27FC236}">
              <a16:creationId xmlns:a16="http://schemas.microsoft.com/office/drawing/2014/main" id="{6F007056-E686-4AC0-A43F-65090F7BC287}"/>
            </a:ext>
          </a:extLst>
        </xdr:cNvPr>
        <xdr:cNvCxnSpPr/>
      </xdr:nvCxnSpPr>
      <xdr:spPr>
        <a:xfrm>
          <a:off x="17988280" y="1062391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11793</xdr:rowOff>
    </xdr:from>
    <xdr:to>
      <xdr:col>102</xdr:col>
      <xdr:colOff>165100</xdr:colOff>
      <xdr:row>63</xdr:row>
      <xdr:rowOff>113393</xdr:rowOff>
    </xdr:to>
    <xdr:sp macro="" textlink="">
      <xdr:nvSpPr>
        <xdr:cNvPr id="617" name="楕円 616">
          <a:extLst>
            <a:ext uri="{FF2B5EF4-FFF2-40B4-BE49-F238E27FC236}">
              <a16:creationId xmlns:a16="http://schemas.microsoft.com/office/drawing/2014/main" id="{3687B58C-E047-4F3E-8839-A9BB707C05B4}"/>
            </a:ext>
          </a:extLst>
        </xdr:cNvPr>
        <xdr:cNvSpPr/>
      </xdr:nvSpPr>
      <xdr:spPr>
        <a:xfrm>
          <a:off x="17162780" y="1057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62593</xdr:rowOff>
    </xdr:from>
    <xdr:to>
      <xdr:col>107</xdr:col>
      <xdr:colOff>50800</xdr:colOff>
      <xdr:row>63</xdr:row>
      <xdr:rowOff>62593</xdr:rowOff>
    </xdr:to>
    <xdr:cxnSp macro="">
      <xdr:nvCxnSpPr>
        <xdr:cNvPr id="618" name="直線コネクタ 617">
          <a:extLst>
            <a:ext uri="{FF2B5EF4-FFF2-40B4-BE49-F238E27FC236}">
              <a16:creationId xmlns:a16="http://schemas.microsoft.com/office/drawing/2014/main" id="{30D6BD67-82AC-4C1F-B9E2-58C608702285}"/>
            </a:ext>
          </a:extLst>
        </xdr:cNvPr>
        <xdr:cNvCxnSpPr/>
      </xdr:nvCxnSpPr>
      <xdr:spPr>
        <a:xfrm>
          <a:off x="17213580" y="1062391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11793</xdr:rowOff>
    </xdr:from>
    <xdr:to>
      <xdr:col>98</xdr:col>
      <xdr:colOff>38100</xdr:colOff>
      <xdr:row>63</xdr:row>
      <xdr:rowOff>113393</xdr:rowOff>
    </xdr:to>
    <xdr:sp macro="" textlink="">
      <xdr:nvSpPr>
        <xdr:cNvPr id="619" name="楕円 618">
          <a:extLst>
            <a:ext uri="{FF2B5EF4-FFF2-40B4-BE49-F238E27FC236}">
              <a16:creationId xmlns:a16="http://schemas.microsoft.com/office/drawing/2014/main" id="{BE760820-14B2-439B-8F39-AE7293ADE7A7}"/>
            </a:ext>
          </a:extLst>
        </xdr:cNvPr>
        <xdr:cNvSpPr/>
      </xdr:nvSpPr>
      <xdr:spPr>
        <a:xfrm>
          <a:off x="16388080" y="105731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62593</xdr:rowOff>
    </xdr:from>
    <xdr:to>
      <xdr:col>102</xdr:col>
      <xdr:colOff>114300</xdr:colOff>
      <xdr:row>63</xdr:row>
      <xdr:rowOff>62593</xdr:rowOff>
    </xdr:to>
    <xdr:cxnSp macro="">
      <xdr:nvCxnSpPr>
        <xdr:cNvPr id="620" name="直線コネクタ 619">
          <a:extLst>
            <a:ext uri="{FF2B5EF4-FFF2-40B4-BE49-F238E27FC236}">
              <a16:creationId xmlns:a16="http://schemas.microsoft.com/office/drawing/2014/main" id="{EEE3960A-9F65-479D-9D8D-3808291039D8}"/>
            </a:ext>
          </a:extLst>
        </xdr:cNvPr>
        <xdr:cNvCxnSpPr/>
      </xdr:nvCxnSpPr>
      <xdr:spPr>
        <a:xfrm>
          <a:off x="16431260" y="1062391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21" name="n_1aveValue【保健センター・保健所】&#10;一人当たり面積">
          <a:extLst>
            <a:ext uri="{FF2B5EF4-FFF2-40B4-BE49-F238E27FC236}">
              <a16:creationId xmlns:a16="http://schemas.microsoft.com/office/drawing/2014/main" id="{DB5D2046-0F03-469C-9064-3BA8E079C6D7}"/>
            </a:ext>
          </a:extLst>
        </xdr:cNvPr>
        <xdr:cNvSpPr txBox="1"/>
      </xdr:nvSpPr>
      <xdr:spPr>
        <a:xfrm>
          <a:off x="1856112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622" name="n_2aveValue【保健センター・保健所】&#10;一人当たり面積">
          <a:extLst>
            <a:ext uri="{FF2B5EF4-FFF2-40B4-BE49-F238E27FC236}">
              <a16:creationId xmlns:a16="http://schemas.microsoft.com/office/drawing/2014/main" id="{3EBECD8A-E2F1-41F0-848B-86DBA62D6C2F}"/>
            </a:ext>
          </a:extLst>
        </xdr:cNvPr>
        <xdr:cNvSpPr txBox="1"/>
      </xdr:nvSpPr>
      <xdr:spPr>
        <a:xfrm>
          <a:off x="17776267" y="1015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623" name="n_3aveValue【保健センター・保健所】&#10;一人当たり面積">
          <a:extLst>
            <a:ext uri="{FF2B5EF4-FFF2-40B4-BE49-F238E27FC236}">
              <a16:creationId xmlns:a16="http://schemas.microsoft.com/office/drawing/2014/main" id="{E8138829-FFA3-494E-A75C-223F24B0A2A8}"/>
            </a:ext>
          </a:extLst>
        </xdr:cNvPr>
        <xdr:cNvSpPr txBox="1"/>
      </xdr:nvSpPr>
      <xdr:spPr>
        <a:xfrm>
          <a:off x="17001567" y="1015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24" name="n_4aveValue【保健センター・保健所】&#10;一人当たり面積">
          <a:extLst>
            <a:ext uri="{FF2B5EF4-FFF2-40B4-BE49-F238E27FC236}">
              <a16:creationId xmlns:a16="http://schemas.microsoft.com/office/drawing/2014/main" id="{A0E8DE10-44B0-4B79-969C-55E4B59EA2D3}"/>
            </a:ext>
          </a:extLst>
        </xdr:cNvPr>
        <xdr:cNvSpPr txBox="1"/>
      </xdr:nvSpPr>
      <xdr:spPr>
        <a:xfrm>
          <a:off x="16226867" y="1014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104520</xdr:rowOff>
    </xdr:from>
    <xdr:ext cx="469744" cy="259045"/>
    <xdr:sp macro="" textlink="">
      <xdr:nvSpPr>
        <xdr:cNvPr id="625" name="n_1mainValue【保健センター・保健所】&#10;一人当たり面積">
          <a:extLst>
            <a:ext uri="{FF2B5EF4-FFF2-40B4-BE49-F238E27FC236}">
              <a16:creationId xmlns:a16="http://schemas.microsoft.com/office/drawing/2014/main" id="{8F34FE9D-47CE-46DF-A511-AE4078A83B2C}"/>
            </a:ext>
          </a:extLst>
        </xdr:cNvPr>
        <xdr:cNvSpPr txBox="1"/>
      </xdr:nvSpPr>
      <xdr:spPr>
        <a:xfrm>
          <a:off x="18561127" y="1066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626" name="n_2mainValue【保健センター・保健所】&#10;一人当たり面積">
          <a:extLst>
            <a:ext uri="{FF2B5EF4-FFF2-40B4-BE49-F238E27FC236}">
              <a16:creationId xmlns:a16="http://schemas.microsoft.com/office/drawing/2014/main" id="{9A016DC8-84E8-485E-A4DE-E6169E90A5C8}"/>
            </a:ext>
          </a:extLst>
        </xdr:cNvPr>
        <xdr:cNvSpPr txBox="1"/>
      </xdr:nvSpPr>
      <xdr:spPr>
        <a:xfrm>
          <a:off x="17776267" y="1066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104520</xdr:rowOff>
    </xdr:from>
    <xdr:ext cx="469744" cy="259045"/>
    <xdr:sp macro="" textlink="">
      <xdr:nvSpPr>
        <xdr:cNvPr id="627" name="n_3mainValue【保健センター・保健所】&#10;一人当たり面積">
          <a:extLst>
            <a:ext uri="{FF2B5EF4-FFF2-40B4-BE49-F238E27FC236}">
              <a16:creationId xmlns:a16="http://schemas.microsoft.com/office/drawing/2014/main" id="{E0A64C1E-7D40-4C23-9E4E-BE034AD5CEAA}"/>
            </a:ext>
          </a:extLst>
        </xdr:cNvPr>
        <xdr:cNvSpPr txBox="1"/>
      </xdr:nvSpPr>
      <xdr:spPr>
        <a:xfrm>
          <a:off x="17001567" y="1066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104520</xdr:rowOff>
    </xdr:from>
    <xdr:ext cx="469744" cy="259045"/>
    <xdr:sp macro="" textlink="">
      <xdr:nvSpPr>
        <xdr:cNvPr id="628" name="n_4mainValue【保健センター・保健所】&#10;一人当たり面積">
          <a:extLst>
            <a:ext uri="{FF2B5EF4-FFF2-40B4-BE49-F238E27FC236}">
              <a16:creationId xmlns:a16="http://schemas.microsoft.com/office/drawing/2014/main" id="{4CCDEF1E-5135-4A75-ADF7-700D7E779E7C}"/>
            </a:ext>
          </a:extLst>
        </xdr:cNvPr>
        <xdr:cNvSpPr txBox="1"/>
      </xdr:nvSpPr>
      <xdr:spPr>
        <a:xfrm>
          <a:off x="16226867" y="1066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D8FC8D41-6359-44DA-9A49-C2AAC254AA7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E000A3B-3FEE-4B31-9550-C435D6B9587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AB7B02C4-5F80-42C3-B80D-7659CE1F396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B3BF07C8-5123-4559-9A3B-4D829C7A499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A1099F45-8DCF-461B-B232-868E92664B7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4CBEF6DA-9B04-4A2C-B430-15C07705CA9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54455822-E4FC-4195-B5F6-E702749DF6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491A4AFD-7FB3-4E88-80CD-F51BADB4F46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F9DC8826-76E4-462F-91FB-D6001F463D5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E3F66BB6-308E-4777-9D8E-E25830452F4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5E2629AB-BC99-4C38-985F-5282CE9D7E2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0" name="直線コネクタ 639">
          <a:extLst>
            <a:ext uri="{FF2B5EF4-FFF2-40B4-BE49-F238E27FC236}">
              <a16:creationId xmlns:a16="http://schemas.microsoft.com/office/drawing/2014/main" id="{A26F5042-3AE6-4A28-9445-D7EC8F4C8F55}"/>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02E698E3-9AE7-46BB-9374-EA677137997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2" name="直線コネクタ 641">
          <a:extLst>
            <a:ext uri="{FF2B5EF4-FFF2-40B4-BE49-F238E27FC236}">
              <a16:creationId xmlns:a16="http://schemas.microsoft.com/office/drawing/2014/main" id="{0AD8C07C-066C-4D1E-A8FF-2951F740AE71}"/>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3" name="テキスト ボックス 642">
          <a:extLst>
            <a:ext uri="{FF2B5EF4-FFF2-40B4-BE49-F238E27FC236}">
              <a16:creationId xmlns:a16="http://schemas.microsoft.com/office/drawing/2014/main" id="{71B50731-6063-4543-A5BB-64FCA2AE11F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4" name="直線コネクタ 643">
          <a:extLst>
            <a:ext uri="{FF2B5EF4-FFF2-40B4-BE49-F238E27FC236}">
              <a16:creationId xmlns:a16="http://schemas.microsoft.com/office/drawing/2014/main" id="{6AF58DD3-3222-41F0-BCD8-7C541F1B088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5" name="テキスト ボックス 644">
          <a:extLst>
            <a:ext uri="{FF2B5EF4-FFF2-40B4-BE49-F238E27FC236}">
              <a16:creationId xmlns:a16="http://schemas.microsoft.com/office/drawing/2014/main" id="{D76AA78A-B35D-4139-8CB1-884DAC3B20C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6" name="直線コネクタ 645">
          <a:extLst>
            <a:ext uri="{FF2B5EF4-FFF2-40B4-BE49-F238E27FC236}">
              <a16:creationId xmlns:a16="http://schemas.microsoft.com/office/drawing/2014/main" id="{ADD9DF6C-451E-4A2D-A9A6-3403418CF58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7" name="テキスト ボックス 646">
          <a:extLst>
            <a:ext uri="{FF2B5EF4-FFF2-40B4-BE49-F238E27FC236}">
              <a16:creationId xmlns:a16="http://schemas.microsoft.com/office/drawing/2014/main" id="{C4EE625F-63F0-42D7-B633-2C973F0C5AB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8" name="直線コネクタ 647">
          <a:extLst>
            <a:ext uri="{FF2B5EF4-FFF2-40B4-BE49-F238E27FC236}">
              <a16:creationId xmlns:a16="http://schemas.microsoft.com/office/drawing/2014/main" id="{CAA0ECB1-F539-4E65-84E4-4C03A2C0B6C4}"/>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9" name="テキスト ボックス 648">
          <a:extLst>
            <a:ext uri="{FF2B5EF4-FFF2-40B4-BE49-F238E27FC236}">
              <a16:creationId xmlns:a16="http://schemas.microsoft.com/office/drawing/2014/main" id="{039D240C-E8DB-483E-B1CE-67B2AB2D93F7}"/>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719BD24-E8F2-4AFD-A79C-8CCC8F7C6D3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1" name="テキスト ボックス 650">
          <a:extLst>
            <a:ext uri="{FF2B5EF4-FFF2-40B4-BE49-F238E27FC236}">
              <a16:creationId xmlns:a16="http://schemas.microsoft.com/office/drawing/2014/main" id="{BC06EF91-4610-4D58-A782-D9B56BD9EAE4}"/>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0DB37B7A-18D5-4DCD-8544-0AF5F8D7902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3" name="直線コネクタ 652">
          <a:extLst>
            <a:ext uri="{FF2B5EF4-FFF2-40B4-BE49-F238E27FC236}">
              <a16:creationId xmlns:a16="http://schemas.microsoft.com/office/drawing/2014/main" id="{0970766D-9A6A-4F5D-A820-E3A1E0716013}"/>
            </a:ext>
          </a:extLst>
        </xdr:cNvPr>
        <xdr:cNvCxnSpPr/>
      </xdr:nvCxnSpPr>
      <xdr:spPr>
        <a:xfrm flipV="1">
          <a:off x="14375764" y="1310259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4" name="【消防施設】&#10;有形固定資産減価償却率最小値テキスト">
          <a:extLst>
            <a:ext uri="{FF2B5EF4-FFF2-40B4-BE49-F238E27FC236}">
              <a16:creationId xmlns:a16="http://schemas.microsoft.com/office/drawing/2014/main" id="{781F5D91-671F-4118-A73E-60B9B306BBE0}"/>
            </a:ext>
          </a:extLst>
        </xdr:cNvPr>
        <xdr:cNvSpPr txBox="1"/>
      </xdr:nvSpPr>
      <xdr:spPr>
        <a:xfrm>
          <a:off x="14414500"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5" name="直線コネクタ 654">
          <a:extLst>
            <a:ext uri="{FF2B5EF4-FFF2-40B4-BE49-F238E27FC236}">
              <a16:creationId xmlns:a16="http://schemas.microsoft.com/office/drawing/2014/main" id="{4DEA0C96-C197-44D2-BC7D-A38004934628}"/>
            </a:ext>
          </a:extLst>
        </xdr:cNvPr>
        <xdr:cNvCxnSpPr/>
      </xdr:nvCxnSpPr>
      <xdr:spPr>
        <a:xfrm>
          <a:off x="1428750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6" name="【消防施設】&#10;有形固定資産減価償却率最大値テキスト">
          <a:extLst>
            <a:ext uri="{FF2B5EF4-FFF2-40B4-BE49-F238E27FC236}">
              <a16:creationId xmlns:a16="http://schemas.microsoft.com/office/drawing/2014/main" id="{2613EFBB-7B23-468D-8335-1D3930046534}"/>
            </a:ext>
          </a:extLst>
        </xdr:cNvPr>
        <xdr:cNvSpPr txBox="1"/>
      </xdr:nvSpPr>
      <xdr:spPr>
        <a:xfrm>
          <a:off x="1441450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7" name="直線コネクタ 656">
          <a:extLst>
            <a:ext uri="{FF2B5EF4-FFF2-40B4-BE49-F238E27FC236}">
              <a16:creationId xmlns:a16="http://schemas.microsoft.com/office/drawing/2014/main" id="{19D5D312-7AB3-44F4-9116-89DE388C4C9B}"/>
            </a:ext>
          </a:extLst>
        </xdr:cNvPr>
        <xdr:cNvCxnSpPr/>
      </xdr:nvCxnSpPr>
      <xdr:spPr>
        <a:xfrm>
          <a:off x="1428750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C47EE165-FC13-4BEC-BA70-A998AC895339}"/>
            </a:ext>
          </a:extLst>
        </xdr:cNvPr>
        <xdr:cNvSpPr txBox="1"/>
      </xdr:nvSpPr>
      <xdr:spPr>
        <a:xfrm>
          <a:off x="14414500" y="13815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9" name="フローチャート: 判断 658">
          <a:extLst>
            <a:ext uri="{FF2B5EF4-FFF2-40B4-BE49-F238E27FC236}">
              <a16:creationId xmlns:a16="http://schemas.microsoft.com/office/drawing/2014/main" id="{F47E8E8C-6C2C-4A42-B5A7-5547B801280A}"/>
            </a:ext>
          </a:extLst>
        </xdr:cNvPr>
        <xdr:cNvSpPr/>
      </xdr:nvSpPr>
      <xdr:spPr>
        <a:xfrm>
          <a:off x="14325600" y="138366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60" name="フローチャート: 判断 659">
          <a:extLst>
            <a:ext uri="{FF2B5EF4-FFF2-40B4-BE49-F238E27FC236}">
              <a16:creationId xmlns:a16="http://schemas.microsoft.com/office/drawing/2014/main" id="{15FE6127-94BE-4831-B4B3-4C0B50FBC29B}"/>
            </a:ext>
          </a:extLst>
        </xdr:cNvPr>
        <xdr:cNvSpPr/>
      </xdr:nvSpPr>
      <xdr:spPr>
        <a:xfrm>
          <a:off x="1357884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1" name="フローチャート: 判断 660">
          <a:extLst>
            <a:ext uri="{FF2B5EF4-FFF2-40B4-BE49-F238E27FC236}">
              <a16:creationId xmlns:a16="http://schemas.microsoft.com/office/drawing/2014/main" id="{CD0589C1-D220-4B67-A31A-B9206D70EEB1}"/>
            </a:ext>
          </a:extLst>
        </xdr:cNvPr>
        <xdr:cNvSpPr/>
      </xdr:nvSpPr>
      <xdr:spPr>
        <a:xfrm>
          <a:off x="1280414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2" name="フローチャート: 判断 661">
          <a:extLst>
            <a:ext uri="{FF2B5EF4-FFF2-40B4-BE49-F238E27FC236}">
              <a16:creationId xmlns:a16="http://schemas.microsoft.com/office/drawing/2014/main" id="{EE8140CE-EA25-47A0-8E59-F5BDF565E3D9}"/>
            </a:ext>
          </a:extLst>
        </xdr:cNvPr>
        <xdr:cNvSpPr/>
      </xdr:nvSpPr>
      <xdr:spPr>
        <a:xfrm>
          <a:off x="12029440" y="13766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3" name="フローチャート: 判断 662">
          <a:extLst>
            <a:ext uri="{FF2B5EF4-FFF2-40B4-BE49-F238E27FC236}">
              <a16:creationId xmlns:a16="http://schemas.microsoft.com/office/drawing/2014/main" id="{E80ADFAF-BE81-4ACF-A876-7915FB540005}"/>
            </a:ext>
          </a:extLst>
        </xdr:cNvPr>
        <xdr:cNvSpPr/>
      </xdr:nvSpPr>
      <xdr:spPr>
        <a:xfrm>
          <a:off x="11231880" y="1375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CE44CB3-14AE-4B99-AD0D-4D8EA8597B5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70C4B80-3E63-4E80-AA7F-11A19B0F3C0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64B0E498-E4D1-4004-97E8-88091A6B9EA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6E284DBD-F70B-42FD-A7A6-D498C908947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57C69D37-6004-484F-A651-F03374F48A0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143511</xdr:rowOff>
    </xdr:from>
    <xdr:to>
      <xdr:col>85</xdr:col>
      <xdr:colOff>177800</xdr:colOff>
      <xdr:row>79</xdr:row>
      <xdr:rowOff>73661</xdr:rowOff>
    </xdr:to>
    <xdr:sp macro="" textlink="">
      <xdr:nvSpPr>
        <xdr:cNvPr id="669" name="楕円 668">
          <a:extLst>
            <a:ext uri="{FF2B5EF4-FFF2-40B4-BE49-F238E27FC236}">
              <a16:creationId xmlns:a16="http://schemas.microsoft.com/office/drawing/2014/main" id="{F123F27B-4F1C-4CE9-BF27-D4DACF039F6A}"/>
            </a:ext>
          </a:extLst>
        </xdr:cNvPr>
        <xdr:cNvSpPr/>
      </xdr:nvSpPr>
      <xdr:spPr>
        <a:xfrm>
          <a:off x="14325600" y="1321943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166388</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AD06B69F-D1D7-4D47-B050-DDDBE63FAC5A}"/>
            </a:ext>
          </a:extLst>
        </xdr:cNvPr>
        <xdr:cNvSpPr txBox="1"/>
      </xdr:nvSpPr>
      <xdr:spPr>
        <a:xfrm>
          <a:off x="14414500" y="13074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80645</xdr:rowOff>
    </xdr:from>
    <xdr:to>
      <xdr:col>81</xdr:col>
      <xdr:colOff>101600</xdr:colOff>
      <xdr:row>79</xdr:row>
      <xdr:rowOff>10795</xdr:rowOff>
    </xdr:to>
    <xdr:sp macro="" textlink="">
      <xdr:nvSpPr>
        <xdr:cNvPr id="671" name="楕円 670">
          <a:extLst>
            <a:ext uri="{FF2B5EF4-FFF2-40B4-BE49-F238E27FC236}">
              <a16:creationId xmlns:a16="http://schemas.microsoft.com/office/drawing/2014/main" id="{C7822BF5-81A2-493C-A76E-719743C61637}"/>
            </a:ext>
          </a:extLst>
        </xdr:cNvPr>
        <xdr:cNvSpPr/>
      </xdr:nvSpPr>
      <xdr:spPr>
        <a:xfrm>
          <a:off x="13578840" y="13156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131445</xdr:rowOff>
    </xdr:from>
    <xdr:to>
      <xdr:col>85</xdr:col>
      <xdr:colOff>127000</xdr:colOff>
      <xdr:row>79</xdr:row>
      <xdr:rowOff>22861</xdr:rowOff>
    </xdr:to>
    <xdr:cxnSp macro="">
      <xdr:nvCxnSpPr>
        <xdr:cNvPr id="672" name="直線コネクタ 671">
          <a:extLst>
            <a:ext uri="{FF2B5EF4-FFF2-40B4-BE49-F238E27FC236}">
              <a16:creationId xmlns:a16="http://schemas.microsoft.com/office/drawing/2014/main" id="{FD9CC6FF-5C81-48E1-8CF4-7FB3F67F4FE7}"/>
            </a:ext>
          </a:extLst>
        </xdr:cNvPr>
        <xdr:cNvCxnSpPr/>
      </xdr:nvCxnSpPr>
      <xdr:spPr>
        <a:xfrm>
          <a:off x="13629640" y="13207365"/>
          <a:ext cx="74676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15875</xdr:rowOff>
    </xdr:from>
    <xdr:to>
      <xdr:col>76</xdr:col>
      <xdr:colOff>165100</xdr:colOff>
      <xdr:row>78</xdr:row>
      <xdr:rowOff>117475</xdr:rowOff>
    </xdr:to>
    <xdr:sp macro="" textlink="">
      <xdr:nvSpPr>
        <xdr:cNvPr id="673" name="楕円 672">
          <a:extLst>
            <a:ext uri="{FF2B5EF4-FFF2-40B4-BE49-F238E27FC236}">
              <a16:creationId xmlns:a16="http://schemas.microsoft.com/office/drawing/2014/main" id="{03F2D8D3-18F8-4951-BF91-26E402C0BC18}"/>
            </a:ext>
          </a:extLst>
        </xdr:cNvPr>
        <xdr:cNvSpPr/>
      </xdr:nvSpPr>
      <xdr:spPr>
        <a:xfrm>
          <a:off x="12804140" y="1309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66675</xdr:rowOff>
    </xdr:from>
    <xdr:to>
      <xdr:col>81</xdr:col>
      <xdr:colOff>50800</xdr:colOff>
      <xdr:row>78</xdr:row>
      <xdr:rowOff>131445</xdr:rowOff>
    </xdr:to>
    <xdr:cxnSp macro="">
      <xdr:nvCxnSpPr>
        <xdr:cNvPr id="674" name="直線コネクタ 673">
          <a:extLst>
            <a:ext uri="{FF2B5EF4-FFF2-40B4-BE49-F238E27FC236}">
              <a16:creationId xmlns:a16="http://schemas.microsoft.com/office/drawing/2014/main" id="{859BE87A-19A2-4C4D-BFA5-9AED10A40BC9}"/>
            </a:ext>
          </a:extLst>
        </xdr:cNvPr>
        <xdr:cNvCxnSpPr/>
      </xdr:nvCxnSpPr>
      <xdr:spPr>
        <a:xfrm>
          <a:off x="12854940" y="13142595"/>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124461</xdr:rowOff>
    </xdr:from>
    <xdr:to>
      <xdr:col>72</xdr:col>
      <xdr:colOff>38100</xdr:colOff>
      <xdr:row>78</xdr:row>
      <xdr:rowOff>54611</xdr:rowOff>
    </xdr:to>
    <xdr:sp macro="" textlink="">
      <xdr:nvSpPr>
        <xdr:cNvPr id="675" name="楕円 674">
          <a:extLst>
            <a:ext uri="{FF2B5EF4-FFF2-40B4-BE49-F238E27FC236}">
              <a16:creationId xmlns:a16="http://schemas.microsoft.com/office/drawing/2014/main" id="{5D1A58AA-410B-4C54-B7A1-F139B0DB6861}"/>
            </a:ext>
          </a:extLst>
        </xdr:cNvPr>
        <xdr:cNvSpPr/>
      </xdr:nvSpPr>
      <xdr:spPr>
        <a:xfrm>
          <a:off x="12029440" y="130327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3811</xdr:rowOff>
    </xdr:from>
    <xdr:to>
      <xdr:col>76</xdr:col>
      <xdr:colOff>114300</xdr:colOff>
      <xdr:row>78</xdr:row>
      <xdr:rowOff>66675</xdr:rowOff>
    </xdr:to>
    <xdr:cxnSp macro="">
      <xdr:nvCxnSpPr>
        <xdr:cNvPr id="676" name="直線コネクタ 675">
          <a:extLst>
            <a:ext uri="{FF2B5EF4-FFF2-40B4-BE49-F238E27FC236}">
              <a16:creationId xmlns:a16="http://schemas.microsoft.com/office/drawing/2014/main" id="{2BBC69CE-4471-4EF9-A235-A56FF77BEB67}"/>
            </a:ext>
          </a:extLst>
        </xdr:cNvPr>
        <xdr:cNvCxnSpPr/>
      </xdr:nvCxnSpPr>
      <xdr:spPr>
        <a:xfrm>
          <a:off x="12072620" y="13079731"/>
          <a:ext cx="78232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61595</xdr:rowOff>
    </xdr:from>
    <xdr:to>
      <xdr:col>67</xdr:col>
      <xdr:colOff>101600</xdr:colOff>
      <xdr:row>77</xdr:row>
      <xdr:rowOff>163195</xdr:rowOff>
    </xdr:to>
    <xdr:sp macro="" textlink="">
      <xdr:nvSpPr>
        <xdr:cNvPr id="677" name="楕円 676">
          <a:extLst>
            <a:ext uri="{FF2B5EF4-FFF2-40B4-BE49-F238E27FC236}">
              <a16:creationId xmlns:a16="http://schemas.microsoft.com/office/drawing/2014/main" id="{BB09509A-FE41-4689-9EF8-981894DC43AD}"/>
            </a:ext>
          </a:extLst>
        </xdr:cNvPr>
        <xdr:cNvSpPr/>
      </xdr:nvSpPr>
      <xdr:spPr>
        <a:xfrm>
          <a:off x="11231880" y="1296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112395</xdr:rowOff>
    </xdr:from>
    <xdr:to>
      <xdr:col>71</xdr:col>
      <xdr:colOff>177800</xdr:colOff>
      <xdr:row>78</xdr:row>
      <xdr:rowOff>3811</xdr:rowOff>
    </xdr:to>
    <xdr:cxnSp macro="">
      <xdr:nvCxnSpPr>
        <xdr:cNvPr id="678" name="直線コネクタ 677">
          <a:extLst>
            <a:ext uri="{FF2B5EF4-FFF2-40B4-BE49-F238E27FC236}">
              <a16:creationId xmlns:a16="http://schemas.microsoft.com/office/drawing/2014/main" id="{A2F03D46-CC06-46F6-94D3-230B4EA2E620}"/>
            </a:ext>
          </a:extLst>
        </xdr:cNvPr>
        <xdr:cNvCxnSpPr/>
      </xdr:nvCxnSpPr>
      <xdr:spPr>
        <a:xfrm>
          <a:off x="11282680" y="13020675"/>
          <a:ext cx="78994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679" name="n_1aveValue【消防施設】&#10;有形固定資産減価償却率">
          <a:extLst>
            <a:ext uri="{FF2B5EF4-FFF2-40B4-BE49-F238E27FC236}">
              <a16:creationId xmlns:a16="http://schemas.microsoft.com/office/drawing/2014/main" id="{16C6A388-7DFF-4D37-87AB-9B37382171BB}"/>
            </a:ext>
          </a:extLst>
        </xdr:cNvPr>
        <xdr:cNvSpPr txBox="1"/>
      </xdr:nvSpPr>
      <xdr:spPr>
        <a:xfrm>
          <a:off x="1343724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680" name="n_2aveValue【消防施設】&#10;有形固定資産減価償却率">
          <a:extLst>
            <a:ext uri="{FF2B5EF4-FFF2-40B4-BE49-F238E27FC236}">
              <a16:creationId xmlns:a16="http://schemas.microsoft.com/office/drawing/2014/main" id="{2219493D-F1B7-4653-910B-9E59A9ACC1E1}"/>
            </a:ext>
          </a:extLst>
        </xdr:cNvPr>
        <xdr:cNvSpPr txBox="1"/>
      </xdr:nvSpPr>
      <xdr:spPr>
        <a:xfrm>
          <a:off x="1267524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681" name="n_3aveValue【消防施設】&#10;有形固定資産減価償却率">
          <a:extLst>
            <a:ext uri="{FF2B5EF4-FFF2-40B4-BE49-F238E27FC236}">
              <a16:creationId xmlns:a16="http://schemas.microsoft.com/office/drawing/2014/main" id="{D1F1BE5A-2EE6-40C8-B5CE-78E45B11426A}"/>
            </a:ext>
          </a:extLst>
        </xdr:cNvPr>
        <xdr:cNvSpPr txBox="1"/>
      </xdr:nvSpPr>
      <xdr:spPr>
        <a:xfrm>
          <a:off x="11900544" y="1385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682" name="n_4aveValue【消防施設】&#10;有形固定資産減価償却率">
          <a:extLst>
            <a:ext uri="{FF2B5EF4-FFF2-40B4-BE49-F238E27FC236}">
              <a16:creationId xmlns:a16="http://schemas.microsoft.com/office/drawing/2014/main" id="{E38DFA51-6EB4-4FCF-8AE9-100660C27463}"/>
            </a:ext>
          </a:extLst>
        </xdr:cNvPr>
        <xdr:cNvSpPr txBox="1"/>
      </xdr:nvSpPr>
      <xdr:spPr>
        <a:xfrm>
          <a:off x="11102984" y="1384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27322</xdr:rowOff>
    </xdr:from>
    <xdr:ext cx="405111" cy="259045"/>
    <xdr:sp macro="" textlink="">
      <xdr:nvSpPr>
        <xdr:cNvPr id="683" name="n_1mainValue【消防施設】&#10;有形固定資産減価償却率">
          <a:extLst>
            <a:ext uri="{FF2B5EF4-FFF2-40B4-BE49-F238E27FC236}">
              <a16:creationId xmlns:a16="http://schemas.microsoft.com/office/drawing/2014/main" id="{4635CBD8-9BB5-4BB8-A860-369A82FEC453}"/>
            </a:ext>
          </a:extLst>
        </xdr:cNvPr>
        <xdr:cNvSpPr txBox="1"/>
      </xdr:nvSpPr>
      <xdr:spPr>
        <a:xfrm>
          <a:off x="13437244" y="1293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134002</xdr:rowOff>
    </xdr:from>
    <xdr:ext cx="405111" cy="259045"/>
    <xdr:sp macro="" textlink="">
      <xdr:nvSpPr>
        <xdr:cNvPr id="684" name="n_2mainValue【消防施設】&#10;有形固定資産減価償却率">
          <a:extLst>
            <a:ext uri="{FF2B5EF4-FFF2-40B4-BE49-F238E27FC236}">
              <a16:creationId xmlns:a16="http://schemas.microsoft.com/office/drawing/2014/main" id="{60736673-D16A-47EF-875F-4000FE47930C}"/>
            </a:ext>
          </a:extLst>
        </xdr:cNvPr>
        <xdr:cNvSpPr txBox="1"/>
      </xdr:nvSpPr>
      <xdr:spPr>
        <a:xfrm>
          <a:off x="12675244" y="1287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71138</xdr:rowOff>
    </xdr:from>
    <xdr:ext cx="405111" cy="259045"/>
    <xdr:sp macro="" textlink="">
      <xdr:nvSpPr>
        <xdr:cNvPr id="685" name="n_3mainValue【消防施設】&#10;有形固定資産減価償却率">
          <a:extLst>
            <a:ext uri="{FF2B5EF4-FFF2-40B4-BE49-F238E27FC236}">
              <a16:creationId xmlns:a16="http://schemas.microsoft.com/office/drawing/2014/main" id="{E863375D-3AB3-48AB-842C-DBDD8551B877}"/>
            </a:ext>
          </a:extLst>
        </xdr:cNvPr>
        <xdr:cNvSpPr txBox="1"/>
      </xdr:nvSpPr>
      <xdr:spPr>
        <a:xfrm>
          <a:off x="11900544" y="1281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8272</xdr:rowOff>
    </xdr:from>
    <xdr:ext cx="405111" cy="259045"/>
    <xdr:sp macro="" textlink="">
      <xdr:nvSpPr>
        <xdr:cNvPr id="686" name="n_4mainValue【消防施設】&#10;有形固定資産減価償却率">
          <a:extLst>
            <a:ext uri="{FF2B5EF4-FFF2-40B4-BE49-F238E27FC236}">
              <a16:creationId xmlns:a16="http://schemas.microsoft.com/office/drawing/2014/main" id="{9EBBDB83-9BCE-4B11-B344-1BB9EEC1851D}"/>
            </a:ext>
          </a:extLst>
        </xdr:cNvPr>
        <xdr:cNvSpPr txBox="1"/>
      </xdr:nvSpPr>
      <xdr:spPr>
        <a:xfrm>
          <a:off x="11102984" y="1274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523D2FE5-8E5F-4C81-A933-0159B8C579B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2F2813B5-072F-4ADA-8E20-A36D260C653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B6851953-8A17-4BD6-9268-CA756553F73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7DCE7831-4944-4A16-9381-BC70DBF580D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5E8C7FDA-E177-4337-9A24-4C0D74B124F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64C1B840-D5B4-4663-8BAC-C2AF5CD3068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5A220943-F56C-48BD-962D-C08D0AE2DAB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4EBB5DC4-1077-4AC5-A9C8-DD2AFBEF1EF2}"/>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CD004F4A-1F94-4B11-BDAC-02AA622D333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463A566-6FED-4487-8659-020697A765B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8AD17E5E-08C1-402B-9E89-B3D32D5148F5}"/>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606E5A67-4EBA-4247-80AB-BFBFB900422F}"/>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A8002B87-59DB-485B-BCEF-BDD4655213BB}"/>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20C3E7A2-D10F-407A-BA4C-95516EE0F89D}"/>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0F5D584E-9921-4EB6-A672-7DDCEED52826}"/>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C5637381-F1E3-4072-8F2B-C341353B4E6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B3A2BA48-5B58-4157-BA1D-3E8551097C1C}"/>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D8179FF2-93A0-449C-825D-705634DD88D3}"/>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99CAF3FC-B99E-4D85-924C-7F6BF8171C6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6CC59605-AC9F-4C89-A672-74A6B35589D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3EBF2551-DC87-43F6-8312-F4C229EBFAB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8" name="直線コネクタ 707">
          <a:extLst>
            <a:ext uri="{FF2B5EF4-FFF2-40B4-BE49-F238E27FC236}">
              <a16:creationId xmlns:a16="http://schemas.microsoft.com/office/drawing/2014/main" id="{685ABC74-29EB-4104-919F-1776CF4E3514}"/>
            </a:ext>
          </a:extLst>
        </xdr:cNvPr>
        <xdr:cNvCxnSpPr/>
      </xdr:nvCxnSpPr>
      <xdr:spPr>
        <a:xfrm flipV="1">
          <a:off x="19509104" y="13417296"/>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9" name="【消防施設】&#10;一人当たり面積最小値テキスト">
          <a:extLst>
            <a:ext uri="{FF2B5EF4-FFF2-40B4-BE49-F238E27FC236}">
              <a16:creationId xmlns:a16="http://schemas.microsoft.com/office/drawing/2014/main" id="{8D596005-7040-4B60-A706-F2841FFBAB1C}"/>
            </a:ext>
          </a:extLst>
        </xdr:cNvPr>
        <xdr:cNvSpPr txBox="1"/>
      </xdr:nvSpPr>
      <xdr:spPr>
        <a:xfrm>
          <a:off x="19547840" y="1442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10" name="直線コネクタ 709">
          <a:extLst>
            <a:ext uri="{FF2B5EF4-FFF2-40B4-BE49-F238E27FC236}">
              <a16:creationId xmlns:a16="http://schemas.microsoft.com/office/drawing/2014/main" id="{DACB1F2F-6573-4B09-8154-155641474858}"/>
            </a:ext>
          </a:extLst>
        </xdr:cNvPr>
        <xdr:cNvCxnSpPr/>
      </xdr:nvCxnSpPr>
      <xdr:spPr>
        <a:xfrm>
          <a:off x="1944370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11" name="【消防施設】&#10;一人当たり面積最大値テキスト">
          <a:extLst>
            <a:ext uri="{FF2B5EF4-FFF2-40B4-BE49-F238E27FC236}">
              <a16:creationId xmlns:a16="http://schemas.microsoft.com/office/drawing/2014/main" id="{9F62C42D-B0C2-4DD3-9846-4F61F286A527}"/>
            </a:ext>
          </a:extLst>
        </xdr:cNvPr>
        <xdr:cNvSpPr txBox="1"/>
      </xdr:nvSpPr>
      <xdr:spPr>
        <a:xfrm>
          <a:off x="19547840" y="1320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12" name="直線コネクタ 711">
          <a:extLst>
            <a:ext uri="{FF2B5EF4-FFF2-40B4-BE49-F238E27FC236}">
              <a16:creationId xmlns:a16="http://schemas.microsoft.com/office/drawing/2014/main" id="{C38CD9FF-A707-45F8-8821-36539803301F}"/>
            </a:ext>
          </a:extLst>
        </xdr:cNvPr>
        <xdr:cNvCxnSpPr/>
      </xdr:nvCxnSpPr>
      <xdr:spPr>
        <a:xfrm>
          <a:off x="19443700" y="1341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713" name="【消防施設】&#10;一人当たり面積平均値テキスト">
          <a:extLst>
            <a:ext uri="{FF2B5EF4-FFF2-40B4-BE49-F238E27FC236}">
              <a16:creationId xmlns:a16="http://schemas.microsoft.com/office/drawing/2014/main" id="{613303DE-BD2E-4514-9FCC-1B458DBE67F8}"/>
            </a:ext>
          </a:extLst>
        </xdr:cNvPr>
        <xdr:cNvSpPr txBox="1"/>
      </xdr:nvSpPr>
      <xdr:spPr>
        <a:xfrm>
          <a:off x="19547840" y="1387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4" name="フローチャート: 判断 713">
          <a:extLst>
            <a:ext uri="{FF2B5EF4-FFF2-40B4-BE49-F238E27FC236}">
              <a16:creationId xmlns:a16="http://schemas.microsoft.com/office/drawing/2014/main" id="{F58A8F42-2869-45AD-A377-96610A955171}"/>
            </a:ext>
          </a:extLst>
        </xdr:cNvPr>
        <xdr:cNvSpPr/>
      </xdr:nvSpPr>
      <xdr:spPr>
        <a:xfrm>
          <a:off x="19458940" y="140225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5" name="フローチャート: 判断 714">
          <a:extLst>
            <a:ext uri="{FF2B5EF4-FFF2-40B4-BE49-F238E27FC236}">
              <a16:creationId xmlns:a16="http://schemas.microsoft.com/office/drawing/2014/main" id="{F20B037C-DEBC-43DA-A376-006E6CC6352F}"/>
            </a:ext>
          </a:extLst>
        </xdr:cNvPr>
        <xdr:cNvSpPr/>
      </xdr:nvSpPr>
      <xdr:spPr>
        <a:xfrm>
          <a:off x="1873504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6" name="フローチャート: 判断 715">
          <a:extLst>
            <a:ext uri="{FF2B5EF4-FFF2-40B4-BE49-F238E27FC236}">
              <a16:creationId xmlns:a16="http://schemas.microsoft.com/office/drawing/2014/main" id="{F39754EF-51C0-49DD-BCE5-F8F28493D63F}"/>
            </a:ext>
          </a:extLst>
        </xdr:cNvPr>
        <xdr:cNvSpPr/>
      </xdr:nvSpPr>
      <xdr:spPr>
        <a:xfrm>
          <a:off x="1793748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7" name="フローチャート: 判断 716">
          <a:extLst>
            <a:ext uri="{FF2B5EF4-FFF2-40B4-BE49-F238E27FC236}">
              <a16:creationId xmlns:a16="http://schemas.microsoft.com/office/drawing/2014/main" id="{01127A5F-91A8-427F-A427-BA01548A4584}"/>
            </a:ext>
          </a:extLst>
        </xdr:cNvPr>
        <xdr:cNvSpPr/>
      </xdr:nvSpPr>
      <xdr:spPr>
        <a:xfrm>
          <a:off x="17162780" y="13999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8" name="フローチャート: 判断 717">
          <a:extLst>
            <a:ext uri="{FF2B5EF4-FFF2-40B4-BE49-F238E27FC236}">
              <a16:creationId xmlns:a16="http://schemas.microsoft.com/office/drawing/2014/main" id="{6EBC04CB-4CA0-4EE0-BEFD-B0F5AE296499}"/>
            </a:ext>
          </a:extLst>
        </xdr:cNvPr>
        <xdr:cNvSpPr/>
      </xdr:nvSpPr>
      <xdr:spPr>
        <a:xfrm>
          <a:off x="1638808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BBE1847-602B-4198-8637-0F84CD74472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A58A2BB-BABC-48EF-8725-08B590BA64B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8B3AEF9-4F91-405A-A6C2-798FB77EBA8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67E97A6-C908-4999-8240-2495047BF35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623B0A9-F77F-44C7-814F-F43C38C0A63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24" name="楕円 723">
          <a:extLst>
            <a:ext uri="{FF2B5EF4-FFF2-40B4-BE49-F238E27FC236}">
              <a16:creationId xmlns:a16="http://schemas.microsoft.com/office/drawing/2014/main" id="{21E6A5EC-9282-4F9D-A21D-DAF536F506FD}"/>
            </a:ext>
          </a:extLst>
        </xdr:cNvPr>
        <xdr:cNvSpPr/>
      </xdr:nvSpPr>
      <xdr:spPr>
        <a:xfrm>
          <a:off x="19458940" y="1408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146321</xdr:rowOff>
    </xdr:from>
    <xdr:ext cx="469744" cy="259045"/>
    <xdr:sp macro="" textlink="">
      <xdr:nvSpPr>
        <xdr:cNvPr id="725" name="【消防施設】&#10;一人当たり面積該当値テキスト">
          <a:extLst>
            <a:ext uri="{FF2B5EF4-FFF2-40B4-BE49-F238E27FC236}">
              <a16:creationId xmlns:a16="http://schemas.microsoft.com/office/drawing/2014/main" id="{F43D52AA-9F2F-488B-B45F-8128A2203267}"/>
            </a:ext>
          </a:extLst>
        </xdr:cNvPr>
        <xdr:cNvSpPr txBox="1"/>
      </xdr:nvSpPr>
      <xdr:spPr>
        <a:xfrm>
          <a:off x="19547840" y="1406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167894</xdr:rowOff>
    </xdr:from>
    <xdr:to>
      <xdr:col>112</xdr:col>
      <xdr:colOff>38100</xdr:colOff>
      <xdr:row>84</xdr:row>
      <xdr:rowOff>98044</xdr:rowOff>
    </xdr:to>
    <xdr:sp macro="" textlink="">
      <xdr:nvSpPr>
        <xdr:cNvPr id="726" name="楕円 725">
          <a:extLst>
            <a:ext uri="{FF2B5EF4-FFF2-40B4-BE49-F238E27FC236}">
              <a16:creationId xmlns:a16="http://schemas.microsoft.com/office/drawing/2014/main" id="{8ADEB736-6F53-469F-9925-3B39C17011C3}"/>
            </a:ext>
          </a:extLst>
        </xdr:cNvPr>
        <xdr:cNvSpPr/>
      </xdr:nvSpPr>
      <xdr:spPr>
        <a:xfrm>
          <a:off x="18735040" y="140820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47244</xdr:rowOff>
    </xdr:from>
    <xdr:to>
      <xdr:col>116</xdr:col>
      <xdr:colOff>63500</xdr:colOff>
      <xdr:row>84</xdr:row>
      <xdr:rowOff>47244</xdr:rowOff>
    </xdr:to>
    <xdr:cxnSp macro="">
      <xdr:nvCxnSpPr>
        <xdr:cNvPr id="727" name="直線コネクタ 726">
          <a:extLst>
            <a:ext uri="{FF2B5EF4-FFF2-40B4-BE49-F238E27FC236}">
              <a16:creationId xmlns:a16="http://schemas.microsoft.com/office/drawing/2014/main" id="{F9963D4F-6D13-46C1-805A-7F7F1D90189F}"/>
            </a:ext>
          </a:extLst>
        </xdr:cNvPr>
        <xdr:cNvCxnSpPr/>
      </xdr:nvCxnSpPr>
      <xdr:spPr>
        <a:xfrm>
          <a:off x="18778220" y="1412900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167894</xdr:rowOff>
    </xdr:from>
    <xdr:to>
      <xdr:col>107</xdr:col>
      <xdr:colOff>101600</xdr:colOff>
      <xdr:row>84</xdr:row>
      <xdr:rowOff>98044</xdr:rowOff>
    </xdr:to>
    <xdr:sp macro="" textlink="">
      <xdr:nvSpPr>
        <xdr:cNvPr id="728" name="楕円 727">
          <a:extLst>
            <a:ext uri="{FF2B5EF4-FFF2-40B4-BE49-F238E27FC236}">
              <a16:creationId xmlns:a16="http://schemas.microsoft.com/office/drawing/2014/main" id="{88FC791B-796C-4426-B1C6-FE77E3F1ABB1}"/>
            </a:ext>
          </a:extLst>
        </xdr:cNvPr>
        <xdr:cNvSpPr/>
      </xdr:nvSpPr>
      <xdr:spPr>
        <a:xfrm>
          <a:off x="17937480" y="1408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47244</xdr:rowOff>
    </xdr:from>
    <xdr:to>
      <xdr:col>111</xdr:col>
      <xdr:colOff>177800</xdr:colOff>
      <xdr:row>84</xdr:row>
      <xdr:rowOff>47244</xdr:rowOff>
    </xdr:to>
    <xdr:cxnSp macro="">
      <xdr:nvCxnSpPr>
        <xdr:cNvPr id="729" name="直線コネクタ 728">
          <a:extLst>
            <a:ext uri="{FF2B5EF4-FFF2-40B4-BE49-F238E27FC236}">
              <a16:creationId xmlns:a16="http://schemas.microsoft.com/office/drawing/2014/main" id="{B433BB38-8F99-4487-8C62-03086F441D3C}"/>
            </a:ext>
          </a:extLst>
        </xdr:cNvPr>
        <xdr:cNvCxnSpPr/>
      </xdr:nvCxnSpPr>
      <xdr:spPr>
        <a:xfrm>
          <a:off x="17988280" y="141290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730" name="楕円 729">
          <a:extLst>
            <a:ext uri="{FF2B5EF4-FFF2-40B4-BE49-F238E27FC236}">
              <a16:creationId xmlns:a16="http://schemas.microsoft.com/office/drawing/2014/main" id="{90A127F7-8A50-4A03-8961-579E87FB6FAD}"/>
            </a:ext>
          </a:extLst>
        </xdr:cNvPr>
        <xdr:cNvSpPr/>
      </xdr:nvSpPr>
      <xdr:spPr>
        <a:xfrm>
          <a:off x="17162780" y="1408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47244</xdr:rowOff>
    </xdr:from>
    <xdr:to>
      <xdr:col>107</xdr:col>
      <xdr:colOff>50800</xdr:colOff>
      <xdr:row>84</xdr:row>
      <xdr:rowOff>51815</xdr:rowOff>
    </xdr:to>
    <xdr:cxnSp macro="">
      <xdr:nvCxnSpPr>
        <xdr:cNvPr id="731" name="直線コネクタ 730">
          <a:extLst>
            <a:ext uri="{FF2B5EF4-FFF2-40B4-BE49-F238E27FC236}">
              <a16:creationId xmlns:a16="http://schemas.microsoft.com/office/drawing/2014/main" id="{F863E1C4-9A0B-4ABE-B827-2D0C411CF15F}"/>
            </a:ext>
          </a:extLst>
        </xdr:cNvPr>
        <xdr:cNvCxnSpPr/>
      </xdr:nvCxnSpPr>
      <xdr:spPr>
        <a:xfrm flipV="1">
          <a:off x="17213580" y="14129004"/>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1015</xdr:rowOff>
    </xdr:from>
    <xdr:to>
      <xdr:col>98</xdr:col>
      <xdr:colOff>38100</xdr:colOff>
      <xdr:row>84</xdr:row>
      <xdr:rowOff>102615</xdr:rowOff>
    </xdr:to>
    <xdr:sp macro="" textlink="">
      <xdr:nvSpPr>
        <xdr:cNvPr id="732" name="楕円 731">
          <a:extLst>
            <a:ext uri="{FF2B5EF4-FFF2-40B4-BE49-F238E27FC236}">
              <a16:creationId xmlns:a16="http://schemas.microsoft.com/office/drawing/2014/main" id="{17ABB96A-6428-4C64-8D5B-78358E5B195E}"/>
            </a:ext>
          </a:extLst>
        </xdr:cNvPr>
        <xdr:cNvSpPr/>
      </xdr:nvSpPr>
      <xdr:spPr>
        <a:xfrm>
          <a:off x="16388080" y="14082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51815</xdr:rowOff>
    </xdr:from>
    <xdr:to>
      <xdr:col>102</xdr:col>
      <xdr:colOff>114300</xdr:colOff>
      <xdr:row>84</xdr:row>
      <xdr:rowOff>51815</xdr:rowOff>
    </xdr:to>
    <xdr:cxnSp macro="">
      <xdr:nvCxnSpPr>
        <xdr:cNvPr id="733" name="直線コネクタ 732">
          <a:extLst>
            <a:ext uri="{FF2B5EF4-FFF2-40B4-BE49-F238E27FC236}">
              <a16:creationId xmlns:a16="http://schemas.microsoft.com/office/drawing/2014/main" id="{925405B0-38BB-42AA-B757-CB1E7475CAC9}"/>
            </a:ext>
          </a:extLst>
        </xdr:cNvPr>
        <xdr:cNvCxnSpPr/>
      </xdr:nvCxnSpPr>
      <xdr:spPr>
        <a:xfrm>
          <a:off x="16431260" y="1413357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734" name="n_1aveValue【消防施設】&#10;一人当たり面積">
          <a:extLst>
            <a:ext uri="{FF2B5EF4-FFF2-40B4-BE49-F238E27FC236}">
              <a16:creationId xmlns:a16="http://schemas.microsoft.com/office/drawing/2014/main" id="{2AAF870F-6F15-4EA5-A24B-AFDAFC07770C}"/>
            </a:ext>
          </a:extLst>
        </xdr:cNvPr>
        <xdr:cNvSpPr txBox="1"/>
      </xdr:nvSpPr>
      <xdr:spPr>
        <a:xfrm>
          <a:off x="185611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735" name="n_2aveValue【消防施設】&#10;一人当たり面積">
          <a:extLst>
            <a:ext uri="{FF2B5EF4-FFF2-40B4-BE49-F238E27FC236}">
              <a16:creationId xmlns:a16="http://schemas.microsoft.com/office/drawing/2014/main" id="{0F29DD75-C550-4576-9B77-6AF68762A2F4}"/>
            </a:ext>
          </a:extLst>
        </xdr:cNvPr>
        <xdr:cNvSpPr txBox="1"/>
      </xdr:nvSpPr>
      <xdr:spPr>
        <a:xfrm>
          <a:off x="1777626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736" name="n_3aveValue【消防施設】&#10;一人当たり面積">
          <a:extLst>
            <a:ext uri="{FF2B5EF4-FFF2-40B4-BE49-F238E27FC236}">
              <a16:creationId xmlns:a16="http://schemas.microsoft.com/office/drawing/2014/main" id="{F4978488-B2E2-4E64-95F5-B0199D1D5F9E}"/>
            </a:ext>
          </a:extLst>
        </xdr:cNvPr>
        <xdr:cNvSpPr txBox="1"/>
      </xdr:nvSpPr>
      <xdr:spPr>
        <a:xfrm>
          <a:off x="17001567" y="137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37" name="n_4aveValue【消防施設】&#10;一人当たり面積">
          <a:extLst>
            <a:ext uri="{FF2B5EF4-FFF2-40B4-BE49-F238E27FC236}">
              <a16:creationId xmlns:a16="http://schemas.microsoft.com/office/drawing/2014/main" id="{560F9B34-06C1-40DD-A6B7-F490F0C90509}"/>
            </a:ext>
          </a:extLst>
        </xdr:cNvPr>
        <xdr:cNvSpPr txBox="1"/>
      </xdr:nvSpPr>
      <xdr:spPr>
        <a:xfrm>
          <a:off x="1622686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89171</xdr:rowOff>
    </xdr:from>
    <xdr:ext cx="469744" cy="259045"/>
    <xdr:sp macro="" textlink="">
      <xdr:nvSpPr>
        <xdr:cNvPr id="738" name="n_1mainValue【消防施設】&#10;一人当たり面積">
          <a:extLst>
            <a:ext uri="{FF2B5EF4-FFF2-40B4-BE49-F238E27FC236}">
              <a16:creationId xmlns:a16="http://schemas.microsoft.com/office/drawing/2014/main" id="{5CEB2499-EAC4-4813-A879-8DAEC081D46C}"/>
            </a:ext>
          </a:extLst>
        </xdr:cNvPr>
        <xdr:cNvSpPr txBox="1"/>
      </xdr:nvSpPr>
      <xdr:spPr>
        <a:xfrm>
          <a:off x="18561127" y="1417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89171</xdr:rowOff>
    </xdr:from>
    <xdr:ext cx="469744" cy="259045"/>
    <xdr:sp macro="" textlink="">
      <xdr:nvSpPr>
        <xdr:cNvPr id="739" name="n_2mainValue【消防施設】&#10;一人当たり面積">
          <a:extLst>
            <a:ext uri="{FF2B5EF4-FFF2-40B4-BE49-F238E27FC236}">
              <a16:creationId xmlns:a16="http://schemas.microsoft.com/office/drawing/2014/main" id="{C88C46C3-5980-405F-8C0B-354A581E1778}"/>
            </a:ext>
          </a:extLst>
        </xdr:cNvPr>
        <xdr:cNvSpPr txBox="1"/>
      </xdr:nvSpPr>
      <xdr:spPr>
        <a:xfrm>
          <a:off x="17776267" y="14170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93742</xdr:rowOff>
    </xdr:from>
    <xdr:ext cx="469744" cy="259045"/>
    <xdr:sp macro="" textlink="">
      <xdr:nvSpPr>
        <xdr:cNvPr id="740" name="n_3mainValue【消防施設】&#10;一人当たり面積">
          <a:extLst>
            <a:ext uri="{FF2B5EF4-FFF2-40B4-BE49-F238E27FC236}">
              <a16:creationId xmlns:a16="http://schemas.microsoft.com/office/drawing/2014/main" id="{4BA5AF73-0D1D-4518-B5AB-67894775A361}"/>
            </a:ext>
          </a:extLst>
        </xdr:cNvPr>
        <xdr:cNvSpPr txBox="1"/>
      </xdr:nvSpPr>
      <xdr:spPr>
        <a:xfrm>
          <a:off x="17001567" y="141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93742</xdr:rowOff>
    </xdr:from>
    <xdr:ext cx="469744" cy="259045"/>
    <xdr:sp macro="" textlink="">
      <xdr:nvSpPr>
        <xdr:cNvPr id="741" name="n_4mainValue【消防施設】&#10;一人当たり面積">
          <a:extLst>
            <a:ext uri="{FF2B5EF4-FFF2-40B4-BE49-F238E27FC236}">
              <a16:creationId xmlns:a16="http://schemas.microsoft.com/office/drawing/2014/main" id="{00342A01-918E-4DB5-8974-3A782A82401B}"/>
            </a:ext>
          </a:extLst>
        </xdr:cNvPr>
        <xdr:cNvSpPr txBox="1"/>
      </xdr:nvSpPr>
      <xdr:spPr>
        <a:xfrm>
          <a:off x="16226867" y="141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3D874D6E-8087-418C-94AA-FDF5A8FE2A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AE0095DE-2D8A-43A7-B162-745027E3560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E6630F93-73FB-4201-BEC5-CDEC9CB4FE6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28ABC29D-BCAE-40BD-9CD9-81C2CFEA622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35A90BAB-F387-487C-95A3-AB3EBB5D064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5B37BB9E-90A3-4832-9BE5-F6A5A873A55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E62E2E38-1DDD-4BFE-9CDF-B3665A48966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7E83F10C-6189-45C4-BB45-060D3645644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E698498F-8DA8-42D9-96C1-137073B8719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78609539-E10D-40E9-A9E0-8BD314B13E1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EB189D89-9BDD-49F2-B1CF-D6CDBE695AF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1ADC4127-873F-4C67-BBFF-DF7593D94D9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B808D8B4-EA38-4C5F-8CD4-CC140D1CEDA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3C0B032A-CECB-44AE-9CA8-862A7E729FC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9E6BDF5D-E915-4596-B8F0-79C8F51D109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1AE323D0-87ED-4FDD-B0E4-C16A56A4B2E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EE38BC21-623D-4432-96B8-00EE89C54DCB}"/>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3BF2D818-0C4B-48C9-83A9-16C291438DBF}"/>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D025EDE1-161A-4D4C-A321-42A07534540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14668A81-C5F4-45FE-A1EF-459B3C7278D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616FB5AD-3609-4F01-B5DA-7F9F1B6DD67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0512CD81-DF9E-4171-9CD6-27264CC7D51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16D05F6B-8578-459E-A22D-7EB0B792A858}"/>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F19D0DDD-2AB1-4815-AF71-8B5F4868991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608C86A3-9609-48E1-91EA-5BE32B7177F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7" name="直線コネクタ 766">
          <a:extLst>
            <a:ext uri="{FF2B5EF4-FFF2-40B4-BE49-F238E27FC236}">
              <a16:creationId xmlns:a16="http://schemas.microsoft.com/office/drawing/2014/main" id="{DF559F1D-05D4-43B7-BD2A-61F45FB991A9}"/>
            </a:ext>
          </a:extLst>
        </xdr:cNvPr>
        <xdr:cNvCxnSpPr/>
      </xdr:nvCxnSpPr>
      <xdr:spPr>
        <a:xfrm flipV="1">
          <a:off x="14375764" y="16797745"/>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8" name="【庁舎】&#10;有形固定資産減価償却率最小値テキスト">
          <a:extLst>
            <a:ext uri="{FF2B5EF4-FFF2-40B4-BE49-F238E27FC236}">
              <a16:creationId xmlns:a16="http://schemas.microsoft.com/office/drawing/2014/main" id="{E4FC6196-EA0D-4927-8BF2-65FDA236CFE8}"/>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9" name="直線コネクタ 768">
          <a:extLst>
            <a:ext uri="{FF2B5EF4-FFF2-40B4-BE49-F238E27FC236}">
              <a16:creationId xmlns:a16="http://schemas.microsoft.com/office/drawing/2014/main" id="{778BB009-88EE-4C58-ABBD-88BDC29FE861}"/>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70" name="【庁舎】&#10;有形固定資産減価償却率最大値テキスト">
          <a:extLst>
            <a:ext uri="{FF2B5EF4-FFF2-40B4-BE49-F238E27FC236}">
              <a16:creationId xmlns:a16="http://schemas.microsoft.com/office/drawing/2014/main" id="{378C9DB0-7745-45FA-ACAA-C3E424988628}"/>
            </a:ext>
          </a:extLst>
        </xdr:cNvPr>
        <xdr:cNvSpPr txBox="1"/>
      </xdr:nvSpPr>
      <xdr:spPr>
        <a:xfrm>
          <a:off x="14414500" y="165805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71" name="直線コネクタ 770">
          <a:extLst>
            <a:ext uri="{FF2B5EF4-FFF2-40B4-BE49-F238E27FC236}">
              <a16:creationId xmlns:a16="http://schemas.microsoft.com/office/drawing/2014/main" id="{8B54C476-87B3-4490-9298-59857CA565A6}"/>
            </a:ext>
          </a:extLst>
        </xdr:cNvPr>
        <xdr:cNvCxnSpPr/>
      </xdr:nvCxnSpPr>
      <xdr:spPr>
        <a:xfrm>
          <a:off x="14287500" y="16797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772" name="【庁舎】&#10;有形固定資産減価償却率平均値テキスト">
          <a:extLst>
            <a:ext uri="{FF2B5EF4-FFF2-40B4-BE49-F238E27FC236}">
              <a16:creationId xmlns:a16="http://schemas.microsoft.com/office/drawing/2014/main" id="{0F35C0EC-AA5B-4448-9C67-1C378415DE37}"/>
            </a:ext>
          </a:extLst>
        </xdr:cNvPr>
        <xdr:cNvSpPr txBox="1"/>
      </xdr:nvSpPr>
      <xdr:spPr>
        <a:xfrm>
          <a:off x="14414500" y="17310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3" name="フローチャート: 判断 772">
          <a:extLst>
            <a:ext uri="{FF2B5EF4-FFF2-40B4-BE49-F238E27FC236}">
              <a16:creationId xmlns:a16="http://schemas.microsoft.com/office/drawing/2014/main" id="{807DC9BC-2D6C-4A70-881C-4E49BF6FF8D9}"/>
            </a:ext>
          </a:extLst>
        </xdr:cNvPr>
        <xdr:cNvSpPr/>
      </xdr:nvSpPr>
      <xdr:spPr>
        <a:xfrm>
          <a:off x="14325600" y="1745506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4" name="フローチャート: 判断 773">
          <a:extLst>
            <a:ext uri="{FF2B5EF4-FFF2-40B4-BE49-F238E27FC236}">
              <a16:creationId xmlns:a16="http://schemas.microsoft.com/office/drawing/2014/main" id="{3370712F-7892-465E-BBC2-C65F01C3A1F1}"/>
            </a:ext>
          </a:extLst>
        </xdr:cNvPr>
        <xdr:cNvSpPr/>
      </xdr:nvSpPr>
      <xdr:spPr>
        <a:xfrm>
          <a:off x="135788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5" name="フローチャート: 判断 774">
          <a:extLst>
            <a:ext uri="{FF2B5EF4-FFF2-40B4-BE49-F238E27FC236}">
              <a16:creationId xmlns:a16="http://schemas.microsoft.com/office/drawing/2014/main" id="{11B70826-A0E4-4477-BBEA-0F69C5B9CA23}"/>
            </a:ext>
          </a:extLst>
        </xdr:cNvPr>
        <xdr:cNvSpPr/>
      </xdr:nvSpPr>
      <xdr:spPr>
        <a:xfrm>
          <a:off x="128041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6" name="フローチャート: 判断 775">
          <a:extLst>
            <a:ext uri="{FF2B5EF4-FFF2-40B4-BE49-F238E27FC236}">
              <a16:creationId xmlns:a16="http://schemas.microsoft.com/office/drawing/2014/main" id="{959004D0-196C-498D-85BC-388D9D297B56}"/>
            </a:ext>
          </a:extLst>
        </xdr:cNvPr>
        <xdr:cNvSpPr/>
      </xdr:nvSpPr>
      <xdr:spPr>
        <a:xfrm>
          <a:off x="12029440" y="17448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7" name="フローチャート: 判断 776">
          <a:extLst>
            <a:ext uri="{FF2B5EF4-FFF2-40B4-BE49-F238E27FC236}">
              <a16:creationId xmlns:a16="http://schemas.microsoft.com/office/drawing/2014/main" id="{EC3FA909-15BD-4D5E-93C6-1E38C7C7257B}"/>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D1E4D2A-2B5F-4E7D-A9E9-0BE5F86344F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FDCF0ED-EA9D-49F4-BC54-96CF0728132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07E3988-C8CB-4C4B-B3BF-2729E69E474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7AA773B2-FA7B-4178-B0C2-168A535CFAA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C85B3AF6-86BA-4664-837A-27689A792FC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159294</xdr:rowOff>
    </xdr:from>
    <xdr:to>
      <xdr:col>85</xdr:col>
      <xdr:colOff>177800</xdr:colOff>
      <xdr:row>107</xdr:row>
      <xdr:rowOff>89444</xdr:rowOff>
    </xdr:to>
    <xdr:sp macro="" textlink="">
      <xdr:nvSpPr>
        <xdr:cNvPr id="783" name="楕円 782">
          <a:extLst>
            <a:ext uri="{FF2B5EF4-FFF2-40B4-BE49-F238E27FC236}">
              <a16:creationId xmlns:a16="http://schemas.microsoft.com/office/drawing/2014/main" id="{EC72269D-C752-49AA-AA26-F396BC832EA8}"/>
            </a:ext>
          </a:extLst>
        </xdr:cNvPr>
        <xdr:cNvSpPr/>
      </xdr:nvSpPr>
      <xdr:spPr>
        <a:xfrm>
          <a:off x="14325600" y="179291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137721</xdr:rowOff>
    </xdr:from>
    <xdr:ext cx="405111" cy="259045"/>
    <xdr:sp macro="" textlink="">
      <xdr:nvSpPr>
        <xdr:cNvPr id="784" name="【庁舎】&#10;有形固定資産減価償却率該当値テキスト">
          <a:extLst>
            <a:ext uri="{FF2B5EF4-FFF2-40B4-BE49-F238E27FC236}">
              <a16:creationId xmlns:a16="http://schemas.microsoft.com/office/drawing/2014/main" id="{5048046A-F8A5-4AC9-9779-1CE7531FB0B1}"/>
            </a:ext>
          </a:extLst>
        </xdr:cNvPr>
        <xdr:cNvSpPr txBox="1"/>
      </xdr:nvSpPr>
      <xdr:spPr>
        <a:xfrm>
          <a:off x="14414500" y="1790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129902</xdr:rowOff>
    </xdr:from>
    <xdr:to>
      <xdr:col>81</xdr:col>
      <xdr:colOff>101600</xdr:colOff>
      <xdr:row>107</xdr:row>
      <xdr:rowOff>60052</xdr:rowOff>
    </xdr:to>
    <xdr:sp macro="" textlink="">
      <xdr:nvSpPr>
        <xdr:cNvPr id="785" name="楕円 784">
          <a:extLst>
            <a:ext uri="{FF2B5EF4-FFF2-40B4-BE49-F238E27FC236}">
              <a16:creationId xmlns:a16="http://schemas.microsoft.com/office/drawing/2014/main" id="{28B72207-F44F-47AC-88C1-6752FA697E40}"/>
            </a:ext>
          </a:extLst>
        </xdr:cNvPr>
        <xdr:cNvSpPr/>
      </xdr:nvSpPr>
      <xdr:spPr>
        <a:xfrm>
          <a:off x="13578840" y="17899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9252</xdr:rowOff>
    </xdr:from>
    <xdr:to>
      <xdr:col>85</xdr:col>
      <xdr:colOff>127000</xdr:colOff>
      <xdr:row>107</xdr:row>
      <xdr:rowOff>38644</xdr:rowOff>
    </xdr:to>
    <xdr:cxnSp macro="">
      <xdr:nvCxnSpPr>
        <xdr:cNvPr id="786" name="直線コネクタ 785">
          <a:extLst>
            <a:ext uri="{FF2B5EF4-FFF2-40B4-BE49-F238E27FC236}">
              <a16:creationId xmlns:a16="http://schemas.microsoft.com/office/drawing/2014/main" id="{FB99E72A-1138-4318-9D0C-E749AA9407A8}"/>
            </a:ext>
          </a:extLst>
        </xdr:cNvPr>
        <xdr:cNvCxnSpPr/>
      </xdr:nvCxnSpPr>
      <xdr:spPr>
        <a:xfrm>
          <a:off x="13629640" y="17946732"/>
          <a:ext cx="74676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95613</xdr:rowOff>
    </xdr:from>
    <xdr:to>
      <xdr:col>76</xdr:col>
      <xdr:colOff>165100</xdr:colOff>
      <xdr:row>107</xdr:row>
      <xdr:rowOff>25763</xdr:rowOff>
    </xdr:to>
    <xdr:sp macro="" textlink="">
      <xdr:nvSpPr>
        <xdr:cNvPr id="787" name="楕円 786">
          <a:extLst>
            <a:ext uri="{FF2B5EF4-FFF2-40B4-BE49-F238E27FC236}">
              <a16:creationId xmlns:a16="http://schemas.microsoft.com/office/drawing/2014/main" id="{0D46F6D3-3267-4213-ABA5-076D6809D116}"/>
            </a:ext>
          </a:extLst>
        </xdr:cNvPr>
        <xdr:cNvSpPr/>
      </xdr:nvSpPr>
      <xdr:spPr>
        <a:xfrm>
          <a:off x="12804140" y="17865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146413</xdr:rowOff>
    </xdr:from>
    <xdr:to>
      <xdr:col>81</xdr:col>
      <xdr:colOff>50800</xdr:colOff>
      <xdr:row>107</xdr:row>
      <xdr:rowOff>9252</xdr:rowOff>
    </xdr:to>
    <xdr:cxnSp macro="">
      <xdr:nvCxnSpPr>
        <xdr:cNvPr id="788" name="直線コネクタ 787">
          <a:extLst>
            <a:ext uri="{FF2B5EF4-FFF2-40B4-BE49-F238E27FC236}">
              <a16:creationId xmlns:a16="http://schemas.microsoft.com/office/drawing/2014/main" id="{EC17BDB3-6F8E-4BBF-A412-926FA58C7B61}"/>
            </a:ext>
          </a:extLst>
        </xdr:cNvPr>
        <xdr:cNvCxnSpPr/>
      </xdr:nvCxnSpPr>
      <xdr:spPr>
        <a:xfrm>
          <a:off x="12854940" y="17916253"/>
          <a:ext cx="7747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66221</xdr:rowOff>
    </xdr:from>
    <xdr:to>
      <xdr:col>72</xdr:col>
      <xdr:colOff>38100</xdr:colOff>
      <xdr:row>106</xdr:row>
      <xdr:rowOff>167821</xdr:rowOff>
    </xdr:to>
    <xdr:sp macro="" textlink="">
      <xdr:nvSpPr>
        <xdr:cNvPr id="789" name="楕円 788">
          <a:extLst>
            <a:ext uri="{FF2B5EF4-FFF2-40B4-BE49-F238E27FC236}">
              <a16:creationId xmlns:a16="http://schemas.microsoft.com/office/drawing/2014/main" id="{3650463B-D3E6-49D1-9B6A-20B6E50334BC}"/>
            </a:ext>
          </a:extLst>
        </xdr:cNvPr>
        <xdr:cNvSpPr/>
      </xdr:nvSpPr>
      <xdr:spPr>
        <a:xfrm>
          <a:off x="12029440" y="178360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117021</xdr:rowOff>
    </xdr:from>
    <xdr:to>
      <xdr:col>76</xdr:col>
      <xdr:colOff>114300</xdr:colOff>
      <xdr:row>106</xdr:row>
      <xdr:rowOff>146413</xdr:rowOff>
    </xdr:to>
    <xdr:cxnSp macro="">
      <xdr:nvCxnSpPr>
        <xdr:cNvPr id="790" name="直線コネクタ 789">
          <a:extLst>
            <a:ext uri="{FF2B5EF4-FFF2-40B4-BE49-F238E27FC236}">
              <a16:creationId xmlns:a16="http://schemas.microsoft.com/office/drawing/2014/main" id="{A0CCE984-5F96-4959-A033-6157AE3EAC86}"/>
            </a:ext>
          </a:extLst>
        </xdr:cNvPr>
        <xdr:cNvCxnSpPr/>
      </xdr:nvCxnSpPr>
      <xdr:spPr>
        <a:xfrm>
          <a:off x="12072620" y="17886861"/>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36830</xdr:rowOff>
    </xdr:from>
    <xdr:to>
      <xdr:col>67</xdr:col>
      <xdr:colOff>101600</xdr:colOff>
      <xdr:row>106</xdr:row>
      <xdr:rowOff>138430</xdr:rowOff>
    </xdr:to>
    <xdr:sp macro="" textlink="">
      <xdr:nvSpPr>
        <xdr:cNvPr id="791" name="楕円 790">
          <a:extLst>
            <a:ext uri="{FF2B5EF4-FFF2-40B4-BE49-F238E27FC236}">
              <a16:creationId xmlns:a16="http://schemas.microsoft.com/office/drawing/2014/main" id="{E4FB6585-12B1-4105-BD72-AF2EE8B6AC54}"/>
            </a:ext>
          </a:extLst>
        </xdr:cNvPr>
        <xdr:cNvSpPr/>
      </xdr:nvSpPr>
      <xdr:spPr>
        <a:xfrm>
          <a:off x="1123188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87630</xdr:rowOff>
    </xdr:from>
    <xdr:to>
      <xdr:col>71</xdr:col>
      <xdr:colOff>177800</xdr:colOff>
      <xdr:row>106</xdr:row>
      <xdr:rowOff>117021</xdr:rowOff>
    </xdr:to>
    <xdr:cxnSp macro="">
      <xdr:nvCxnSpPr>
        <xdr:cNvPr id="792" name="直線コネクタ 791">
          <a:extLst>
            <a:ext uri="{FF2B5EF4-FFF2-40B4-BE49-F238E27FC236}">
              <a16:creationId xmlns:a16="http://schemas.microsoft.com/office/drawing/2014/main" id="{1B27E5FE-08A2-4AE9-91D2-6AB27A4EA7A5}"/>
            </a:ext>
          </a:extLst>
        </xdr:cNvPr>
        <xdr:cNvCxnSpPr/>
      </xdr:nvCxnSpPr>
      <xdr:spPr>
        <a:xfrm>
          <a:off x="11282680" y="17857470"/>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793" name="n_1aveValue【庁舎】&#10;有形固定資産減価償却率">
          <a:extLst>
            <a:ext uri="{FF2B5EF4-FFF2-40B4-BE49-F238E27FC236}">
              <a16:creationId xmlns:a16="http://schemas.microsoft.com/office/drawing/2014/main" id="{6FFF8FEA-3827-4BF1-B13D-97D413BC902A}"/>
            </a:ext>
          </a:extLst>
        </xdr:cNvPr>
        <xdr:cNvSpPr txBox="1"/>
      </xdr:nvSpPr>
      <xdr:spPr>
        <a:xfrm>
          <a:off x="134372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794" name="n_2aveValue【庁舎】&#10;有形固定資産減価償却率">
          <a:extLst>
            <a:ext uri="{FF2B5EF4-FFF2-40B4-BE49-F238E27FC236}">
              <a16:creationId xmlns:a16="http://schemas.microsoft.com/office/drawing/2014/main" id="{70CCC0D9-537D-487F-8F66-F13B4CFEF636}"/>
            </a:ext>
          </a:extLst>
        </xdr:cNvPr>
        <xdr:cNvSpPr txBox="1"/>
      </xdr:nvSpPr>
      <xdr:spPr>
        <a:xfrm>
          <a:off x="12675244" y="1723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795" name="n_3aveValue【庁舎】&#10;有形固定資産減価償却率">
          <a:extLst>
            <a:ext uri="{FF2B5EF4-FFF2-40B4-BE49-F238E27FC236}">
              <a16:creationId xmlns:a16="http://schemas.microsoft.com/office/drawing/2014/main" id="{9BD1677D-5FC7-47BA-BD49-53C5701D64B3}"/>
            </a:ext>
          </a:extLst>
        </xdr:cNvPr>
        <xdr:cNvSpPr txBox="1"/>
      </xdr:nvSpPr>
      <xdr:spPr>
        <a:xfrm>
          <a:off x="119005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6" name="n_4aveValue【庁舎】&#10;有形固定資産減価償却率">
          <a:extLst>
            <a:ext uri="{FF2B5EF4-FFF2-40B4-BE49-F238E27FC236}">
              <a16:creationId xmlns:a16="http://schemas.microsoft.com/office/drawing/2014/main" id="{DE3C7472-37F8-4F49-AED1-3737C71A709D}"/>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51179</xdr:rowOff>
    </xdr:from>
    <xdr:ext cx="405111" cy="259045"/>
    <xdr:sp macro="" textlink="">
      <xdr:nvSpPr>
        <xdr:cNvPr id="797" name="n_1mainValue【庁舎】&#10;有形固定資産減価償却率">
          <a:extLst>
            <a:ext uri="{FF2B5EF4-FFF2-40B4-BE49-F238E27FC236}">
              <a16:creationId xmlns:a16="http://schemas.microsoft.com/office/drawing/2014/main" id="{4819C227-D0A3-4A1F-9F69-A664C6048F4C}"/>
            </a:ext>
          </a:extLst>
        </xdr:cNvPr>
        <xdr:cNvSpPr txBox="1"/>
      </xdr:nvSpPr>
      <xdr:spPr>
        <a:xfrm>
          <a:off x="13437244" y="1798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16890</xdr:rowOff>
    </xdr:from>
    <xdr:ext cx="405111" cy="259045"/>
    <xdr:sp macro="" textlink="">
      <xdr:nvSpPr>
        <xdr:cNvPr id="798" name="n_2mainValue【庁舎】&#10;有形固定資産減価償却率">
          <a:extLst>
            <a:ext uri="{FF2B5EF4-FFF2-40B4-BE49-F238E27FC236}">
              <a16:creationId xmlns:a16="http://schemas.microsoft.com/office/drawing/2014/main" id="{5BDB0E9E-0525-4483-A21F-312A6E6465BE}"/>
            </a:ext>
          </a:extLst>
        </xdr:cNvPr>
        <xdr:cNvSpPr txBox="1"/>
      </xdr:nvSpPr>
      <xdr:spPr>
        <a:xfrm>
          <a:off x="12675244" y="1795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158948</xdr:rowOff>
    </xdr:from>
    <xdr:ext cx="405111" cy="259045"/>
    <xdr:sp macro="" textlink="">
      <xdr:nvSpPr>
        <xdr:cNvPr id="799" name="n_3mainValue【庁舎】&#10;有形固定資産減価償却率">
          <a:extLst>
            <a:ext uri="{FF2B5EF4-FFF2-40B4-BE49-F238E27FC236}">
              <a16:creationId xmlns:a16="http://schemas.microsoft.com/office/drawing/2014/main" id="{639A2A61-81B8-4865-A324-6E016A1AE678}"/>
            </a:ext>
          </a:extLst>
        </xdr:cNvPr>
        <xdr:cNvSpPr txBox="1"/>
      </xdr:nvSpPr>
      <xdr:spPr>
        <a:xfrm>
          <a:off x="1190054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129557</xdr:rowOff>
    </xdr:from>
    <xdr:ext cx="405111" cy="259045"/>
    <xdr:sp macro="" textlink="">
      <xdr:nvSpPr>
        <xdr:cNvPr id="800" name="n_4mainValue【庁舎】&#10;有形固定資産減価償却率">
          <a:extLst>
            <a:ext uri="{FF2B5EF4-FFF2-40B4-BE49-F238E27FC236}">
              <a16:creationId xmlns:a16="http://schemas.microsoft.com/office/drawing/2014/main" id="{F610DB3C-D6FC-489A-8397-1BA098B602C8}"/>
            </a:ext>
          </a:extLst>
        </xdr:cNvPr>
        <xdr:cNvSpPr txBox="1"/>
      </xdr:nvSpPr>
      <xdr:spPr>
        <a:xfrm>
          <a:off x="1110298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DD7878F2-B8EB-4EB0-BF6A-43FA0470E18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261324C5-1014-48E5-A9D3-EF24AFEA679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BAA0E5FB-915A-457E-B4C3-EDD76C3BBD4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411D22CB-469F-46FC-86A5-0032520E83A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A05D0DAB-AD33-4F6B-8CEB-5375AD9B1DF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C86EFDC9-91F2-4316-8F85-C0656BEE6BF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60705F33-B96D-49B7-AD89-9436E4428CC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30A050D2-08C2-4949-B7F7-D0D5E44FE52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95D4EC89-D367-44BB-B936-50C2010CD9B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E11EE64F-E31A-4D93-A039-A90C6F03673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CA68E9B6-548A-4799-9859-442BC1ABAC61}"/>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46922404-FE0E-4465-8DCC-27911B104B89}"/>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92992FA7-9243-4C2C-A6E5-BCD39AA235D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6C29280D-537E-4668-A89A-688273938AE2}"/>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82BBE53E-7254-41C1-B2C6-6A39D88FD528}"/>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2F9F8320-859D-45AF-A589-9128F0D2B4CC}"/>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2C5709B4-1076-4B69-AE95-0FB147E7829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09134DBB-D325-4EAA-AE54-C0B523B57ABB}"/>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8BEBC3E9-CCB0-4931-8DBD-7AEEB0992619}"/>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D6B9C88C-8229-41E9-AAF1-82EC2C7E96FA}"/>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69FFB6C7-549F-4F7A-84FA-EF938B4812C4}"/>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B5B7E8C9-74AB-4E90-8D6D-E493ECE2004A}"/>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668AA797-CA05-4E9A-BE90-643E5A7B12D1}"/>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EB6A51C2-20FD-499B-A9AB-3222E2DE5A5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0437CFAD-37FE-40BA-A2CC-AB7262CA8F9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15B84A43-7992-404B-8EC7-A0E4D26EA89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7" name="直線コネクタ 826">
          <a:extLst>
            <a:ext uri="{FF2B5EF4-FFF2-40B4-BE49-F238E27FC236}">
              <a16:creationId xmlns:a16="http://schemas.microsoft.com/office/drawing/2014/main" id="{A7C1509D-7101-4963-AB8C-2B063912F1EA}"/>
            </a:ext>
          </a:extLst>
        </xdr:cNvPr>
        <xdr:cNvCxnSpPr/>
      </xdr:nvCxnSpPr>
      <xdr:spPr>
        <a:xfrm flipV="1">
          <a:off x="19509104" y="16810808"/>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8" name="【庁舎】&#10;一人当たり面積最小値テキスト">
          <a:extLst>
            <a:ext uri="{FF2B5EF4-FFF2-40B4-BE49-F238E27FC236}">
              <a16:creationId xmlns:a16="http://schemas.microsoft.com/office/drawing/2014/main" id="{739B158F-E65A-4665-B642-5EE20691B171}"/>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9" name="直線コネクタ 828">
          <a:extLst>
            <a:ext uri="{FF2B5EF4-FFF2-40B4-BE49-F238E27FC236}">
              <a16:creationId xmlns:a16="http://schemas.microsoft.com/office/drawing/2014/main" id="{65D5BFB5-4463-4795-A0A5-B704A1EB7947}"/>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30" name="【庁舎】&#10;一人当たり面積最大値テキスト">
          <a:extLst>
            <a:ext uri="{FF2B5EF4-FFF2-40B4-BE49-F238E27FC236}">
              <a16:creationId xmlns:a16="http://schemas.microsoft.com/office/drawing/2014/main" id="{D20A0162-E9A0-4CDA-A43E-7BB6D71DB54B}"/>
            </a:ext>
          </a:extLst>
        </xdr:cNvPr>
        <xdr:cNvSpPr txBox="1"/>
      </xdr:nvSpPr>
      <xdr:spPr>
        <a:xfrm>
          <a:off x="19547840" y="165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31" name="直線コネクタ 830">
          <a:extLst>
            <a:ext uri="{FF2B5EF4-FFF2-40B4-BE49-F238E27FC236}">
              <a16:creationId xmlns:a16="http://schemas.microsoft.com/office/drawing/2014/main" id="{4642389A-3718-4727-89B0-CDCE70DD220D}"/>
            </a:ext>
          </a:extLst>
        </xdr:cNvPr>
        <xdr:cNvCxnSpPr/>
      </xdr:nvCxnSpPr>
      <xdr:spPr>
        <a:xfrm>
          <a:off x="19443700" y="16810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32" name="【庁舎】&#10;一人当たり面積平均値テキスト">
          <a:extLst>
            <a:ext uri="{FF2B5EF4-FFF2-40B4-BE49-F238E27FC236}">
              <a16:creationId xmlns:a16="http://schemas.microsoft.com/office/drawing/2014/main" id="{C2038B52-ED12-4D2B-84E9-1F1084C7EB0C}"/>
            </a:ext>
          </a:extLst>
        </xdr:cNvPr>
        <xdr:cNvSpPr txBox="1"/>
      </xdr:nvSpPr>
      <xdr:spPr>
        <a:xfrm>
          <a:off x="19547840" y="17699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3" name="フローチャート: 判断 832">
          <a:extLst>
            <a:ext uri="{FF2B5EF4-FFF2-40B4-BE49-F238E27FC236}">
              <a16:creationId xmlns:a16="http://schemas.microsoft.com/office/drawing/2014/main" id="{BA45E93E-8B44-45AA-8A30-242ECF60865C}"/>
            </a:ext>
          </a:extLst>
        </xdr:cNvPr>
        <xdr:cNvSpPr/>
      </xdr:nvSpPr>
      <xdr:spPr>
        <a:xfrm>
          <a:off x="1945894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4" name="フローチャート: 判断 833">
          <a:extLst>
            <a:ext uri="{FF2B5EF4-FFF2-40B4-BE49-F238E27FC236}">
              <a16:creationId xmlns:a16="http://schemas.microsoft.com/office/drawing/2014/main" id="{DA8B6C66-110E-460B-A906-761EDDC6AAD1}"/>
            </a:ext>
          </a:extLst>
        </xdr:cNvPr>
        <xdr:cNvSpPr/>
      </xdr:nvSpPr>
      <xdr:spPr>
        <a:xfrm>
          <a:off x="18735040" y="178148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5" name="フローチャート: 判断 834">
          <a:extLst>
            <a:ext uri="{FF2B5EF4-FFF2-40B4-BE49-F238E27FC236}">
              <a16:creationId xmlns:a16="http://schemas.microsoft.com/office/drawing/2014/main" id="{24A96819-2B2E-46E9-8493-56AEA602D832}"/>
            </a:ext>
          </a:extLst>
        </xdr:cNvPr>
        <xdr:cNvSpPr/>
      </xdr:nvSpPr>
      <xdr:spPr>
        <a:xfrm>
          <a:off x="1793748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6" name="フローチャート: 判断 835">
          <a:extLst>
            <a:ext uri="{FF2B5EF4-FFF2-40B4-BE49-F238E27FC236}">
              <a16:creationId xmlns:a16="http://schemas.microsoft.com/office/drawing/2014/main" id="{813DEE1E-99A1-4B0C-9A3D-FF4F89F9E9DD}"/>
            </a:ext>
          </a:extLst>
        </xdr:cNvPr>
        <xdr:cNvSpPr/>
      </xdr:nvSpPr>
      <xdr:spPr>
        <a:xfrm>
          <a:off x="17162780" y="17847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7" name="フローチャート: 判断 836">
          <a:extLst>
            <a:ext uri="{FF2B5EF4-FFF2-40B4-BE49-F238E27FC236}">
              <a16:creationId xmlns:a16="http://schemas.microsoft.com/office/drawing/2014/main" id="{3FEA2A31-960E-428F-9716-FCD43134ED77}"/>
            </a:ext>
          </a:extLst>
        </xdr:cNvPr>
        <xdr:cNvSpPr/>
      </xdr:nvSpPr>
      <xdr:spPr>
        <a:xfrm>
          <a:off x="16388080" y="17889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F1D13D98-7ACB-43FA-8F76-02CFD043422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AA49898D-B274-490B-8F14-3750AE20A75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D6DE5758-A03C-4226-A180-36281F6465A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15DBF10C-BCEA-499C-A5C4-EF3874BD170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765DE28-AA26-43B5-A341-870797059C4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152763</xdr:rowOff>
    </xdr:from>
    <xdr:to>
      <xdr:col>116</xdr:col>
      <xdr:colOff>114300</xdr:colOff>
      <xdr:row>107</xdr:row>
      <xdr:rowOff>82913</xdr:rowOff>
    </xdr:to>
    <xdr:sp macro="" textlink="">
      <xdr:nvSpPr>
        <xdr:cNvPr id="843" name="楕円 842">
          <a:extLst>
            <a:ext uri="{FF2B5EF4-FFF2-40B4-BE49-F238E27FC236}">
              <a16:creationId xmlns:a16="http://schemas.microsoft.com/office/drawing/2014/main" id="{CE9EC5BD-82FA-4317-88DB-CAD55BB91F72}"/>
            </a:ext>
          </a:extLst>
        </xdr:cNvPr>
        <xdr:cNvSpPr/>
      </xdr:nvSpPr>
      <xdr:spPr>
        <a:xfrm>
          <a:off x="19458940" y="17922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131190</xdr:rowOff>
    </xdr:from>
    <xdr:ext cx="469744" cy="259045"/>
    <xdr:sp macro="" textlink="">
      <xdr:nvSpPr>
        <xdr:cNvPr id="844" name="【庁舎】&#10;一人当たり面積該当値テキスト">
          <a:extLst>
            <a:ext uri="{FF2B5EF4-FFF2-40B4-BE49-F238E27FC236}">
              <a16:creationId xmlns:a16="http://schemas.microsoft.com/office/drawing/2014/main" id="{0F6E0555-5B7A-4810-AA73-432746A3BB98}"/>
            </a:ext>
          </a:extLst>
        </xdr:cNvPr>
        <xdr:cNvSpPr txBox="1"/>
      </xdr:nvSpPr>
      <xdr:spPr>
        <a:xfrm>
          <a:off x="19547840" y="1790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156029</xdr:rowOff>
    </xdr:from>
    <xdr:to>
      <xdr:col>112</xdr:col>
      <xdr:colOff>38100</xdr:colOff>
      <xdr:row>107</xdr:row>
      <xdr:rowOff>86179</xdr:rowOff>
    </xdr:to>
    <xdr:sp macro="" textlink="">
      <xdr:nvSpPr>
        <xdr:cNvPr id="845" name="楕円 844">
          <a:extLst>
            <a:ext uri="{FF2B5EF4-FFF2-40B4-BE49-F238E27FC236}">
              <a16:creationId xmlns:a16="http://schemas.microsoft.com/office/drawing/2014/main" id="{AFF93DE5-9A2C-4EA0-961D-A79126098DE5}"/>
            </a:ext>
          </a:extLst>
        </xdr:cNvPr>
        <xdr:cNvSpPr/>
      </xdr:nvSpPr>
      <xdr:spPr>
        <a:xfrm>
          <a:off x="18735040" y="179258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32113</xdr:rowOff>
    </xdr:from>
    <xdr:to>
      <xdr:col>116</xdr:col>
      <xdr:colOff>63500</xdr:colOff>
      <xdr:row>107</xdr:row>
      <xdr:rowOff>35379</xdr:rowOff>
    </xdr:to>
    <xdr:cxnSp macro="">
      <xdr:nvCxnSpPr>
        <xdr:cNvPr id="846" name="直線コネクタ 845">
          <a:extLst>
            <a:ext uri="{FF2B5EF4-FFF2-40B4-BE49-F238E27FC236}">
              <a16:creationId xmlns:a16="http://schemas.microsoft.com/office/drawing/2014/main" id="{BF018567-475B-454A-B15B-E96A1BDBD7A9}"/>
            </a:ext>
          </a:extLst>
        </xdr:cNvPr>
        <xdr:cNvCxnSpPr/>
      </xdr:nvCxnSpPr>
      <xdr:spPr>
        <a:xfrm flipV="1">
          <a:off x="18778220" y="17969593"/>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159294</xdr:rowOff>
    </xdr:from>
    <xdr:to>
      <xdr:col>107</xdr:col>
      <xdr:colOff>101600</xdr:colOff>
      <xdr:row>107</xdr:row>
      <xdr:rowOff>89444</xdr:rowOff>
    </xdr:to>
    <xdr:sp macro="" textlink="">
      <xdr:nvSpPr>
        <xdr:cNvPr id="847" name="楕円 846">
          <a:extLst>
            <a:ext uri="{FF2B5EF4-FFF2-40B4-BE49-F238E27FC236}">
              <a16:creationId xmlns:a16="http://schemas.microsoft.com/office/drawing/2014/main" id="{ABB913D5-BEFE-49BE-88E7-5072E1CFE060}"/>
            </a:ext>
          </a:extLst>
        </xdr:cNvPr>
        <xdr:cNvSpPr/>
      </xdr:nvSpPr>
      <xdr:spPr>
        <a:xfrm>
          <a:off x="17937480" y="17929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35379</xdr:rowOff>
    </xdr:from>
    <xdr:to>
      <xdr:col>111</xdr:col>
      <xdr:colOff>177800</xdr:colOff>
      <xdr:row>107</xdr:row>
      <xdr:rowOff>38644</xdr:rowOff>
    </xdr:to>
    <xdr:cxnSp macro="">
      <xdr:nvCxnSpPr>
        <xdr:cNvPr id="848" name="直線コネクタ 847">
          <a:extLst>
            <a:ext uri="{FF2B5EF4-FFF2-40B4-BE49-F238E27FC236}">
              <a16:creationId xmlns:a16="http://schemas.microsoft.com/office/drawing/2014/main" id="{D76D9B6C-6E11-4E80-A0EB-37605EFF0DD6}"/>
            </a:ext>
          </a:extLst>
        </xdr:cNvPr>
        <xdr:cNvCxnSpPr/>
      </xdr:nvCxnSpPr>
      <xdr:spPr>
        <a:xfrm flipV="1">
          <a:off x="17988280" y="17972859"/>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49" name="楕円 848">
          <a:extLst>
            <a:ext uri="{FF2B5EF4-FFF2-40B4-BE49-F238E27FC236}">
              <a16:creationId xmlns:a16="http://schemas.microsoft.com/office/drawing/2014/main" id="{E94515FB-BC03-4DED-9601-7367B72BA157}"/>
            </a:ext>
          </a:extLst>
        </xdr:cNvPr>
        <xdr:cNvSpPr/>
      </xdr:nvSpPr>
      <xdr:spPr>
        <a:xfrm>
          <a:off x="17162780" y="179324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38644</xdr:rowOff>
    </xdr:from>
    <xdr:to>
      <xdr:col>107</xdr:col>
      <xdr:colOff>50800</xdr:colOff>
      <xdr:row>107</xdr:row>
      <xdr:rowOff>41911</xdr:rowOff>
    </xdr:to>
    <xdr:cxnSp macro="">
      <xdr:nvCxnSpPr>
        <xdr:cNvPr id="850" name="直線コネクタ 849">
          <a:extLst>
            <a:ext uri="{FF2B5EF4-FFF2-40B4-BE49-F238E27FC236}">
              <a16:creationId xmlns:a16="http://schemas.microsoft.com/office/drawing/2014/main" id="{DA05C632-9D0D-421B-8293-53C097DF1D2C}"/>
            </a:ext>
          </a:extLst>
        </xdr:cNvPr>
        <xdr:cNvCxnSpPr/>
      </xdr:nvCxnSpPr>
      <xdr:spPr>
        <a:xfrm flipV="1">
          <a:off x="17213580" y="17976124"/>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851" name="楕円 850">
          <a:extLst>
            <a:ext uri="{FF2B5EF4-FFF2-40B4-BE49-F238E27FC236}">
              <a16:creationId xmlns:a16="http://schemas.microsoft.com/office/drawing/2014/main" id="{D44394DC-C950-45FB-84EA-A3772E1D4BE2}"/>
            </a:ext>
          </a:extLst>
        </xdr:cNvPr>
        <xdr:cNvSpPr/>
      </xdr:nvSpPr>
      <xdr:spPr>
        <a:xfrm>
          <a:off x="16388080" y="17932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41911</xdr:rowOff>
    </xdr:from>
    <xdr:to>
      <xdr:col>102</xdr:col>
      <xdr:colOff>114300</xdr:colOff>
      <xdr:row>107</xdr:row>
      <xdr:rowOff>41911</xdr:rowOff>
    </xdr:to>
    <xdr:cxnSp macro="">
      <xdr:nvCxnSpPr>
        <xdr:cNvPr id="852" name="直線コネクタ 851">
          <a:extLst>
            <a:ext uri="{FF2B5EF4-FFF2-40B4-BE49-F238E27FC236}">
              <a16:creationId xmlns:a16="http://schemas.microsoft.com/office/drawing/2014/main" id="{013BC2E1-A169-4203-A517-FCB7AE055D3C}"/>
            </a:ext>
          </a:extLst>
        </xdr:cNvPr>
        <xdr:cNvCxnSpPr/>
      </xdr:nvCxnSpPr>
      <xdr:spPr>
        <a:xfrm>
          <a:off x="16431260" y="1797939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53" name="n_1aveValue【庁舎】&#10;一人当たり面積">
          <a:extLst>
            <a:ext uri="{FF2B5EF4-FFF2-40B4-BE49-F238E27FC236}">
              <a16:creationId xmlns:a16="http://schemas.microsoft.com/office/drawing/2014/main" id="{ECC62870-0581-48D6-8AFB-3C55A789377F}"/>
            </a:ext>
          </a:extLst>
        </xdr:cNvPr>
        <xdr:cNvSpPr txBox="1"/>
      </xdr:nvSpPr>
      <xdr:spPr>
        <a:xfrm>
          <a:off x="18561127" y="1759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54" name="n_2aveValue【庁舎】&#10;一人当たり面積">
          <a:extLst>
            <a:ext uri="{FF2B5EF4-FFF2-40B4-BE49-F238E27FC236}">
              <a16:creationId xmlns:a16="http://schemas.microsoft.com/office/drawing/2014/main" id="{9202CD14-6CD6-4F5C-8A1C-8F82FFA1B76C}"/>
            </a:ext>
          </a:extLst>
        </xdr:cNvPr>
        <xdr:cNvSpPr txBox="1"/>
      </xdr:nvSpPr>
      <xdr:spPr>
        <a:xfrm>
          <a:off x="17776267" y="1762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855" name="n_3aveValue【庁舎】&#10;一人当たり面積">
          <a:extLst>
            <a:ext uri="{FF2B5EF4-FFF2-40B4-BE49-F238E27FC236}">
              <a16:creationId xmlns:a16="http://schemas.microsoft.com/office/drawing/2014/main" id="{4083971A-D51A-45E4-92CD-716195947B15}"/>
            </a:ext>
          </a:extLst>
        </xdr:cNvPr>
        <xdr:cNvSpPr txBox="1"/>
      </xdr:nvSpPr>
      <xdr:spPr>
        <a:xfrm>
          <a:off x="17001567" y="176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856" name="n_4aveValue【庁舎】&#10;一人当たり面積">
          <a:extLst>
            <a:ext uri="{FF2B5EF4-FFF2-40B4-BE49-F238E27FC236}">
              <a16:creationId xmlns:a16="http://schemas.microsoft.com/office/drawing/2014/main" id="{A846AAF1-F002-45B5-AAC3-3F0743CC00B7}"/>
            </a:ext>
          </a:extLst>
        </xdr:cNvPr>
        <xdr:cNvSpPr txBox="1"/>
      </xdr:nvSpPr>
      <xdr:spPr>
        <a:xfrm>
          <a:off x="162268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77306</xdr:rowOff>
    </xdr:from>
    <xdr:ext cx="469744" cy="259045"/>
    <xdr:sp macro="" textlink="">
      <xdr:nvSpPr>
        <xdr:cNvPr id="857" name="n_1mainValue【庁舎】&#10;一人当たり面積">
          <a:extLst>
            <a:ext uri="{FF2B5EF4-FFF2-40B4-BE49-F238E27FC236}">
              <a16:creationId xmlns:a16="http://schemas.microsoft.com/office/drawing/2014/main" id="{B04895C0-409E-441A-A093-BAD9591E9B61}"/>
            </a:ext>
          </a:extLst>
        </xdr:cNvPr>
        <xdr:cNvSpPr txBox="1"/>
      </xdr:nvSpPr>
      <xdr:spPr>
        <a:xfrm>
          <a:off x="18561127" y="1801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80571</xdr:rowOff>
    </xdr:from>
    <xdr:ext cx="469744" cy="259045"/>
    <xdr:sp macro="" textlink="">
      <xdr:nvSpPr>
        <xdr:cNvPr id="858" name="n_2mainValue【庁舎】&#10;一人当たり面積">
          <a:extLst>
            <a:ext uri="{FF2B5EF4-FFF2-40B4-BE49-F238E27FC236}">
              <a16:creationId xmlns:a16="http://schemas.microsoft.com/office/drawing/2014/main" id="{9CDC3434-FD6A-4668-AC21-0B9CDD09FF13}"/>
            </a:ext>
          </a:extLst>
        </xdr:cNvPr>
        <xdr:cNvSpPr txBox="1"/>
      </xdr:nvSpPr>
      <xdr:spPr>
        <a:xfrm>
          <a:off x="17776267" y="1801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859" name="n_3mainValue【庁舎】&#10;一人当たり面積">
          <a:extLst>
            <a:ext uri="{FF2B5EF4-FFF2-40B4-BE49-F238E27FC236}">
              <a16:creationId xmlns:a16="http://schemas.microsoft.com/office/drawing/2014/main" id="{D6FA8011-9156-4077-9EFB-CE5F53E4D371}"/>
            </a:ext>
          </a:extLst>
        </xdr:cNvPr>
        <xdr:cNvSpPr txBox="1"/>
      </xdr:nvSpPr>
      <xdr:spPr>
        <a:xfrm>
          <a:off x="17001567"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860" name="n_4mainValue【庁舎】&#10;一人当たり面積">
          <a:extLst>
            <a:ext uri="{FF2B5EF4-FFF2-40B4-BE49-F238E27FC236}">
              <a16:creationId xmlns:a16="http://schemas.microsoft.com/office/drawing/2014/main" id="{EB1B4A3B-9059-440B-8236-128F36A550E3}"/>
            </a:ext>
          </a:extLst>
        </xdr:cNvPr>
        <xdr:cNvSpPr txBox="1"/>
      </xdr:nvSpPr>
      <xdr:spPr>
        <a:xfrm>
          <a:off x="16226867"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8D12DBEE-3D51-4FA4-8407-1BE1389343D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1C156463-B68B-4947-A06E-C997B23E39D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7AA1813D-14ED-43F5-8E37-B32DBFEC07D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有形固定資産減価償却率が高</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施設は、一般廃棄物処理施設、保健センター・保健所、市民会館、庁舎であり、低い施設は、図書館、体育館・プール、消防施設である。</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一般廃棄物処理施設</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その多くを</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一部事務組合が管理運営</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が、数値は</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年々上昇</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しており、当市保有施設も含め</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、施設整備が老朽化の</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進行</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十分対応できていない状況に</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保健センター・保健所及び市民会館は、下松タウンセンターとして一体</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的に整備された施設であり、</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かけて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施設の長寿命化を目的とした大規模改修を</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実施した</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。その後も個別</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改修を行っている</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ものの</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、数値の改善には至っていない。</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庁舎については、建設から</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ており</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、定期的な点検等を行いながら維持管理に努めている</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ものの</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、類似団体との差</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大きい。今後</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、個別施設計画を策定した</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で、適切な時期に長寿命化</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対策を実施し</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ていく予定である。</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図書館は、市内に</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のみであり、平成</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年度に建替を行っている。今後</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、計画的な改修が必要</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になると</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まれる</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体育館・プール</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は、老朽化により</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減価償却率が</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傾向にあるものの、</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体育館空調設備や消火設備などの大規模な改修により</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、適正な維持管理に努めている</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消防施設</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は、消防本部を平成</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年度に建て替えている</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一方で、</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各地区の消防機庫は</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多くが</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耐用年数を超過して</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いる。このため、他施設との複合化等も含め、今後、建替を検討していく必要がある。</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今後は、一人当たり面積の維持を基本としつつ、将来の人口減少や少子高齢化といった社会経済情勢に対応するため、施設の長寿命化</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に加え</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、複合化や集約化に取り組むことで、施設総量の縮減と更新費の削減</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を進めて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いく。</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election activeCell="CE20" sqref="CE20:CS21"/>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35" t="s">
        <v>76</v>
      </c>
      <c r="C1" s="635"/>
      <c r="D1" s="635"/>
      <c r="E1" s="635"/>
      <c r="F1" s="635"/>
      <c r="G1" s="635"/>
      <c r="H1" s="635"/>
      <c r="I1" s="635"/>
      <c r="J1" s="635"/>
      <c r="K1" s="635"/>
      <c r="L1" s="635"/>
      <c r="M1" s="635"/>
      <c r="N1" s="635"/>
      <c r="O1" s="635"/>
      <c r="P1" s="635"/>
      <c r="Q1" s="635"/>
      <c r="R1" s="635"/>
      <c r="S1" s="635"/>
      <c r="T1" s="635"/>
      <c r="U1" s="635"/>
      <c r="V1" s="635"/>
      <c r="W1" s="635"/>
      <c r="X1" s="635"/>
      <c r="Y1" s="635"/>
      <c r="Z1" s="635"/>
      <c r="AA1" s="635"/>
      <c r="AB1" s="635"/>
      <c r="AC1" s="635"/>
      <c r="AD1" s="635"/>
      <c r="AE1" s="635"/>
      <c r="AF1" s="635"/>
      <c r="AG1" s="635"/>
      <c r="AH1" s="635"/>
      <c r="AI1" s="635"/>
      <c r="AJ1" s="635"/>
      <c r="AK1" s="635"/>
      <c r="AL1" s="635"/>
      <c r="AM1" s="635"/>
      <c r="AN1" s="635"/>
      <c r="AO1" s="635"/>
      <c r="AP1" s="635"/>
      <c r="AQ1" s="635"/>
      <c r="AR1" s="635"/>
      <c r="AS1" s="635"/>
      <c r="AT1" s="635"/>
      <c r="AU1" s="635"/>
      <c r="AV1" s="635"/>
      <c r="AW1" s="635"/>
      <c r="AX1" s="635"/>
      <c r="AY1" s="635"/>
      <c r="AZ1" s="635"/>
      <c r="BA1" s="635"/>
      <c r="BB1" s="635"/>
      <c r="BC1" s="635"/>
      <c r="BD1" s="635"/>
      <c r="BE1" s="635"/>
      <c r="BF1" s="635"/>
      <c r="BG1" s="635"/>
      <c r="BH1" s="635"/>
      <c r="BI1" s="635"/>
      <c r="BJ1" s="635"/>
      <c r="BK1" s="635"/>
      <c r="BL1" s="635"/>
      <c r="BM1" s="635"/>
      <c r="BN1" s="635"/>
      <c r="BO1" s="635"/>
      <c r="BP1" s="635"/>
      <c r="BQ1" s="635"/>
      <c r="BR1" s="635"/>
      <c r="BS1" s="635"/>
      <c r="BT1" s="635"/>
      <c r="BU1" s="635"/>
      <c r="BV1" s="635"/>
      <c r="BW1" s="635"/>
      <c r="BX1" s="635"/>
      <c r="BY1" s="635"/>
      <c r="BZ1" s="635"/>
      <c r="CA1" s="635"/>
      <c r="CB1" s="635"/>
      <c r="CC1" s="635"/>
      <c r="CD1" s="635"/>
      <c r="CE1" s="635"/>
      <c r="CF1" s="635"/>
      <c r="CG1" s="635"/>
      <c r="CH1" s="635"/>
      <c r="CI1" s="635"/>
      <c r="CJ1" s="635"/>
      <c r="CK1" s="635"/>
      <c r="CL1" s="635"/>
      <c r="CM1" s="635"/>
      <c r="CN1" s="635"/>
      <c r="CO1" s="635"/>
      <c r="CP1" s="635"/>
      <c r="CQ1" s="635"/>
      <c r="CR1" s="635"/>
      <c r="CS1" s="635"/>
      <c r="CT1" s="635"/>
      <c r="CU1" s="635"/>
      <c r="CV1" s="635"/>
      <c r="CW1" s="635"/>
      <c r="CX1" s="635"/>
      <c r="CY1" s="635"/>
      <c r="CZ1" s="635"/>
      <c r="DA1" s="635"/>
      <c r="DB1" s="635"/>
      <c r="DC1" s="635"/>
      <c r="DD1" s="635"/>
      <c r="DE1" s="635"/>
      <c r="DF1" s="635"/>
      <c r="DG1" s="635"/>
      <c r="DH1" s="635"/>
      <c r="DI1" s="635"/>
      <c r="DJ1" s="163"/>
      <c r="DK1" s="163"/>
      <c r="DL1" s="163"/>
      <c r="DM1" s="163"/>
      <c r="DN1" s="163"/>
      <c r="DO1" s="163"/>
    </row>
    <row r="2" spans="1:119" ht="24" thickBot="1" x14ac:dyDescent="0.25">
      <c r="B2" s="164" t="s">
        <v>77</v>
      </c>
      <c r="C2" s="164"/>
      <c r="D2" s="165"/>
    </row>
    <row r="3" spans="1:119" ht="18.75" customHeight="1" thickBot="1" x14ac:dyDescent="0.25">
      <c r="A3" s="163"/>
      <c r="B3" s="636" t="s">
        <v>78</v>
      </c>
      <c r="C3" s="637"/>
      <c r="D3" s="637"/>
      <c r="E3" s="638"/>
      <c r="F3" s="638"/>
      <c r="G3" s="638"/>
      <c r="H3" s="638"/>
      <c r="I3" s="638"/>
      <c r="J3" s="638"/>
      <c r="K3" s="638"/>
      <c r="L3" s="638" t="s">
        <v>79</v>
      </c>
      <c r="M3" s="638"/>
      <c r="N3" s="638"/>
      <c r="O3" s="638"/>
      <c r="P3" s="638"/>
      <c r="Q3" s="638"/>
      <c r="R3" s="641"/>
      <c r="S3" s="641"/>
      <c r="T3" s="641"/>
      <c r="U3" s="641"/>
      <c r="V3" s="642"/>
      <c r="W3" s="532" t="s">
        <v>80</v>
      </c>
      <c r="X3" s="533"/>
      <c r="Y3" s="533"/>
      <c r="Z3" s="533"/>
      <c r="AA3" s="533"/>
      <c r="AB3" s="637"/>
      <c r="AC3" s="641" t="s">
        <v>81</v>
      </c>
      <c r="AD3" s="533"/>
      <c r="AE3" s="533"/>
      <c r="AF3" s="533"/>
      <c r="AG3" s="533"/>
      <c r="AH3" s="533"/>
      <c r="AI3" s="533"/>
      <c r="AJ3" s="533"/>
      <c r="AK3" s="533"/>
      <c r="AL3" s="603"/>
      <c r="AM3" s="532" t="s">
        <v>82</v>
      </c>
      <c r="AN3" s="533"/>
      <c r="AO3" s="533"/>
      <c r="AP3" s="533"/>
      <c r="AQ3" s="533"/>
      <c r="AR3" s="533"/>
      <c r="AS3" s="533"/>
      <c r="AT3" s="533"/>
      <c r="AU3" s="533"/>
      <c r="AV3" s="533"/>
      <c r="AW3" s="533"/>
      <c r="AX3" s="603"/>
      <c r="AY3" s="595" t="s">
        <v>1</v>
      </c>
      <c r="AZ3" s="596"/>
      <c r="BA3" s="596"/>
      <c r="BB3" s="596"/>
      <c r="BC3" s="596"/>
      <c r="BD3" s="596"/>
      <c r="BE3" s="596"/>
      <c r="BF3" s="596"/>
      <c r="BG3" s="596"/>
      <c r="BH3" s="596"/>
      <c r="BI3" s="596"/>
      <c r="BJ3" s="596"/>
      <c r="BK3" s="596"/>
      <c r="BL3" s="596"/>
      <c r="BM3" s="645"/>
      <c r="BN3" s="532" t="s">
        <v>83</v>
      </c>
      <c r="BO3" s="533"/>
      <c r="BP3" s="533"/>
      <c r="BQ3" s="533"/>
      <c r="BR3" s="533"/>
      <c r="BS3" s="533"/>
      <c r="BT3" s="533"/>
      <c r="BU3" s="603"/>
      <c r="BV3" s="532" t="s">
        <v>84</v>
      </c>
      <c r="BW3" s="533"/>
      <c r="BX3" s="533"/>
      <c r="BY3" s="533"/>
      <c r="BZ3" s="533"/>
      <c r="CA3" s="533"/>
      <c r="CB3" s="533"/>
      <c r="CC3" s="603"/>
      <c r="CD3" s="595" t="s">
        <v>1</v>
      </c>
      <c r="CE3" s="596"/>
      <c r="CF3" s="596"/>
      <c r="CG3" s="596"/>
      <c r="CH3" s="596"/>
      <c r="CI3" s="596"/>
      <c r="CJ3" s="596"/>
      <c r="CK3" s="596"/>
      <c r="CL3" s="596"/>
      <c r="CM3" s="596"/>
      <c r="CN3" s="596"/>
      <c r="CO3" s="596"/>
      <c r="CP3" s="596"/>
      <c r="CQ3" s="596"/>
      <c r="CR3" s="596"/>
      <c r="CS3" s="645"/>
      <c r="CT3" s="532" t="s">
        <v>85</v>
      </c>
      <c r="CU3" s="533"/>
      <c r="CV3" s="533"/>
      <c r="CW3" s="533"/>
      <c r="CX3" s="533"/>
      <c r="CY3" s="533"/>
      <c r="CZ3" s="533"/>
      <c r="DA3" s="603"/>
      <c r="DB3" s="532" t="s">
        <v>86</v>
      </c>
      <c r="DC3" s="533"/>
      <c r="DD3" s="533"/>
      <c r="DE3" s="533"/>
      <c r="DF3" s="533"/>
      <c r="DG3" s="533"/>
      <c r="DH3" s="533"/>
      <c r="DI3" s="603"/>
    </row>
    <row r="4" spans="1:119" ht="18.75" customHeight="1" x14ac:dyDescent="0.2">
      <c r="A4" s="163"/>
      <c r="B4" s="611"/>
      <c r="C4" s="612"/>
      <c r="D4" s="612"/>
      <c r="E4" s="613"/>
      <c r="F4" s="613"/>
      <c r="G4" s="613"/>
      <c r="H4" s="613"/>
      <c r="I4" s="613"/>
      <c r="J4" s="613"/>
      <c r="K4" s="613"/>
      <c r="L4" s="613"/>
      <c r="M4" s="613"/>
      <c r="N4" s="613"/>
      <c r="O4" s="613"/>
      <c r="P4" s="613"/>
      <c r="Q4" s="613"/>
      <c r="R4" s="617"/>
      <c r="S4" s="617"/>
      <c r="T4" s="617"/>
      <c r="U4" s="617"/>
      <c r="V4" s="618"/>
      <c r="W4" s="604"/>
      <c r="X4" s="414"/>
      <c r="Y4" s="414"/>
      <c r="Z4" s="414"/>
      <c r="AA4" s="414"/>
      <c r="AB4" s="612"/>
      <c r="AC4" s="617"/>
      <c r="AD4" s="414"/>
      <c r="AE4" s="414"/>
      <c r="AF4" s="414"/>
      <c r="AG4" s="414"/>
      <c r="AH4" s="414"/>
      <c r="AI4" s="414"/>
      <c r="AJ4" s="414"/>
      <c r="AK4" s="414"/>
      <c r="AL4" s="605"/>
      <c r="AM4" s="554"/>
      <c r="AN4" s="452"/>
      <c r="AO4" s="452"/>
      <c r="AP4" s="452"/>
      <c r="AQ4" s="452"/>
      <c r="AR4" s="452"/>
      <c r="AS4" s="452"/>
      <c r="AT4" s="452"/>
      <c r="AU4" s="452"/>
      <c r="AV4" s="452"/>
      <c r="AW4" s="452"/>
      <c r="AX4" s="644"/>
      <c r="AY4" s="489" t="s">
        <v>87</v>
      </c>
      <c r="AZ4" s="490"/>
      <c r="BA4" s="490"/>
      <c r="BB4" s="490"/>
      <c r="BC4" s="490"/>
      <c r="BD4" s="490"/>
      <c r="BE4" s="490"/>
      <c r="BF4" s="490"/>
      <c r="BG4" s="490"/>
      <c r="BH4" s="490"/>
      <c r="BI4" s="490"/>
      <c r="BJ4" s="490"/>
      <c r="BK4" s="490"/>
      <c r="BL4" s="490"/>
      <c r="BM4" s="491"/>
      <c r="BN4" s="492">
        <v>26204290</v>
      </c>
      <c r="BO4" s="493"/>
      <c r="BP4" s="493"/>
      <c r="BQ4" s="493"/>
      <c r="BR4" s="493"/>
      <c r="BS4" s="493"/>
      <c r="BT4" s="493"/>
      <c r="BU4" s="494"/>
      <c r="BV4" s="492">
        <v>24679094</v>
      </c>
      <c r="BW4" s="493"/>
      <c r="BX4" s="493"/>
      <c r="BY4" s="493"/>
      <c r="BZ4" s="493"/>
      <c r="CA4" s="493"/>
      <c r="CB4" s="493"/>
      <c r="CC4" s="494"/>
      <c r="CD4" s="629" t="s">
        <v>88</v>
      </c>
      <c r="CE4" s="630"/>
      <c r="CF4" s="630"/>
      <c r="CG4" s="630"/>
      <c r="CH4" s="630"/>
      <c r="CI4" s="630"/>
      <c r="CJ4" s="630"/>
      <c r="CK4" s="630"/>
      <c r="CL4" s="630"/>
      <c r="CM4" s="630"/>
      <c r="CN4" s="630"/>
      <c r="CO4" s="630"/>
      <c r="CP4" s="630"/>
      <c r="CQ4" s="630"/>
      <c r="CR4" s="630"/>
      <c r="CS4" s="631"/>
      <c r="CT4" s="632">
        <v>6.1</v>
      </c>
      <c r="CU4" s="633"/>
      <c r="CV4" s="633"/>
      <c r="CW4" s="633"/>
      <c r="CX4" s="633"/>
      <c r="CY4" s="633"/>
      <c r="CZ4" s="633"/>
      <c r="DA4" s="634"/>
      <c r="DB4" s="632">
        <v>5.5</v>
      </c>
      <c r="DC4" s="633"/>
      <c r="DD4" s="633"/>
      <c r="DE4" s="633"/>
      <c r="DF4" s="633"/>
      <c r="DG4" s="633"/>
      <c r="DH4" s="633"/>
      <c r="DI4" s="634"/>
    </row>
    <row r="5" spans="1:119" ht="18.75" customHeight="1" x14ac:dyDescent="0.2">
      <c r="A5" s="163"/>
      <c r="B5" s="639"/>
      <c r="C5" s="453"/>
      <c r="D5" s="453"/>
      <c r="E5" s="640"/>
      <c r="F5" s="640"/>
      <c r="G5" s="640"/>
      <c r="H5" s="640"/>
      <c r="I5" s="640"/>
      <c r="J5" s="640"/>
      <c r="K5" s="640"/>
      <c r="L5" s="640"/>
      <c r="M5" s="640"/>
      <c r="N5" s="640"/>
      <c r="O5" s="640"/>
      <c r="P5" s="640"/>
      <c r="Q5" s="640"/>
      <c r="R5" s="451"/>
      <c r="S5" s="451"/>
      <c r="T5" s="451"/>
      <c r="U5" s="451"/>
      <c r="V5" s="643"/>
      <c r="W5" s="554"/>
      <c r="X5" s="452"/>
      <c r="Y5" s="452"/>
      <c r="Z5" s="452"/>
      <c r="AA5" s="452"/>
      <c r="AB5" s="453"/>
      <c r="AC5" s="451"/>
      <c r="AD5" s="452"/>
      <c r="AE5" s="452"/>
      <c r="AF5" s="452"/>
      <c r="AG5" s="452"/>
      <c r="AH5" s="452"/>
      <c r="AI5" s="452"/>
      <c r="AJ5" s="452"/>
      <c r="AK5" s="452"/>
      <c r="AL5" s="644"/>
      <c r="AM5" s="520" t="s">
        <v>89</v>
      </c>
      <c r="AN5" s="420"/>
      <c r="AO5" s="420"/>
      <c r="AP5" s="420"/>
      <c r="AQ5" s="420"/>
      <c r="AR5" s="420"/>
      <c r="AS5" s="420"/>
      <c r="AT5" s="421"/>
      <c r="AU5" s="521" t="s">
        <v>90</v>
      </c>
      <c r="AV5" s="522"/>
      <c r="AW5" s="522"/>
      <c r="AX5" s="522"/>
      <c r="AY5" s="477" t="s">
        <v>91</v>
      </c>
      <c r="AZ5" s="478"/>
      <c r="BA5" s="478"/>
      <c r="BB5" s="478"/>
      <c r="BC5" s="478"/>
      <c r="BD5" s="478"/>
      <c r="BE5" s="478"/>
      <c r="BF5" s="478"/>
      <c r="BG5" s="478"/>
      <c r="BH5" s="478"/>
      <c r="BI5" s="478"/>
      <c r="BJ5" s="478"/>
      <c r="BK5" s="478"/>
      <c r="BL5" s="478"/>
      <c r="BM5" s="479"/>
      <c r="BN5" s="463">
        <v>25308016</v>
      </c>
      <c r="BO5" s="464"/>
      <c r="BP5" s="464"/>
      <c r="BQ5" s="464"/>
      <c r="BR5" s="464"/>
      <c r="BS5" s="464"/>
      <c r="BT5" s="464"/>
      <c r="BU5" s="465"/>
      <c r="BV5" s="463">
        <v>23754665</v>
      </c>
      <c r="BW5" s="464"/>
      <c r="BX5" s="464"/>
      <c r="BY5" s="464"/>
      <c r="BZ5" s="464"/>
      <c r="CA5" s="464"/>
      <c r="CB5" s="464"/>
      <c r="CC5" s="465"/>
      <c r="CD5" s="503" t="s">
        <v>92</v>
      </c>
      <c r="CE5" s="423"/>
      <c r="CF5" s="423"/>
      <c r="CG5" s="423"/>
      <c r="CH5" s="423"/>
      <c r="CI5" s="423"/>
      <c r="CJ5" s="423"/>
      <c r="CK5" s="423"/>
      <c r="CL5" s="423"/>
      <c r="CM5" s="423"/>
      <c r="CN5" s="423"/>
      <c r="CO5" s="423"/>
      <c r="CP5" s="423"/>
      <c r="CQ5" s="423"/>
      <c r="CR5" s="423"/>
      <c r="CS5" s="504"/>
      <c r="CT5" s="460">
        <v>95.3</v>
      </c>
      <c r="CU5" s="461"/>
      <c r="CV5" s="461"/>
      <c r="CW5" s="461"/>
      <c r="CX5" s="461"/>
      <c r="CY5" s="461"/>
      <c r="CZ5" s="461"/>
      <c r="DA5" s="462"/>
      <c r="DB5" s="460">
        <v>97.3</v>
      </c>
      <c r="DC5" s="461"/>
      <c r="DD5" s="461"/>
      <c r="DE5" s="461"/>
      <c r="DF5" s="461"/>
      <c r="DG5" s="461"/>
      <c r="DH5" s="461"/>
      <c r="DI5" s="462"/>
    </row>
    <row r="6" spans="1:119" ht="18.75" customHeight="1" x14ac:dyDescent="0.2">
      <c r="A6" s="163"/>
      <c r="B6" s="609" t="s">
        <v>93</v>
      </c>
      <c r="C6" s="450"/>
      <c r="D6" s="450"/>
      <c r="E6" s="610"/>
      <c r="F6" s="610"/>
      <c r="G6" s="610"/>
      <c r="H6" s="610"/>
      <c r="I6" s="610"/>
      <c r="J6" s="610"/>
      <c r="K6" s="610"/>
      <c r="L6" s="610" t="s">
        <v>94</v>
      </c>
      <c r="M6" s="610"/>
      <c r="N6" s="610"/>
      <c r="O6" s="610"/>
      <c r="P6" s="610"/>
      <c r="Q6" s="610"/>
      <c r="R6" s="448"/>
      <c r="S6" s="448"/>
      <c r="T6" s="448"/>
      <c r="U6" s="448"/>
      <c r="V6" s="616"/>
      <c r="W6" s="553" t="s">
        <v>95</v>
      </c>
      <c r="X6" s="449"/>
      <c r="Y6" s="449"/>
      <c r="Z6" s="449"/>
      <c r="AA6" s="449"/>
      <c r="AB6" s="450"/>
      <c r="AC6" s="621" t="s">
        <v>96</v>
      </c>
      <c r="AD6" s="622"/>
      <c r="AE6" s="622"/>
      <c r="AF6" s="622"/>
      <c r="AG6" s="622"/>
      <c r="AH6" s="622"/>
      <c r="AI6" s="622"/>
      <c r="AJ6" s="622"/>
      <c r="AK6" s="622"/>
      <c r="AL6" s="623"/>
      <c r="AM6" s="520" t="s">
        <v>97</v>
      </c>
      <c r="AN6" s="420"/>
      <c r="AO6" s="420"/>
      <c r="AP6" s="420"/>
      <c r="AQ6" s="420"/>
      <c r="AR6" s="420"/>
      <c r="AS6" s="420"/>
      <c r="AT6" s="421"/>
      <c r="AU6" s="521" t="s">
        <v>90</v>
      </c>
      <c r="AV6" s="522"/>
      <c r="AW6" s="522"/>
      <c r="AX6" s="522"/>
      <c r="AY6" s="477" t="s">
        <v>98</v>
      </c>
      <c r="AZ6" s="478"/>
      <c r="BA6" s="478"/>
      <c r="BB6" s="478"/>
      <c r="BC6" s="478"/>
      <c r="BD6" s="478"/>
      <c r="BE6" s="478"/>
      <c r="BF6" s="478"/>
      <c r="BG6" s="478"/>
      <c r="BH6" s="478"/>
      <c r="BI6" s="478"/>
      <c r="BJ6" s="478"/>
      <c r="BK6" s="478"/>
      <c r="BL6" s="478"/>
      <c r="BM6" s="479"/>
      <c r="BN6" s="463">
        <v>896274</v>
      </c>
      <c r="BO6" s="464"/>
      <c r="BP6" s="464"/>
      <c r="BQ6" s="464"/>
      <c r="BR6" s="464"/>
      <c r="BS6" s="464"/>
      <c r="BT6" s="464"/>
      <c r="BU6" s="465"/>
      <c r="BV6" s="463">
        <v>924429</v>
      </c>
      <c r="BW6" s="464"/>
      <c r="BX6" s="464"/>
      <c r="BY6" s="464"/>
      <c r="BZ6" s="464"/>
      <c r="CA6" s="464"/>
      <c r="CB6" s="464"/>
      <c r="CC6" s="465"/>
      <c r="CD6" s="503" t="s">
        <v>99</v>
      </c>
      <c r="CE6" s="423"/>
      <c r="CF6" s="423"/>
      <c r="CG6" s="423"/>
      <c r="CH6" s="423"/>
      <c r="CI6" s="423"/>
      <c r="CJ6" s="423"/>
      <c r="CK6" s="423"/>
      <c r="CL6" s="423"/>
      <c r="CM6" s="423"/>
      <c r="CN6" s="423"/>
      <c r="CO6" s="423"/>
      <c r="CP6" s="423"/>
      <c r="CQ6" s="423"/>
      <c r="CR6" s="423"/>
      <c r="CS6" s="504"/>
      <c r="CT6" s="606">
        <v>95.7</v>
      </c>
      <c r="CU6" s="607"/>
      <c r="CV6" s="607"/>
      <c r="CW6" s="607"/>
      <c r="CX6" s="607"/>
      <c r="CY6" s="607"/>
      <c r="CZ6" s="607"/>
      <c r="DA6" s="608"/>
      <c r="DB6" s="606">
        <v>98.2</v>
      </c>
      <c r="DC6" s="607"/>
      <c r="DD6" s="607"/>
      <c r="DE6" s="607"/>
      <c r="DF6" s="607"/>
      <c r="DG6" s="607"/>
      <c r="DH6" s="607"/>
      <c r="DI6" s="608"/>
    </row>
    <row r="7" spans="1:119" ht="18.75" customHeight="1" x14ac:dyDescent="0.2">
      <c r="A7" s="163"/>
      <c r="B7" s="611"/>
      <c r="C7" s="612"/>
      <c r="D7" s="612"/>
      <c r="E7" s="613"/>
      <c r="F7" s="613"/>
      <c r="G7" s="613"/>
      <c r="H7" s="613"/>
      <c r="I7" s="613"/>
      <c r="J7" s="613"/>
      <c r="K7" s="613"/>
      <c r="L7" s="613"/>
      <c r="M7" s="613"/>
      <c r="N7" s="613"/>
      <c r="O7" s="613"/>
      <c r="P7" s="613"/>
      <c r="Q7" s="613"/>
      <c r="R7" s="617"/>
      <c r="S7" s="617"/>
      <c r="T7" s="617"/>
      <c r="U7" s="617"/>
      <c r="V7" s="618"/>
      <c r="W7" s="604"/>
      <c r="X7" s="414"/>
      <c r="Y7" s="414"/>
      <c r="Z7" s="414"/>
      <c r="AA7" s="414"/>
      <c r="AB7" s="612"/>
      <c r="AC7" s="624"/>
      <c r="AD7" s="415"/>
      <c r="AE7" s="415"/>
      <c r="AF7" s="415"/>
      <c r="AG7" s="415"/>
      <c r="AH7" s="415"/>
      <c r="AI7" s="415"/>
      <c r="AJ7" s="415"/>
      <c r="AK7" s="415"/>
      <c r="AL7" s="625"/>
      <c r="AM7" s="520" t="s">
        <v>100</v>
      </c>
      <c r="AN7" s="420"/>
      <c r="AO7" s="420"/>
      <c r="AP7" s="420"/>
      <c r="AQ7" s="420"/>
      <c r="AR7" s="420"/>
      <c r="AS7" s="420"/>
      <c r="AT7" s="421"/>
      <c r="AU7" s="521" t="s">
        <v>90</v>
      </c>
      <c r="AV7" s="522"/>
      <c r="AW7" s="522"/>
      <c r="AX7" s="522"/>
      <c r="AY7" s="477" t="s">
        <v>101</v>
      </c>
      <c r="AZ7" s="478"/>
      <c r="BA7" s="478"/>
      <c r="BB7" s="478"/>
      <c r="BC7" s="478"/>
      <c r="BD7" s="478"/>
      <c r="BE7" s="478"/>
      <c r="BF7" s="478"/>
      <c r="BG7" s="478"/>
      <c r="BH7" s="478"/>
      <c r="BI7" s="478"/>
      <c r="BJ7" s="478"/>
      <c r="BK7" s="478"/>
      <c r="BL7" s="478"/>
      <c r="BM7" s="479"/>
      <c r="BN7" s="463">
        <v>91911</v>
      </c>
      <c r="BO7" s="464"/>
      <c r="BP7" s="464"/>
      <c r="BQ7" s="464"/>
      <c r="BR7" s="464"/>
      <c r="BS7" s="464"/>
      <c r="BT7" s="464"/>
      <c r="BU7" s="465"/>
      <c r="BV7" s="463">
        <v>213777</v>
      </c>
      <c r="BW7" s="464"/>
      <c r="BX7" s="464"/>
      <c r="BY7" s="464"/>
      <c r="BZ7" s="464"/>
      <c r="CA7" s="464"/>
      <c r="CB7" s="464"/>
      <c r="CC7" s="465"/>
      <c r="CD7" s="503" t="s">
        <v>102</v>
      </c>
      <c r="CE7" s="423"/>
      <c r="CF7" s="423"/>
      <c r="CG7" s="423"/>
      <c r="CH7" s="423"/>
      <c r="CI7" s="423"/>
      <c r="CJ7" s="423"/>
      <c r="CK7" s="423"/>
      <c r="CL7" s="423"/>
      <c r="CM7" s="423"/>
      <c r="CN7" s="423"/>
      <c r="CO7" s="423"/>
      <c r="CP7" s="423"/>
      <c r="CQ7" s="423"/>
      <c r="CR7" s="423"/>
      <c r="CS7" s="504"/>
      <c r="CT7" s="463">
        <v>13234715</v>
      </c>
      <c r="CU7" s="464"/>
      <c r="CV7" s="464"/>
      <c r="CW7" s="464"/>
      <c r="CX7" s="464"/>
      <c r="CY7" s="464"/>
      <c r="CZ7" s="464"/>
      <c r="DA7" s="465"/>
      <c r="DB7" s="463">
        <v>12852365</v>
      </c>
      <c r="DC7" s="464"/>
      <c r="DD7" s="464"/>
      <c r="DE7" s="464"/>
      <c r="DF7" s="464"/>
      <c r="DG7" s="464"/>
      <c r="DH7" s="464"/>
      <c r="DI7" s="465"/>
    </row>
    <row r="8" spans="1:119" ht="18.75" customHeight="1" thickBot="1" x14ac:dyDescent="0.25">
      <c r="A8" s="163"/>
      <c r="B8" s="614"/>
      <c r="C8" s="559"/>
      <c r="D8" s="559"/>
      <c r="E8" s="615"/>
      <c r="F8" s="615"/>
      <c r="G8" s="615"/>
      <c r="H8" s="615"/>
      <c r="I8" s="615"/>
      <c r="J8" s="615"/>
      <c r="K8" s="615"/>
      <c r="L8" s="615"/>
      <c r="M8" s="615"/>
      <c r="N8" s="615"/>
      <c r="O8" s="615"/>
      <c r="P8" s="615"/>
      <c r="Q8" s="615"/>
      <c r="R8" s="619"/>
      <c r="S8" s="619"/>
      <c r="T8" s="619"/>
      <c r="U8" s="619"/>
      <c r="V8" s="620"/>
      <c r="W8" s="534"/>
      <c r="X8" s="535"/>
      <c r="Y8" s="535"/>
      <c r="Z8" s="535"/>
      <c r="AA8" s="535"/>
      <c r="AB8" s="559"/>
      <c r="AC8" s="626"/>
      <c r="AD8" s="627"/>
      <c r="AE8" s="627"/>
      <c r="AF8" s="627"/>
      <c r="AG8" s="627"/>
      <c r="AH8" s="627"/>
      <c r="AI8" s="627"/>
      <c r="AJ8" s="627"/>
      <c r="AK8" s="627"/>
      <c r="AL8" s="628"/>
      <c r="AM8" s="520" t="s">
        <v>103</v>
      </c>
      <c r="AN8" s="420"/>
      <c r="AO8" s="420"/>
      <c r="AP8" s="420"/>
      <c r="AQ8" s="420"/>
      <c r="AR8" s="420"/>
      <c r="AS8" s="420"/>
      <c r="AT8" s="421"/>
      <c r="AU8" s="521" t="s">
        <v>90</v>
      </c>
      <c r="AV8" s="522"/>
      <c r="AW8" s="522"/>
      <c r="AX8" s="522"/>
      <c r="AY8" s="477" t="s">
        <v>104</v>
      </c>
      <c r="AZ8" s="478"/>
      <c r="BA8" s="478"/>
      <c r="BB8" s="478"/>
      <c r="BC8" s="478"/>
      <c r="BD8" s="478"/>
      <c r="BE8" s="478"/>
      <c r="BF8" s="478"/>
      <c r="BG8" s="478"/>
      <c r="BH8" s="478"/>
      <c r="BI8" s="478"/>
      <c r="BJ8" s="478"/>
      <c r="BK8" s="478"/>
      <c r="BL8" s="478"/>
      <c r="BM8" s="479"/>
      <c r="BN8" s="463">
        <v>804363</v>
      </c>
      <c r="BO8" s="464"/>
      <c r="BP8" s="464"/>
      <c r="BQ8" s="464"/>
      <c r="BR8" s="464"/>
      <c r="BS8" s="464"/>
      <c r="BT8" s="464"/>
      <c r="BU8" s="465"/>
      <c r="BV8" s="463">
        <v>710652</v>
      </c>
      <c r="BW8" s="464"/>
      <c r="BX8" s="464"/>
      <c r="BY8" s="464"/>
      <c r="BZ8" s="464"/>
      <c r="CA8" s="464"/>
      <c r="CB8" s="464"/>
      <c r="CC8" s="465"/>
      <c r="CD8" s="503" t="s">
        <v>105</v>
      </c>
      <c r="CE8" s="423"/>
      <c r="CF8" s="423"/>
      <c r="CG8" s="423"/>
      <c r="CH8" s="423"/>
      <c r="CI8" s="423"/>
      <c r="CJ8" s="423"/>
      <c r="CK8" s="423"/>
      <c r="CL8" s="423"/>
      <c r="CM8" s="423"/>
      <c r="CN8" s="423"/>
      <c r="CO8" s="423"/>
      <c r="CP8" s="423"/>
      <c r="CQ8" s="423"/>
      <c r="CR8" s="423"/>
      <c r="CS8" s="504"/>
      <c r="CT8" s="566">
        <v>0.83</v>
      </c>
      <c r="CU8" s="567"/>
      <c r="CV8" s="567"/>
      <c r="CW8" s="567"/>
      <c r="CX8" s="567"/>
      <c r="CY8" s="567"/>
      <c r="CZ8" s="567"/>
      <c r="DA8" s="568"/>
      <c r="DB8" s="566">
        <v>0.83</v>
      </c>
      <c r="DC8" s="567"/>
      <c r="DD8" s="567"/>
      <c r="DE8" s="567"/>
      <c r="DF8" s="567"/>
      <c r="DG8" s="567"/>
      <c r="DH8" s="567"/>
      <c r="DI8" s="568"/>
    </row>
    <row r="9" spans="1:119" ht="18.75" customHeight="1" thickBot="1" x14ac:dyDescent="0.25">
      <c r="A9" s="163"/>
      <c r="B9" s="595" t="s">
        <v>106</v>
      </c>
      <c r="C9" s="596"/>
      <c r="D9" s="596"/>
      <c r="E9" s="596"/>
      <c r="F9" s="596"/>
      <c r="G9" s="596"/>
      <c r="H9" s="596"/>
      <c r="I9" s="596"/>
      <c r="J9" s="596"/>
      <c r="K9" s="514"/>
      <c r="L9" s="597" t="s">
        <v>107</v>
      </c>
      <c r="M9" s="598"/>
      <c r="N9" s="598"/>
      <c r="O9" s="598"/>
      <c r="P9" s="598"/>
      <c r="Q9" s="599"/>
      <c r="R9" s="600">
        <v>55887</v>
      </c>
      <c r="S9" s="601"/>
      <c r="T9" s="601"/>
      <c r="U9" s="601"/>
      <c r="V9" s="602"/>
      <c r="W9" s="532" t="s">
        <v>108</v>
      </c>
      <c r="X9" s="533"/>
      <c r="Y9" s="533"/>
      <c r="Z9" s="533"/>
      <c r="AA9" s="533"/>
      <c r="AB9" s="533"/>
      <c r="AC9" s="533"/>
      <c r="AD9" s="533"/>
      <c r="AE9" s="533"/>
      <c r="AF9" s="533"/>
      <c r="AG9" s="533"/>
      <c r="AH9" s="533"/>
      <c r="AI9" s="533"/>
      <c r="AJ9" s="533"/>
      <c r="AK9" s="533"/>
      <c r="AL9" s="603"/>
      <c r="AM9" s="520" t="s">
        <v>109</v>
      </c>
      <c r="AN9" s="420"/>
      <c r="AO9" s="420"/>
      <c r="AP9" s="420"/>
      <c r="AQ9" s="420"/>
      <c r="AR9" s="420"/>
      <c r="AS9" s="420"/>
      <c r="AT9" s="421"/>
      <c r="AU9" s="521" t="s">
        <v>90</v>
      </c>
      <c r="AV9" s="522"/>
      <c r="AW9" s="522"/>
      <c r="AX9" s="522"/>
      <c r="AY9" s="477" t="s">
        <v>110</v>
      </c>
      <c r="AZ9" s="478"/>
      <c r="BA9" s="478"/>
      <c r="BB9" s="478"/>
      <c r="BC9" s="478"/>
      <c r="BD9" s="478"/>
      <c r="BE9" s="478"/>
      <c r="BF9" s="478"/>
      <c r="BG9" s="478"/>
      <c r="BH9" s="478"/>
      <c r="BI9" s="478"/>
      <c r="BJ9" s="478"/>
      <c r="BK9" s="478"/>
      <c r="BL9" s="478"/>
      <c r="BM9" s="479"/>
      <c r="BN9" s="463">
        <v>93711</v>
      </c>
      <c r="BO9" s="464"/>
      <c r="BP9" s="464"/>
      <c r="BQ9" s="464"/>
      <c r="BR9" s="464"/>
      <c r="BS9" s="464"/>
      <c r="BT9" s="464"/>
      <c r="BU9" s="465"/>
      <c r="BV9" s="463">
        <v>-150985</v>
      </c>
      <c r="BW9" s="464"/>
      <c r="BX9" s="464"/>
      <c r="BY9" s="464"/>
      <c r="BZ9" s="464"/>
      <c r="CA9" s="464"/>
      <c r="CB9" s="464"/>
      <c r="CC9" s="465"/>
      <c r="CD9" s="503" t="s">
        <v>111</v>
      </c>
      <c r="CE9" s="423"/>
      <c r="CF9" s="423"/>
      <c r="CG9" s="423"/>
      <c r="CH9" s="423"/>
      <c r="CI9" s="423"/>
      <c r="CJ9" s="423"/>
      <c r="CK9" s="423"/>
      <c r="CL9" s="423"/>
      <c r="CM9" s="423"/>
      <c r="CN9" s="423"/>
      <c r="CO9" s="423"/>
      <c r="CP9" s="423"/>
      <c r="CQ9" s="423"/>
      <c r="CR9" s="423"/>
      <c r="CS9" s="504"/>
      <c r="CT9" s="460">
        <v>11.3</v>
      </c>
      <c r="CU9" s="461"/>
      <c r="CV9" s="461"/>
      <c r="CW9" s="461"/>
      <c r="CX9" s="461"/>
      <c r="CY9" s="461"/>
      <c r="CZ9" s="461"/>
      <c r="DA9" s="462"/>
      <c r="DB9" s="460">
        <v>11.8</v>
      </c>
      <c r="DC9" s="461"/>
      <c r="DD9" s="461"/>
      <c r="DE9" s="461"/>
      <c r="DF9" s="461"/>
      <c r="DG9" s="461"/>
      <c r="DH9" s="461"/>
      <c r="DI9" s="462"/>
    </row>
    <row r="10" spans="1:119" ht="18.75" customHeight="1" thickBot="1" x14ac:dyDescent="0.25">
      <c r="A10" s="163"/>
      <c r="B10" s="595"/>
      <c r="C10" s="596"/>
      <c r="D10" s="596"/>
      <c r="E10" s="596"/>
      <c r="F10" s="596"/>
      <c r="G10" s="596"/>
      <c r="H10" s="596"/>
      <c r="I10" s="596"/>
      <c r="J10" s="596"/>
      <c r="K10" s="514"/>
      <c r="L10" s="419" t="s">
        <v>112</v>
      </c>
      <c r="M10" s="420"/>
      <c r="N10" s="420"/>
      <c r="O10" s="420"/>
      <c r="P10" s="420"/>
      <c r="Q10" s="421"/>
      <c r="R10" s="416">
        <v>55812</v>
      </c>
      <c r="S10" s="417"/>
      <c r="T10" s="417"/>
      <c r="U10" s="417"/>
      <c r="V10" s="476"/>
      <c r="W10" s="604"/>
      <c r="X10" s="414"/>
      <c r="Y10" s="414"/>
      <c r="Z10" s="414"/>
      <c r="AA10" s="414"/>
      <c r="AB10" s="414"/>
      <c r="AC10" s="414"/>
      <c r="AD10" s="414"/>
      <c r="AE10" s="414"/>
      <c r="AF10" s="414"/>
      <c r="AG10" s="414"/>
      <c r="AH10" s="414"/>
      <c r="AI10" s="414"/>
      <c r="AJ10" s="414"/>
      <c r="AK10" s="414"/>
      <c r="AL10" s="605"/>
      <c r="AM10" s="520" t="s">
        <v>113</v>
      </c>
      <c r="AN10" s="420"/>
      <c r="AO10" s="420"/>
      <c r="AP10" s="420"/>
      <c r="AQ10" s="420"/>
      <c r="AR10" s="420"/>
      <c r="AS10" s="420"/>
      <c r="AT10" s="421"/>
      <c r="AU10" s="521" t="s">
        <v>90</v>
      </c>
      <c r="AV10" s="522"/>
      <c r="AW10" s="522"/>
      <c r="AX10" s="522"/>
      <c r="AY10" s="477" t="s">
        <v>114</v>
      </c>
      <c r="AZ10" s="478"/>
      <c r="BA10" s="478"/>
      <c r="BB10" s="478"/>
      <c r="BC10" s="478"/>
      <c r="BD10" s="478"/>
      <c r="BE10" s="478"/>
      <c r="BF10" s="478"/>
      <c r="BG10" s="478"/>
      <c r="BH10" s="478"/>
      <c r="BI10" s="478"/>
      <c r="BJ10" s="478"/>
      <c r="BK10" s="478"/>
      <c r="BL10" s="478"/>
      <c r="BM10" s="479"/>
      <c r="BN10" s="463">
        <v>463349</v>
      </c>
      <c r="BO10" s="464"/>
      <c r="BP10" s="464"/>
      <c r="BQ10" s="464"/>
      <c r="BR10" s="464"/>
      <c r="BS10" s="464"/>
      <c r="BT10" s="464"/>
      <c r="BU10" s="465"/>
      <c r="BV10" s="463">
        <v>440875</v>
      </c>
      <c r="BW10" s="464"/>
      <c r="BX10" s="464"/>
      <c r="BY10" s="464"/>
      <c r="BZ10" s="464"/>
      <c r="CA10" s="464"/>
      <c r="CB10" s="464"/>
      <c r="CC10" s="465"/>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95"/>
      <c r="C11" s="596"/>
      <c r="D11" s="596"/>
      <c r="E11" s="596"/>
      <c r="F11" s="596"/>
      <c r="G11" s="596"/>
      <c r="H11" s="596"/>
      <c r="I11" s="596"/>
      <c r="J11" s="596"/>
      <c r="K11" s="514"/>
      <c r="L11" s="424" t="s">
        <v>116</v>
      </c>
      <c r="M11" s="425"/>
      <c r="N11" s="425"/>
      <c r="O11" s="425"/>
      <c r="P11" s="425"/>
      <c r="Q11" s="426"/>
      <c r="R11" s="592" t="s">
        <v>117</v>
      </c>
      <c r="S11" s="593"/>
      <c r="T11" s="593"/>
      <c r="U11" s="593"/>
      <c r="V11" s="594"/>
      <c r="W11" s="604"/>
      <c r="X11" s="414"/>
      <c r="Y11" s="414"/>
      <c r="Z11" s="414"/>
      <c r="AA11" s="414"/>
      <c r="AB11" s="414"/>
      <c r="AC11" s="414"/>
      <c r="AD11" s="414"/>
      <c r="AE11" s="414"/>
      <c r="AF11" s="414"/>
      <c r="AG11" s="414"/>
      <c r="AH11" s="414"/>
      <c r="AI11" s="414"/>
      <c r="AJ11" s="414"/>
      <c r="AK11" s="414"/>
      <c r="AL11" s="605"/>
      <c r="AM11" s="520" t="s">
        <v>118</v>
      </c>
      <c r="AN11" s="420"/>
      <c r="AO11" s="420"/>
      <c r="AP11" s="420"/>
      <c r="AQ11" s="420"/>
      <c r="AR11" s="420"/>
      <c r="AS11" s="420"/>
      <c r="AT11" s="421"/>
      <c r="AU11" s="521" t="s">
        <v>90</v>
      </c>
      <c r="AV11" s="522"/>
      <c r="AW11" s="522"/>
      <c r="AX11" s="522"/>
      <c r="AY11" s="477" t="s">
        <v>119</v>
      </c>
      <c r="AZ11" s="478"/>
      <c r="BA11" s="478"/>
      <c r="BB11" s="478"/>
      <c r="BC11" s="478"/>
      <c r="BD11" s="478"/>
      <c r="BE11" s="478"/>
      <c r="BF11" s="478"/>
      <c r="BG11" s="478"/>
      <c r="BH11" s="478"/>
      <c r="BI11" s="478"/>
      <c r="BJ11" s="478"/>
      <c r="BK11" s="478"/>
      <c r="BL11" s="478"/>
      <c r="BM11" s="479"/>
      <c r="BN11" s="463">
        <v>0</v>
      </c>
      <c r="BO11" s="464"/>
      <c r="BP11" s="464"/>
      <c r="BQ11" s="464"/>
      <c r="BR11" s="464"/>
      <c r="BS11" s="464"/>
      <c r="BT11" s="464"/>
      <c r="BU11" s="465"/>
      <c r="BV11" s="463">
        <v>0</v>
      </c>
      <c r="BW11" s="464"/>
      <c r="BX11" s="464"/>
      <c r="BY11" s="464"/>
      <c r="BZ11" s="464"/>
      <c r="CA11" s="464"/>
      <c r="CB11" s="464"/>
      <c r="CC11" s="465"/>
      <c r="CD11" s="503" t="s">
        <v>120</v>
      </c>
      <c r="CE11" s="423"/>
      <c r="CF11" s="423"/>
      <c r="CG11" s="423"/>
      <c r="CH11" s="423"/>
      <c r="CI11" s="423"/>
      <c r="CJ11" s="423"/>
      <c r="CK11" s="423"/>
      <c r="CL11" s="423"/>
      <c r="CM11" s="423"/>
      <c r="CN11" s="423"/>
      <c r="CO11" s="423"/>
      <c r="CP11" s="423"/>
      <c r="CQ11" s="423"/>
      <c r="CR11" s="423"/>
      <c r="CS11" s="504"/>
      <c r="CT11" s="566" t="s">
        <v>121</v>
      </c>
      <c r="CU11" s="567"/>
      <c r="CV11" s="567"/>
      <c r="CW11" s="567"/>
      <c r="CX11" s="567"/>
      <c r="CY11" s="567"/>
      <c r="CZ11" s="567"/>
      <c r="DA11" s="568"/>
      <c r="DB11" s="566" t="s">
        <v>121</v>
      </c>
      <c r="DC11" s="567"/>
      <c r="DD11" s="567"/>
      <c r="DE11" s="567"/>
      <c r="DF11" s="567"/>
      <c r="DG11" s="567"/>
      <c r="DH11" s="567"/>
      <c r="DI11" s="568"/>
    </row>
    <row r="12" spans="1:119" ht="18.75" customHeight="1" x14ac:dyDescent="0.2">
      <c r="A12" s="163"/>
      <c r="B12" s="569" t="s">
        <v>122</v>
      </c>
      <c r="C12" s="570"/>
      <c r="D12" s="570"/>
      <c r="E12" s="570"/>
      <c r="F12" s="570"/>
      <c r="G12" s="570"/>
      <c r="H12" s="570"/>
      <c r="I12" s="570"/>
      <c r="J12" s="570"/>
      <c r="K12" s="571"/>
      <c r="L12" s="578" t="s">
        <v>123</v>
      </c>
      <c r="M12" s="579"/>
      <c r="N12" s="579"/>
      <c r="O12" s="579"/>
      <c r="P12" s="579"/>
      <c r="Q12" s="580"/>
      <c r="R12" s="581">
        <v>56637</v>
      </c>
      <c r="S12" s="582"/>
      <c r="T12" s="582"/>
      <c r="U12" s="582"/>
      <c r="V12" s="583"/>
      <c r="W12" s="584" t="s">
        <v>1</v>
      </c>
      <c r="X12" s="522"/>
      <c r="Y12" s="522"/>
      <c r="Z12" s="522"/>
      <c r="AA12" s="522"/>
      <c r="AB12" s="585"/>
      <c r="AC12" s="586" t="s">
        <v>124</v>
      </c>
      <c r="AD12" s="587"/>
      <c r="AE12" s="587"/>
      <c r="AF12" s="587"/>
      <c r="AG12" s="588"/>
      <c r="AH12" s="586" t="s">
        <v>125</v>
      </c>
      <c r="AI12" s="587"/>
      <c r="AJ12" s="587"/>
      <c r="AK12" s="587"/>
      <c r="AL12" s="589"/>
      <c r="AM12" s="520" t="s">
        <v>126</v>
      </c>
      <c r="AN12" s="420"/>
      <c r="AO12" s="420"/>
      <c r="AP12" s="420"/>
      <c r="AQ12" s="420"/>
      <c r="AR12" s="420"/>
      <c r="AS12" s="420"/>
      <c r="AT12" s="421"/>
      <c r="AU12" s="521" t="s">
        <v>90</v>
      </c>
      <c r="AV12" s="522"/>
      <c r="AW12" s="522"/>
      <c r="AX12" s="522"/>
      <c r="AY12" s="477" t="s">
        <v>127</v>
      </c>
      <c r="AZ12" s="478"/>
      <c r="BA12" s="478"/>
      <c r="BB12" s="478"/>
      <c r="BC12" s="478"/>
      <c r="BD12" s="478"/>
      <c r="BE12" s="478"/>
      <c r="BF12" s="478"/>
      <c r="BG12" s="478"/>
      <c r="BH12" s="478"/>
      <c r="BI12" s="478"/>
      <c r="BJ12" s="478"/>
      <c r="BK12" s="478"/>
      <c r="BL12" s="478"/>
      <c r="BM12" s="479"/>
      <c r="BN12" s="463">
        <v>500000</v>
      </c>
      <c r="BO12" s="464"/>
      <c r="BP12" s="464"/>
      <c r="BQ12" s="464"/>
      <c r="BR12" s="464"/>
      <c r="BS12" s="464"/>
      <c r="BT12" s="464"/>
      <c r="BU12" s="465"/>
      <c r="BV12" s="463">
        <v>400000</v>
      </c>
      <c r="BW12" s="464"/>
      <c r="BX12" s="464"/>
      <c r="BY12" s="464"/>
      <c r="BZ12" s="464"/>
      <c r="CA12" s="464"/>
      <c r="CB12" s="464"/>
      <c r="CC12" s="465"/>
      <c r="CD12" s="503" t="s">
        <v>128</v>
      </c>
      <c r="CE12" s="423"/>
      <c r="CF12" s="423"/>
      <c r="CG12" s="423"/>
      <c r="CH12" s="423"/>
      <c r="CI12" s="423"/>
      <c r="CJ12" s="423"/>
      <c r="CK12" s="423"/>
      <c r="CL12" s="423"/>
      <c r="CM12" s="423"/>
      <c r="CN12" s="423"/>
      <c r="CO12" s="423"/>
      <c r="CP12" s="423"/>
      <c r="CQ12" s="423"/>
      <c r="CR12" s="423"/>
      <c r="CS12" s="504"/>
      <c r="CT12" s="566" t="s">
        <v>121</v>
      </c>
      <c r="CU12" s="567"/>
      <c r="CV12" s="567"/>
      <c r="CW12" s="567"/>
      <c r="CX12" s="567"/>
      <c r="CY12" s="567"/>
      <c r="CZ12" s="567"/>
      <c r="DA12" s="568"/>
      <c r="DB12" s="566" t="s">
        <v>121</v>
      </c>
      <c r="DC12" s="567"/>
      <c r="DD12" s="567"/>
      <c r="DE12" s="567"/>
      <c r="DF12" s="567"/>
      <c r="DG12" s="567"/>
      <c r="DH12" s="567"/>
      <c r="DI12" s="568"/>
    </row>
    <row r="13" spans="1:119" ht="18.75" customHeight="1" x14ac:dyDescent="0.2">
      <c r="A13" s="163"/>
      <c r="B13" s="572"/>
      <c r="C13" s="573"/>
      <c r="D13" s="573"/>
      <c r="E13" s="573"/>
      <c r="F13" s="573"/>
      <c r="G13" s="573"/>
      <c r="H13" s="573"/>
      <c r="I13" s="573"/>
      <c r="J13" s="573"/>
      <c r="K13" s="574"/>
      <c r="L13" s="172"/>
      <c r="M13" s="547" t="s">
        <v>129</v>
      </c>
      <c r="N13" s="548"/>
      <c r="O13" s="548"/>
      <c r="P13" s="548"/>
      <c r="Q13" s="549"/>
      <c r="R13" s="550">
        <v>55795</v>
      </c>
      <c r="S13" s="551"/>
      <c r="T13" s="551"/>
      <c r="U13" s="551"/>
      <c r="V13" s="552"/>
      <c r="W13" s="553" t="s">
        <v>130</v>
      </c>
      <c r="X13" s="449"/>
      <c r="Y13" s="449"/>
      <c r="Z13" s="449"/>
      <c r="AA13" s="449"/>
      <c r="AB13" s="450"/>
      <c r="AC13" s="416">
        <v>370</v>
      </c>
      <c r="AD13" s="417"/>
      <c r="AE13" s="417"/>
      <c r="AF13" s="417"/>
      <c r="AG13" s="418"/>
      <c r="AH13" s="416">
        <v>437</v>
      </c>
      <c r="AI13" s="417"/>
      <c r="AJ13" s="417"/>
      <c r="AK13" s="417"/>
      <c r="AL13" s="476"/>
      <c r="AM13" s="520" t="s">
        <v>131</v>
      </c>
      <c r="AN13" s="420"/>
      <c r="AO13" s="420"/>
      <c r="AP13" s="420"/>
      <c r="AQ13" s="420"/>
      <c r="AR13" s="420"/>
      <c r="AS13" s="420"/>
      <c r="AT13" s="421"/>
      <c r="AU13" s="521" t="s">
        <v>132</v>
      </c>
      <c r="AV13" s="522"/>
      <c r="AW13" s="522"/>
      <c r="AX13" s="522"/>
      <c r="AY13" s="477" t="s">
        <v>133</v>
      </c>
      <c r="AZ13" s="478"/>
      <c r="BA13" s="478"/>
      <c r="BB13" s="478"/>
      <c r="BC13" s="478"/>
      <c r="BD13" s="478"/>
      <c r="BE13" s="478"/>
      <c r="BF13" s="478"/>
      <c r="BG13" s="478"/>
      <c r="BH13" s="478"/>
      <c r="BI13" s="478"/>
      <c r="BJ13" s="478"/>
      <c r="BK13" s="478"/>
      <c r="BL13" s="478"/>
      <c r="BM13" s="479"/>
      <c r="BN13" s="463">
        <v>57060</v>
      </c>
      <c r="BO13" s="464"/>
      <c r="BP13" s="464"/>
      <c r="BQ13" s="464"/>
      <c r="BR13" s="464"/>
      <c r="BS13" s="464"/>
      <c r="BT13" s="464"/>
      <c r="BU13" s="465"/>
      <c r="BV13" s="463">
        <v>-110110</v>
      </c>
      <c r="BW13" s="464"/>
      <c r="BX13" s="464"/>
      <c r="BY13" s="464"/>
      <c r="BZ13" s="464"/>
      <c r="CA13" s="464"/>
      <c r="CB13" s="464"/>
      <c r="CC13" s="465"/>
      <c r="CD13" s="503" t="s">
        <v>134</v>
      </c>
      <c r="CE13" s="423"/>
      <c r="CF13" s="423"/>
      <c r="CG13" s="423"/>
      <c r="CH13" s="423"/>
      <c r="CI13" s="423"/>
      <c r="CJ13" s="423"/>
      <c r="CK13" s="423"/>
      <c r="CL13" s="423"/>
      <c r="CM13" s="423"/>
      <c r="CN13" s="423"/>
      <c r="CO13" s="423"/>
      <c r="CP13" s="423"/>
      <c r="CQ13" s="423"/>
      <c r="CR13" s="423"/>
      <c r="CS13" s="504"/>
      <c r="CT13" s="460">
        <v>4.3</v>
      </c>
      <c r="CU13" s="461"/>
      <c r="CV13" s="461"/>
      <c r="CW13" s="461"/>
      <c r="CX13" s="461"/>
      <c r="CY13" s="461"/>
      <c r="CZ13" s="461"/>
      <c r="DA13" s="462"/>
      <c r="DB13" s="460">
        <v>4.5</v>
      </c>
      <c r="DC13" s="461"/>
      <c r="DD13" s="461"/>
      <c r="DE13" s="461"/>
      <c r="DF13" s="461"/>
      <c r="DG13" s="461"/>
      <c r="DH13" s="461"/>
      <c r="DI13" s="462"/>
    </row>
    <row r="14" spans="1:119" ht="18.75" customHeight="1" thickBot="1" x14ac:dyDescent="0.25">
      <c r="A14" s="163"/>
      <c r="B14" s="572"/>
      <c r="C14" s="573"/>
      <c r="D14" s="573"/>
      <c r="E14" s="573"/>
      <c r="F14" s="573"/>
      <c r="G14" s="573"/>
      <c r="H14" s="573"/>
      <c r="I14" s="573"/>
      <c r="J14" s="573"/>
      <c r="K14" s="574"/>
      <c r="L14" s="537" t="s">
        <v>135</v>
      </c>
      <c r="M14" s="590"/>
      <c r="N14" s="590"/>
      <c r="O14" s="590"/>
      <c r="P14" s="590"/>
      <c r="Q14" s="591"/>
      <c r="R14" s="550">
        <v>56866</v>
      </c>
      <c r="S14" s="551"/>
      <c r="T14" s="551"/>
      <c r="U14" s="551"/>
      <c r="V14" s="552"/>
      <c r="W14" s="554"/>
      <c r="X14" s="452"/>
      <c r="Y14" s="452"/>
      <c r="Z14" s="452"/>
      <c r="AA14" s="452"/>
      <c r="AB14" s="453"/>
      <c r="AC14" s="543">
        <v>1.5</v>
      </c>
      <c r="AD14" s="544"/>
      <c r="AE14" s="544"/>
      <c r="AF14" s="544"/>
      <c r="AG14" s="545"/>
      <c r="AH14" s="543">
        <v>1.7</v>
      </c>
      <c r="AI14" s="544"/>
      <c r="AJ14" s="544"/>
      <c r="AK14" s="544"/>
      <c r="AL14" s="546"/>
      <c r="AM14" s="520"/>
      <c r="AN14" s="420"/>
      <c r="AO14" s="420"/>
      <c r="AP14" s="420"/>
      <c r="AQ14" s="420"/>
      <c r="AR14" s="420"/>
      <c r="AS14" s="420"/>
      <c r="AT14" s="421"/>
      <c r="AU14" s="521"/>
      <c r="AV14" s="522"/>
      <c r="AW14" s="522"/>
      <c r="AX14" s="522"/>
      <c r="AY14" s="477"/>
      <c r="AZ14" s="478"/>
      <c r="BA14" s="478"/>
      <c r="BB14" s="478"/>
      <c r="BC14" s="478"/>
      <c r="BD14" s="478"/>
      <c r="BE14" s="478"/>
      <c r="BF14" s="478"/>
      <c r="BG14" s="478"/>
      <c r="BH14" s="478"/>
      <c r="BI14" s="478"/>
      <c r="BJ14" s="478"/>
      <c r="BK14" s="478"/>
      <c r="BL14" s="478"/>
      <c r="BM14" s="479"/>
      <c r="BN14" s="463"/>
      <c r="BO14" s="464"/>
      <c r="BP14" s="464"/>
      <c r="BQ14" s="464"/>
      <c r="BR14" s="464"/>
      <c r="BS14" s="464"/>
      <c r="BT14" s="464"/>
      <c r="BU14" s="465"/>
      <c r="BV14" s="463"/>
      <c r="BW14" s="464"/>
      <c r="BX14" s="464"/>
      <c r="BY14" s="464"/>
      <c r="BZ14" s="464"/>
      <c r="CA14" s="464"/>
      <c r="CB14" s="464"/>
      <c r="CC14" s="465"/>
      <c r="CD14" s="500" t="s">
        <v>136</v>
      </c>
      <c r="CE14" s="501"/>
      <c r="CF14" s="501"/>
      <c r="CG14" s="501"/>
      <c r="CH14" s="501"/>
      <c r="CI14" s="501"/>
      <c r="CJ14" s="501"/>
      <c r="CK14" s="501"/>
      <c r="CL14" s="501"/>
      <c r="CM14" s="501"/>
      <c r="CN14" s="501"/>
      <c r="CO14" s="501"/>
      <c r="CP14" s="501"/>
      <c r="CQ14" s="501"/>
      <c r="CR14" s="501"/>
      <c r="CS14" s="502"/>
      <c r="CT14" s="560">
        <v>10.9</v>
      </c>
      <c r="CU14" s="561"/>
      <c r="CV14" s="561"/>
      <c r="CW14" s="561"/>
      <c r="CX14" s="561"/>
      <c r="CY14" s="561"/>
      <c r="CZ14" s="561"/>
      <c r="DA14" s="562"/>
      <c r="DB14" s="560">
        <v>14.6</v>
      </c>
      <c r="DC14" s="561"/>
      <c r="DD14" s="561"/>
      <c r="DE14" s="561"/>
      <c r="DF14" s="561"/>
      <c r="DG14" s="561"/>
      <c r="DH14" s="561"/>
      <c r="DI14" s="562"/>
    </row>
    <row r="15" spans="1:119" ht="18.75" customHeight="1" x14ac:dyDescent="0.2">
      <c r="A15" s="163"/>
      <c r="B15" s="572"/>
      <c r="C15" s="573"/>
      <c r="D15" s="573"/>
      <c r="E15" s="573"/>
      <c r="F15" s="573"/>
      <c r="G15" s="573"/>
      <c r="H15" s="573"/>
      <c r="I15" s="573"/>
      <c r="J15" s="573"/>
      <c r="K15" s="574"/>
      <c r="L15" s="172"/>
      <c r="M15" s="547" t="s">
        <v>129</v>
      </c>
      <c r="N15" s="548"/>
      <c r="O15" s="548"/>
      <c r="P15" s="548"/>
      <c r="Q15" s="549"/>
      <c r="R15" s="550">
        <v>56102</v>
      </c>
      <c r="S15" s="551"/>
      <c r="T15" s="551"/>
      <c r="U15" s="551"/>
      <c r="V15" s="552"/>
      <c r="W15" s="553" t="s">
        <v>137</v>
      </c>
      <c r="X15" s="449"/>
      <c r="Y15" s="449"/>
      <c r="Z15" s="449"/>
      <c r="AA15" s="449"/>
      <c r="AB15" s="450"/>
      <c r="AC15" s="416">
        <v>8256</v>
      </c>
      <c r="AD15" s="417"/>
      <c r="AE15" s="417"/>
      <c r="AF15" s="417"/>
      <c r="AG15" s="418"/>
      <c r="AH15" s="416">
        <v>8403</v>
      </c>
      <c r="AI15" s="417"/>
      <c r="AJ15" s="417"/>
      <c r="AK15" s="417"/>
      <c r="AL15" s="476"/>
      <c r="AM15" s="520"/>
      <c r="AN15" s="420"/>
      <c r="AO15" s="420"/>
      <c r="AP15" s="420"/>
      <c r="AQ15" s="420"/>
      <c r="AR15" s="420"/>
      <c r="AS15" s="420"/>
      <c r="AT15" s="421"/>
      <c r="AU15" s="521"/>
      <c r="AV15" s="522"/>
      <c r="AW15" s="522"/>
      <c r="AX15" s="522"/>
      <c r="AY15" s="489" t="s">
        <v>138</v>
      </c>
      <c r="AZ15" s="490"/>
      <c r="BA15" s="490"/>
      <c r="BB15" s="490"/>
      <c r="BC15" s="490"/>
      <c r="BD15" s="490"/>
      <c r="BE15" s="490"/>
      <c r="BF15" s="490"/>
      <c r="BG15" s="490"/>
      <c r="BH15" s="490"/>
      <c r="BI15" s="490"/>
      <c r="BJ15" s="490"/>
      <c r="BK15" s="490"/>
      <c r="BL15" s="490"/>
      <c r="BM15" s="491"/>
      <c r="BN15" s="492">
        <v>8826713</v>
      </c>
      <c r="BO15" s="493"/>
      <c r="BP15" s="493"/>
      <c r="BQ15" s="493"/>
      <c r="BR15" s="493"/>
      <c r="BS15" s="493"/>
      <c r="BT15" s="493"/>
      <c r="BU15" s="494"/>
      <c r="BV15" s="492">
        <v>8703014</v>
      </c>
      <c r="BW15" s="493"/>
      <c r="BX15" s="493"/>
      <c r="BY15" s="493"/>
      <c r="BZ15" s="493"/>
      <c r="CA15" s="493"/>
      <c r="CB15" s="493"/>
      <c r="CC15" s="494"/>
      <c r="CD15" s="563" t="s">
        <v>139</v>
      </c>
      <c r="CE15" s="564"/>
      <c r="CF15" s="564"/>
      <c r="CG15" s="564"/>
      <c r="CH15" s="564"/>
      <c r="CI15" s="564"/>
      <c r="CJ15" s="564"/>
      <c r="CK15" s="564"/>
      <c r="CL15" s="564"/>
      <c r="CM15" s="564"/>
      <c r="CN15" s="564"/>
      <c r="CO15" s="564"/>
      <c r="CP15" s="564"/>
      <c r="CQ15" s="564"/>
      <c r="CR15" s="564"/>
      <c r="CS15" s="56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72"/>
      <c r="C16" s="573"/>
      <c r="D16" s="573"/>
      <c r="E16" s="573"/>
      <c r="F16" s="573"/>
      <c r="G16" s="573"/>
      <c r="H16" s="573"/>
      <c r="I16" s="573"/>
      <c r="J16" s="573"/>
      <c r="K16" s="574"/>
      <c r="L16" s="537" t="s">
        <v>140</v>
      </c>
      <c r="M16" s="538"/>
      <c r="N16" s="538"/>
      <c r="O16" s="538"/>
      <c r="P16" s="538"/>
      <c r="Q16" s="539"/>
      <c r="R16" s="540" t="s">
        <v>141</v>
      </c>
      <c r="S16" s="541"/>
      <c r="T16" s="541"/>
      <c r="U16" s="541"/>
      <c r="V16" s="542"/>
      <c r="W16" s="554"/>
      <c r="X16" s="452"/>
      <c r="Y16" s="452"/>
      <c r="Z16" s="452"/>
      <c r="AA16" s="452"/>
      <c r="AB16" s="453"/>
      <c r="AC16" s="543">
        <v>34.200000000000003</v>
      </c>
      <c r="AD16" s="544"/>
      <c r="AE16" s="544"/>
      <c r="AF16" s="544"/>
      <c r="AG16" s="545"/>
      <c r="AH16" s="543">
        <v>33.4</v>
      </c>
      <c r="AI16" s="544"/>
      <c r="AJ16" s="544"/>
      <c r="AK16" s="544"/>
      <c r="AL16" s="546"/>
      <c r="AM16" s="520"/>
      <c r="AN16" s="420"/>
      <c r="AO16" s="420"/>
      <c r="AP16" s="420"/>
      <c r="AQ16" s="420"/>
      <c r="AR16" s="420"/>
      <c r="AS16" s="420"/>
      <c r="AT16" s="421"/>
      <c r="AU16" s="521"/>
      <c r="AV16" s="522"/>
      <c r="AW16" s="522"/>
      <c r="AX16" s="522"/>
      <c r="AY16" s="477" t="s">
        <v>142</v>
      </c>
      <c r="AZ16" s="478"/>
      <c r="BA16" s="478"/>
      <c r="BB16" s="478"/>
      <c r="BC16" s="478"/>
      <c r="BD16" s="478"/>
      <c r="BE16" s="478"/>
      <c r="BF16" s="478"/>
      <c r="BG16" s="478"/>
      <c r="BH16" s="478"/>
      <c r="BI16" s="478"/>
      <c r="BJ16" s="478"/>
      <c r="BK16" s="478"/>
      <c r="BL16" s="478"/>
      <c r="BM16" s="479"/>
      <c r="BN16" s="463">
        <v>10737733</v>
      </c>
      <c r="BO16" s="464"/>
      <c r="BP16" s="464"/>
      <c r="BQ16" s="464"/>
      <c r="BR16" s="464"/>
      <c r="BS16" s="464"/>
      <c r="BT16" s="464"/>
      <c r="BU16" s="465"/>
      <c r="BV16" s="463">
        <v>10338200</v>
      </c>
      <c r="BW16" s="464"/>
      <c r="BX16" s="464"/>
      <c r="BY16" s="464"/>
      <c r="BZ16" s="464"/>
      <c r="CA16" s="464"/>
      <c r="CB16" s="464"/>
      <c r="CC16" s="465"/>
      <c r="CD16" s="176"/>
      <c r="CE16" s="495"/>
      <c r="CF16" s="495"/>
      <c r="CG16" s="495"/>
      <c r="CH16" s="495"/>
      <c r="CI16" s="495"/>
      <c r="CJ16" s="495"/>
      <c r="CK16" s="495"/>
      <c r="CL16" s="495"/>
      <c r="CM16" s="495"/>
      <c r="CN16" s="495"/>
      <c r="CO16" s="495"/>
      <c r="CP16" s="495"/>
      <c r="CQ16" s="495"/>
      <c r="CR16" s="495"/>
      <c r="CS16" s="496"/>
      <c r="CT16" s="460"/>
      <c r="CU16" s="461"/>
      <c r="CV16" s="461"/>
      <c r="CW16" s="461"/>
      <c r="CX16" s="461"/>
      <c r="CY16" s="461"/>
      <c r="CZ16" s="461"/>
      <c r="DA16" s="462"/>
      <c r="DB16" s="460"/>
      <c r="DC16" s="461"/>
      <c r="DD16" s="461"/>
      <c r="DE16" s="461"/>
      <c r="DF16" s="461"/>
      <c r="DG16" s="461"/>
      <c r="DH16" s="461"/>
      <c r="DI16" s="462"/>
    </row>
    <row r="17" spans="1:113" ht="18.75" customHeight="1" thickBot="1" x14ac:dyDescent="0.25">
      <c r="A17" s="163"/>
      <c r="B17" s="575"/>
      <c r="C17" s="576"/>
      <c r="D17" s="576"/>
      <c r="E17" s="576"/>
      <c r="F17" s="576"/>
      <c r="G17" s="576"/>
      <c r="H17" s="576"/>
      <c r="I17" s="576"/>
      <c r="J17" s="576"/>
      <c r="K17" s="577"/>
      <c r="L17" s="177"/>
      <c r="M17" s="556" t="s">
        <v>143</v>
      </c>
      <c r="N17" s="557"/>
      <c r="O17" s="557"/>
      <c r="P17" s="557"/>
      <c r="Q17" s="558"/>
      <c r="R17" s="540" t="s">
        <v>144</v>
      </c>
      <c r="S17" s="541"/>
      <c r="T17" s="541"/>
      <c r="U17" s="541"/>
      <c r="V17" s="542"/>
      <c r="W17" s="553" t="s">
        <v>145</v>
      </c>
      <c r="X17" s="449"/>
      <c r="Y17" s="449"/>
      <c r="Z17" s="449"/>
      <c r="AA17" s="449"/>
      <c r="AB17" s="450"/>
      <c r="AC17" s="416">
        <v>15507</v>
      </c>
      <c r="AD17" s="417"/>
      <c r="AE17" s="417"/>
      <c r="AF17" s="417"/>
      <c r="AG17" s="418"/>
      <c r="AH17" s="416">
        <v>16348</v>
      </c>
      <c r="AI17" s="417"/>
      <c r="AJ17" s="417"/>
      <c r="AK17" s="417"/>
      <c r="AL17" s="476"/>
      <c r="AM17" s="520"/>
      <c r="AN17" s="420"/>
      <c r="AO17" s="420"/>
      <c r="AP17" s="420"/>
      <c r="AQ17" s="420"/>
      <c r="AR17" s="420"/>
      <c r="AS17" s="420"/>
      <c r="AT17" s="421"/>
      <c r="AU17" s="521"/>
      <c r="AV17" s="522"/>
      <c r="AW17" s="522"/>
      <c r="AX17" s="522"/>
      <c r="AY17" s="477" t="s">
        <v>146</v>
      </c>
      <c r="AZ17" s="478"/>
      <c r="BA17" s="478"/>
      <c r="BB17" s="478"/>
      <c r="BC17" s="478"/>
      <c r="BD17" s="478"/>
      <c r="BE17" s="478"/>
      <c r="BF17" s="478"/>
      <c r="BG17" s="478"/>
      <c r="BH17" s="478"/>
      <c r="BI17" s="478"/>
      <c r="BJ17" s="478"/>
      <c r="BK17" s="478"/>
      <c r="BL17" s="478"/>
      <c r="BM17" s="479"/>
      <c r="BN17" s="463">
        <v>11264566</v>
      </c>
      <c r="BO17" s="464"/>
      <c r="BP17" s="464"/>
      <c r="BQ17" s="464"/>
      <c r="BR17" s="464"/>
      <c r="BS17" s="464"/>
      <c r="BT17" s="464"/>
      <c r="BU17" s="465"/>
      <c r="BV17" s="463">
        <v>11102672</v>
      </c>
      <c r="BW17" s="464"/>
      <c r="BX17" s="464"/>
      <c r="BY17" s="464"/>
      <c r="BZ17" s="464"/>
      <c r="CA17" s="464"/>
      <c r="CB17" s="464"/>
      <c r="CC17" s="465"/>
      <c r="CD17" s="176"/>
      <c r="CE17" s="495"/>
      <c r="CF17" s="495"/>
      <c r="CG17" s="495"/>
      <c r="CH17" s="495"/>
      <c r="CI17" s="495"/>
      <c r="CJ17" s="495"/>
      <c r="CK17" s="495"/>
      <c r="CL17" s="495"/>
      <c r="CM17" s="495"/>
      <c r="CN17" s="495"/>
      <c r="CO17" s="495"/>
      <c r="CP17" s="495"/>
      <c r="CQ17" s="495"/>
      <c r="CR17" s="495"/>
      <c r="CS17" s="496"/>
      <c r="CT17" s="460"/>
      <c r="CU17" s="461"/>
      <c r="CV17" s="461"/>
      <c r="CW17" s="461"/>
      <c r="CX17" s="461"/>
      <c r="CY17" s="461"/>
      <c r="CZ17" s="461"/>
      <c r="DA17" s="462"/>
      <c r="DB17" s="460"/>
      <c r="DC17" s="461"/>
      <c r="DD17" s="461"/>
      <c r="DE17" s="461"/>
      <c r="DF17" s="461"/>
      <c r="DG17" s="461"/>
      <c r="DH17" s="461"/>
      <c r="DI17" s="462"/>
    </row>
    <row r="18" spans="1:113" ht="18.75" customHeight="1" thickBot="1" x14ac:dyDescent="0.25">
      <c r="A18" s="163"/>
      <c r="B18" s="513" t="s">
        <v>147</v>
      </c>
      <c r="C18" s="514"/>
      <c r="D18" s="514"/>
      <c r="E18" s="515"/>
      <c r="F18" s="515"/>
      <c r="G18" s="515"/>
      <c r="H18" s="515"/>
      <c r="I18" s="515"/>
      <c r="J18" s="515"/>
      <c r="K18" s="515"/>
      <c r="L18" s="516">
        <v>89.34</v>
      </c>
      <c r="M18" s="516"/>
      <c r="N18" s="516"/>
      <c r="O18" s="516"/>
      <c r="P18" s="516"/>
      <c r="Q18" s="516"/>
      <c r="R18" s="517"/>
      <c r="S18" s="517"/>
      <c r="T18" s="517"/>
      <c r="U18" s="517"/>
      <c r="V18" s="518"/>
      <c r="W18" s="534"/>
      <c r="X18" s="535"/>
      <c r="Y18" s="535"/>
      <c r="Z18" s="535"/>
      <c r="AA18" s="535"/>
      <c r="AB18" s="559"/>
      <c r="AC18" s="433">
        <v>64.3</v>
      </c>
      <c r="AD18" s="434"/>
      <c r="AE18" s="434"/>
      <c r="AF18" s="434"/>
      <c r="AG18" s="519"/>
      <c r="AH18" s="433">
        <v>64.900000000000006</v>
      </c>
      <c r="AI18" s="434"/>
      <c r="AJ18" s="434"/>
      <c r="AK18" s="434"/>
      <c r="AL18" s="435"/>
      <c r="AM18" s="520"/>
      <c r="AN18" s="420"/>
      <c r="AO18" s="420"/>
      <c r="AP18" s="420"/>
      <c r="AQ18" s="420"/>
      <c r="AR18" s="420"/>
      <c r="AS18" s="420"/>
      <c r="AT18" s="421"/>
      <c r="AU18" s="521"/>
      <c r="AV18" s="522"/>
      <c r="AW18" s="522"/>
      <c r="AX18" s="522"/>
      <c r="AY18" s="477" t="s">
        <v>148</v>
      </c>
      <c r="AZ18" s="478"/>
      <c r="BA18" s="478"/>
      <c r="BB18" s="478"/>
      <c r="BC18" s="478"/>
      <c r="BD18" s="478"/>
      <c r="BE18" s="478"/>
      <c r="BF18" s="478"/>
      <c r="BG18" s="478"/>
      <c r="BH18" s="478"/>
      <c r="BI18" s="478"/>
      <c r="BJ18" s="478"/>
      <c r="BK18" s="478"/>
      <c r="BL18" s="478"/>
      <c r="BM18" s="479"/>
      <c r="BN18" s="463">
        <v>13362509</v>
      </c>
      <c r="BO18" s="464"/>
      <c r="BP18" s="464"/>
      <c r="BQ18" s="464"/>
      <c r="BR18" s="464"/>
      <c r="BS18" s="464"/>
      <c r="BT18" s="464"/>
      <c r="BU18" s="465"/>
      <c r="BV18" s="463">
        <v>12733461</v>
      </c>
      <c r="BW18" s="464"/>
      <c r="BX18" s="464"/>
      <c r="BY18" s="464"/>
      <c r="BZ18" s="464"/>
      <c r="CA18" s="464"/>
      <c r="CB18" s="464"/>
      <c r="CC18" s="465"/>
      <c r="CD18" s="176"/>
      <c r="CE18" s="495"/>
      <c r="CF18" s="495"/>
      <c r="CG18" s="495"/>
      <c r="CH18" s="495"/>
      <c r="CI18" s="495"/>
      <c r="CJ18" s="495"/>
      <c r="CK18" s="495"/>
      <c r="CL18" s="495"/>
      <c r="CM18" s="495"/>
      <c r="CN18" s="495"/>
      <c r="CO18" s="495"/>
      <c r="CP18" s="495"/>
      <c r="CQ18" s="495"/>
      <c r="CR18" s="495"/>
      <c r="CS18" s="496"/>
      <c r="CT18" s="460"/>
      <c r="CU18" s="461"/>
      <c r="CV18" s="461"/>
      <c r="CW18" s="461"/>
      <c r="CX18" s="461"/>
      <c r="CY18" s="461"/>
      <c r="CZ18" s="461"/>
      <c r="DA18" s="462"/>
      <c r="DB18" s="460"/>
      <c r="DC18" s="461"/>
      <c r="DD18" s="461"/>
      <c r="DE18" s="461"/>
      <c r="DF18" s="461"/>
      <c r="DG18" s="461"/>
      <c r="DH18" s="461"/>
      <c r="DI18" s="462"/>
    </row>
    <row r="19" spans="1:113" ht="18.75" customHeight="1" thickBot="1" x14ac:dyDescent="0.25">
      <c r="A19" s="163"/>
      <c r="B19" s="513" t="s">
        <v>149</v>
      </c>
      <c r="C19" s="514"/>
      <c r="D19" s="514"/>
      <c r="E19" s="515"/>
      <c r="F19" s="515"/>
      <c r="G19" s="515"/>
      <c r="H19" s="515"/>
      <c r="I19" s="515"/>
      <c r="J19" s="515"/>
      <c r="K19" s="515"/>
      <c r="L19" s="523">
        <v>626</v>
      </c>
      <c r="M19" s="523"/>
      <c r="N19" s="523"/>
      <c r="O19" s="523"/>
      <c r="P19" s="523"/>
      <c r="Q19" s="523"/>
      <c r="R19" s="524"/>
      <c r="S19" s="524"/>
      <c r="T19" s="524"/>
      <c r="U19" s="524"/>
      <c r="V19" s="525"/>
      <c r="W19" s="532"/>
      <c r="X19" s="533"/>
      <c r="Y19" s="533"/>
      <c r="Z19" s="533"/>
      <c r="AA19" s="533"/>
      <c r="AB19" s="533"/>
      <c r="AC19" s="536"/>
      <c r="AD19" s="536"/>
      <c r="AE19" s="536"/>
      <c r="AF19" s="536"/>
      <c r="AG19" s="536"/>
      <c r="AH19" s="536"/>
      <c r="AI19" s="536"/>
      <c r="AJ19" s="536"/>
      <c r="AK19" s="536"/>
      <c r="AL19" s="555"/>
      <c r="AM19" s="520"/>
      <c r="AN19" s="420"/>
      <c r="AO19" s="420"/>
      <c r="AP19" s="420"/>
      <c r="AQ19" s="420"/>
      <c r="AR19" s="420"/>
      <c r="AS19" s="420"/>
      <c r="AT19" s="421"/>
      <c r="AU19" s="521"/>
      <c r="AV19" s="522"/>
      <c r="AW19" s="522"/>
      <c r="AX19" s="522"/>
      <c r="AY19" s="477" t="s">
        <v>150</v>
      </c>
      <c r="AZ19" s="478"/>
      <c r="BA19" s="478"/>
      <c r="BB19" s="478"/>
      <c r="BC19" s="478"/>
      <c r="BD19" s="478"/>
      <c r="BE19" s="478"/>
      <c r="BF19" s="478"/>
      <c r="BG19" s="478"/>
      <c r="BH19" s="478"/>
      <c r="BI19" s="478"/>
      <c r="BJ19" s="478"/>
      <c r="BK19" s="478"/>
      <c r="BL19" s="478"/>
      <c r="BM19" s="479"/>
      <c r="BN19" s="463">
        <v>17863908</v>
      </c>
      <c r="BO19" s="464"/>
      <c r="BP19" s="464"/>
      <c r="BQ19" s="464"/>
      <c r="BR19" s="464"/>
      <c r="BS19" s="464"/>
      <c r="BT19" s="464"/>
      <c r="BU19" s="465"/>
      <c r="BV19" s="463">
        <v>16796547</v>
      </c>
      <c r="BW19" s="464"/>
      <c r="BX19" s="464"/>
      <c r="BY19" s="464"/>
      <c r="BZ19" s="464"/>
      <c r="CA19" s="464"/>
      <c r="CB19" s="464"/>
      <c r="CC19" s="465"/>
      <c r="CD19" s="176"/>
      <c r="CE19" s="495"/>
      <c r="CF19" s="495"/>
      <c r="CG19" s="495"/>
      <c r="CH19" s="495"/>
      <c r="CI19" s="495"/>
      <c r="CJ19" s="495"/>
      <c r="CK19" s="495"/>
      <c r="CL19" s="495"/>
      <c r="CM19" s="495"/>
      <c r="CN19" s="495"/>
      <c r="CO19" s="495"/>
      <c r="CP19" s="495"/>
      <c r="CQ19" s="495"/>
      <c r="CR19" s="495"/>
      <c r="CS19" s="496"/>
      <c r="CT19" s="460"/>
      <c r="CU19" s="461"/>
      <c r="CV19" s="461"/>
      <c r="CW19" s="461"/>
      <c r="CX19" s="461"/>
      <c r="CY19" s="461"/>
      <c r="CZ19" s="461"/>
      <c r="DA19" s="462"/>
      <c r="DB19" s="460"/>
      <c r="DC19" s="461"/>
      <c r="DD19" s="461"/>
      <c r="DE19" s="461"/>
      <c r="DF19" s="461"/>
      <c r="DG19" s="461"/>
      <c r="DH19" s="461"/>
      <c r="DI19" s="462"/>
    </row>
    <row r="20" spans="1:113" ht="18.75" customHeight="1" thickBot="1" x14ac:dyDescent="0.25">
      <c r="A20" s="163"/>
      <c r="B20" s="513" t="s">
        <v>151</v>
      </c>
      <c r="C20" s="514"/>
      <c r="D20" s="514"/>
      <c r="E20" s="515"/>
      <c r="F20" s="515"/>
      <c r="G20" s="515"/>
      <c r="H20" s="515"/>
      <c r="I20" s="515"/>
      <c r="J20" s="515"/>
      <c r="K20" s="515"/>
      <c r="L20" s="523">
        <v>24718</v>
      </c>
      <c r="M20" s="523"/>
      <c r="N20" s="523"/>
      <c r="O20" s="523"/>
      <c r="P20" s="523"/>
      <c r="Q20" s="523"/>
      <c r="R20" s="524"/>
      <c r="S20" s="524"/>
      <c r="T20" s="524"/>
      <c r="U20" s="524"/>
      <c r="V20" s="525"/>
      <c r="W20" s="534"/>
      <c r="X20" s="535"/>
      <c r="Y20" s="535"/>
      <c r="Z20" s="535"/>
      <c r="AA20" s="535"/>
      <c r="AB20" s="535"/>
      <c r="AC20" s="526"/>
      <c r="AD20" s="526"/>
      <c r="AE20" s="526"/>
      <c r="AF20" s="526"/>
      <c r="AG20" s="526"/>
      <c r="AH20" s="526"/>
      <c r="AI20" s="526"/>
      <c r="AJ20" s="526"/>
      <c r="AK20" s="526"/>
      <c r="AL20" s="527"/>
      <c r="AM20" s="528"/>
      <c r="AN20" s="425"/>
      <c r="AO20" s="425"/>
      <c r="AP20" s="425"/>
      <c r="AQ20" s="425"/>
      <c r="AR20" s="425"/>
      <c r="AS20" s="425"/>
      <c r="AT20" s="426"/>
      <c r="AU20" s="529"/>
      <c r="AV20" s="530"/>
      <c r="AW20" s="530"/>
      <c r="AX20" s="531"/>
      <c r="AY20" s="477"/>
      <c r="AZ20" s="478"/>
      <c r="BA20" s="478"/>
      <c r="BB20" s="478"/>
      <c r="BC20" s="478"/>
      <c r="BD20" s="478"/>
      <c r="BE20" s="478"/>
      <c r="BF20" s="478"/>
      <c r="BG20" s="478"/>
      <c r="BH20" s="478"/>
      <c r="BI20" s="478"/>
      <c r="BJ20" s="478"/>
      <c r="BK20" s="478"/>
      <c r="BL20" s="478"/>
      <c r="BM20" s="479"/>
      <c r="BN20" s="463"/>
      <c r="BO20" s="464"/>
      <c r="BP20" s="464"/>
      <c r="BQ20" s="464"/>
      <c r="BR20" s="464"/>
      <c r="BS20" s="464"/>
      <c r="BT20" s="464"/>
      <c r="BU20" s="465"/>
      <c r="BV20" s="463"/>
      <c r="BW20" s="464"/>
      <c r="BX20" s="464"/>
      <c r="BY20" s="464"/>
      <c r="BZ20" s="464"/>
      <c r="CA20" s="464"/>
      <c r="CB20" s="464"/>
      <c r="CC20" s="465"/>
      <c r="CD20" s="176"/>
      <c r="CE20" s="495"/>
      <c r="CF20" s="495"/>
      <c r="CG20" s="495"/>
      <c r="CH20" s="495"/>
      <c r="CI20" s="495"/>
      <c r="CJ20" s="495"/>
      <c r="CK20" s="495"/>
      <c r="CL20" s="495"/>
      <c r="CM20" s="495"/>
      <c r="CN20" s="495"/>
      <c r="CO20" s="495"/>
      <c r="CP20" s="495"/>
      <c r="CQ20" s="495"/>
      <c r="CR20" s="495"/>
      <c r="CS20" s="496"/>
      <c r="CT20" s="460"/>
      <c r="CU20" s="461"/>
      <c r="CV20" s="461"/>
      <c r="CW20" s="461"/>
      <c r="CX20" s="461"/>
      <c r="CY20" s="461"/>
      <c r="CZ20" s="461"/>
      <c r="DA20" s="462"/>
      <c r="DB20" s="460"/>
      <c r="DC20" s="461"/>
      <c r="DD20" s="461"/>
      <c r="DE20" s="461"/>
      <c r="DF20" s="461"/>
      <c r="DG20" s="461"/>
      <c r="DH20" s="461"/>
      <c r="DI20" s="462"/>
    </row>
    <row r="21" spans="1:113" ht="18.75" customHeight="1" thickBot="1" x14ac:dyDescent="0.25">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436"/>
      <c r="AZ21" s="437"/>
      <c r="BA21" s="437"/>
      <c r="BB21" s="437"/>
      <c r="BC21" s="437"/>
      <c r="BD21" s="437"/>
      <c r="BE21" s="437"/>
      <c r="BF21" s="437"/>
      <c r="BG21" s="437"/>
      <c r="BH21" s="437"/>
      <c r="BI21" s="437"/>
      <c r="BJ21" s="437"/>
      <c r="BK21" s="437"/>
      <c r="BL21" s="437"/>
      <c r="BM21" s="438"/>
      <c r="BN21" s="497"/>
      <c r="BO21" s="498"/>
      <c r="BP21" s="498"/>
      <c r="BQ21" s="498"/>
      <c r="BR21" s="498"/>
      <c r="BS21" s="498"/>
      <c r="BT21" s="498"/>
      <c r="BU21" s="499"/>
      <c r="BV21" s="497"/>
      <c r="BW21" s="498"/>
      <c r="BX21" s="498"/>
      <c r="BY21" s="498"/>
      <c r="BZ21" s="498"/>
      <c r="CA21" s="498"/>
      <c r="CB21" s="498"/>
      <c r="CC21" s="499"/>
      <c r="CD21" s="176"/>
      <c r="CE21" s="495"/>
      <c r="CF21" s="495"/>
      <c r="CG21" s="495"/>
      <c r="CH21" s="495"/>
      <c r="CI21" s="495"/>
      <c r="CJ21" s="495"/>
      <c r="CK21" s="495"/>
      <c r="CL21" s="495"/>
      <c r="CM21" s="495"/>
      <c r="CN21" s="495"/>
      <c r="CO21" s="495"/>
      <c r="CP21" s="495"/>
      <c r="CQ21" s="495"/>
      <c r="CR21" s="495"/>
      <c r="CS21" s="496"/>
      <c r="CT21" s="460"/>
      <c r="CU21" s="461"/>
      <c r="CV21" s="461"/>
      <c r="CW21" s="461"/>
      <c r="CX21" s="461"/>
      <c r="CY21" s="461"/>
      <c r="CZ21" s="461"/>
      <c r="DA21" s="462"/>
      <c r="DB21" s="460"/>
      <c r="DC21" s="461"/>
      <c r="DD21" s="461"/>
      <c r="DE21" s="461"/>
      <c r="DF21" s="461"/>
      <c r="DG21" s="461"/>
      <c r="DH21" s="461"/>
      <c r="DI21" s="462"/>
    </row>
    <row r="22" spans="1:113" ht="18.75" customHeight="1" x14ac:dyDescent="0.2">
      <c r="A22" s="163"/>
      <c r="B22" s="439" t="s">
        <v>153</v>
      </c>
      <c r="C22" s="440"/>
      <c r="D22" s="441"/>
      <c r="E22" s="448" t="s">
        <v>1</v>
      </c>
      <c r="F22" s="449"/>
      <c r="G22" s="449"/>
      <c r="H22" s="449"/>
      <c r="I22" s="449"/>
      <c r="J22" s="449"/>
      <c r="K22" s="450"/>
      <c r="L22" s="448" t="s">
        <v>154</v>
      </c>
      <c r="M22" s="449"/>
      <c r="N22" s="449"/>
      <c r="O22" s="449"/>
      <c r="P22" s="450"/>
      <c r="Q22" s="454" t="s">
        <v>155</v>
      </c>
      <c r="R22" s="455"/>
      <c r="S22" s="455"/>
      <c r="T22" s="455"/>
      <c r="U22" s="455"/>
      <c r="V22" s="456"/>
      <c r="W22" s="505" t="s">
        <v>156</v>
      </c>
      <c r="X22" s="440"/>
      <c r="Y22" s="441"/>
      <c r="Z22" s="448" t="s">
        <v>1</v>
      </c>
      <c r="AA22" s="449"/>
      <c r="AB22" s="449"/>
      <c r="AC22" s="449"/>
      <c r="AD22" s="449"/>
      <c r="AE22" s="449"/>
      <c r="AF22" s="449"/>
      <c r="AG22" s="450"/>
      <c r="AH22" s="466" t="s">
        <v>157</v>
      </c>
      <c r="AI22" s="449"/>
      <c r="AJ22" s="449"/>
      <c r="AK22" s="449"/>
      <c r="AL22" s="450"/>
      <c r="AM22" s="466" t="s">
        <v>158</v>
      </c>
      <c r="AN22" s="467"/>
      <c r="AO22" s="467"/>
      <c r="AP22" s="467"/>
      <c r="AQ22" s="467"/>
      <c r="AR22" s="468"/>
      <c r="AS22" s="454" t="s">
        <v>155</v>
      </c>
      <c r="AT22" s="455"/>
      <c r="AU22" s="455"/>
      <c r="AV22" s="455"/>
      <c r="AW22" s="455"/>
      <c r="AX22" s="472"/>
      <c r="AY22" s="489" t="s">
        <v>159</v>
      </c>
      <c r="AZ22" s="490"/>
      <c r="BA22" s="490"/>
      <c r="BB22" s="490"/>
      <c r="BC22" s="490"/>
      <c r="BD22" s="490"/>
      <c r="BE22" s="490"/>
      <c r="BF22" s="490"/>
      <c r="BG22" s="490"/>
      <c r="BH22" s="490"/>
      <c r="BI22" s="490"/>
      <c r="BJ22" s="490"/>
      <c r="BK22" s="490"/>
      <c r="BL22" s="490"/>
      <c r="BM22" s="491"/>
      <c r="BN22" s="492">
        <v>21286532</v>
      </c>
      <c r="BO22" s="493"/>
      <c r="BP22" s="493"/>
      <c r="BQ22" s="493"/>
      <c r="BR22" s="493"/>
      <c r="BS22" s="493"/>
      <c r="BT22" s="493"/>
      <c r="BU22" s="494"/>
      <c r="BV22" s="492">
        <v>22206933</v>
      </c>
      <c r="BW22" s="493"/>
      <c r="BX22" s="493"/>
      <c r="BY22" s="493"/>
      <c r="BZ22" s="493"/>
      <c r="CA22" s="493"/>
      <c r="CB22" s="493"/>
      <c r="CC22" s="494"/>
      <c r="CD22" s="176"/>
      <c r="CE22" s="495"/>
      <c r="CF22" s="495"/>
      <c r="CG22" s="495"/>
      <c r="CH22" s="495"/>
      <c r="CI22" s="495"/>
      <c r="CJ22" s="495"/>
      <c r="CK22" s="495"/>
      <c r="CL22" s="495"/>
      <c r="CM22" s="495"/>
      <c r="CN22" s="495"/>
      <c r="CO22" s="495"/>
      <c r="CP22" s="495"/>
      <c r="CQ22" s="495"/>
      <c r="CR22" s="495"/>
      <c r="CS22" s="496"/>
      <c r="CT22" s="460"/>
      <c r="CU22" s="461"/>
      <c r="CV22" s="461"/>
      <c r="CW22" s="461"/>
      <c r="CX22" s="461"/>
      <c r="CY22" s="461"/>
      <c r="CZ22" s="461"/>
      <c r="DA22" s="462"/>
      <c r="DB22" s="460"/>
      <c r="DC22" s="461"/>
      <c r="DD22" s="461"/>
      <c r="DE22" s="461"/>
      <c r="DF22" s="461"/>
      <c r="DG22" s="461"/>
      <c r="DH22" s="461"/>
      <c r="DI22" s="462"/>
    </row>
    <row r="23" spans="1:113" ht="18.75" customHeight="1" x14ac:dyDescent="0.2">
      <c r="A23" s="163"/>
      <c r="B23" s="442"/>
      <c r="C23" s="443"/>
      <c r="D23" s="444"/>
      <c r="E23" s="451"/>
      <c r="F23" s="452"/>
      <c r="G23" s="452"/>
      <c r="H23" s="452"/>
      <c r="I23" s="452"/>
      <c r="J23" s="452"/>
      <c r="K23" s="453"/>
      <c r="L23" s="451"/>
      <c r="M23" s="452"/>
      <c r="N23" s="452"/>
      <c r="O23" s="452"/>
      <c r="P23" s="453"/>
      <c r="Q23" s="457"/>
      <c r="R23" s="458"/>
      <c r="S23" s="458"/>
      <c r="T23" s="458"/>
      <c r="U23" s="458"/>
      <c r="V23" s="459"/>
      <c r="W23" s="506"/>
      <c r="X23" s="443"/>
      <c r="Y23" s="444"/>
      <c r="Z23" s="451"/>
      <c r="AA23" s="452"/>
      <c r="AB23" s="452"/>
      <c r="AC23" s="452"/>
      <c r="AD23" s="452"/>
      <c r="AE23" s="452"/>
      <c r="AF23" s="452"/>
      <c r="AG23" s="453"/>
      <c r="AH23" s="451"/>
      <c r="AI23" s="452"/>
      <c r="AJ23" s="452"/>
      <c r="AK23" s="452"/>
      <c r="AL23" s="453"/>
      <c r="AM23" s="469"/>
      <c r="AN23" s="470"/>
      <c r="AO23" s="470"/>
      <c r="AP23" s="470"/>
      <c r="AQ23" s="470"/>
      <c r="AR23" s="471"/>
      <c r="AS23" s="457"/>
      <c r="AT23" s="458"/>
      <c r="AU23" s="458"/>
      <c r="AV23" s="458"/>
      <c r="AW23" s="458"/>
      <c r="AX23" s="473"/>
      <c r="AY23" s="477" t="s">
        <v>160</v>
      </c>
      <c r="AZ23" s="478"/>
      <c r="BA23" s="478"/>
      <c r="BB23" s="478"/>
      <c r="BC23" s="478"/>
      <c r="BD23" s="478"/>
      <c r="BE23" s="478"/>
      <c r="BF23" s="478"/>
      <c r="BG23" s="478"/>
      <c r="BH23" s="478"/>
      <c r="BI23" s="478"/>
      <c r="BJ23" s="478"/>
      <c r="BK23" s="478"/>
      <c r="BL23" s="478"/>
      <c r="BM23" s="479"/>
      <c r="BN23" s="463">
        <v>14845730</v>
      </c>
      <c r="BO23" s="464"/>
      <c r="BP23" s="464"/>
      <c r="BQ23" s="464"/>
      <c r="BR23" s="464"/>
      <c r="BS23" s="464"/>
      <c r="BT23" s="464"/>
      <c r="BU23" s="465"/>
      <c r="BV23" s="463">
        <v>15276299</v>
      </c>
      <c r="BW23" s="464"/>
      <c r="BX23" s="464"/>
      <c r="BY23" s="464"/>
      <c r="BZ23" s="464"/>
      <c r="CA23" s="464"/>
      <c r="CB23" s="464"/>
      <c r="CC23" s="465"/>
      <c r="CD23" s="176"/>
      <c r="CE23" s="495"/>
      <c r="CF23" s="495"/>
      <c r="CG23" s="495"/>
      <c r="CH23" s="495"/>
      <c r="CI23" s="495"/>
      <c r="CJ23" s="495"/>
      <c r="CK23" s="495"/>
      <c r="CL23" s="495"/>
      <c r="CM23" s="495"/>
      <c r="CN23" s="495"/>
      <c r="CO23" s="495"/>
      <c r="CP23" s="495"/>
      <c r="CQ23" s="495"/>
      <c r="CR23" s="495"/>
      <c r="CS23" s="496"/>
      <c r="CT23" s="460"/>
      <c r="CU23" s="461"/>
      <c r="CV23" s="461"/>
      <c r="CW23" s="461"/>
      <c r="CX23" s="461"/>
      <c r="CY23" s="461"/>
      <c r="CZ23" s="461"/>
      <c r="DA23" s="462"/>
      <c r="DB23" s="460"/>
      <c r="DC23" s="461"/>
      <c r="DD23" s="461"/>
      <c r="DE23" s="461"/>
      <c r="DF23" s="461"/>
      <c r="DG23" s="461"/>
      <c r="DH23" s="461"/>
      <c r="DI23" s="462"/>
    </row>
    <row r="24" spans="1:113" ht="18.75" customHeight="1" thickBot="1" x14ac:dyDescent="0.25">
      <c r="A24" s="163"/>
      <c r="B24" s="442"/>
      <c r="C24" s="443"/>
      <c r="D24" s="444"/>
      <c r="E24" s="419" t="s">
        <v>161</v>
      </c>
      <c r="F24" s="420"/>
      <c r="G24" s="420"/>
      <c r="H24" s="420"/>
      <c r="I24" s="420"/>
      <c r="J24" s="420"/>
      <c r="K24" s="421"/>
      <c r="L24" s="416">
        <v>1</v>
      </c>
      <c r="M24" s="417"/>
      <c r="N24" s="417"/>
      <c r="O24" s="417"/>
      <c r="P24" s="418"/>
      <c r="Q24" s="416">
        <v>9350</v>
      </c>
      <c r="R24" s="417"/>
      <c r="S24" s="417"/>
      <c r="T24" s="417"/>
      <c r="U24" s="417"/>
      <c r="V24" s="418"/>
      <c r="W24" s="506"/>
      <c r="X24" s="443"/>
      <c r="Y24" s="444"/>
      <c r="Z24" s="419" t="s">
        <v>162</v>
      </c>
      <c r="AA24" s="420"/>
      <c r="AB24" s="420"/>
      <c r="AC24" s="420"/>
      <c r="AD24" s="420"/>
      <c r="AE24" s="420"/>
      <c r="AF24" s="420"/>
      <c r="AG24" s="421"/>
      <c r="AH24" s="416">
        <v>382</v>
      </c>
      <c r="AI24" s="417"/>
      <c r="AJ24" s="417"/>
      <c r="AK24" s="417"/>
      <c r="AL24" s="418"/>
      <c r="AM24" s="416">
        <v>1238062</v>
      </c>
      <c r="AN24" s="417"/>
      <c r="AO24" s="417"/>
      <c r="AP24" s="417"/>
      <c r="AQ24" s="417"/>
      <c r="AR24" s="418"/>
      <c r="AS24" s="416">
        <v>3241</v>
      </c>
      <c r="AT24" s="417"/>
      <c r="AU24" s="417"/>
      <c r="AV24" s="417"/>
      <c r="AW24" s="417"/>
      <c r="AX24" s="476"/>
      <c r="AY24" s="436" t="s">
        <v>163</v>
      </c>
      <c r="AZ24" s="437"/>
      <c r="BA24" s="437"/>
      <c r="BB24" s="437"/>
      <c r="BC24" s="437"/>
      <c r="BD24" s="437"/>
      <c r="BE24" s="437"/>
      <c r="BF24" s="437"/>
      <c r="BG24" s="437"/>
      <c r="BH24" s="437"/>
      <c r="BI24" s="437"/>
      <c r="BJ24" s="437"/>
      <c r="BK24" s="437"/>
      <c r="BL24" s="437"/>
      <c r="BM24" s="438"/>
      <c r="BN24" s="463">
        <v>14574117</v>
      </c>
      <c r="BO24" s="464"/>
      <c r="BP24" s="464"/>
      <c r="BQ24" s="464"/>
      <c r="BR24" s="464"/>
      <c r="BS24" s="464"/>
      <c r="BT24" s="464"/>
      <c r="BU24" s="465"/>
      <c r="BV24" s="463">
        <v>14897336</v>
      </c>
      <c r="BW24" s="464"/>
      <c r="BX24" s="464"/>
      <c r="BY24" s="464"/>
      <c r="BZ24" s="464"/>
      <c r="CA24" s="464"/>
      <c r="CB24" s="464"/>
      <c r="CC24" s="465"/>
      <c r="CD24" s="176"/>
      <c r="CE24" s="495"/>
      <c r="CF24" s="495"/>
      <c r="CG24" s="495"/>
      <c r="CH24" s="495"/>
      <c r="CI24" s="495"/>
      <c r="CJ24" s="495"/>
      <c r="CK24" s="495"/>
      <c r="CL24" s="495"/>
      <c r="CM24" s="495"/>
      <c r="CN24" s="495"/>
      <c r="CO24" s="495"/>
      <c r="CP24" s="495"/>
      <c r="CQ24" s="495"/>
      <c r="CR24" s="495"/>
      <c r="CS24" s="496"/>
      <c r="CT24" s="460"/>
      <c r="CU24" s="461"/>
      <c r="CV24" s="461"/>
      <c r="CW24" s="461"/>
      <c r="CX24" s="461"/>
      <c r="CY24" s="461"/>
      <c r="CZ24" s="461"/>
      <c r="DA24" s="462"/>
      <c r="DB24" s="460"/>
      <c r="DC24" s="461"/>
      <c r="DD24" s="461"/>
      <c r="DE24" s="461"/>
      <c r="DF24" s="461"/>
      <c r="DG24" s="461"/>
      <c r="DH24" s="461"/>
      <c r="DI24" s="462"/>
    </row>
    <row r="25" spans="1:113" ht="18.75" customHeight="1" x14ac:dyDescent="0.2">
      <c r="A25" s="163"/>
      <c r="B25" s="442"/>
      <c r="C25" s="443"/>
      <c r="D25" s="444"/>
      <c r="E25" s="419" t="s">
        <v>164</v>
      </c>
      <c r="F25" s="420"/>
      <c r="G25" s="420"/>
      <c r="H25" s="420"/>
      <c r="I25" s="420"/>
      <c r="J25" s="420"/>
      <c r="K25" s="421"/>
      <c r="L25" s="416">
        <v>1</v>
      </c>
      <c r="M25" s="417"/>
      <c r="N25" s="417"/>
      <c r="O25" s="417"/>
      <c r="P25" s="418"/>
      <c r="Q25" s="416">
        <v>7600</v>
      </c>
      <c r="R25" s="417"/>
      <c r="S25" s="417"/>
      <c r="T25" s="417"/>
      <c r="U25" s="417"/>
      <c r="V25" s="418"/>
      <c r="W25" s="506"/>
      <c r="X25" s="443"/>
      <c r="Y25" s="444"/>
      <c r="Z25" s="419" t="s">
        <v>165</v>
      </c>
      <c r="AA25" s="420"/>
      <c r="AB25" s="420"/>
      <c r="AC25" s="420"/>
      <c r="AD25" s="420"/>
      <c r="AE25" s="420"/>
      <c r="AF25" s="420"/>
      <c r="AG25" s="421"/>
      <c r="AH25" s="416">
        <v>70</v>
      </c>
      <c r="AI25" s="417"/>
      <c r="AJ25" s="417"/>
      <c r="AK25" s="417"/>
      <c r="AL25" s="418"/>
      <c r="AM25" s="416">
        <v>219100</v>
      </c>
      <c r="AN25" s="417"/>
      <c r="AO25" s="417"/>
      <c r="AP25" s="417"/>
      <c r="AQ25" s="417"/>
      <c r="AR25" s="418"/>
      <c r="AS25" s="416">
        <v>3130</v>
      </c>
      <c r="AT25" s="417"/>
      <c r="AU25" s="417"/>
      <c r="AV25" s="417"/>
      <c r="AW25" s="417"/>
      <c r="AX25" s="476"/>
      <c r="AY25" s="489" t="s">
        <v>166</v>
      </c>
      <c r="AZ25" s="490"/>
      <c r="BA25" s="490"/>
      <c r="BB25" s="490"/>
      <c r="BC25" s="490"/>
      <c r="BD25" s="490"/>
      <c r="BE25" s="490"/>
      <c r="BF25" s="490"/>
      <c r="BG25" s="490"/>
      <c r="BH25" s="490"/>
      <c r="BI25" s="490"/>
      <c r="BJ25" s="490"/>
      <c r="BK25" s="490"/>
      <c r="BL25" s="490"/>
      <c r="BM25" s="491"/>
      <c r="BN25" s="492">
        <v>3683782</v>
      </c>
      <c r="BO25" s="493"/>
      <c r="BP25" s="493"/>
      <c r="BQ25" s="493"/>
      <c r="BR25" s="493"/>
      <c r="BS25" s="493"/>
      <c r="BT25" s="493"/>
      <c r="BU25" s="494"/>
      <c r="BV25" s="492">
        <v>4168803</v>
      </c>
      <c r="BW25" s="493"/>
      <c r="BX25" s="493"/>
      <c r="BY25" s="493"/>
      <c r="BZ25" s="493"/>
      <c r="CA25" s="493"/>
      <c r="CB25" s="493"/>
      <c r="CC25" s="494"/>
      <c r="CD25" s="176"/>
      <c r="CE25" s="495"/>
      <c r="CF25" s="495"/>
      <c r="CG25" s="495"/>
      <c r="CH25" s="495"/>
      <c r="CI25" s="495"/>
      <c r="CJ25" s="495"/>
      <c r="CK25" s="495"/>
      <c r="CL25" s="495"/>
      <c r="CM25" s="495"/>
      <c r="CN25" s="495"/>
      <c r="CO25" s="495"/>
      <c r="CP25" s="495"/>
      <c r="CQ25" s="495"/>
      <c r="CR25" s="495"/>
      <c r="CS25" s="496"/>
      <c r="CT25" s="460"/>
      <c r="CU25" s="461"/>
      <c r="CV25" s="461"/>
      <c r="CW25" s="461"/>
      <c r="CX25" s="461"/>
      <c r="CY25" s="461"/>
      <c r="CZ25" s="461"/>
      <c r="DA25" s="462"/>
      <c r="DB25" s="460"/>
      <c r="DC25" s="461"/>
      <c r="DD25" s="461"/>
      <c r="DE25" s="461"/>
      <c r="DF25" s="461"/>
      <c r="DG25" s="461"/>
      <c r="DH25" s="461"/>
      <c r="DI25" s="462"/>
    </row>
    <row r="26" spans="1:113" ht="18.75" customHeight="1" x14ac:dyDescent="0.2">
      <c r="A26" s="163"/>
      <c r="B26" s="442"/>
      <c r="C26" s="443"/>
      <c r="D26" s="444"/>
      <c r="E26" s="419" t="s">
        <v>167</v>
      </c>
      <c r="F26" s="420"/>
      <c r="G26" s="420"/>
      <c r="H26" s="420"/>
      <c r="I26" s="420"/>
      <c r="J26" s="420"/>
      <c r="K26" s="421"/>
      <c r="L26" s="416">
        <v>1</v>
      </c>
      <c r="M26" s="417"/>
      <c r="N26" s="417"/>
      <c r="O26" s="417"/>
      <c r="P26" s="418"/>
      <c r="Q26" s="416">
        <v>6700</v>
      </c>
      <c r="R26" s="417"/>
      <c r="S26" s="417"/>
      <c r="T26" s="417"/>
      <c r="U26" s="417"/>
      <c r="V26" s="418"/>
      <c r="W26" s="506"/>
      <c r="X26" s="443"/>
      <c r="Y26" s="444"/>
      <c r="Z26" s="419" t="s">
        <v>168</v>
      </c>
      <c r="AA26" s="474"/>
      <c r="AB26" s="474"/>
      <c r="AC26" s="474"/>
      <c r="AD26" s="474"/>
      <c r="AE26" s="474"/>
      <c r="AF26" s="474"/>
      <c r="AG26" s="475"/>
      <c r="AH26" s="416">
        <v>4</v>
      </c>
      <c r="AI26" s="417"/>
      <c r="AJ26" s="417"/>
      <c r="AK26" s="417"/>
      <c r="AL26" s="418"/>
      <c r="AM26" s="416">
        <v>13408</v>
      </c>
      <c r="AN26" s="417"/>
      <c r="AO26" s="417"/>
      <c r="AP26" s="417"/>
      <c r="AQ26" s="417"/>
      <c r="AR26" s="418"/>
      <c r="AS26" s="416">
        <v>3352</v>
      </c>
      <c r="AT26" s="417"/>
      <c r="AU26" s="417"/>
      <c r="AV26" s="417"/>
      <c r="AW26" s="417"/>
      <c r="AX26" s="476"/>
      <c r="AY26" s="503" t="s">
        <v>169</v>
      </c>
      <c r="AZ26" s="423"/>
      <c r="BA26" s="423"/>
      <c r="BB26" s="423"/>
      <c r="BC26" s="423"/>
      <c r="BD26" s="423"/>
      <c r="BE26" s="423"/>
      <c r="BF26" s="423"/>
      <c r="BG26" s="423"/>
      <c r="BH26" s="423"/>
      <c r="BI26" s="423"/>
      <c r="BJ26" s="423"/>
      <c r="BK26" s="423"/>
      <c r="BL26" s="423"/>
      <c r="BM26" s="504"/>
      <c r="BN26" s="463" t="s">
        <v>121</v>
      </c>
      <c r="BO26" s="464"/>
      <c r="BP26" s="464"/>
      <c r="BQ26" s="464"/>
      <c r="BR26" s="464"/>
      <c r="BS26" s="464"/>
      <c r="BT26" s="464"/>
      <c r="BU26" s="465"/>
      <c r="BV26" s="463" t="s">
        <v>121</v>
      </c>
      <c r="BW26" s="464"/>
      <c r="BX26" s="464"/>
      <c r="BY26" s="464"/>
      <c r="BZ26" s="464"/>
      <c r="CA26" s="464"/>
      <c r="CB26" s="464"/>
      <c r="CC26" s="465"/>
      <c r="CD26" s="176"/>
      <c r="CE26" s="495"/>
      <c r="CF26" s="495"/>
      <c r="CG26" s="495"/>
      <c r="CH26" s="495"/>
      <c r="CI26" s="495"/>
      <c r="CJ26" s="495"/>
      <c r="CK26" s="495"/>
      <c r="CL26" s="495"/>
      <c r="CM26" s="495"/>
      <c r="CN26" s="495"/>
      <c r="CO26" s="495"/>
      <c r="CP26" s="495"/>
      <c r="CQ26" s="495"/>
      <c r="CR26" s="495"/>
      <c r="CS26" s="496"/>
      <c r="CT26" s="460"/>
      <c r="CU26" s="461"/>
      <c r="CV26" s="461"/>
      <c r="CW26" s="461"/>
      <c r="CX26" s="461"/>
      <c r="CY26" s="461"/>
      <c r="CZ26" s="461"/>
      <c r="DA26" s="462"/>
      <c r="DB26" s="460"/>
      <c r="DC26" s="461"/>
      <c r="DD26" s="461"/>
      <c r="DE26" s="461"/>
      <c r="DF26" s="461"/>
      <c r="DG26" s="461"/>
      <c r="DH26" s="461"/>
      <c r="DI26" s="462"/>
    </row>
    <row r="27" spans="1:113" ht="18.75" customHeight="1" thickBot="1" x14ac:dyDescent="0.25">
      <c r="A27" s="163"/>
      <c r="B27" s="442"/>
      <c r="C27" s="443"/>
      <c r="D27" s="444"/>
      <c r="E27" s="419" t="s">
        <v>170</v>
      </c>
      <c r="F27" s="420"/>
      <c r="G27" s="420"/>
      <c r="H27" s="420"/>
      <c r="I27" s="420"/>
      <c r="J27" s="420"/>
      <c r="K27" s="421"/>
      <c r="L27" s="416">
        <v>1</v>
      </c>
      <c r="M27" s="417"/>
      <c r="N27" s="417"/>
      <c r="O27" s="417"/>
      <c r="P27" s="418"/>
      <c r="Q27" s="416">
        <v>4750</v>
      </c>
      <c r="R27" s="417"/>
      <c r="S27" s="417"/>
      <c r="T27" s="417"/>
      <c r="U27" s="417"/>
      <c r="V27" s="418"/>
      <c r="W27" s="506"/>
      <c r="X27" s="443"/>
      <c r="Y27" s="444"/>
      <c r="Z27" s="419" t="s">
        <v>171</v>
      </c>
      <c r="AA27" s="420"/>
      <c r="AB27" s="420"/>
      <c r="AC27" s="420"/>
      <c r="AD27" s="420"/>
      <c r="AE27" s="420"/>
      <c r="AF27" s="420"/>
      <c r="AG27" s="421"/>
      <c r="AH27" s="416" t="s">
        <v>121</v>
      </c>
      <c r="AI27" s="417"/>
      <c r="AJ27" s="417"/>
      <c r="AK27" s="417"/>
      <c r="AL27" s="418"/>
      <c r="AM27" s="416" t="s">
        <v>121</v>
      </c>
      <c r="AN27" s="417"/>
      <c r="AO27" s="417"/>
      <c r="AP27" s="417"/>
      <c r="AQ27" s="417"/>
      <c r="AR27" s="418"/>
      <c r="AS27" s="416" t="s">
        <v>121</v>
      </c>
      <c r="AT27" s="417"/>
      <c r="AU27" s="417"/>
      <c r="AV27" s="417"/>
      <c r="AW27" s="417"/>
      <c r="AX27" s="476"/>
      <c r="AY27" s="500" t="s">
        <v>172</v>
      </c>
      <c r="AZ27" s="501"/>
      <c r="BA27" s="501"/>
      <c r="BB27" s="501"/>
      <c r="BC27" s="501"/>
      <c r="BD27" s="501"/>
      <c r="BE27" s="501"/>
      <c r="BF27" s="501"/>
      <c r="BG27" s="501"/>
      <c r="BH27" s="501"/>
      <c r="BI27" s="501"/>
      <c r="BJ27" s="501"/>
      <c r="BK27" s="501"/>
      <c r="BL27" s="501"/>
      <c r="BM27" s="502"/>
      <c r="BN27" s="497" t="s">
        <v>121</v>
      </c>
      <c r="BO27" s="498"/>
      <c r="BP27" s="498"/>
      <c r="BQ27" s="498"/>
      <c r="BR27" s="498"/>
      <c r="BS27" s="498"/>
      <c r="BT27" s="498"/>
      <c r="BU27" s="499"/>
      <c r="BV27" s="497" t="s">
        <v>121</v>
      </c>
      <c r="BW27" s="498"/>
      <c r="BX27" s="498"/>
      <c r="BY27" s="498"/>
      <c r="BZ27" s="498"/>
      <c r="CA27" s="498"/>
      <c r="CB27" s="498"/>
      <c r="CC27" s="499"/>
      <c r="CD27" s="178"/>
      <c r="CE27" s="495"/>
      <c r="CF27" s="495"/>
      <c r="CG27" s="495"/>
      <c r="CH27" s="495"/>
      <c r="CI27" s="495"/>
      <c r="CJ27" s="495"/>
      <c r="CK27" s="495"/>
      <c r="CL27" s="495"/>
      <c r="CM27" s="495"/>
      <c r="CN27" s="495"/>
      <c r="CO27" s="495"/>
      <c r="CP27" s="495"/>
      <c r="CQ27" s="495"/>
      <c r="CR27" s="495"/>
      <c r="CS27" s="496"/>
      <c r="CT27" s="460"/>
      <c r="CU27" s="461"/>
      <c r="CV27" s="461"/>
      <c r="CW27" s="461"/>
      <c r="CX27" s="461"/>
      <c r="CY27" s="461"/>
      <c r="CZ27" s="461"/>
      <c r="DA27" s="462"/>
      <c r="DB27" s="460"/>
      <c r="DC27" s="461"/>
      <c r="DD27" s="461"/>
      <c r="DE27" s="461"/>
      <c r="DF27" s="461"/>
      <c r="DG27" s="461"/>
      <c r="DH27" s="461"/>
      <c r="DI27" s="462"/>
    </row>
    <row r="28" spans="1:113" ht="18.75" customHeight="1" x14ac:dyDescent="0.2">
      <c r="A28" s="163"/>
      <c r="B28" s="442"/>
      <c r="C28" s="443"/>
      <c r="D28" s="444"/>
      <c r="E28" s="419" t="s">
        <v>173</v>
      </c>
      <c r="F28" s="420"/>
      <c r="G28" s="420"/>
      <c r="H28" s="420"/>
      <c r="I28" s="420"/>
      <c r="J28" s="420"/>
      <c r="K28" s="421"/>
      <c r="L28" s="416">
        <v>1</v>
      </c>
      <c r="M28" s="417"/>
      <c r="N28" s="417"/>
      <c r="O28" s="417"/>
      <c r="P28" s="418"/>
      <c r="Q28" s="416">
        <v>4150</v>
      </c>
      <c r="R28" s="417"/>
      <c r="S28" s="417"/>
      <c r="T28" s="417"/>
      <c r="U28" s="417"/>
      <c r="V28" s="418"/>
      <c r="W28" s="506"/>
      <c r="X28" s="443"/>
      <c r="Y28" s="444"/>
      <c r="Z28" s="419" t="s">
        <v>174</v>
      </c>
      <c r="AA28" s="420"/>
      <c r="AB28" s="420"/>
      <c r="AC28" s="420"/>
      <c r="AD28" s="420"/>
      <c r="AE28" s="420"/>
      <c r="AF28" s="420"/>
      <c r="AG28" s="421"/>
      <c r="AH28" s="416" t="s">
        <v>121</v>
      </c>
      <c r="AI28" s="417"/>
      <c r="AJ28" s="417"/>
      <c r="AK28" s="417"/>
      <c r="AL28" s="418"/>
      <c r="AM28" s="416" t="s">
        <v>121</v>
      </c>
      <c r="AN28" s="417"/>
      <c r="AO28" s="417"/>
      <c r="AP28" s="417"/>
      <c r="AQ28" s="417"/>
      <c r="AR28" s="418"/>
      <c r="AS28" s="416" t="s">
        <v>121</v>
      </c>
      <c r="AT28" s="417"/>
      <c r="AU28" s="417"/>
      <c r="AV28" s="417"/>
      <c r="AW28" s="417"/>
      <c r="AX28" s="476"/>
      <c r="AY28" s="480" t="s">
        <v>175</v>
      </c>
      <c r="AZ28" s="481"/>
      <c r="BA28" s="481"/>
      <c r="BB28" s="482"/>
      <c r="BC28" s="489" t="s">
        <v>46</v>
      </c>
      <c r="BD28" s="490"/>
      <c r="BE28" s="490"/>
      <c r="BF28" s="490"/>
      <c r="BG28" s="490"/>
      <c r="BH28" s="490"/>
      <c r="BI28" s="490"/>
      <c r="BJ28" s="490"/>
      <c r="BK28" s="490"/>
      <c r="BL28" s="490"/>
      <c r="BM28" s="491"/>
      <c r="BN28" s="492">
        <v>2679628</v>
      </c>
      <c r="BO28" s="493"/>
      <c r="BP28" s="493"/>
      <c r="BQ28" s="493"/>
      <c r="BR28" s="493"/>
      <c r="BS28" s="493"/>
      <c r="BT28" s="493"/>
      <c r="BU28" s="494"/>
      <c r="BV28" s="492">
        <v>2716264</v>
      </c>
      <c r="BW28" s="493"/>
      <c r="BX28" s="493"/>
      <c r="BY28" s="493"/>
      <c r="BZ28" s="493"/>
      <c r="CA28" s="493"/>
      <c r="CB28" s="493"/>
      <c r="CC28" s="494"/>
      <c r="CD28" s="176"/>
      <c r="CE28" s="495"/>
      <c r="CF28" s="495"/>
      <c r="CG28" s="495"/>
      <c r="CH28" s="495"/>
      <c r="CI28" s="495"/>
      <c r="CJ28" s="495"/>
      <c r="CK28" s="495"/>
      <c r="CL28" s="495"/>
      <c r="CM28" s="495"/>
      <c r="CN28" s="495"/>
      <c r="CO28" s="495"/>
      <c r="CP28" s="495"/>
      <c r="CQ28" s="495"/>
      <c r="CR28" s="495"/>
      <c r="CS28" s="496"/>
      <c r="CT28" s="460"/>
      <c r="CU28" s="461"/>
      <c r="CV28" s="461"/>
      <c r="CW28" s="461"/>
      <c r="CX28" s="461"/>
      <c r="CY28" s="461"/>
      <c r="CZ28" s="461"/>
      <c r="DA28" s="462"/>
      <c r="DB28" s="460"/>
      <c r="DC28" s="461"/>
      <c r="DD28" s="461"/>
      <c r="DE28" s="461"/>
      <c r="DF28" s="461"/>
      <c r="DG28" s="461"/>
      <c r="DH28" s="461"/>
      <c r="DI28" s="462"/>
    </row>
    <row r="29" spans="1:113" ht="18.75" customHeight="1" x14ac:dyDescent="0.2">
      <c r="A29" s="163"/>
      <c r="B29" s="442"/>
      <c r="C29" s="443"/>
      <c r="D29" s="444"/>
      <c r="E29" s="419" t="s">
        <v>176</v>
      </c>
      <c r="F29" s="420"/>
      <c r="G29" s="420"/>
      <c r="H29" s="420"/>
      <c r="I29" s="420"/>
      <c r="J29" s="420"/>
      <c r="K29" s="421"/>
      <c r="L29" s="416">
        <v>18</v>
      </c>
      <c r="M29" s="417"/>
      <c r="N29" s="417"/>
      <c r="O29" s="417"/>
      <c r="P29" s="418"/>
      <c r="Q29" s="416">
        <v>3770</v>
      </c>
      <c r="R29" s="417"/>
      <c r="S29" s="417"/>
      <c r="T29" s="417"/>
      <c r="U29" s="417"/>
      <c r="V29" s="418"/>
      <c r="W29" s="507"/>
      <c r="X29" s="508"/>
      <c r="Y29" s="509"/>
      <c r="Z29" s="419" t="s">
        <v>177</v>
      </c>
      <c r="AA29" s="420"/>
      <c r="AB29" s="420"/>
      <c r="AC29" s="420"/>
      <c r="AD29" s="420"/>
      <c r="AE29" s="420"/>
      <c r="AF29" s="420"/>
      <c r="AG29" s="421"/>
      <c r="AH29" s="416">
        <v>382</v>
      </c>
      <c r="AI29" s="417"/>
      <c r="AJ29" s="417"/>
      <c r="AK29" s="417"/>
      <c r="AL29" s="418"/>
      <c r="AM29" s="416">
        <v>1238062</v>
      </c>
      <c r="AN29" s="417"/>
      <c r="AO29" s="417"/>
      <c r="AP29" s="417"/>
      <c r="AQ29" s="417"/>
      <c r="AR29" s="418"/>
      <c r="AS29" s="416">
        <v>3241</v>
      </c>
      <c r="AT29" s="417"/>
      <c r="AU29" s="417"/>
      <c r="AV29" s="417"/>
      <c r="AW29" s="417"/>
      <c r="AX29" s="476"/>
      <c r="AY29" s="483"/>
      <c r="AZ29" s="484"/>
      <c r="BA29" s="484"/>
      <c r="BB29" s="485"/>
      <c r="BC29" s="477" t="s">
        <v>178</v>
      </c>
      <c r="BD29" s="478"/>
      <c r="BE29" s="478"/>
      <c r="BF29" s="478"/>
      <c r="BG29" s="478"/>
      <c r="BH29" s="478"/>
      <c r="BI29" s="478"/>
      <c r="BJ29" s="478"/>
      <c r="BK29" s="478"/>
      <c r="BL29" s="478"/>
      <c r="BM29" s="479"/>
      <c r="BN29" s="463">
        <v>1618769</v>
      </c>
      <c r="BO29" s="464"/>
      <c r="BP29" s="464"/>
      <c r="BQ29" s="464"/>
      <c r="BR29" s="464"/>
      <c r="BS29" s="464"/>
      <c r="BT29" s="464"/>
      <c r="BU29" s="465"/>
      <c r="BV29" s="463">
        <v>1481155</v>
      </c>
      <c r="BW29" s="464"/>
      <c r="BX29" s="464"/>
      <c r="BY29" s="464"/>
      <c r="BZ29" s="464"/>
      <c r="CA29" s="464"/>
      <c r="CB29" s="464"/>
      <c r="CC29" s="465"/>
      <c r="CD29" s="178"/>
      <c r="CE29" s="495"/>
      <c r="CF29" s="495"/>
      <c r="CG29" s="495"/>
      <c r="CH29" s="495"/>
      <c r="CI29" s="495"/>
      <c r="CJ29" s="495"/>
      <c r="CK29" s="495"/>
      <c r="CL29" s="495"/>
      <c r="CM29" s="495"/>
      <c r="CN29" s="495"/>
      <c r="CO29" s="495"/>
      <c r="CP29" s="495"/>
      <c r="CQ29" s="495"/>
      <c r="CR29" s="495"/>
      <c r="CS29" s="496"/>
      <c r="CT29" s="460"/>
      <c r="CU29" s="461"/>
      <c r="CV29" s="461"/>
      <c r="CW29" s="461"/>
      <c r="CX29" s="461"/>
      <c r="CY29" s="461"/>
      <c r="CZ29" s="461"/>
      <c r="DA29" s="462"/>
      <c r="DB29" s="460"/>
      <c r="DC29" s="461"/>
      <c r="DD29" s="461"/>
      <c r="DE29" s="461"/>
      <c r="DF29" s="461"/>
      <c r="DG29" s="461"/>
      <c r="DH29" s="461"/>
      <c r="DI29" s="462"/>
    </row>
    <row r="30" spans="1:113" ht="18.75" customHeight="1" thickBot="1" x14ac:dyDescent="0.25">
      <c r="A30" s="163"/>
      <c r="B30" s="445"/>
      <c r="C30" s="446"/>
      <c r="D30" s="447"/>
      <c r="E30" s="424"/>
      <c r="F30" s="425"/>
      <c r="G30" s="425"/>
      <c r="H30" s="425"/>
      <c r="I30" s="425"/>
      <c r="J30" s="425"/>
      <c r="K30" s="426"/>
      <c r="L30" s="427"/>
      <c r="M30" s="428"/>
      <c r="N30" s="428"/>
      <c r="O30" s="428"/>
      <c r="P30" s="429"/>
      <c r="Q30" s="427"/>
      <c r="R30" s="428"/>
      <c r="S30" s="428"/>
      <c r="T30" s="428"/>
      <c r="U30" s="428"/>
      <c r="V30" s="429"/>
      <c r="W30" s="430" t="s">
        <v>179</v>
      </c>
      <c r="X30" s="431"/>
      <c r="Y30" s="431"/>
      <c r="Z30" s="431"/>
      <c r="AA30" s="431"/>
      <c r="AB30" s="431"/>
      <c r="AC30" s="431"/>
      <c r="AD30" s="431"/>
      <c r="AE30" s="431"/>
      <c r="AF30" s="431"/>
      <c r="AG30" s="432"/>
      <c r="AH30" s="433">
        <v>99.1</v>
      </c>
      <c r="AI30" s="434"/>
      <c r="AJ30" s="434"/>
      <c r="AK30" s="434"/>
      <c r="AL30" s="434"/>
      <c r="AM30" s="434"/>
      <c r="AN30" s="434"/>
      <c r="AO30" s="434"/>
      <c r="AP30" s="434"/>
      <c r="AQ30" s="434"/>
      <c r="AR30" s="434"/>
      <c r="AS30" s="434"/>
      <c r="AT30" s="434"/>
      <c r="AU30" s="434"/>
      <c r="AV30" s="434"/>
      <c r="AW30" s="434"/>
      <c r="AX30" s="435"/>
      <c r="AY30" s="486"/>
      <c r="AZ30" s="487"/>
      <c r="BA30" s="487"/>
      <c r="BB30" s="488"/>
      <c r="BC30" s="436" t="s">
        <v>48</v>
      </c>
      <c r="BD30" s="437"/>
      <c r="BE30" s="437"/>
      <c r="BF30" s="437"/>
      <c r="BG30" s="437"/>
      <c r="BH30" s="437"/>
      <c r="BI30" s="437"/>
      <c r="BJ30" s="437"/>
      <c r="BK30" s="437"/>
      <c r="BL30" s="437"/>
      <c r="BM30" s="438"/>
      <c r="BN30" s="497">
        <v>1732283</v>
      </c>
      <c r="BO30" s="498"/>
      <c r="BP30" s="498"/>
      <c r="BQ30" s="498"/>
      <c r="BR30" s="498"/>
      <c r="BS30" s="498"/>
      <c r="BT30" s="498"/>
      <c r="BU30" s="499"/>
      <c r="BV30" s="497">
        <v>1427858</v>
      </c>
      <c r="BW30" s="498"/>
      <c r="BX30" s="498"/>
      <c r="BY30" s="498"/>
      <c r="BZ30" s="498"/>
      <c r="CA30" s="498"/>
      <c r="CB30" s="498"/>
      <c r="CC30" s="499"/>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22" t="s">
        <v>180</v>
      </c>
      <c r="D32" s="422"/>
      <c r="E32" s="422"/>
      <c r="F32" s="422"/>
      <c r="G32" s="422"/>
      <c r="H32" s="422"/>
      <c r="I32" s="422"/>
      <c r="J32" s="422"/>
      <c r="K32" s="422"/>
      <c r="L32" s="422"/>
      <c r="M32" s="422"/>
      <c r="N32" s="422"/>
      <c r="O32" s="422"/>
      <c r="P32" s="422"/>
      <c r="Q32" s="422"/>
      <c r="R32" s="422"/>
      <c r="S32" s="422"/>
      <c r="U32" s="423" t="s">
        <v>181</v>
      </c>
      <c r="V32" s="423"/>
      <c r="W32" s="423"/>
      <c r="X32" s="423"/>
      <c r="Y32" s="423"/>
      <c r="Z32" s="423"/>
      <c r="AA32" s="423"/>
      <c r="AB32" s="423"/>
      <c r="AC32" s="423"/>
      <c r="AD32" s="423"/>
      <c r="AE32" s="423"/>
      <c r="AF32" s="423"/>
      <c r="AG32" s="423"/>
      <c r="AH32" s="423"/>
      <c r="AI32" s="423"/>
      <c r="AJ32" s="423"/>
      <c r="AK32" s="423"/>
      <c r="AM32" s="423" t="s">
        <v>182</v>
      </c>
      <c r="AN32" s="423"/>
      <c r="AO32" s="423"/>
      <c r="AP32" s="423"/>
      <c r="AQ32" s="423"/>
      <c r="AR32" s="423"/>
      <c r="AS32" s="423"/>
      <c r="AT32" s="423"/>
      <c r="AU32" s="423"/>
      <c r="AV32" s="423"/>
      <c r="AW32" s="423"/>
      <c r="AX32" s="423"/>
      <c r="AY32" s="423"/>
      <c r="AZ32" s="423"/>
      <c r="BA32" s="423"/>
      <c r="BB32" s="423"/>
      <c r="BC32" s="423"/>
      <c r="BE32" s="423" t="s">
        <v>183</v>
      </c>
      <c r="BF32" s="423"/>
      <c r="BG32" s="423"/>
      <c r="BH32" s="423"/>
      <c r="BI32" s="423"/>
      <c r="BJ32" s="423"/>
      <c r="BK32" s="423"/>
      <c r="BL32" s="423"/>
      <c r="BM32" s="423"/>
      <c r="BN32" s="423"/>
      <c r="BO32" s="423"/>
      <c r="BP32" s="423"/>
      <c r="BQ32" s="423"/>
      <c r="BR32" s="423"/>
      <c r="BS32" s="423"/>
      <c r="BT32" s="423"/>
      <c r="BU32" s="423"/>
      <c r="BW32" s="423" t="s">
        <v>184</v>
      </c>
      <c r="BX32" s="423"/>
      <c r="BY32" s="423"/>
      <c r="BZ32" s="423"/>
      <c r="CA32" s="423"/>
      <c r="CB32" s="423"/>
      <c r="CC32" s="423"/>
      <c r="CD32" s="423"/>
      <c r="CE32" s="423"/>
      <c r="CF32" s="423"/>
      <c r="CG32" s="423"/>
      <c r="CH32" s="423"/>
      <c r="CI32" s="423"/>
      <c r="CJ32" s="423"/>
      <c r="CK32" s="423"/>
      <c r="CL32" s="423"/>
      <c r="CM32" s="423"/>
      <c r="CO32" s="423" t="s">
        <v>185</v>
      </c>
      <c r="CP32" s="423"/>
      <c r="CQ32" s="423"/>
      <c r="CR32" s="423"/>
      <c r="CS32" s="423"/>
      <c r="CT32" s="423"/>
      <c r="CU32" s="423"/>
      <c r="CV32" s="423"/>
      <c r="CW32" s="423"/>
      <c r="CX32" s="423"/>
      <c r="CY32" s="423"/>
      <c r="CZ32" s="423"/>
      <c r="DA32" s="423"/>
      <c r="DB32" s="423"/>
      <c r="DC32" s="423"/>
      <c r="DD32" s="423"/>
      <c r="DE32" s="423"/>
      <c r="DI32" s="186"/>
    </row>
    <row r="33" spans="1:113" ht="13.5" customHeight="1" x14ac:dyDescent="0.2">
      <c r="A33" s="163"/>
      <c r="B33" s="187"/>
      <c r="C33" s="415" t="s">
        <v>186</v>
      </c>
      <c r="D33" s="415"/>
      <c r="E33" s="414" t="s">
        <v>187</v>
      </c>
      <c r="F33" s="414"/>
      <c r="G33" s="414"/>
      <c r="H33" s="414"/>
      <c r="I33" s="414"/>
      <c r="J33" s="414"/>
      <c r="K33" s="414"/>
      <c r="L33" s="414"/>
      <c r="M33" s="414"/>
      <c r="N33" s="414"/>
      <c r="O33" s="414"/>
      <c r="P33" s="414"/>
      <c r="Q33" s="414"/>
      <c r="R33" s="414"/>
      <c r="S33" s="414"/>
      <c r="T33" s="188"/>
      <c r="U33" s="415" t="s">
        <v>186</v>
      </c>
      <c r="V33" s="415"/>
      <c r="W33" s="414" t="s">
        <v>187</v>
      </c>
      <c r="X33" s="414"/>
      <c r="Y33" s="414"/>
      <c r="Z33" s="414"/>
      <c r="AA33" s="414"/>
      <c r="AB33" s="414"/>
      <c r="AC33" s="414"/>
      <c r="AD33" s="414"/>
      <c r="AE33" s="414"/>
      <c r="AF33" s="414"/>
      <c r="AG33" s="414"/>
      <c r="AH33" s="414"/>
      <c r="AI33" s="414"/>
      <c r="AJ33" s="414"/>
      <c r="AK33" s="414"/>
      <c r="AL33" s="188"/>
      <c r="AM33" s="415" t="s">
        <v>186</v>
      </c>
      <c r="AN33" s="415"/>
      <c r="AO33" s="414" t="s">
        <v>187</v>
      </c>
      <c r="AP33" s="414"/>
      <c r="AQ33" s="414"/>
      <c r="AR33" s="414"/>
      <c r="AS33" s="414"/>
      <c r="AT33" s="414"/>
      <c r="AU33" s="414"/>
      <c r="AV33" s="414"/>
      <c r="AW33" s="414"/>
      <c r="AX33" s="414"/>
      <c r="AY33" s="414"/>
      <c r="AZ33" s="414"/>
      <c r="BA33" s="414"/>
      <c r="BB33" s="414"/>
      <c r="BC33" s="414"/>
      <c r="BD33" s="189"/>
      <c r="BE33" s="414" t="s">
        <v>188</v>
      </c>
      <c r="BF33" s="414"/>
      <c r="BG33" s="414" t="s">
        <v>189</v>
      </c>
      <c r="BH33" s="414"/>
      <c r="BI33" s="414"/>
      <c r="BJ33" s="414"/>
      <c r="BK33" s="414"/>
      <c r="BL33" s="414"/>
      <c r="BM33" s="414"/>
      <c r="BN33" s="414"/>
      <c r="BO33" s="414"/>
      <c r="BP33" s="414"/>
      <c r="BQ33" s="414"/>
      <c r="BR33" s="414"/>
      <c r="BS33" s="414"/>
      <c r="BT33" s="414"/>
      <c r="BU33" s="414"/>
      <c r="BV33" s="189"/>
      <c r="BW33" s="415" t="s">
        <v>188</v>
      </c>
      <c r="BX33" s="415"/>
      <c r="BY33" s="414" t="s">
        <v>190</v>
      </c>
      <c r="BZ33" s="414"/>
      <c r="CA33" s="414"/>
      <c r="CB33" s="414"/>
      <c r="CC33" s="414"/>
      <c r="CD33" s="414"/>
      <c r="CE33" s="414"/>
      <c r="CF33" s="414"/>
      <c r="CG33" s="414"/>
      <c r="CH33" s="414"/>
      <c r="CI33" s="414"/>
      <c r="CJ33" s="414"/>
      <c r="CK33" s="414"/>
      <c r="CL33" s="414"/>
      <c r="CM33" s="414"/>
      <c r="CN33" s="188"/>
      <c r="CO33" s="415" t="s">
        <v>186</v>
      </c>
      <c r="CP33" s="415"/>
      <c r="CQ33" s="414" t="s">
        <v>191</v>
      </c>
      <c r="CR33" s="414"/>
      <c r="CS33" s="414"/>
      <c r="CT33" s="414"/>
      <c r="CU33" s="414"/>
      <c r="CV33" s="414"/>
      <c r="CW33" s="414"/>
      <c r="CX33" s="414"/>
      <c r="CY33" s="414"/>
      <c r="CZ33" s="414"/>
      <c r="DA33" s="414"/>
      <c r="DB33" s="414"/>
      <c r="DC33" s="414"/>
      <c r="DD33" s="414"/>
      <c r="DE33" s="414"/>
      <c r="DF33" s="188"/>
      <c r="DG33" s="413" t="s">
        <v>192</v>
      </c>
      <c r="DH33" s="413"/>
      <c r="DI33" s="190"/>
    </row>
    <row r="34" spans="1:113" ht="32.25" customHeight="1" x14ac:dyDescent="0.2">
      <c r="A34" s="163"/>
      <c r="B34" s="187"/>
      <c r="C34" s="411">
        <f>IF(E34="","",1)</f>
        <v>1</v>
      </c>
      <c r="D34" s="411"/>
      <c r="E34" s="412" t="str">
        <f>IF('各会計、関係団体の財政状況及び健全化判断比率'!B7="","",'各会計、関係団体の財政状況及び健全化判断比率'!B7)</f>
        <v>一般会計</v>
      </c>
      <c r="F34" s="412"/>
      <c r="G34" s="412"/>
      <c r="H34" s="412"/>
      <c r="I34" s="412"/>
      <c r="J34" s="412"/>
      <c r="K34" s="412"/>
      <c r="L34" s="412"/>
      <c r="M34" s="412"/>
      <c r="N34" s="412"/>
      <c r="O34" s="412"/>
      <c r="P34" s="412"/>
      <c r="Q34" s="412"/>
      <c r="R34" s="412"/>
      <c r="S34" s="412"/>
      <c r="T34" s="163"/>
      <c r="U34" s="411">
        <f>IF(W34="","",MAX(C34:D43)+1)</f>
        <v>2</v>
      </c>
      <c r="V34" s="411"/>
      <c r="W34" s="412" t="str">
        <f>IF('各会計、関係団体の財政状況及び健全化判断比率'!B28="","",'各会計、関係団体の財政状況及び健全化判断比率'!B28)</f>
        <v>国民健康保険特別会計</v>
      </c>
      <c r="X34" s="412"/>
      <c r="Y34" s="412"/>
      <c r="Z34" s="412"/>
      <c r="AA34" s="412"/>
      <c r="AB34" s="412"/>
      <c r="AC34" s="412"/>
      <c r="AD34" s="412"/>
      <c r="AE34" s="412"/>
      <c r="AF34" s="412"/>
      <c r="AG34" s="412"/>
      <c r="AH34" s="412"/>
      <c r="AI34" s="412"/>
      <c r="AJ34" s="412"/>
      <c r="AK34" s="412"/>
      <c r="AL34" s="163"/>
      <c r="AM34" s="411">
        <f>IF(AO34="","",MAX(C34:D43,U34:V43)+1)</f>
        <v>5</v>
      </c>
      <c r="AN34" s="411"/>
      <c r="AO34" s="412" t="str">
        <f>IF('各会計、関係団体の財政状況及び健全化判断比率'!B31="","",'各会計、関係団体の財政状況及び健全化判断比率'!B31)</f>
        <v>水道事業会計</v>
      </c>
      <c r="AP34" s="412"/>
      <c r="AQ34" s="412"/>
      <c r="AR34" s="412"/>
      <c r="AS34" s="412"/>
      <c r="AT34" s="412"/>
      <c r="AU34" s="412"/>
      <c r="AV34" s="412"/>
      <c r="AW34" s="412"/>
      <c r="AX34" s="412"/>
      <c r="AY34" s="412"/>
      <c r="AZ34" s="412"/>
      <c r="BA34" s="412"/>
      <c r="BB34" s="412"/>
      <c r="BC34" s="412"/>
      <c r="BD34" s="163"/>
      <c r="BE34" s="411">
        <f>IF(BG34="","",MAX(C34:D43,U34:V43,AM34:AN43)+1)</f>
        <v>9</v>
      </c>
      <c r="BF34" s="411"/>
      <c r="BG34" s="412" t="str">
        <f>IF('各会計、関係団体の財政状況及び健全化判断比率'!B35="","",'各会計、関係団体の財政状況及び健全化判断比率'!B35)</f>
        <v>国民宿舎特別会計</v>
      </c>
      <c r="BH34" s="412"/>
      <c r="BI34" s="412"/>
      <c r="BJ34" s="412"/>
      <c r="BK34" s="412"/>
      <c r="BL34" s="412"/>
      <c r="BM34" s="412"/>
      <c r="BN34" s="412"/>
      <c r="BO34" s="412"/>
      <c r="BP34" s="412"/>
      <c r="BQ34" s="412"/>
      <c r="BR34" s="412"/>
      <c r="BS34" s="412"/>
      <c r="BT34" s="412"/>
      <c r="BU34" s="412"/>
      <c r="BV34" s="163"/>
      <c r="BW34" s="411">
        <f>IF(BY34="","",MAX(C34:D43,U34:V43,AM34:AN43,BE34:BF43)+1)</f>
        <v>10</v>
      </c>
      <c r="BX34" s="411"/>
      <c r="BY34" s="412" t="str">
        <f>IF('各会計、関係団体の財政状況及び健全化判断比率'!B68="","",'各会計、関係団体の財政状況及び健全化判断比率'!B68)</f>
        <v>周南地区福祉施設組合（一般会計）</v>
      </c>
      <c r="BZ34" s="412"/>
      <c r="CA34" s="412"/>
      <c r="CB34" s="412"/>
      <c r="CC34" s="412"/>
      <c r="CD34" s="412"/>
      <c r="CE34" s="412"/>
      <c r="CF34" s="412"/>
      <c r="CG34" s="412"/>
      <c r="CH34" s="412"/>
      <c r="CI34" s="412"/>
      <c r="CJ34" s="412"/>
      <c r="CK34" s="412"/>
      <c r="CL34" s="412"/>
      <c r="CM34" s="412"/>
      <c r="CN34" s="163"/>
      <c r="CO34" s="411">
        <f>IF(CQ34="","",MAX(C34:D43,U34:V43,AM34:AN43,BE34:BF43,BW34:BX43)+1)</f>
        <v>20</v>
      </c>
      <c r="CP34" s="411"/>
      <c r="CQ34" s="412" t="str">
        <f>IF('各会計、関係団体の財政状況及び健全化判断比率'!BS7="","",'各会計、関係団体の財政状況及び健全化判断比率'!BS7)</f>
        <v>下松市水産振興基金協会</v>
      </c>
      <c r="CR34" s="412"/>
      <c r="CS34" s="412"/>
      <c r="CT34" s="412"/>
      <c r="CU34" s="412"/>
      <c r="CV34" s="412"/>
      <c r="CW34" s="412"/>
      <c r="CX34" s="412"/>
      <c r="CY34" s="412"/>
      <c r="CZ34" s="412"/>
      <c r="DA34" s="412"/>
      <c r="DB34" s="412"/>
      <c r="DC34" s="412"/>
      <c r="DD34" s="412"/>
      <c r="DE34" s="412"/>
      <c r="DG34" s="409" t="str">
        <f>IF('各会計、関係団体の財政状況及び健全化判断比率'!BR7="","",'各会計、関係団体の財政状況及び健全化判断比率'!BR7)</f>
        <v/>
      </c>
      <c r="DH34" s="409"/>
      <c r="DI34" s="190"/>
    </row>
    <row r="35" spans="1:113" ht="32.25" customHeight="1" x14ac:dyDescent="0.2">
      <c r="A35" s="163"/>
      <c r="B35" s="187"/>
      <c r="C35" s="411" t="str">
        <f>IF(E35="","",C34+1)</f>
        <v/>
      </c>
      <c r="D35" s="411"/>
      <c r="E35" s="412" t="str">
        <f>IF('各会計、関係団体の財政状況及び健全化判断比率'!B8="","",'各会計、関係団体の財政状況及び健全化判断比率'!B8)</f>
        <v/>
      </c>
      <c r="F35" s="412"/>
      <c r="G35" s="412"/>
      <c r="H35" s="412"/>
      <c r="I35" s="412"/>
      <c r="J35" s="412"/>
      <c r="K35" s="412"/>
      <c r="L35" s="412"/>
      <c r="M35" s="412"/>
      <c r="N35" s="412"/>
      <c r="O35" s="412"/>
      <c r="P35" s="412"/>
      <c r="Q35" s="412"/>
      <c r="R35" s="412"/>
      <c r="S35" s="412"/>
      <c r="T35" s="163"/>
      <c r="U35" s="411">
        <f>IF(W35="","",U34+1)</f>
        <v>3</v>
      </c>
      <c r="V35" s="411"/>
      <c r="W35" s="412" t="str">
        <f>IF('各会計、関係団体の財政状況及び健全化判断比率'!B29="","",'各会計、関係団体の財政状況及び健全化判断比率'!B29)</f>
        <v>介護保険特別会計</v>
      </c>
      <c r="X35" s="412"/>
      <c r="Y35" s="412"/>
      <c r="Z35" s="412"/>
      <c r="AA35" s="412"/>
      <c r="AB35" s="412"/>
      <c r="AC35" s="412"/>
      <c r="AD35" s="412"/>
      <c r="AE35" s="412"/>
      <c r="AF35" s="412"/>
      <c r="AG35" s="412"/>
      <c r="AH35" s="412"/>
      <c r="AI35" s="412"/>
      <c r="AJ35" s="412"/>
      <c r="AK35" s="412"/>
      <c r="AL35" s="163"/>
      <c r="AM35" s="411">
        <f t="shared" ref="AM35:AM43" si="0">IF(AO35="","",AM34+1)</f>
        <v>6</v>
      </c>
      <c r="AN35" s="411"/>
      <c r="AO35" s="412" t="str">
        <f>IF('各会計、関係団体の財政状況及び健全化判断比率'!B32="","",'各会計、関係団体の財政状況及び健全化判断比率'!B32)</f>
        <v>簡易水道事業会計</v>
      </c>
      <c r="AP35" s="412"/>
      <c r="AQ35" s="412"/>
      <c r="AR35" s="412"/>
      <c r="AS35" s="412"/>
      <c r="AT35" s="412"/>
      <c r="AU35" s="412"/>
      <c r="AV35" s="412"/>
      <c r="AW35" s="412"/>
      <c r="AX35" s="412"/>
      <c r="AY35" s="412"/>
      <c r="AZ35" s="412"/>
      <c r="BA35" s="412"/>
      <c r="BB35" s="412"/>
      <c r="BC35" s="412"/>
      <c r="BD35" s="163"/>
      <c r="BE35" s="411" t="str">
        <f t="shared" ref="BE35:BE43" si="1">IF(BG35="","",BE34+1)</f>
        <v/>
      </c>
      <c r="BF35" s="411"/>
      <c r="BG35" s="412"/>
      <c r="BH35" s="412"/>
      <c r="BI35" s="412"/>
      <c r="BJ35" s="412"/>
      <c r="BK35" s="412"/>
      <c r="BL35" s="412"/>
      <c r="BM35" s="412"/>
      <c r="BN35" s="412"/>
      <c r="BO35" s="412"/>
      <c r="BP35" s="412"/>
      <c r="BQ35" s="412"/>
      <c r="BR35" s="412"/>
      <c r="BS35" s="412"/>
      <c r="BT35" s="412"/>
      <c r="BU35" s="412"/>
      <c r="BV35" s="163"/>
      <c r="BW35" s="411">
        <f t="shared" ref="BW35:BW43" si="2">IF(BY35="","",BW34+1)</f>
        <v>11</v>
      </c>
      <c r="BX35" s="411"/>
      <c r="BY35" s="412" t="str">
        <f>IF('各会計、関係団体の財政状況及び健全化判断比率'!B69="","",'各会計、関係団体の財政状況及び健全化判断比率'!B69)</f>
        <v>周南地区衛生施設組合（一般会計）</v>
      </c>
      <c r="BZ35" s="412"/>
      <c r="CA35" s="412"/>
      <c r="CB35" s="412"/>
      <c r="CC35" s="412"/>
      <c r="CD35" s="412"/>
      <c r="CE35" s="412"/>
      <c r="CF35" s="412"/>
      <c r="CG35" s="412"/>
      <c r="CH35" s="412"/>
      <c r="CI35" s="412"/>
      <c r="CJ35" s="412"/>
      <c r="CK35" s="412"/>
      <c r="CL35" s="412"/>
      <c r="CM35" s="412"/>
      <c r="CN35" s="163"/>
      <c r="CO35" s="411">
        <f t="shared" ref="CO35:CO43" si="3">IF(CQ35="","",CO34+1)</f>
        <v>21</v>
      </c>
      <c r="CP35" s="411"/>
      <c r="CQ35" s="412" t="str">
        <f>IF('各会計、関係団体の財政状況及び健全化判断比率'!BS8="","",'各会計、関係団体の財政状況及び健全化判断比率'!BS8)</f>
        <v>下松市笠戸島開発センター</v>
      </c>
      <c r="CR35" s="412"/>
      <c r="CS35" s="412"/>
      <c r="CT35" s="412"/>
      <c r="CU35" s="412"/>
      <c r="CV35" s="412"/>
      <c r="CW35" s="412"/>
      <c r="CX35" s="412"/>
      <c r="CY35" s="412"/>
      <c r="CZ35" s="412"/>
      <c r="DA35" s="412"/>
      <c r="DB35" s="412"/>
      <c r="DC35" s="412"/>
      <c r="DD35" s="412"/>
      <c r="DE35" s="412"/>
      <c r="DG35" s="409" t="str">
        <f>IF('各会計、関係団体の財政状況及び健全化判断比率'!BR8="","",'各会計、関係団体の財政状況及び健全化判断比率'!BR8)</f>
        <v/>
      </c>
      <c r="DH35" s="409"/>
      <c r="DI35" s="190"/>
    </row>
    <row r="36" spans="1:113" ht="32.25" customHeight="1" x14ac:dyDescent="0.2">
      <c r="A36" s="163"/>
      <c r="B36" s="187"/>
      <c r="C36" s="411" t="str">
        <f>IF(E36="","",C35+1)</f>
        <v/>
      </c>
      <c r="D36" s="411"/>
      <c r="E36" s="412" t="str">
        <f>IF('各会計、関係団体の財政状況及び健全化判断比率'!B9="","",'各会計、関係団体の財政状況及び健全化判断比率'!B9)</f>
        <v/>
      </c>
      <c r="F36" s="412"/>
      <c r="G36" s="412"/>
      <c r="H36" s="412"/>
      <c r="I36" s="412"/>
      <c r="J36" s="412"/>
      <c r="K36" s="412"/>
      <c r="L36" s="412"/>
      <c r="M36" s="412"/>
      <c r="N36" s="412"/>
      <c r="O36" s="412"/>
      <c r="P36" s="412"/>
      <c r="Q36" s="412"/>
      <c r="R36" s="412"/>
      <c r="S36" s="412"/>
      <c r="T36" s="163"/>
      <c r="U36" s="411">
        <f t="shared" ref="U36:U43" si="4">IF(W36="","",U35+1)</f>
        <v>4</v>
      </c>
      <c r="V36" s="411"/>
      <c r="W36" s="412" t="str">
        <f>IF('各会計、関係団体の財政状況及び健全化判断比率'!B30="","",'各会計、関係団体の財政状況及び健全化判断比率'!B30)</f>
        <v>後期高齢者医療特別会計</v>
      </c>
      <c r="X36" s="412"/>
      <c r="Y36" s="412"/>
      <c r="Z36" s="412"/>
      <c r="AA36" s="412"/>
      <c r="AB36" s="412"/>
      <c r="AC36" s="412"/>
      <c r="AD36" s="412"/>
      <c r="AE36" s="412"/>
      <c r="AF36" s="412"/>
      <c r="AG36" s="412"/>
      <c r="AH36" s="412"/>
      <c r="AI36" s="412"/>
      <c r="AJ36" s="412"/>
      <c r="AK36" s="412"/>
      <c r="AL36" s="163"/>
      <c r="AM36" s="411">
        <f t="shared" si="0"/>
        <v>7</v>
      </c>
      <c r="AN36" s="411"/>
      <c r="AO36" s="412" t="str">
        <f>IF('各会計、関係団体の財政状況及び健全化判断比率'!B33="","",'各会計、関係団体の財政状況及び健全化判断比率'!B33)</f>
        <v>工業用水道事業会計</v>
      </c>
      <c r="AP36" s="412"/>
      <c r="AQ36" s="412"/>
      <c r="AR36" s="412"/>
      <c r="AS36" s="412"/>
      <c r="AT36" s="412"/>
      <c r="AU36" s="412"/>
      <c r="AV36" s="412"/>
      <c r="AW36" s="412"/>
      <c r="AX36" s="412"/>
      <c r="AY36" s="412"/>
      <c r="AZ36" s="412"/>
      <c r="BA36" s="412"/>
      <c r="BB36" s="412"/>
      <c r="BC36" s="412"/>
      <c r="BD36" s="163"/>
      <c r="BE36" s="411" t="str">
        <f t="shared" si="1"/>
        <v/>
      </c>
      <c r="BF36" s="411"/>
      <c r="BG36" s="412"/>
      <c r="BH36" s="412"/>
      <c r="BI36" s="412"/>
      <c r="BJ36" s="412"/>
      <c r="BK36" s="412"/>
      <c r="BL36" s="412"/>
      <c r="BM36" s="412"/>
      <c r="BN36" s="412"/>
      <c r="BO36" s="412"/>
      <c r="BP36" s="412"/>
      <c r="BQ36" s="412"/>
      <c r="BR36" s="412"/>
      <c r="BS36" s="412"/>
      <c r="BT36" s="412"/>
      <c r="BU36" s="412"/>
      <c r="BV36" s="163"/>
      <c r="BW36" s="411">
        <f t="shared" si="2"/>
        <v>12</v>
      </c>
      <c r="BX36" s="411"/>
      <c r="BY36" s="412" t="str">
        <f>IF('各会計、関係団体の財政状況及び健全化判断比率'!B70="","",'各会計、関係団体の財政状況及び健全化判断比率'!B70)</f>
        <v>周南東部環境施設組合（一般会計）</v>
      </c>
      <c r="BZ36" s="412"/>
      <c r="CA36" s="412"/>
      <c r="CB36" s="412"/>
      <c r="CC36" s="412"/>
      <c r="CD36" s="412"/>
      <c r="CE36" s="412"/>
      <c r="CF36" s="412"/>
      <c r="CG36" s="412"/>
      <c r="CH36" s="412"/>
      <c r="CI36" s="412"/>
      <c r="CJ36" s="412"/>
      <c r="CK36" s="412"/>
      <c r="CL36" s="412"/>
      <c r="CM36" s="412"/>
      <c r="CN36" s="163"/>
      <c r="CO36" s="411">
        <f t="shared" si="3"/>
        <v>22</v>
      </c>
      <c r="CP36" s="411"/>
      <c r="CQ36" s="412" t="str">
        <f>IF('各会計、関係団体の財政状況及び健全化判断比率'!BS9="","",'各会計、関係団体の財政状況及び健全化判断比率'!BS9)</f>
        <v>下松市施設管理公社</v>
      </c>
      <c r="CR36" s="412"/>
      <c r="CS36" s="412"/>
      <c r="CT36" s="412"/>
      <c r="CU36" s="412"/>
      <c r="CV36" s="412"/>
      <c r="CW36" s="412"/>
      <c r="CX36" s="412"/>
      <c r="CY36" s="412"/>
      <c r="CZ36" s="412"/>
      <c r="DA36" s="412"/>
      <c r="DB36" s="412"/>
      <c r="DC36" s="412"/>
      <c r="DD36" s="412"/>
      <c r="DE36" s="412"/>
      <c r="DG36" s="409" t="str">
        <f>IF('各会計、関係団体の財政状況及び健全化判断比率'!BR9="","",'各会計、関係団体の財政状況及び健全化判断比率'!BR9)</f>
        <v/>
      </c>
      <c r="DH36" s="409"/>
      <c r="DI36" s="190"/>
    </row>
    <row r="37" spans="1:113" ht="32.25" customHeight="1" x14ac:dyDescent="0.2">
      <c r="A37" s="163"/>
      <c r="B37" s="187"/>
      <c r="C37" s="411" t="str">
        <f>IF(E37="","",C36+1)</f>
        <v/>
      </c>
      <c r="D37" s="411"/>
      <c r="E37" s="412" t="str">
        <f>IF('各会計、関係団体の財政状況及び健全化判断比率'!B10="","",'各会計、関係団体の財政状況及び健全化判断比率'!B10)</f>
        <v/>
      </c>
      <c r="F37" s="412"/>
      <c r="G37" s="412"/>
      <c r="H37" s="412"/>
      <c r="I37" s="412"/>
      <c r="J37" s="412"/>
      <c r="K37" s="412"/>
      <c r="L37" s="412"/>
      <c r="M37" s="412"/>
      <c r="N37" s="412"/>
      <c r="O37" s="412"/>
      <c r="P37" s="412"/>
      <c r="Q37" s="412"/>
      <c r="R37" s="412"/>
      <c r="S37" s="412"/>
      <c r="T37" s="163"/>
      <c r="U37" s="411" t="str">
        <f t="shared" si="4"/>
        <v/>
      </c>
      <c r="V37" s="411"/>
      <c r="W37" s="412"/>
      <c r="X37" s="412"/>
      <c r="Y37" s="412"/>
      <c r="Z37" s="412"/>
      <c r="AA37" s="412"/>
      <c r="AB37" s="412"/>
      <c r="AC37" s="412"/>
      <c r="AD37" s="412"/>
      <c r="AE37" s="412"/>
      <c r="AF37" s="412"/>
      <c r="AG37" s="412"/>
      <c r="AH37" s="412"/>
      <c r="AI37" s="412"/>
      <c r="AJ37" s="412"/>
      <c r="AK37" s="412"/>
      <c r="AL37" s="163"/>
      <c r="AM37" s="411">
        <f t="shared" si="0"/>
        <v>8</v>
      </c>
      <c r="AN37" s="411"/>
      <c r="AO37" s="412" t="str">
        <f>IF('各会計、関係団体の財政状況及び健全化判断比率'!B34="","",'各会計、関係団体の財政状況及び健全化判断比率'!B34)</f>
        <v>公共下水道事業会計</v>
      </c>
      <c r="AP37" s="412"/>
      <c r="AQ37" s="412"/>
      <c r="AR37" s="412"/>
      <c r="AS37" s="412"/>
      <c r="AT37" s="412"/>
      <c r="AU37" s="412"/>
      <c r="AV37" s="412"/>
      <c r="AW37" s="412"/>
      <c r="AX37" s="412"/>
      <c r="AY37" s="412"/>
      <c r="AZ37" s="412"/>
      <c r="BA37" s="412"/>
      <c r="BB37" s="412"/>
      <c r="BC37" s="412"/>
      <c r="BD37" s="163"/>
      <c r="BE37" s="411" t="str">
        <f t="shared" si="1"/>
        <v/>
      </c>
      <c r="BF37" s="411"/>
      <c r="BG37" s="412"/>
      <c r="BH37" s="412"/>
      <c r="BI37" s="412"/>
      <c r="BJ37" s="412"/>
      <c r="BK37" s="412"/>
      <c r="BL37" s="412"/>
      <c r="BM37" s="412"/>
      <c r="BN37" s="412"/>
      <c r="BO37" s="412"/>
      <c r="BP37" s="412"/>
      <c r="BQ37" s="412"/>
      <c r="BR37" s="412"/>
      <c r="BS37" s="412"/>
      <c r="BT37" s="412"/>
      <c r="BU37" s="412"/>
      <c r="BV37" s="163"/>
      <c r="BW37" s="411">
        <f t="shared" si="2"/>
        <v>13</v>
      </c>
      <c r="BX37" s="411"/>
      <c r="BY37" s="412" t="str">
        <f>IF('各会計、関係団体の財政状況及び健全化判断比率'!B71="","",'各会計、関係団体の財政状況及び健全化判断比率'!B71)</f>
        <v>山口県市町総合事務組合（一般会計）</v>
      </c>
      <c r="BZ37" s="412"/>
      <c r="CA37" s="412"/>
      <c r="CB37" s="412"/>
      <c r="CC37" s="412"/>
      <c r="CD37" s="412"/>
      <c r="CE37" s="412"/>
      <c r="CF37" s="412"/>
      <c r="CG37" s="412"/>
      <c r="CH37" s="412"/>
      <c r="CI37" s="412"/>
      <c r="CJ37" s="412"/>
      <c r="CK37" s="412"/>
      <c r="CL37" s="412"/>
      <c r="CM37" s="412"/>
      <c r="CN37" s="163"/>
      <c r="CO37" s="411">
        <f t="shared" si="3"/>
        <v>23</v>
      </c>
      <c r="CP37" s="411"/>
      <c r="CQ37" s="412" t="str">
        <f>IF('各会計、関係団体の財政状況及び健全化判断比率'!BS10="","",'各会計、関係団体の財政状況及び健全化判断比率'!BS10)</f>
        <v>下松市文化振興財団</v>
      </c>
      <c r="CR37" s="412"/>
      <c r="CS37" s="412"/>
      <c r="CT37" s="412"/>
      <c r="CU37" s="412"/>
      <c r="CV37" s="412"/>
      <c r="CW37" s="412"/>
      <c r="CX37" s="412"/>
      <c r="CY37" s="412"/>
      <c r="CZ37" s="412"/>
      <c r="DA37" s="412"/>
      <c r="DB37" s="412"/>
      <c r="DC37" s="412"/>
      <c r="DD37" s="412"/>
      <c r="DE37" s="412"/>
      <c r="DG37" s="409" t="str">
        <f>IF('各会計、関係団体の財政状況及び健全化判断比率'!BR10="","",'各会計、関係団体の財政状況及び健全化判断比率'!BR10)</f>
        <v/>
      </c>
      <c r="DH37" s="409"/>
      <c r="DI37" s="190"/>
    </row>
    <row r="38" spans="1:113" ht="32.25" customHeight="1" x14ac:dyDescent="0.2">
      <c r="A38" s="163"/>
      <c r="B38" s="187"/>
      <c r="C38" s="411" t="str">
        <f t="shared" ref="C38:C43" si="5">IF(E38="","",C37+1)</f>
        <v/>
      </c>
      <c r="D38" s="411"/>
      <c r="E38" s="412" t="str">
        <f>IF('各会計、関係団体の財政状況及び健全化判断比率'!B11="","",'各会計、関係団体の財政状況及び健全化判断比率'!B11)</f>
        <v/>
      </c>
      <c r="F38" s="412"/>
      <c r="G38" s="412"/>
      <c r="H38" s="412"/>
      <c r="I38" s="412"/>
      <c r="J38" s="412"/>
      <c r="K38" s="412"/>
      <c r="L38" s="412"/>
      <c r="M38" s="412"/>
      <c r="N38" s="412"/>
      <c r="O38" s="412"/>
      <c r="P38" s="412"/>
      <c r="Q38" s="412"/>
      <c r="R38" s="412"/>
      <c r="S38" s="412"/>
      <c r="T38" s="163"/>
      <c r="U38" s="411" t="str">
        <f t="shared" si="4"/>
        <v/>
      </c>
      <c r="V38" s="411"/>
      <c r="W38" s="412"/>
      <c r="X38" s="412"/>
      <c r="Y38" s="412"/>
      <c r="Z38" s="412"/>
      <c r="AA38" s="412"/>
      <c r="AB38" s="412"/>
      <c r="AC38" s="412"/>
      <c r="AD38" s="412"/>
      <c r="AE38" s="412"/>
      <c r="AF38" s="412"/>
      <c r="AG38" s="412"/>
      <c r="AH38" s="412"/>
      <c r="AI38" s="412"/>
      <c r="AJ38" s="412"/>
      <c r="AK38" s="412"/>
      <c r="AL38" s="163"/>
      <c r="AM38" s="411" t="str">
        <f t="shared" si="0"/>
        <v/>
      </c>
      <c r="AN38" s="411"/>
      <c r="AO38" s="412"/>
      <c r="AP38" s="412"/>
      <c r="AQ38" s="412"/>
      <c r="AR38" s="412"/>
      <c r="AS38" s="412"/>
      <c r="AT38" s="412"/>
      <c r="AU38" s="412"/>
      <c r="AV38" s="412"/>
      <c r="AW38" s="412"/>
      <c r="AX38" s="412"/>
      <c r="AY38" s="412"/>
      <c r="AZ38" s="412"/>
      <c r="BA38" s="412"/>
      <c r="BB38" s="412"/>
      <c r="BC38" s="412"/>
      <c r="BD38" s="163"/>
      <c r="BE38" s="411" t="str">
        <f t="shared" si="1"/>
        <v/>
      </c>
      <c r="BF38" s="411"/>
      <c r="BG38" s="412"/>
      <c r="BH38" s="412"/>
      <c r="BI38" s="412"/>
      <c r="BJ38" s="412"/>
      <c r="BK38" s="412"/>
      <c r="BL38" s="412"/>
      <c r="BM38" s="412"/>
      <c r="BN38" s="412"/>
      <c r="BO38" s="412"/>
      <c r="BP38" s="412"/>
      <c r="BQ38" s="412"/>
      <c r="BR38" s="412"/>
      <c r="BS38" s="412"/>
      <c r="BT38" s="412"/>
      <c r="BU38" s="412"/>
      <c r="BV38" s="163"/>
      <c r="BW38" s="411">
        <f t="shared" si="2"/>
        <v>14</v>
      </c>
      <c r="BX38" s="411"/>
      <c r="BY38" s="412" t="str">
        <f>IF('各会計、関係団体の財政状況及び健全化判断比率'!B72="","",'各会計、関係団体の財政状況及び健全化判断比率'!B72)</f>
        <v>山口県市町総合事務組合（非常勤職員公務災害補償特別会計）</v>
      </c>
      <c r="BZ38" s="412"/>
      <c r="CA38" s="412"/>
      <c r="CB38" s="412"/>
      <c r="CC38" s="412"/>
      <c r="CD38" s="412"/>
      <c r="CE38" s="412"/>
      <c r="CF38" s="412"/>
      <c r="CG38" s="412"/>
      <c r="CH38" s="412"/>
      <c r="CI38" s="412"/>
      <c r="CJ38" s="412"/>
      <c r="CK38" s="412"/>
      <c r="CL38" s="412"/>
      <c r="CM38" s="412"/>
      <c r="CN38" s="163"/>
      <c r="CO38" s="411" t="str">
        <f t="shared" si="3"/>
        <v/>
      </c>
      <c r="CP38" s="411"/>
      <c r="CQ38" s="412" t="str">
        <f>IF('各会計、関係団体の財政状況及び健全化判断比率'!BS11="","",'各会計、関係団体の財政状況及び健全化判断比率'!BS11)</f>
        <v/>
      </c>
      <c r="CR38" s="412"/>
      <c r="CS38" s="412"/>
      <c r="CT38" s="412"/>
      <c r="CU38" s="412"/>
      <c r="CV38" s="412"/>
      <c r="CW38" s="412"/>
      <c r="CX38" s="412"/>
      <c r="CY38" s="412"/>
      <c r="CZ38" s="412"/>
      <c r="DA38" s="412"/>
      <c r="DB38" s="412"/>
      <c r="DC38" s="412"/>
      <c r="DD38" s="412"/>
      <c r="DE38" s="412"/>
      <c r="DG38" s="409" t="str">
        <f>IF('各会計、関係団体の財政状況及び健全化判断比率'!BR11="","",'各会計、関係団体の財政状況及び健全化判断比率'!BR11)</f>
        <v/>
      </c>
      <c r="DH38" s="409"/>
      <c r="DI38" s="190"/>
    </row>
    <row r="39" spans="1:113" ht="32.25" customHeight="1" x14ac:dyDescent="0.2">
      <c r="A39" s="163"/>
      <c r="B39" s="187"/>
      <c r="C39" s="411" t="str">
        <f t="shared" si="5"/>
        <v/>
      </c>
      <c r="D39" s="411"/>
      <c r="E39" s="412" t="str">
        <f>IF('各会計、関係団体の財政状況及び健全化判断比率'!B12="","",'各会計、関係団体の財政状況及び健全化判断比率'!B12)</f>
        <v/>
      </c>
      <c r="F39" s="412"/>
      <c r="G39" s="412"/>
      <c r="H39" s="412"/>
      <c r="I39" s="412"/>
      <c r="J39" s="412"/>
      <c r="K39" s="412"/>
      <c r="L39" s="412"/>
      <c r="M39" s="412"/>
      <c r="N39" s="412"/>
      <c r="O39" s="412"/>
      <c r="P39" s="412"/>
      <c r="Q39" s="412"/>
      <c r="R39" s="412"/>
      <c r="S39" s="412"/>
      <c r="T39" s="163"/>
      <c r="U39" s="411" t="str">
        <f t="shared" si="4"/>
        <v/>
      </c>
      <c r="V39" s="411"/>
      <c r="W39" s="412"/>
      <c r="X39" s="412"/>
      <c r="Y39" s="412"/>
      <c r="Z39" s="412"/>
      <c r="AA39" s="412"/>
      <c r="AB39" s="412"/>
      <c r="AC39" s="412"/>
      <c r="AD39" s="412"/>
      <c r="AE39" s="412"/>
      <c r="AF39" s="412"/>
      <c r="AG39" s="412"/>
      <c r="AH39" s="412"/>
      <c r="AI39" s="412"/>
      <c r="AJ39" s="412"/>
      <c r="AK39" s="412"/>
      <c r="AL39" s="163"/>
      <c r="AM39" s="411" t="str">
        <f t="shared" si="0"/>
        <v/>
      </c>
      <c r="AN39" s="411"/>
      <c r="AO39" s="412"/>
      <c r="AP39" s="412"/>
      <c r="AQ39" s="412"/>
      <c r="AR39" s="412"/>
      <c r="AS39" s="412"/>
      <c r="AT39" s="412"/>
      <c r="AU39" s="412"/>
      <c r="AV39" s="412"/>
      <c r="AW39" s="412"/>
      <c r="AX39" s="412"/>
      <c r="AY39" s="412"/>
      <c r="AZ39" s="412"/>
      <c r="BA39" s="412"/>
      <c r="BB39" s="412"/>
      <c r="BC39" s="412"/>
      <c r="BD39" s="163"/>
      <c r="BE39" s="411" t="str">
        <f t="shared" si="1"/>
        <v/>
      </c>
      <c r="BF39" s="411"/>
      <c r="BG39" s="412"/>
      <c r="BH39" s="412"/>
      <c r="BI39" s="412"/>
      <c r="BJ39" s="412"/>
      <c r="BK39" s="412"/>
      <c r="BL39" s="412"/>
      <c r="BM39" s="412"/>
      <c r="BN39" s="412"/>
      <c r="BO39" s="412"/>
      <c r="BP39" s="412"/>
      <c r="BQ39" s="412"/>
      <c r="BR39" s="412"/>
      <c r="BS39" s="412"/>
      <c r="BT39" s="412"/>
      <c r="BU39" s="412"/>
      <c r="BV39" s="163"/>
      <c r="BW39" s="411">
        <f t="shared" si="2"/>
        <v>15</v>
      </c>
      <c r="BX39" s="411"/>
      <c r="BY39" s="412" t="str">
        <f>IF('各会計、関係団体の財政状況及び健全化判断比率'!B73="","",'各会計、関係団体の財政状況及び健全化判断比率'!B73)</f>
        <v>山口県市町総合事務組合（山口県市町公平委員会特別会計）</v>
      </c>
      <c r="BZ39" s="412"/>
      <c r="CA39" s="412"/>
      <c r="CB39" s="412"/>
      <c r="CC39" s="412"/>
      <c r="CD39" s="412"/>
      <c r="CE39" s="412"/>
      <c r="CF39" s="412"/>
      <c r="CG39" s="412"/>
      <c r="CH39" s="412"/>
      <c r="CI39" s="412"/>
      <c r="CJ39" s="412"/>
      <c r="CK39" s="412"/>
      <c r="CL39" s="412"/>
      <c r="CM39" s="412"/>
      <c r="CN39" s="163"/>
      <c r="CO39" s="411" t="str">
        <f t="shared" si="3"/>
        <v/>
      </c>
      <c r="CP39" s="411"/>
      <c r="CQ39" s="412" t="str">
        <f>IF('各会計、関係団体の財政状況及び健全化判断比率'!BS12="","",'各会計、関係団体の財政状況及び健全化判断比率'!BS12)</f>
        <v/>
      </c>
      <c r="CR39" s="412"/>
      <c r="CS39" s="412"/>
      <c r="CT39" s="412"/>
      <c r="CU39" s="412"/>
      <c r="CV39" s="412"/>
      <c r="CW39" s="412"/>
      <c r="CX39" s="412"/>
      <c r="CY39" s="412"/>
      <c r="CZ39" s="412"/>
      <c r="DA39" s="412"/>
      <c r="DB39" s="412"/>
      <c r="DC39" s="412"/>
      <c r="DD39" s="412"/>
      <c r="DE39" s="412"/>
      <c r="DG39" s="409" t="str">
        <f>IF('各会計、関係団体の財政状況及び健全化判断比率'!BR12="","",'各会計、関係団体の財政状況及び健全化判断比率'!BR12)</f>
        <v/>
      </c>
      <c r="DH39" s="409"/>
      <c r="DI39" s="190"/>
    </row>
    <row r="40" spans="1:113" ht="32.25" customHeight="1" x14ac:dyDescent="0.2">
      <c r="A40" s="163"/>
      <c r="B40" s="187"/>
      <c r="C40" s="411" t="str">
        <f t="shared" si="5"/>
        <v/>
      </c>
      <c r="D40" s="411"/>
      <c r="E40" s="412" t="str">
        <f>IF('各会計、関係団体の財政状況及び健全化判断比率'!B13="","",'各会計、関係団体の財政状況及び健全化判断比率'!B13)</f>
        <v/>
      </c>
      <c r="F40" s="412"/>
      <c r="G40" s="412"/>
      <c r="H40" s="412"/>
      <c r="I40" s="412"/>
      <c r="J40" s="412"/>
      <c r="K40" s="412"/>
      <c r="L40" s="412"/>
      <c r="M40" s="412"/>
      <c r="N40" s="412"/>
      <c r="O40" s="412"/>
      <c r="P40" s="412"/>
      <c r="Q40" s="412"/>
      <c r="R40" s="412"/>
      <c r="S40" s="412"/>
      <c r="T40" s="163"/>
      <c r="U40" s="411" t="str">
        <f t="shared" si="4"/>
        <v/>
      </c>
      <c r="V40" s="411"/>
      <c r="W40" s="412"/>
      <c r="X40" s="412"/>
      <c r="Y40" s="412"/>
      <c r="Z40" s="412"/>
      <c r="AA40" s="412"/>
      <c r="AB40" s="412"/>
      <c r="AC40" s="412"/>
      <c r="AD40" s="412"/>
      <c r="AE40" s="412"/>
      <c r="AF40" s="412"/>
      <c r="AG40" s="412"/>
      <c r="AH40" s="412"/>
      <c r="AI40" s="412"/>
      <c r="AJ40" s="412"/>
      <c r="AK40" s="412"/>
      <c r="AL40" s="163"/>
      <c r="AM40" s="411" t="str">
        <f t="shared" si="0"/>
        <v/>
      </c>
      <c r="AN40" s="411"/>
      <c r="AO40" s="412"/>
      <c r="AP40" s="412"/>
      <c r="AQ40" s="412"/>
      <c r="AR40" s="412"/>
      <c r="AS40" s="412"/>
      <c r="AT40" s="412"/>
      <c r="AU40" s="412"/>
      <c r="AV40" s="412"/>
      <c r="AW40" s="412"/>
      <c r="AX40" s="412"/>
      <c r="AY40" s="412"/>
      <c r="AZ40" s="412"/>
      <c r="BA40" s="412"/>
      <c r="BB40" s="412"/>
      <c r="BC40" s="412"/>
      <c r="BD40" s="163"/>
      <c r="BE40" s="411" t="str">
        <f t="shared" si="1"/>
        <v/>
      </c>
      <c r="BF40" s="411"/>
      <c r="BG40" s="412"/>
      <c r="BH40" s="412"/>
      <c r="BI40" s="412"/>
      <c r="BJ40" s="412"/>
      <c r="BK40" s="412"/>
      <c r="BL40" s="412"/>
      <c r="BM40" s="412"/>
      <c r="BN40" s="412"/>
      <c r="BO40" s="412"/>
      <c r="BP40" s="412"/>
      <c r="BQ40" s="412"/>
      <c r="BR40" s="412"/>
      <c r="BS40" s="412"/>
      <c r="BT40" s="412"/>
      <c r="BU40" s="412"/>
      <c r="BV40" s="163"/>
      <c r="BW40" s="411">
        <f t="shared" si="2"/>
        <v>16</v>
      </c>
      <c r="BX40" s="411"/>
      <c r="BY40" s="412" t="str">
        <f>IF('各会計、関係団体の財政状況及び健全化判断比率'!B74="","",'各会計、関係団体の財政状況及び健全化判断比率'!B74)</f>
        <v>山口県市町総合事務組合（交通災害共済特別会計）</v>
      </c>
      <c r="BZ40" s="412"/>
      <c r="CA40" s="412"/>
      <c r="CB40" s="412"/>
      <c r="CC40" s="412"/>
      <c r="CD40" s="412"/>
      <c r="CE40" s="412"/>
      <c r="CF40" s="412"/>
      <c r="CG40" s="412"/>
      <c r="CH40" s="412"/>
      <c r="CI40" s="412"/>
      <c r="CJ40" s="412"/>
      <c r="CK40" s="412"/>
      <c r="CL40" s="412"/>
      <c r="CM40" s="412"/>
      <c r="CN40" s="163"/>
      <c r="CO40" s="411" t="str">
        <f t="shared" si="3"/>
        <v/>
      </c>
      <c r="CP40" s="411"/>
      <c r="CQ40" s="412" t="str">
        <f>IF('各会計、関係団体の財政状況及び健全化判断比率'!BS13="","",'各会計、関係団体の財政状況及び健全化判断比率'!BS13)</f>
        <v/>
      </c>
      <c r="CR40" s="412"/>
      <c r="CS40" s="412"/>
      <c r="CT40" s="412"/>
      <c r="CU40" s="412"/>
      <c r="CV40" s="412"/>
      <c r="CW40" s="412"/>
      <c r="CX40" s="412"/>
      <c r="CY40" s="412"/>
      <c r="CZ40" s="412"/>
      <c r="DA40" s="412"/>
      <c r="DB40" s="412"/>
      <c r="DC40" s="412"/>
      <c r="DD40" s="412"/>
      <c r="DE40" s="412"/>
      <c r="DG40" s="409" t="str">
        <f>IF('各会計、関係団体の財政状況及び健全化判断比率'!BR13="","",'各会計、関係団体の財政状況及び健全化判断比率'!BR13)</f>
        <v/>
      </c>
      <c r="DH40" s="409"/>
      <c r="DI40" s="190"/>
    </row>
    <row r="41" spans="1:113" ht="32.25" customHeight="1" x14ac:dyDescent="0.2">
      <c r="A41" s="163"/>
      <c r="B41" s="187"/>
      <c r="C41" s="411" t="str">
        <f t="shared" si="5"/>
        <v/>
      </c>
      <c r="D41" s="411"/>
      <c r="E41" s="412" t="str">
        <f>IF('各会計、関係団体の財政状況及び健全化判断比率'!B14="","",'各会計、関係団体の財政状況及び健全化判断比率'!B14)</f>
        <v/>
      </c>
      <c r="F41" s="412"/>
      <c r="G41" s="412"/>
      <c r="H41" s="412"/>
      <c r="I41" s="412"/>
      <c r="J41" s="412"/>
      <c r="K41" s="412"/>
      <c r="L41" s="412"/>
      <c r="M41" s="412"/>
      <c r="N41" s="412"/>
      <c r="O41" s="412"/>
      <c r="P41" s="412"/>
      <c r="Q41" s="412"/>
      <c r="R41" s="412"/>
      <c r="S41" s="412"/>
      <c r="T41" s="163"/>
      <c r="U41" s="411" t="str">
        <f t="shared" si="4"/>
        <v/>
      </c>
      <c r="V41" s="411"/>
      <c r="W41" s="412"/>
      <c r="X41" s="412"/>
      <c r="Y41" s="412"/>
      <c r="Z41" s="412"/>
      <c r="AA41" s="412"/>
      <c r="AB41" s="412"/>
      <c r="AC41" s="412"/>
      <c r="AD41" s="412"/>
      <c r="AE41" s="412"/>
      <c r="AF41" s="412"/>
      <c r="AG41" s="412"/>
      <c r="AH41" s="412"/>
      <c r="AI41" s="412"/>
      <c r="AJ41" s="412"/>
      <c r="AK41" s="412"/>
      <c r="AL41" s="163"/>
      <c r="AM41" s="411" t="str">
        <f t="shared" si="0"/>
        <v/>
      </c>
      <c r="AN41" s="411"/>
      <c r="AO41" s="412"/>
      <c r="AP41" s="412"/>
      <c r="AQ41" s="412"/>
      <c r="AR41" s="412"/>
      <c r="AS41" s="412"/>
      <c r="AT41" s="412"/>
      <c r="AU41" s="412"/>
      <c r="AV41" s="412"/>
      <c r="AW41" s="412"/>
      <c r="AX41" s="412"/>
      <c r="AY41" s="412"/>
      <c r="AZ41" s="412"/>
      <c r="BA41" s="412"/>
      <c r="BB41" s="412"/>
      <c r="BC41" s="412"/>
      <c r="BD41" s="163"/>
      <c r="BE41" s="411" t="str">
        <f t="shared" si="1"/>
        <v/>
      </c>
      <c r="BF41" s="411"/>
      <c r="BG41" s="412"/>
      <c r="BH41" s="412"/>
      <c r="BI41" s="412"/>
      <c r="BJ41" s="412"/>
      <c r="BK41" s="412"/>
      <c r="BL41" s="412"/>
      <c r="BM41" s="412"/>
      <c r="BN41" s="412"/>
      <c r="BO41" s="412"/>
      <c r="BP41" s="412"/>
      <c r="BQ41" s="412"/>
      <c r="BR41" s="412"/>
      <c r="BS41" s="412"/>
      <c r="BT41" s="412"/>
      <c r="BU41" s="412"/>
      <c r="BV41" s="163"/>
      <c r="BW41" s="411">
        <f t="shared" si="2"/>
        <v>17</v>
      </c>
      <c r="BX41" s="411"/>
      <c r="BY41" s="412" t="str">
        <f>IF('各会計、関係団体の財政状況及び健全化判断比率'!B75="","",'各会計、関係団体の財政状況及び健全化判断比率'!B75)</f>
        <v>山口県市町総合事務組合（山口県自治会館管理特別会計）</v>
      </c>
      <c r="BZ41" s="412"/>
      <c r="CA41" s="412"/>
      <c r="CB41" s="412"/>
      <c r="CC41" s="412"/>
      <c r="CD41" s="412"/>
      <c r="CE41" s="412"/>
      <c r="CF41" s="412"/>
      <c r="CG41" s="412"/>
      <c r="CH41" s="412"/>
      <c r="CI41" s="412"/>
      <c r="CJ41" s="412"/>
      <c r="CK41" s="412"/>
      <c r="CL41" s="412"/>
      <c r="CM41" s="412"/>
      <c r="CN41" s="163"/>
      <c r="CO41" s="411" t="str">
        <f t="shared" si="3"/>
        <v/>
      </c>
      <c r="CP41" s="411"/>
      <c r="CQ41" s="412" t="str">
        <f>IF('各会計、関係団体の財政状況及び健全化判断比率'!BS14="","",'各会計、関係団体の財政状況及び健全化判断比率'!BS14)</f>
        <v/>
      </c>
      <c r="CR41" s="412"/>
      <c r="CS41" s="412"/>
      <c r="CT41" s="412"/>
      <c r="CU41" s="412"/>
      <c r="CV41" s="412"/>
      <c r="CW41" s="412"/>
      <c r="CX41" s="412"/>
      <c r="CY41" s="412"/>
      <c r="CZ41" s="412"/>
      <c r="DA41" s="412"/>
      <c r="DB41" s="412"/>
      <c r="DC41" s="412"/>
      <c r="DD41" s="412"/>
      <c r="DE41" s="412"/>
      <c r="DG41" s="409" t="str">
        <f>IF('各会計、関係団体の財政状況及び健全化判断比率'!BR14="","",'各会計、関係団体の財政状況及び健全化判断比率'!BR14)</f>
        <v/>
      </c>
      <c r="DH41" s="409"/>
      <c r="DI41" s="190"/>
    </row>
    <row r="42" spans="1:113" ht="32.25" customHeight="1" x14ac:dyDescent="0.2">
      <c r="B42" s="187"/>
      <c r="C42" s="411" t="str">
        <f t="shared" si="5"/>
        <v/>
      </c>
      <c r="D42" s="411"/>
      <c r="E42" s="412" t="str">
        <f>IF('各会計、関係団体の財政状況及び健全化判断比率'!B15="","",'各会計、関係団体の財政状況及び健全化判断比率'!B15)</f>
        <v/>
      </c>
      <c r="F42" s="412"/>
      <c r="G42" s="412"/>
      <c r="H42" s="412"/>
      <c r="I42" s="412"/>
      <c r="J42" s="412"/>
      <c r="K42" s="412"/>
      <c r="L42" s="412"/>
      <c r="M42" s="412"/>
      <c r="N42" s="412"/>
      <c r="O42" s="412"/>
      <c r="P42" s="412"/>
      <c r="Q42" s="412"/>
      <c r="R42" s="412"/>
      <c r="S42" s="412"/>
      <c r="T42" s="163"/>
      <c r="U42" s="411" t="str">
        <f t="shared" si="4"/>
        <v/>
      </c>
      <c r="V42" s="411"/>
      <c r="W42" s="412"/>
      <c r="X42" s="412"/>
      <c r="Y42" s="412"/>
      <c r="Z42" s="412"/>
      <c r="AA42" s="412"/>
      <c r="AB42" s="412"/>
      <c r="AC42" s="412"/>
      <c r="AD42" s="412"/>
      <c r="AE42" s="412"/>
      <c r="AF42" s="412"/>
      <c r="AG42" s="412"/>
      <c r="AH42" s="412"/>
      <c r="AI42" s="412"/>
      <c r="AJ42" s="412"/>
      <c r="AK42" s="412"/>
      <c r="AL42" s="163"/>
      <c r="AM42" s="411" t="str">
        <f t="shared" si="0"/>
        <v/>
      </c>
      <c r="AN42" s="411"/>
      <c r="AO42" s="412"/>
      <c r="AP42" s="412"/>
      <c r="AQ42" s="412"/>
      <c r="AR42" s="412"/>
      <c r="AS42" s="412"/>
      <c r="AT42" s="412"/>
      <c r="AU42" s="412"/>
      <c r="AV42" s="412"/>
      <c r="AW42" s="412"/>
      <c r="AX42" s="412"/>
      <c r="AY42" s="412"/>
      <c r="AZ42" s="412"/>
      <c r="BA42" s="412"/>
      <c r="BB42" s="412"/>
      <c r="BC42" s="412"/>
      <c r="BD42" s="163"/>
      <c r="BE42" s="411" t="str">
        <f t="shared" si="1"/>
        <v/>
      </c>
      <c r="BF42" s="411"/>
      <c r="BG42" s="412"/>
      <c r="BH42" s="412"/>
      <c r="BI42" s="412"/>
      <c r="BJ42" s="412"/>
      <c r="BK42" s="412"/>
      <c r="BL42" s="412"/>
      <c r="BM42" s="412"/>
      <c r="BN42" s="412"/>
      <c r="BO42" s="412"/>
      <c r="BP42" s="412"/>
      <c r="BQ42" s="412"/>
      <c r="BR42" s="412"/>
      <c r="BS42" s="412"/>
      <c r="BT42" s="412"/>
      <c r="BU42" s="412"/>
      <c r="BV42" s="163"/>
      <c r="BW42" s="411">
        <f t="shared" si="2"/>
        <v>18</v>
      </c>
      <c r="BX42" s="411"/>
      <c r="BY42" s="412" t="str">
        <f>IF('各会計、関係団体の財政状況及び健全化判断比率'!B76="","",'各会計、関係団体の財政状況及び健全化判断比率'!B76)</f>
        <v>山口県後期高齢者医療広域連合（一般会計）</v>
      </c>
      <c r="BZ42" s="412"/>
      <c r="CA42" s="412"/>
      <c r="CB42" s="412"/>
      <c r="CC42" s="412"/>
      <c r="CD42" s="412"/>
      <c r="CE42" s="412"/>
      <c r="CF42" s="412"/>
      <c r="CG42" s="412"/>
      <c r="CH42" s="412"/>
      <c r="CI42" s="412"/>
      <c r="CJ42" s="412"/>
      <c r="CK42" s="412"/>
      <c r="CL42" s="412"/>
      <c r="CM42" s="412"/>
      <c r="CN42" s="163"/>
      <c r="CO42" s="411" t="str">
        <f t="shared" si="3"/>
        <v/>
      </c>
      <c r="CP42" s="411"/>
      <c r="CQ42" s="412" t="str">
        <f>IF('各会計、関係団体の財政状況及び健全化判断比率'!BS15="","",'各会計、関係団体の財政状況及び健全化判断比率'!BS15)</f>
        <v/>
      </c>
      <c r="CR42" s="412"/>
      <c r="CS42" s="412"/>
      <c r="CT42" s="412"/>
      <c r="CU42" s="412"/>
      <c r="CV42" s="412"/>
      <c r="CW42" s="412"/>
      <c r="CX42" s="412"/>
      <c r="CY42" s="412"/>
      <c r="CZ42" s="412"/>
      <c r="DA42" s="412"/>
      <c r="DB42" s="412"/>
      <c r="DC42" s="412"/>
      <c r="DD42" s="412"/>
      <c r="DE42" s="412"/>
      <c r="DG42" s="409" t="str">
        <f>IF('各会計、関係団体の財政状況及び健全化判断比率'!BR15="","",'各会計、関係団体の財政状況及び健全化判断比率'!BR15)</f>
        <v/>
      </c>
      <c r="DH42" s="409"/>
      <c r="DI42" s="190"/>
    </row>
    <row r="43" spans="1:113" ht="32.25" customHeight="1" x14ac:dyDescent="0.2">
      <c r="B43" s="187"/>
      <c r="C43" s="411" t="str">
        <f t="shared" si="5"/>
        <v/>
      </c>
      <c r="D43" s="411"/>
      <c r="E43" s="412" t="str">
        <f>IF('各会計、関係団体の財政状況及び健全化判断比率'!B16="","",'各会計、関係団体の財政状況及び健全化判断比率'!B16)</f>
        <v/>
      </c>
      <c r="F43" s="412"/>
      <c r="G43" s="412"/>
      <c r="H43" s="412"/>
      <c r="I43" s="412"/>
      <c r="J43" s="412"/>
      <c r="K43" s="412"/>
      <c r="L43" s="412"/>
      <c r="M43" s="412"/>
      <c r="N43" s="412"/>
      <c r="O43" s="412"/>
      <c r="P43" s="412"/>
      <c r="Q43" s="412"/>
      <c r="R43" s="412"/>
      <c r="S43" s="412"/>
      <c r="T43" s="163"/>
      <c r="U43" s="411" t="str">
        <f t="shared" si="4"/>
        <v/>
      </c>
      <c r="V43" s="411"/>
      <c r="W43" s="412"/>
      <c r="X43" s="412"/>
      <c r="Y43" s="412"/>
      <c r="Z43" s="412"/>
      <c r="AA43" s="412"/>
      <c r="AB43" s="412"/>
      <c r="AC43" s="412"/>
      <c r="AD43" s="412"/>
      <c r="AE43" s="412"/>
      <c r="AF43" s="412"/>
      <c r="AG43" s="412"/>
      <c r="AH43" s="412"/>
      <c r="AI43" s="412"/>
      <c r="AJ43" s="412"/>
      <c r="AK43" s="412"/>
      <c r="AL43" s="163"/>
      <c r="AM43" s="411" t="str">
        <f t="shared" si="0"/>
        <v/>
      </c>
      <c r="AN43" s="411"/>
      <c r="AO43" s="412"/>
      <c r="AP43" s="412"/>
      <c r="AQ43" s="412"/>
      <c r="AR43" s="412"/>
      <c r="AS43" s="412"/>
      <c r="AT43" s="412"/>
      <c r="AU43" s="412"/>
      <c r="AV43" s="412"/>
      <c r="AW43" s="412"/>
      <c r="AX43" s="412"/>
      <c r="AY43" s="412"/>
      <c r="AZ43" s="412"/>
      <c r="BA43" s="412"/>
      <c r="BB43" s="412"/>
      <c r="BC43" s="412"/>
      <c r="BD43" s="163"/>
      <c r="BE43" s="411" t="str">
        <f t="shared" si="1"/>
        <v/>
      </c>
      <c r="BF43" s="411"/>
      <c r="BG43" s="412"/>
      <c r="BH43" s="412"/>
      <c r="BI43" s="412"/>
      <c r="BJ43" s="412"/>
      <c r="BK43" s="412"/>
      <c r="BL43" s="412"/>
      <c r="BM43" s="412"/>
      <c r="BN43" s="412"/>
      <c r="BO43" s="412"/>
      <c r="BP43" s="412"/>
      <c r="BQ43" s="412"/>
      <c r="BR43" s="412"/>
      <c r="BS43" s="412"/>
      <c r="BT43" s="412"/>
      <c r="BU43" s="412"/>
      <c r="BV43" s="163"/>
      <c r="BW43" s="411">
        <f t="shared" si="2"/>
        <v>19</v>
      </c>
      <c r="BX43" s="411"/>
      <c r="BY43" s="412" t="str">
        <f>IF('各会計、関係団体の財政状況及び健全化判断比率'!B77="","",'各会計、関係団体の財政状況及び健全化判断比率'!B77)</f>
        <v>山口県後期高齢者医療広域連合（後期高齢者医療特別会計）</v>
      </c>
      <c r="BZ43" s="412"/>
      <c r="CA43" s="412"/>
      <c r="CB43" s="412"/>
      <c r="CC43" s="412"/>
      <c r="CD43" s="412"/>
      <c r="CE43" s="412"/>
      <c r="CF43" s="412"/>
      <c r="CG43" s="412"/>
      <c r="CH43" s="412"/>
      <c r="CI43" s="412"/>
      <c r="CJ43" s="412"/>
      <c r="CK43" s="412"/>
      <c r="CL43" s="412"/>
      <c r="CM43" s="412"/>
      <c r="CN43" s="163"/>
      <c r="CO43" s="411" t="str">
        <f t="shared" si="3"/>
        <v/>
      </c>
      <c r="CP43" s="411"/>
      <c r="CQ43" s="412" t="str">
        <f>IF('各会計、関係団体の財政状況及び健全化判断比率'!BS16="","",'各会計、関係団体の財政状況及び健全化判断比率'!BS16)</f>
        <v/>
      </c>
      <c r="CR43" s="412"/>
      <c r="CS43" s="412"/>
      <c r="CT43" s="412"/>
      <c r="CU43" s="412"/>
      <c r="CV43" s="412"/>
      <c r="CW43" s="412"/>
      <c r="CX43" s="412"/>
      <c r="CY43" s="412"/>
      <c r="CZ43" s="412"/>
      <c r="DA43" s="412"/>
      <c r="DB43" s="412"/>
      <c r="DC43" s="412"/>
      <c r="DD43" s="412"/>
      <c r="DE43" s="412"/>
      <c r="DG43" s="409" t="str">
        <f>IF('各会計、関係団体の財政状況及び健全化判断比率'!BR16="","",'各会計、関係団体の財政状況及び健全化判断比率'!BR16)</f>
        <v/>
      </c>
      <c r="DH43" s="409"/>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08" t="s">
        <v>194</v>
      </c>
      <c r="F46" s="408"/>
      <c r="G46" s="408"/>
      <c r="H46" s="408"/>
      <c r="I46" s="408"/>
      <c r="J46" s="408"/>
      <c r="K46" s="408"/>
      <c r="L46" s="408"/>
      <c r="M46" s="408"/>
      <c r="N46" s="408"/>
      <c r="O46" s="408"/>
      <c r="P46" s="408"/>
      <c r="Q46" s="408"/>
      <c r="R46" s="408"/>
      <c r="S46" s="408"/>
      <c r="T46" s="408"/>
      <c r="U46" s="408"/>
      <c r="V46" s="408"/>
      <c r="W46" s="408"/>
      <c r="X46" s="408"/>
      <c r="Y46" s="408"/>
      <c r="Z46" s="408"/>
      <c r="AA46" s="408"/>
      <c r="AB46" s="408"/>
      <c r="AC46" s="408"/>
      <c r="AD46" s="408"/>
      <c r="AE46" s="408"/>
      <c r="AF46" s="408"/>
      <c r="AG46" s="408"/>
      <c r="AH46" s="408"/>
      <c r="AI46" s="408"/>
      <c r="AJ46" s="408"/>
      <c r="AK46" s="408"/>
      <c r="AL46" s="408"/>
      <c r="AM46" s="408"/>
      <c r="AN46" s="408"/>
      <c r="AO46" s="408"/>
      <c r="AP46" s="408"/>
      <c r="AQ46" s="408"/>
      <c r="AR46" s="408"/>
      <c r="AS46" s="408"/>
      <c r="AT46" s="408"/>
      <c r="AU46" s="408"/>
      <c r="AV46" s="408"/>
      <c r="AW46" s="408"/>
      <c r="AX46" s="408"/>
      <c r="AY46" s="408"/>
      <c r="AZ46" s="408"/>
      <c r="BA46" s="408"/>
      <c r="BB46" s="408"/>
      <c r="BC46" s="408"/>
      <c r="BD46" s="408"/>
      <c r="BE46" s="408"/>
      <c r="BF46" s="408"/>
      <c r="BG46" s="408"/>
      <c r="BH46" s="408"/>
      <c r="BI46" s="408"/>
      <c r="BJ46" s="408"/>
      <c r="BK46" s="408"/>
      <c r="BL46" s="408"/>
      <c r="BM46" s="408"/>
      <c r="BN46" s="408"/>
      <c r="BO46" s="408"/>
      <c r="BP46" s="408"/>
      <c r="BQ46" s="408"/>
      <c r="BR46" s="408"/>
      <c r="BS46" s="408"/>
      <c r="BT46" s="408"/>
      <c r="BU46" s="408"/>
      <c r="BV46" s="408"/>
      <c r="BW46" s="408"/>
      <c r="BX46" s="408"/>
      <c r="BY46" s="408"/>
      <c r="BZ46" s="408"/>
      <c r="CA46" s="408"/>
      <c r="CB46" s="408"/>
      <c r="CC46" s="408"/>
      <c r="CD46" s="408"/>
      <c r="CE46" s="408"/>
      <c r="CF46" s="408"/>
      <c r="CG46" s="408"/>
      <c r="CH46" s="408"/>
      <c r="CI46" s="408"/>
      <c r="CJ46" s="408"/>
      <c r="CK46" s="408"/>
      <c r="CL46" s="408"/>
      <c r="CM46" s="408"/>
      <c r="CN46" s="408"/>
      <c r="CO46" s="408"/>
      <c r="CP46" s="408"/>
      <c r="CQ46" s="408"/>
      <c r="CR46" s="408"/>
      <c r="CS46" s="408"/>
      <c r="CT46" s="408"/>
      <c r="CU46" s="408"/>
      <c r="CV46" s="408"/>
      <c r="CW46" s="408"/>
      <c r="CX46" s="408"/>
      <c r="CY46" s="408"/>
      <c r="CZ46" s="408"/>
      <c r="DA46" s="408"/>
      <c r="DB46" s="408"/>
      <c r="DC46" s="408"/>
      <c r="DD46" s="408"/>
      <c r="DE46" s="408"/>
      <c r="DF46" s="408"/>
      <c r="DG46" s="408"/>
      <c r="DH46" s="408"/>
      <c r="DI46" s="408"/>
    </row>
    <row r="47" spans="1:113" x14ac:dyDescent="0.2">
      <c r="E47" s="408" t="s">
        <v>195</v>
      </c>
      <c r="F47" s="408"/>
      <c r="G47" s="408"/>
      <c r="H47" s="408"/>
      <c r="I47" s="408"/>
      <c r="J47" s="408"/>
      <c r="K47" s="408"/>
      <c r="L47" s="408"/>
      <c r="M47" s="408"/>
      <c r="N47" s="408"/>
      <c r="O47" s="408"/>
      <c r="P47" s="408"/>
      <c r="Q47" s="408"/>
      <c r="R47" s="408"/>
      <c r="S47" s="408"/>
      <c r="T47" s="408"/>
      <c r="U47" s="408"/>
      <c r="V47" s="408"/>
      <c r="W47" s="408"/>
      <c r="X47" s="408"/>
      <c r="Y47" s="408"/>
      <c r="Z47" s="408"/>
      <c r="AA47" s="408"/>
      <c r="AB47" s="408"/>
      <c r="AC47" s="408"/>
      <c r="AD47" s="408"/>
      <c r="AE47" s="408"/>
      <c r="AF47" s="408"/>
      <c r="AG47" s="408"/>
      <c r="AH47" s="408"/>
      <c r="AI47" s="408"/>
      <c r="AJ47" s="408"/>
      <c r="AK47" s="408"/>
      <c r="AL47" s="408"/>
      <c r="AM47" s="408"/>
      <c r="AN47" s="408"/>
      <c r="AO47" s="408"/>
      <c r="AP47" s="408"/>
      <c r="AQ47" s="408"/>
      <c r="AR47" s="408"/>
      <c r="AS47" s="408"/>
      <c r="AT47" s="408"/>
      <c r="AU47" s="408"/>
      <c r="AV47" s="408"/>
      <c r="AW47" s="408"/>
      <c r="AX47" s="408"/>
      <c r="AY47" s="408"/>
      <c r="AZ47" s="408"/>
      <c r="BA47" s="408"/>
      <c r="BB47" s="408"/>
      <c r="BC47" s="408"/>
      <c r="BD47" s="408"/>
      <c r="BE47" s="408"/>
      <c r="BF47" s="408"/>
      <c r="BG47" s="408"/>
      <c r="BH47" s="408"/>
      <c r="BI47" s="408"/>
      <c r="BJ47" s="408"/>
      <c r="BK47" s="408"/>
      <c r="BL47" s="408"/>
      <c r="BM47" s="408"/>
      <c r="BN47" s="408"/>
      <c r="BO47" s="408"/>
      <c r="BP47" s="408"/>
      <c r="BQ47" s="408"/>
      <c r="BR47" s="408"/>
      <c r="BS47" s="408"/>
      <c r="BT47" s="408"/>
      <c r="BU47" s="408"/>
      <c r="BV47" s="408"/>
      <c r="BW47" s="408"/>
      <c r="BX47" s="408"/>
      <c r="BY47" s="408"/>
      <c r="BZ47" s="408"/>
      <c r="CA47" s="408"/>
      <c r="CB47" s="408"/>
      <c r="CC47" s="408"/>
      <c r="CD47" s="408"/>
      <c r="CE47" s="408"/>
      <c r="CF47" s="408"/>
      <c r="CG47" s="408"/>
      <c r="CH47" s="408"/>
      <c r="CI47" s="408"/>
      <c r="CJ47" s="408"/>
      <c r="CK47" s="408"/>
      <c r="CL47" s="408"/>
      <c r="CM47" s="408"/>
      <c r="CN47" s="408"/>
      <c r="CO47" s="408"/>
      <c r="CP47" s="408"/>
      <c r="CQ47" s="408"/>
      <c r="CR47" s="408"/>
      <c r="CS47" s="408"/>
      <c r="CT47" s="408"/>
      <c r="CU47" s="408"/>
      <c r="CV47" s="408"/>
      <c r="CW47" s="408"/>
      <c r="CX47" s="408"/>
      <c r="CY47" s="408"/>
      <c r="CZ47" s="408"/>
      <c r="DA47" s="408"/>
      <c r="DB47" s="408"/>
      <c r="DC47" s="408"/>
      <c r="DD47" s="408"/>
      <c r="DE47" s="408"/>
      <c r="DF47" s="408"/>
      <c r="DG47" s="408"/>
      <c r="DH47" s="408"/>
      <c r="DI47" s="408"/>
    </row>
    <row r="48" spans="1:113" x14ac:dyDescent="0.2">
      <c r="E48" s="408" t="s">
        <v>196</v>
      </c>
      <c r="F48" s="408"/>
      <c r="G48" s="408"/>
      <c r="H48" s="408"/>
      <c r="I48" s="408"/>
      <c r="J48" s="408"/>
      <c r="K48" s="408"/>
      <c r="L48" s="408"/>
      <c r="M48" s="408"/>
      <c r="N48" s="408"/>
      <c r="O48" s="408"/>
      <c r="P48" s="408"/>
      <c r="Q48" s="408"/>
      <c r="R48" s="408"/>
      <c r="S48" s="408"/>
      <c r="T48" s="408"/>
      <c r="U48" s="408"/>
      <c r="V48" s="408"/>
      <c r="W48" s="408"/>
      <c r="X48" s="408"/>
      <c r="Y48" s="408"/>
      <c r="Z48" s="408"/>
      <c r="AA48" s="408"/>
      <c r="AB48" s="408"/>
      <c r="AC48" s="408"/>
      <c r="AD48" s="408"/>
      <c r="AE48" s="408"/>
      <c r="AF48" s="408"/>
      <c r="AG48" s="408"/>
      <c r="AH48" s="408"/>
      <c r="AI48" s="408"/>
      <c r="AJ48" s="408"/>
      <c r="AK48" s="408"/>
      <c r="AL48" s="408"/>
      <c r="AM48" s="408"/>
      <c r="AN48" s="408"/>
      <c r="AO48" s="408"/>
      <c r="AP48" s="408"/>
      <c r="AQ48" s="408"/>
      <c r="AR48" s="408"/>
      <c r="AS48" s="408"/>
      <c r="AT48" s="408"/>
      <c r="AU48" s="408"/>
      <c r="AV48" s="408"/>
      <c r="AW48" s="408"/>
      <c r="AX48" s="408"/>
      <c r="AY48" s="408"/>
      <c r="AZ48" s="408"/>
      <c r="BA48" s="408"/>
      <c r="BB48" s="408"/>
      <c r="BC48" s="408"/>
      <c r="BD48" s="408"/>
      <c r="BE48" s="408"/>
      <c r="BF48" s="408"/>
      <c r="BG48" s="408"/>
      <c r="BH48" s="408"/>
      <c r="BI48" s="408"/>
      <c r="BJ48" s="408"/>
      <c r="BK48" s="408"/>
      <c r="BL48" s="408"/>
      <c r="BM48" s="408"/>
      <c r="BN48" s="408"/>
      <c r="BO48" s="408"/>
      <c r="BP48" s="408"/>
      <c r="BQ48" s="408"/>
      <c r="BR48" s="408"/>
      <c r="BS48" s="408"/>
      <c r="BT48" s="408"/>
      <c r="BU48" s="408"/>
      <c r="BV48" s="408"/>
      <c r="BW48" s="408"/>
      <c r="BX48" s="408"/>
      <c r="BY48" s="408"/>
      <c r="BZ48" s="408"/>
      <c r="CA48" s="408"/>
      <c r="CB48" s="408"/>
      <c r="CC48" s="408"/>
      <c r="CD48" s="408"/>
      <c r="CE48" s="408"/>
      <c r="CF48" s="408"/>
      <c r="CG48" s="408"/>
      <c r="CH48" s="408"/>
      <c r="CI48" s="408"/>
      <c r="CJ48" s="408"/>
      <c r="CK48" s="408"/>
      <c r="CL48" s="408"/>
      <c r="CM48" s="408"/>
      <c r="CN48" s="408"/>
      <c r="CO48" s="408"/>
      <c r="CP48" s="408"/>
      <c r="CQ48" s="408"/>
      <c r="CR48" s="408"/>
      <c r="CS48" s="408"/>
      <c r="CT48" s="408"/>
      <c r="CU48" s="408"/>
      <c r="CV48" s="408"/>
      <c r="CW48" s="408"/>
      <c r="CX48" s="408"/>
      <c r="CY48" s="408"/>
      <c r="CZ48" s="408"/>
      <c r="DA48" s="408"/>
      <c r="DB48" s="408"/>
      <c r="DC48" s="408"/>
      <c r="DD48" s="408"/>
      <c r="DE48" s="408"/>
      <c r="DF48" s="408"/>
      <c r="DG48" s="408"/>
      <c r="DH48" s="408"/>
      <c r="DI48" s="408"/>
    </row>
    <row r="49" spans="5:113" x14ac:dyDescent="0.2">
      <c r="E49" s="410" t="s">
        <v>197</v>
      </c>
      <c r="F49" s="410"/>
      <c r="G49" s="410"/>
      <c r="H49" s="410"/>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c r="AJ49" s="410"/>
      <c r="AK49" s="410"/>
      <c r="AL49" s="410"/>
      <c r="AM49" s="410"/>
      <c r="AN49" s="410"/>
      <c r="AO49" s="410"/>
      <c r="AP49" s="410"/>
      <c r="AQ49" s="410"/>
      <c r="AR49" s="410"/>
      <c r="AS49" s="410"/>
      <c r="AT49" s="410"/>
      <c r="AU49" s="410"/>
      <c r="AV49" s="410"/>
      <c r="AW49" s="410"/>
      <c r="AX49" s="410"/>
      <c r="AY49" s="410"/>
      <c r="AZ49" s="410"/>
      <c r="BA49" s="410"/>
      <c r="BB49" s="410"/>
      <c r="BC49" s="410"/>
      <c r="BD49" s="410"/>
      <c r="BE49" s="410"/>
      <c r="BF49" s="410"/>
      <c r="BG49" s="410"/>
      <c r="BH49" s="410"/>
      <c r="BI49" s="410"/>
      <c r="BJ49" s="410"/>
      <c r="BK49" s="410"/>
      <c r="BL49" s="410"/>
      <c r="BM49" s="410"/>
      <c r="BN49" s="410"/>
      <c r="BO49" s="410"/>
      <c r="BP49" s="410"/>
      <c r="BQ49" s="410"/>
      <c r="BR49" s="410"/>
      <c r="BS49" s="410"/>
      <c r="BT49" s="410"/>
      <c r="BU49" s="410"/>
      <c r="BV49" s="410"/>
      <c r="BW49" s="410"/>
      <c r="BX49" s="410"/>
      <c r="BY49" s="410"/>
      <c r="BZ49" s="410"/>
      <c r="CA49" s="410"/>
      <c r="CB49" s="410"/>
      <c r="CC49" s="410"/>
      <c r="CD49" s="410"/>
      <c r="CE49" s="410"/>
      <c r="CF49" s="410"/>
      <c r="CG49" s="410"/>
      <c r="CH49" s="410"/>
      <c r="CI49" s="410"/>
      <c r="CJ49" s="410"/>
      <c r="CK49" s="410"/>
      <c r="CL49" s="410"/>
      <c r="CM49" s="410"/>
      <c r="CN49" s="410"/>
      <c r="CO49" s="410"/>
      <c r="CP49" s="410"/>
      <c r="CQ49" s="410"/>
      <c r="CR49" s="410"/>
      <c r="CS49" s="410"/>
      <c r="CT49" s="410"/>
      <c r="CU49" s="410"/>
      <c r="CV49" s="410"/>
      <c r="CW49" s="410"/>
      <c r="CX49" s="410"/>
      <c r="CY49" s="410"/>
      <c r="CZ49" s="410"/>
      <c r="DA49" s="410"/>
      <c r="DB49" s="410"/>
      <c r="DC49" s="410"/>
      <c r="DD49" s="410"/>
      <c r="DE49" s="410"/>
      <c r="DF49" s="410"/>
      <c r="DG49" s="410"/>
      <c r="DH49" s="410"/>
      <c r="DI49" s="410"/>
    </row>
    <row r="50" spans="5:113" x14ac:dyDescent="0.2">
      <c r="E50" s="408" t="s">
        <v>198</v>
      </c>
      <c r="F50" s="408"/>
      <c r="G50" s="408"/>
      <c r="H50" s="408"/>
      <c r="I50" s="408"/>
      <c r="J50" s="408"/>
      <c r="K50" s="408"/>
      <c r="L50" s="408"/>
      <c r="M50" s="408"/>
      <c r="N50" s="408"/>
      <c r="O50" s="408"/>
      <c r="P50" s="408"/>
      <c r="Q50" s="408"/>
      <c r="R50" s="408"/>
      <c r="S50" s="408"/>
      <c r="T50" s="408"/>
      <c r="U50" s="408"/>
      <c r="V50" s="408"/>
      <c r="W50" s="408"/>
      <c r="X50" s="408"/>
      <c r="Y50" s="408"/>
      <c r="Z50" s="408"/>
      <c r="AA50" s="408"/>
      <c r="AB50" s="408"/>
      <c r="AC50" s="408"/>
      <c r="AD50" s="408"/>
      <c r="AE50" s="408"/>
      <c r="AF50" s="408"/>
      <c r="AG50" s="408"/>
      <c r="AH50" s="408"/>
      <c r="AI50" s="408"/>
      <c r="AJ50" s="408"/>
      <c r="AK50" s="408"/>
      <c r="AL50" s="408"/>
      <c r="AM50" s="408"/>
      <c r="AN50" s="408"/>
      <c r="AO50" s="408"/>
      <c r="AP50" s="408"/>
      <c r="AQ50" s="408"/>
      <c r="AR50" s="408"/>
      <c r="AS50" s="408"/>
      <c r="AT50" s="408"/>
      <c r="AU50" s="408"/>
      <c r="AV50" s="408"/>
      <c r="AW50" s="408"/>
      <c r="AX50" s="408"/>
      <c r="AY50" s="408"/>
      <c r="AZ50" s="408"/>
      <c r="BA50" s="408"/>
      <c r="BB50" s="408"/>
      <c r="BC50" s="408"/>
      <c r="BD50" s="408"/>
      <c r="BE50" s="408"/>
      <c r="BF50" s="408"/>
      <c r="BG50" s="408"/>
      <c r="BH50" s="408"/>
      <c r="BI50" s="408"/>
      <c r="BJ50" s="408"/>
      <c r="BK50" s="408"/>
      <c r="BL50" s="408"/>
      <c r="BM50" s="408"/>
      <c r="BN50" s="408"/>
      <c r="BO50" s="408"/>
      <c r="BP50" s="408"/>
      <c r="BQ50" s="408"/>
      <c r="BR50" s="408"/>
      <c r="BS50" s="408"/>
      <c r="BT50" s="408"/>
      <c r="BU50" s="408"/>
      <c r="BV50" s="408"/>
      <c r="BW50" s="408"/>
      <c r="BX50" s="408"/>
      <c r="BY50" s="408"/>
      <c r="BZ50" s="408"/>
      <c r="CA50" s="408"/>
      <c r="CB50" s="408"/>
      <c r="CC50" s="408"/>
      <c r="CD50" s="408"/>
      <c r="CE50" s="408"/>
      <c r="CF50" s="408"/>
      <c r="CG50" s="408"/>
      <c r="CH50" s="408"/>
      <c r="CI50" s="408"/>
      <c r="CJ50" s="408"/>
      <c r="CK50" s="408"/>
      <c r="CL50" s="408"/>
      <c r="CM50" s="408"/>
      <c r="CN50" s="408"/>
      <c r="CO50" s="408"/>
      <c r="CP50" s="408"/>
      <c r="CQ50" s="408"/>
      <c r="CR50" s="408"/>
      <c r="CS50" s="408"/>
      <c r="CT50" s="408"/>
      <c r="CU50" s="408"/>
      <c r="CV50" s="408"/>
      <c r="CW50" s="408"/>
      <c r="CX50" s="408"/>
      <c r="CY50" s="408"/>
      <c r="CZ50" s="408"/>
      <c r="DA50" s="408"/>
      <c r="DB50" s="408"/>
      <c r="DC50" s="408"/>
      <c r="DD50" s="408"/>
      <c r="DE50" s="408"/>
      <c r="DF50" s="408"/>
      <c r="DG50" s="408"/>
      <c r="DH50" s="408"/>
      <c r="DI50" s="408"/>
    </row>
    <row r="51" spans="5:113" x14ac:dyDescent="0.2">
      <c r="E51" s="408" t="s">
        <v>199</v>
      </c>
      <c r="F51" s="408"/>
      <c r="G51" s="408"/>
      <c r="H51" s="408"/>
      <c r="I51" s="408"/>
      <c r="J51" s="408"/>
      <c r="K51" s="408"/>
      <c r="L51" s="408"/>
      <c r="M51" s="408"/>
      <c r="N51" s="408"/>
      <c r="O51" s="408"/>
      <c r="P51" s="408"/>
      <c r="Q51" s="408"/>
      <c r="R51" s="408"/>
      <c r="S51" s="408"/>
      <c r="T51" s="408"/>
      <c r="U51" s="408"/>
      <c r="V51" s="408"/>
      <c r="W51" s="408"/>
      <c r="X51" s="408"/>
      <c r="Y51" s="408"/>
      <c r="Z51" s="408"/>
      <c r="AA51" s="408"/>
      <c r="AB51" s="408"/>
      <c r="AC51" s="408"/>
      <c r="AD51" s="408"/>
      <c r="AE51" s="408"/>
      <c r="AF51" s="408"/>
      <c r="AG51" s="408"/>
      <c r="AH51" s="408"/>
      <c r="AI51" s="408"/>
      <c r="AJ51" s="408"/>
      <c r="AK51" s="408"/>
      <c r="AL51" s="408"/>
      <c r="AM51" s="408"/>
      <c r="AN51" s="408"/>
      <c r="AO51" s="408"/>
      <c r="AP51" s="408"/>
      <c r="AQ51" s="408"/>
      <c r="AR51" s="408"/>
      <c r="AS51" s="408"/>
      <c r="AT51" s="408"/>
      <c r="AU51" s="408"/>
      <c r="AV51" s="408"/>
      <c r="AW51" s="408"/>
      <c r="AX51" s="408"/>
      <c r="AY51" s="408"/>
      <c r="AZ51" s="408"/>
      <c r="BA51" s="408"/>
      <c r="BB51" s="408"/>
      <c r="BC51" s="408"/>
      <c r="BD51" s="408"/>
      <c r="BE51" s="408"/>
      <c r="BF51" s="408"/>
      <c r="BG51" s="408"/>
      <c r="BH51" s="408"/>
      <c r="BI51" s="408"/>
      <c r="BJ51" s="408"/>
      <c r="BK51" s="408"/>
      <c r="BL51" s="408"/>
      <c r="BM51" s="408"/>
      <c r="BN51" s="408"/>
      <c r="BO51" s="408"/>
      <c r="BP51" s="408"/>
      <c r="BQ51" s="408"/>
      <c r="BR51" s="408"/>
      <c r="BS51" s="408"/>
      <c r="BT51" s="408"/>
      <c r="BU51" s="408"/>
      <c r="BV51" s="408"/>
      <c r="BW51" s="408"/>
      <c r="BX51" s="408"/>
      <c r="BY51" s="408"/>
      <c r="BZ51" s="408"/>
      <c r="CA51" s="408"/>
      <c r="CB51" s="408"/>
      <c r="CC51" s="408"/>
      <c r="CD51" s="408"/>
      <c r="CE51" s="408"/>
      <c r="CF51" s="408"/>
      <c r="CG51" s="408"/>
      <c r="CH51" s="408"/>
      <c r="CI51" s="408"/>
      <c r="CJ51" s="408"/>
      <c r="CK51" s="408"/>
      <c r="CL51" s="408"/>
      <c r="CM51" s="408"/>
      <c r="CN51" s="408"/>
      <c r="CO51" s="408"/>
      <c r="CP51" s="408"/>
      <c r="CQ51" s="408"/>
      <c r="CR51" s="408"/>
      <c r="CS51" s="408"/>
      <c r="CT51" s="408"/>
      <c r="CU51" s="408"/>
      <c r="CV51" s="408"/>
      <c r="CW51" s="408"/>
      <c r="CX51" s="408"/>
      <c r="CY51" s="408"/>
      <c r="CZ51" s="408"/>
      <c r="DA51" s="408"/>
      <c r="DB51" s="408"/>
      <c r="DC51" s="408"/>
      <c r="DD51" s="408"/>
      <c r="DE51" s="408"/>
      <c r="DF51" s="408"/>
      <c r="DG51" s="408"/>
      <c r="DH51" s="408"/>
      <c r="DI51" s="408"/>
    </row>
    <row r="52" spans="5:113" x14ac:dyDescent="0.2">
      <c r="E52" s="408" t="s">
        <v>200</v>
      </c>
      <c r="F52" s="408"/>
      <c r="G52" s="408"/>
      <c r="H52" s="408"/>
      <c r="I52" s="408"/>
      <c r="J52" s="408"/>
      <c r="K52" s="408"/>
      <c r="L52" s="408"/>
      <c r="M52" s="408"/>
      <c r="N52" s="408"/>
      <c r="O52" s="408"/>
      <c r="P52" s="408"/>
      <c r="Q52" s="408"/>
      <c r="R52" s="408"/>
      <c r="S52" s="408"/>
      <c r="T52" s="408"/>
      <c r="U52" s="408"/>
      <c r="V52" s="408"/>
      <c r="W52" s="408"/>
      <c r="X52" s="408"/>
      <c r="Y52" s="408"/>
      <c r="Z52" s="408"/>
      <c r="AA52" s="408"/>
      <c r="AB52" s="408"/>
      <c r="AC52" s="408"/>
      <c r="AD52" s="408"/>
      <c r="AE52" s="408"/>
      <c r="AF52" s="408"/>
      <c r="AG52" s="408"/>
      <c r="AH52" s="408"/>
      <c r="AI52" s="408"/>
      <c r="AJ52" s="408"/>
      <c r="AK52" s="408"/>
      <c r="AL52" s="408"/>
      <c r="AM52" s="408"/>
      <c r="AN52" s="408"/>
      <c r="AO52" s="408"/>
      <c r="AP52" s="408"/>
      <c r="AQ52" s="408"/>
      <c r="AR52" s="408"/>
      <c r="AS52" s="408"/>
      <c r="AT52" s="408"/>
      <c r="AU52" s="408"/>
      <c r="AV52" s="408"/>
      <c r="AW52" s="408"/>
      <c r="AX52" s="408"/>
      <c r="AY52" s="408"/>
      <c r="AZ52" s="408"/>
      <c r="BA52" s="408"/>
      <c r="BB52" s="408"/>
      <c r="BC52" s="408"/>
      <c r="BD52" s="408"/>
      <c r="BE52" s="408"/>
      <c r="BF52" s="408"/>
      <c r="BG52" s="408"/>
      <c r="BH52" s="408"/>
      <c r="BI52" s="408"/>
      <c r="BJ52" s="408"/>
      <c r="BK52" s="408"/>
      <c r="BL52" s="408"/>
      <c r="BM52" s="408"/>
      <c r="BN52" s="408"/>
      <c r="BO52" s="408"/>
      <c r="BP52" s="408"/>
      <c r="BQ52" s="408"/>
      <c r="BR52" s="408"/>
      <c r="BS52" s="408"/>
      <c r="BT52" s="408"/>
      <c r="BU52" s="408"/>
      <c r="BV52" s="408"/>
      <c r="BW52" s="408"/>
      <c r="BX52" s="408"/>
      <c r="BY52" s="408"/>
      <c r="BZ52" s="408"/>
      <c r="CA52" s="408"/>
      <c r="CB52" s="408"/>
      <c r="CC52" s="408"/>
      <c r="CD52" s="408"/>
      <c r="CE52" s="408"/>
      <c r="CF52" s="408"/>
      <c r="CG52" s="408"/>
      <c r="CH52" s="408"/>
      <c r="CI52" s="408"/>
      <c r="CJ52" s="408"/>
      <c r="CK52" s="408"/>
      <c r="CL52" s="408"/>
      <c r="CM52" s="408"/>
      <c r="CN52" s="408"/>
      <c r="CO52" s="408"/>
      <c r="CP52" s="408"/>
      <c r="CQ52" s="408"/>
      <c r="CR52" s="408"/>
      <c r="CS52" s="408"/>
      <c r="CT52" s="408"/>
      <c r="CU52" s="408"/>
      <c r="CV52" s="408"/>
      <c r="CW52" s="408"/>
      <c r="CX52" s="408"/>
      <c r="CY52" s="408"/>
      <c r="CZ52" s="408"/>
      <c r="DA52" s="408"/>
      <c r="DB52" s="408"/>
      <c r="DC52" s="408"/>
      <c r="DD52" s="408"/>
      <c r="DE52" s="408"/>
      <c r="DF52" s="408"/>
      <c r="DG52" s="408"/>
      <c r="DH52" s="408"/>
      <c r="DI52" s="408"/>
    </row>
    <row r="53" spans="5:113" x14ac:dyDescent="0.2">
      <c r="E53" s="408" t="s">
        <v>201</v>
      </c>
      <c r="F53" s="408"/>
      <c r="G53" s="408"/>
      <c r="H53" s="408"/>
      <c r="I53" s="408"/>
      <c r="J53" s="408"/>
      <c r="K53" s="408"/>
      <c r="L53" s="408"/>
      <c r="M53" s="408"/>
      <c r="N53" s="408"/>
      <c r="O53" s="408"/>
      <c r="P53" s="408"/>
      <c r="Q53" s="408"/>
      <c r="R53" s="408"/>
      <c r="S53" s="408"/>
      <c r="T53" s="408"/>
      <c r="U53" s="408"/>
      <c r="V53" s="408"/>
      <c r="W53" s="408"/>
      <c r="X53" s="408"/>
      <c r="Y53" s="408"/>
      <c r="Z53" s="408"/>
      <c r="AA53" s="408"/>
      <c r="AB53" s="408"/>
      <c r="AC53" s="408"/>
      <c r="AD53" s="408"/>
      <c r="AE53" s="408"/>
      <c r="AF53" s="408"/>
      <c r="AG53" s="408"/>
      <c r="AH53" s="408"/>
      <c r="AI53" s="408"/>
      <c r="AJ53" s="408"/>
      <c r="AK53" s="408"/>
      <c r="AL53" s="408"/>
      <c r="AM53" s="408"/>
      <c r="AN53" s="408"/>
      <c r="AO53" s="408"/>
      <c r="AP53" s="408"/>
      <c r="AQ53" s="408"/>
      <c r="AR53" s="408"/>
      <c r="AS53" s="408"/>
      <c r="AT53" s="408"/>
      <c r="AU53" s="408"/>
      <c r="AV53" s="408"/>
      <c r="AW53" s="408"/>
      <c r="AX53" s="408"/>
      <c r="AY53" s="408"/>
      <c r="AZ53" s="408"/>
      <c r="BA53" s="408"/>
      <c r="BB53" s="408"/>
      <c r="BC53" s="408"/>
      <c r="BD53" s="408"/>
      <c r="BE53" s="408"/>
      <c r="BF53" s="408"/>
      <c r="BG53" s="408"/>
      <c r="BH53" s="408"/>
      <c r="BI53" s="408"/>
      <c r="BJ53" s="408"/>
      <c r="BK53" s="408"/>
      <c r="BL53" s="408"/>
      <c r="BM53" s="408"/>
      <c r="BN53" s="408"/>
      <c r="BO53" s="408"/>
      <c r="BP53" s="408"/>
      <c r="BQ53" s="408"/>
      <c r="BR53" s="408"/>
      <c r="BS53" s="408"/>
      <c r="BT53" s="408"/>
      <c r="BU53" s="408"/>
      <c r="BV53" s="408"/>
      <c r="BW53" s="408"/>
      <c r="BX53" s="408"/>
      <c r="BY53" s="408"/>
      <c r="BZ53" s="408"/>
      <c r="CA53" s="408"/>
      <c r="CB53" s="408"/>
      <c r="CC53" s="408"/>
      <c r="CD53" s="408"/>
      <c r="CE53" s="408"/>
      <c r="CF53" s="408"/>
      <c r="CG53" s="408"/>
      <c r="CH53" s="408"/>
      <c r="CI53" s="408"/>
      <c r="CJ53" s="408"/>
      <c r="CK53" s="408"/>
      <c r="CL53" s="408"/>
      <c r="CM53" s="408"/>
      <c r="CN53" s="408"/>
      <c r="CO53" s="408"/>
      <c r="CP53" s="408"/>
      <c r="CQ53" s="408"/>
      <c r="CR53" s="408"/>
      <c r="CS53" s="408"/>
      <c r="CT53" s="408"/>
      <c r="CU53" s="408"/>
      <c r="CV53" s="408"/>
      <c r="CW53" s="408"/>
      <c r="CX53" s="408"/>
      <c r="CY53" s="408"/>
      <c r="CZ53" s="408"/>
      <c r="DA53" s="408"/>
      <c r="DB53" s="408"/>
      <c r="DC53" s="408"/>
      <c r="DD53" s="408"/>
      <c r="DE53" s="408"/>
      <c r="DF53" s="408"/>
      <c r="DG53" s="408"/>
      <c r="DH53" s="408"/>
      <c r="DI53" s="408"/>
    </row>
    <row r="54" spans="5:113" x14ac:dyDescent="0.2"/>
    <row r="55" spans="5:113" x14ac:dyDescent="0.2"/>
    <row r="56" spans="5:113" x14ac:dyDescent="0.2"/>
  </sheetData>
  <sheetProtection algorithmName="SHA-512" hashValue="8rd/X3ppys5YmAazMZjtt450dFkBNuUJjC65QNYBL9jnSJjb5cctXYQ/VaTDHdtyZqEmzC40O81LHOg9D3BeSg==" saltValue="FuAtjDDKovwviRVXXUYId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38" sqref="R38:Y38"/>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61" t="s">
        <v>202</v>
      </c>
      <c r="DI1" s="762"/>
      <c r="DJ1" s="762"/>
      <c r="DK1" s="762"/>
      <c r="DL1" s="762"/>
      <c r="DM1" s="762"/>
      <c r="DN1" s="763"/>
      <c r="DO1" s="196"/>
      <c r="DP1" s="761" t="s">
        <v>203</v>
      </c>
      <c r="DQ1" s="762"/>
      <c r="DR1" s="762"/>
      <c r="DS1" s="762"/>
      <c r="DT1" s="762"/>
      <c r="DU1" s="762"/>
      <c r="DV1" s="762"/>
      <c r="DW1" s="762"/>
      <c r="DX1" s="762"/>
      <c r="DY1" s="762"/>
      <c r="DZ1" s="762"/>
      <c r="EA1" s="762"/>
      <c r="EB1" s="762"/>
      <c r="EC1" s="763"/>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17" t="s">
        <v>205</v>
      </c>
      <c r="C3" s="718"/>
      <c r="D3" s="718"/>
      <c r="E3" s="718"/>
      <c r="F3" s="718"/>
      <c r="G3" s="718"/>
      <c r="H3" s="718"/>
      <c r="I3" s="718"/>
      <c r="J3" s="718"/>
      <c r="K3" s="718"/>
      <c r="L3" s="718"/>
      <c r="M3" s="718"/>
      <c r="N3" s="718"/>
      <c r="O3" s="718"/>
      <c r="P3" s="718"/>
      <c r="Q3" s="718"/>
      <c r="R3" s="718"/>
      <c r="S3" s="718"/>
      <c r="T3" s="718"/>
      <c r="U3" s="718"/>
      <c r="V3" s="718"/>
      <c r="W3" s="718"/>
      <c r="X3" s="718"/>
      <c r="Y3" s="718"/>
      <c r="Z3" s="718"/>
      <c r="AA3" s="718"/>
      <c r="AB3" s="718"/>
      <c r="AC3" s="718"/>
      <c r="AD3" s="718"/>
      <c r="AE3" s="718"/>
      <c r="AF3" s="718"/>
      <c r="AG3" s="718"/>
      <c r="AH3" s="718"/>
      <c r="AI3" s="718"/>
      <c r="AJ3" s="718"/>
      <c r="AK3" s="718"/>
      <c r="AL3" s="718"/>
      <c r="AM3" s="718"/>
      <c r="AN3" s="718"/>
      <c r="AO3" s="718"/>
      <c r="AP3" s="717" t="s">
        <v>206</v>
      </c>
      <c r="AQ3" s="718"/>
      <c r="AR3" s="718"/>
      <c r="AS3" s="718"/>
      <c r="AT3" s="718"/>
      <c r="AU3" s="718"/>
      <c r="AV3" s="718"/>
      <c r="AW3" s="718"/>
      <c r="AX3" s="718"/>
      <c r="AY3" s="718"/>
      <c r="AZ3" s="718"/>
      <c r="BA3" s="718"/>
      <c r="BB3" s="718"/>
      <c r="BC3" s="718"/>
      <c r="BD3" s="718"/>
      <c r="BE3" s="718"/>
      <c r="BF3" s="718"/>
      <c r="BG3" s="718"/>
      <c r="BH3" s="718"/>
      <c r="BI3" s="718"/>
      <c r="BJ3" s="718"/>
      <c r="BK3" s="718"/>
      <c r="BL3" s="718"/>
      <c r="BM3" s="718"/>
      <c r="BN3" s="718"/>
      <c r="BO3" s="718"/>
      <c r="BP3" s="718"/>
      <c r="BQ3" s="718"/>
      <c r="BR3" s="718"/>
      <c r="BS3" s="718"/>
      <c r="BT3" s="718"/>
      <c r="BU3" s="718"/>
      <c r="BV3" s="718"/>
      <c r="BW3" s="718"/>
      <c r="BX3" s="718"/>
      <c r="BY3" s="718"/>
      <c r="BZ3" s="718"/>
      <c r="CA3" s="718"/>
      <c r="CB3" s="719"/>
      <c r="CD3" s="717" t="s">
        <v>207</v>
      </c>
      <c r="CE3" s="718"/>
      <c r="CF3" s="718"/>
      <c r="CG3" s="718"/>
      <c r="CH3" s="718"/>
      <c r="CI3" s="718"/>
      <c r="CJ3" s="718"/>
      <c r="CK3" s="718"/>
      <c r="CL3" s="718"/>
      <c r="CM3" s="718"/>
      <c r="CN3" s="718"/>
      <c r="CO3" s="718"/>
      <c r="CP3" s="718"/>
      <c r="CQ3" s="718"/>
      <c r="CR3" s="718"/>
      <c r="CS3" s="718"/>
      <c r="CT3" s="718"/>
      <c r="CU3" s="718"/>
      <c r="CV3" s="718"/>
      <c r="CW3" s="718"/>
      <c r="CX3" s="718"/>
      <c r="CY3" s="718"/>
      <c r="CZ3" s="718"/>
      <c r="DA3" s="718"/>
      <c r="DB3" s="718"/>
      <c r="DC3" s="718"/>
      <c r="DD3" s="718"/>
      <c r="DE3" s="718"/>
      <c r="DF3" s="718"/>
      <c r="DG3" s="718"/>
      <c r="DH3" s="718"/>
      <c r="DI3" s="718"/>
      <c r="DJ3" s="718"/>
      <c r="DK3" s="718"/>
      <c r="DL3" s="718"/>
      <c r="DM3" s="718"/>
      <c r="DN3" s="718"/>
      <c r="DO3" s="718"/>
      <c r="DP3" s="718"/>
      <c r="DQ3" s="718"/>
      <c r="DR3" s="718"/>
      <c r="DS3" s="718"/>
      <c r="DT3" s="718"/>
      <c r="DU3" s="718"/>
      <c r="DV3" s="718"/>
      <c r="DW3" s="718"/>
      <c r="DX3" s="718"/>
      <c r="DY3" s="718"/>
      <c r="DZ3" s="718"/>
      <c r="EA3" s="718"/>
      <c r="EB3" s="718"/>
      <c r="EC3" s="719"/>
    </row>
    <row r="4" spans="2:143" ht="11.25" customHeight="1" x14ac:dyDescent="0.2">
      <c r="B4" s="717" t="s">
        <v>1</v>
      </c>
      <c r="C4" s="718"/>
      <c r="D4" s="718"/>
      <c r="E4" s="718"/>
      <c r="F4" s="718"/>
      <c r="G4" s="718"/>
      <c r="H4" s="718"/>
      <c r="I4" s="718"/>
      <c r="J4" s="718"/>
      <c r="K4" s="718"/>
      <c r="L4" s="718"/>
      <c r="M4" s="718"/>
      <c r="N4" s="718"/>
      <c r="O4" s="718"/>
      <c r="P4" s="718"/>
      <c r="Q4" s="719"/>
      <c r="R4" s="717" t="s">
        <v>208</v>
      </c>
      <c r="S4" s="718"/>
      <c r="T4" s="718"/>
      <c r="U4" s="718"/>
      <c r="V4" s="718"/>
      <c r="W4" s="718"/>
      <c r="X4" s="718"/>
      <c r="Y4" s="719"/>
      <c r="Z4" s="717" t="s">
        <v>209</v>
      </c>
      <c r="AA4" s="718"/>
      <c r="AB4" s="718"/>
      <c r="AC4" s="719"/>
      <c r="AD4" s="717" t="s">
        <v>210</v>
      </c>
      <c r="AE4" s="718"/>
      <c r="AF4" s="718"/>
      <c r="AG4" s="718"/>
      <c r="AH4" s="718"/>
      <c r="AI4" s="718"/>
      <c r="AJ4" s="718"/>
      <c r="AK4" s="719"/>
      <c r="AL4" s="717" t="s">
        <v>209</v>
      </c>
      <c r="AM4" s="718"/>
      <c r="AN4" s="718"/>
      <c r="AO4" s="719"/>
      <c r="AP4" s="764" t="s">
        <v>211</v>
      </c>
      <c r="AQ4" s="764"/>
      <c r="AR4" s="764"/>
      <c r="AS4" s="764"/>
      <c r="AT4" s="764"/>
      <c r="AU4" s="764"/>
      <c r="AV4" s="764"/>
      <c r="AW4" s="764"/>
      <c r="AX4" s="764"/>
      <c r="AY4" s="764"/>
      <c r="AZ4" s="764"/>
      <c r="BA4" s="764"/>
      <c r="BB4" s="764"/>
      <c r="BC4" s="764"/>
      <c r="BD4" s="764"/>
      <c r="BE4" s="764"/>
      <c r="BF4" s="764"/>
      <c r="BG4" s="764" t="s">
        <v>212</v>
      </c>
      <c r="BH4" s="764"/>
      <c r="BI4" s="764"/>
      <c r="BJ4" s="764"/>
      <c r="BK4" s="764"/>
      <c r="BL4" s="764"/>
      <c r="BM4" s="764"/>
      <c r="BN4" s="764"/>
      <c r="BO4" s="764" t="s">
        <v>209</v>
      </c>
      <c r="BP4" s="764"/>
      <c r="BQ4" s="764"/>
      <c r="BR4" s="764"/>
      <c r="BS4" s="764" t="s">
        <v>213</v>
      </c>
      <c r="BT4" s="764"/>
      <c r="BU4" s="764"/>
      <c r="BV4" s="764"/>
      <c r="BW4" s="764"/>
      <c r="BX4" s="764"/>
      <c r="BY4" s="764"/>
      <c r="BZ4" s="764"/>
      <c r="CA4" s="764"/>
      <c r="CB4" s="764"/>
      <c r="CD4" s="717" t="s">
        <v>214</v>
      </c>
      <c r="CE4" s="718"/>
      <c r="CF4" s="718"/>
      <c r="CG4" s="718"/>
      <c r="CH4" s="718"/>
      <c r="CI4" s="718"/>
      <c r="CJ4" s="718"/>
      <c r="CK4" s="718"/>
      <c r="CL4" s="718"/>
      <c r="CM4" s="718"/>
      <c r="CN4" s="718"/>
      <c r="CO4" s="718"/>
      <c r="CP4" s="718"/>
      <c r="CQ4" s="718"/>
      <c r="CR4" s="718"/>
      <c r="CS4" s="718"/>
      <c r="CT4" s="718"/>
      <c r="CU4" s="718"/>
      <c r="CV4" s="718"/>
      <c r="CW4" s="718"/>
      <c r="CX4" s="718"/>
      <c r="CY4" s="718"/>
      <c r="CZ4" s="718"/>
      <c r="DA4" s="718"/>
      <c r="DB4" s="718"/>
      <c r="DC4" s="718"/>
      <c r="DD4" s="718"/>
      <c r="DE4" s="718"/>
      <c r="DF4" s="718"/>
      <c r="DG4" s="718"/>
      <c r="DH4" s="718"/>
      <c r="DI4" s="718"/>
      <c r="DJ4" s="718"/>
      <c r="DK4" s="718"/>
      <c r="DL4" s="718"/>
      <c r="DM4" s="718"/>
      <c r="DN4" s="718"/>
      <c r="DO4" s="718"/>
      <c r="DP4" s="718"/>
      <c r="DQ4" s="718"/>
      <c r="DR4" s="718"/>
      <c r="DS4" s="718"/>
      <c r="DT4" s="718"/>
      <c r="DU4" s="718"/>
      <c r="DV4" s="718"/>
      <c r="DW4" s="718"/>
      <c r="DX4" s="718"/>
      <c r="DY4" s="718"/>
      <c r="DZ4" s="718"/>
      <c r="EA4" s="718"/>
      <c r="EB4" s="718"/>
      <c r="EC4" s="719"/>
    </row>
    <row r="5" spans="2:143" ht="11.25" customHeight="1" x14ac:dyDescent="0.2">
      <c r="B5" s="723" t="s">
        <v>215</v>
      </c>
      <c r="C5" s="724"/>
      <c r="D5" s="724"/>
      <c r="E5" s="724"/>
      <c r="F5" s="724"/>
      <c r="G5" s="724"/>
      <c r="H5" s="724"/>
      <c r="I5" s="724"/>
      <c r="J5" s="724"/>
      <c r="K5" s="724"/>
      <c r="L5" s="724"/>
      <c r="M5" s="724"/>
      <c r="N5" s="724"/>
      <c r="O5" s="724"/>
      <c r="P5" s="724"/>
      <c r="Q5" s="725"/>
      <c r="R5" s="720">
        <v>10428383</v>
      </c>
      <c r="S5" s="721"/>
      <c r="T5" s="721"/>
      <c r="U5" s="721"/>
      <c r="V5" s="721"/>
      <c r="W5" s="721"/>
      <c r="X5" s="721"/>
      <c r="Y5" s="746"/>
      <c r="Z5" s="759">
        <v>39.799999999999997</v>
      </c>
      <c r="AA5" s="759"/>
      <c r="AB5" s="759"/>
      <c r="AC5" s="759"/>
      <c r="AD5" s="760">
        <v>9654588</v>
      </c>
      <c r="AE5" s="760"/>
      <c r="AF5" s="760"/>
      <c r="AG5" s="760"/>
      <c r="AH5" s="760"/>
      <c r="AI5" s="760"/>
      <c r="AJ5" s="760"/>
      <c r="AK5" s="760"/>
      <c r="AL5" s="747">
        <v>69.099999999999994</v>
      </c>
      <c r="AM5" s="729"/>
      <c r="AN5" s="729"/>
      <c r="AO5" s="748"/>
      <c r="AP5" s="723" t="s">
        <v>216</v>
      </c>
      <c r="AQ5" s="724"/>
      <c r="AR5" s="724"/>
      <c r="AS5" s="724"/>
      <c r="AT5" s="724"/>
      <c r="AU5" s="724"/>
      <c r="AV5" s="724"/>
      <c r="AW5" s="724"/>
      <c r="AX5" s="724"/>
      <c r="AY5" s="724"/>
      <c r="AZ5" s="724"/>
      <c r="BA5" s="724"/>
      <c r="BB5" s="724"/>
      <c r="BC5" s="724"/>
      <c r="BD5" s="724"/>
      <c r="BE5" s="724"/>
      <c r="BF5" s="725"/>
      <c r="BG5" s="665">
        <v>9651735</v>
      </c>
      <c r="BH5" s="666"/>
      <c r="BI5" s="666"/>
      <c r="BJ5" s="666"/>
      <c r="BK5" s="666"/>
      <c r="BL5" s="666"/>
      <c r="BM5" s="666"/>
      <c r="BN5" s="667"/>
      <c r="BO5" s="703">
        <v>92.6</v>
      </c>
      <c r="BP5" s="703"/>
      <c r="BQ5" s="703"/>
      <c r="BR5" s="703"/>
      <c r="BS5" s="704">
        <v>264022</v>
      </c>
      <c r="BT5" s="704"/>
      <c r="BU5" s="704"/>
      <c r="BV5" s="704"/>
      <c r="BW5" s="704"/>
      <c r="BX5" s="704"/>
      <c r="BY5" s="704"/>
      <c r="BZ5" s="704"/>
      <c r="CA5" s="704"/>
      <c r="CB5" s="744"/>
      <c r="CD5" s="717" t="s">
        <v>211</v>
      </c>
      <c r="CE5" s="718"/>
      <c r="CF5" s="718"/>
      <c r="CG5" s="718"/>
      <c r="CH5" s="718"/>
      <c r="CI5" s="718"/>
      <c r="CJ5" s="718"/>
      <c r="CK5" s="718"/>
      <c r="CL5" s="718"/>
      <c r="CM5" s="718"/>
      <c r="CN5" s="718"/>
      <c r="CO5" s="718"/>
      <c r="CP5" s="718"/>
      <c r="CQ5" s="719"/>
      <c r="CR5" s="717" t="s">
        <v>217</v>
      </c>
      <c r="CS5" s="718"/>
      <c r="CT5" s="718"/>
      <c r="CU5" s="718"/>
      <c r="CV5" s="718"/>
      <c r="CW5" s="718"/>
      <c r="CX5" s="718"/>
      <c r="CY5" s="719"/>
      <c r="CZ5" s="717" t="s">
        <v>209</v>
      </c>
      <c r="DA5" s="718"/>
      <c r="DB5" s="718"/>
      <c r="DC5" s="719"/>
      <c r="DD5" s="717" t="s">
        <v>218</v>
      </c>
      <c r="DE5" s="718"/>
      <c r="DF5" s="718"/>
      <c r="DG5" s="718"/>
      <c r="DH5" s="718"/>
      <c r="DI5" s="718"/>
      <c r="DJ5" s="718"/>
      <c r="DK5" s="718"/>
      <c r="DL5" s="718"/>
      <c r="DM5" s="718"/>
      <c r="DN5" s="718"/>
      <c r="DO5" s="718"/>
      <c r="DP5" s="719"/>
      <c r="DQ5" s="717" t="s">
        <v>219</v>
      </c>
      <c r="DR5" s="718"/>
      <c r="DS5" s="718"/>
      <c r="DT5" s="718"/>
      <c r="DU5" s="718"/>
      <c r="DV5" s="718"/>
      <c r="DW5" s="718"/>
      <c r="DX5" s="718"/>
      <c r="DY5" s="718"/>
      <c r="DZ5" s="718"/>
      <c r="EA5" s="718"/>
      <c r="EB5" s="718"/>
      <c r="EC5" s="719"/>
    </row>
    <row r="6" spans="2:143" ht="11.25" customHeight="1" x14ac:dyDescent="0.2">
      <c r="B6" s="662" t="s">
        <v>220</v>
      </c>
      <c r="C6" s="663"/>
      <c r="D6" s="663"/>
      <c r="E6" s="663"/>
      <c r="F6" s="663"/>
      <c r="G6" s="663"/>
      <c r="H6" s="663"/>
      <c r="I6" s="663"/>
      <c r="J6" s="663"/>
      <c r="K6" s="663"/>
      <c r="L6" s="663"/>
      <c r="M6" s="663"/>
      <c r="N6" s="663"/>
      <c r="O6" s="663"/>
      <c r="P6" s="663"/>
      <c r="Q6" s="664"/>
      <c r="R6" s="665">
        <v>159886</v>
      </c>
      <c r="S6" s="666"/>
      <c r="T6" s="666"/>
      <c r="U6" s="666"/>
      <c r="V6" s="666"/>
      <c r="W6" s="666"/>
      <c r="X6" s="666"/>
      <c r="Y6" s="667"/>
      <c r="Z6" s="703">
        <v>0.6</v>
      </c>
      <c r="AA6" s="703"/>
      <c r="AB6" s="703"/>
      <c r="AC6" s="703"/>
      <c r="AD6" s="704">
        <v>159886</v>
      </c>
      <c r="AE6" s="704"/>
      <c r="AF6" s="704"/>
      <c r="AG6" s="704"/>
      <c r="AH6" s="704"/>
      <c r="AI6" s="704"/>
      <c r="AJ6" s="704"/>
      <c r="AK6" s="704"/>
      <c r="AL6" s="668">
        <v>1.1000000000000001</v>
      </c>
      <c r="AM6" s="669"/>
      <c r="AN6" s="669"/>
      <c r="AO6" s="705"/>
      <c r="AP6" s="662" t="s">
        <v>221</v>
      </c>
      <c r="AQ6" s="663"/>
      <c r="AR6" s="663"/>
      <c r="AS6" s="663"/>
      <c r="AT6" s="663"/>
      <c r="AU6" s="663"/>
      <c r="AV6" s="663"/>
      <c r="AW6" s="663"/>
      <c r="AX6" s="663"/>
      <c r="AY6" s="663"/>
      <c r="AZ6" s="663"/>
      <c r="BA6" s="663"/>
      <c r="BB6" s="663"/>
      <c r="BC6" s="663"/>
      <c r="BD6" s="663"/>
      <c r="BE6" s="663"/>
      <c r="BF6" s="664"/>
      <c r="BG6" s="665">
        <v>9651735</v>
      </c>
      <c r="BH6" s="666"/>
      <c r="BI6" s="666"/>
      <c r="BJ6" s="666"/>
      <c r="BK6" s="666"/>
      <c r="BL6" s="666"/>
      <c r="BM6" s="666"/>
      <c r="BN6" s="667"/>
      <c r="BO6" s="703">
        <v>92.6</v>
      </c>
      <c r="BP6" s="703"/>
      <c r="BQ6" s="703"/>
      <c r="BR6" s="703"/>
      <c r="BS6" s="704">
        <v>264022</v>
      </c>
      <c r="BT6" s="704"/>
      <c r="BU6" s="704"/>
      <c r="BV6" s="704"/>
      <c r="BW6" s="704"/>
      <c r="BX6" s="704"/>
      <c r="BY6" s="704"/>
      <c r="BZ6" s="704"/>
      <c r="CA6" s="704"/>
      <c r="CB6" s="744"/>
      <c r="CD6" s="723" t="s">
        <v>222</v>
      </c>
      <c r="CE6" s="724"/>
      <c r="CF6" s="724"/>
      <c r="CG6" s="724"/>
      <c r="CH6" s="724"/>
      <c r="CI6" s="724"/>
      <c r="CJ6" s="724"/>
      <c r="CK6" s="724"/>
      <c r="CL6" s="724"/>
      <c r="CM6" s="724"/>
      <c r="CN6" s="724"/>
      <c r="CO6" s="724"/>
      <c r="CP6" s="724"/>
      <c r="CQ6" s="725"/>
      <c r="CR6" s="665">
        <v>205630</v>
      </c>
      <c r="CS6" s="666"/>
      <c r="CT6" s="666"/>
      <c r="CU6" s="666"/>
      <c r="CV6" s="666"/>
      <c r="CW6" s="666"/>
      <c r="CX6" s="666"/>
      <c r="CY6" s="667"/>
      <c r="CZ6" s="747">
        <v>0.8</v>
      </c>
      <c r="DA6" s="729"/>
      <c r="DB6" s="729"/>
      <c r="DC6" s="749"/>
      <c r="DD6" s="671" t="s">
        <v>121</v>
      </c>
      <c r="DE6" s="666"/>
      <c r="DF6" s="666"/>
      <c r="DG6" s="666"/>
      <c r="DH6" s="666"/>
      <c r="DI6" s="666"/>
      <c r="DJ6" s="666"/>
      <c r="DK6" s="666"/>
      <c r="DL6" s="666"/>
      <c r="DM6" s="666"/>
      <c r="DN6" s="666"/>
      <c r="DO6" s="666"/>
      <c r="DP6" s="667"/>
      <c r="DQ6" s="671">
        <v>205630</v>
      </c>
      <c r="DR6" s="666"/>
      <c r="DS6" s="666"/>
      <c r="DT6" s="666"/>
      <c r="DU6" s="666"/>
      <c r="DV6" s="666"/>
      <c r="DW6" s="666"/>
      <c r="DX6" s="666"/>
      <c r="DY6" s="666"/>
      <c r="DZ6" s="666"/>
      <c r="EA6" s="666"/>
      <c r="EB6" s="666"/>
      <c r="EC6" s="702"/>
    </row>
    <row r="7" spans="2:143" ht="11.25" customHeight="1" x14ac:dyDescent="0.2">
      <c r="B7" s="662" t="s">
        <v>223</v>
      </c>
      <c r="C7" s="663"/>
      <c r="D7" s="663"/>
      <c r="E7" s="663"/>
      <c r="F7" s="663"/>
      <c r="G7" s="663"/>
      <c r="H7" s="663"/>
      <c r="I7" s="663"/>
      <c r="J7" s="663"/>
      <c r="K7" s="663"/>
      <c r="L7" s="663"/>
      <c r="M7" s="663"/>
      <c r="N7" s="663"/>
      <c r="O7" s="663"/>
      <c r="P7" s="663"/>
      <c r="Q7" s="664"/>
      <c r="R7" s="665">
        <v>6654</v>
      </c>
      <c r="S7" s="666"/>
      <c r="T7" s="666"/>
      <c r="U7" s="666"/>
      <c r="V7" s="666"/>
      <c r="W7" s="666"/>
      <c r="X7" s="666"/>
      <c r="Y7" s="667"/>
      <c r="Z7" s="703">
        <v>0</v>
      </c>
      <c r="AA7" s="703"/>
      <c r="AB7" s="703"/>
      <c r="AC7" s="703"/>
      <c r="AD7" s="704">
        <v>6654</v>
      </c>
      <c r="AE7" s="704"/>
      <c r="AF7" s="704"/>
      <c r="AG7" s="704"/>
      <c r="AH7" s="704"/>
      <c r="AI7" s="704"/>
      <c r="AJ7" s="704"/>
      <c r="AK7" s="704"/>
      <c r="AL7" s="668">
        <v>0</v>
      </c>
      <c r="AM7" s="669"/>
      <c r="AN7" s="669"/>
      <c r="AO7" s="705"/>
      <c r="AP7" s="662" t="s">
        <v>224</v>
      </c>
      <c r="AQ7" s="663"/>
      <c r="AR7" s="663"/>
      <c r="AS7" s="663"/>
      <c r="AT7" s="663"/>
      <c r="AU7" s="663"/>
      <c r="AV7" s="663"/>
      <c r="AW7" s="663"/>
      <c r="AX7" s="663"/>
      <c r="AY7" s="663"/>
      <c r="AZ7" s="663"/>
      <c r="BA7" s="663"/>
      <c r="BB7" s="663"/>
      <c r="BC7" s="663"/>
      <c r="BD7" s="663"/>
      <c r="BE7" s="663"/>
      <c r="BF7" s="664"/>
      <c r="BG7" s="665">
        <v>4289685</v>
      </c>
      <c r="BH7" s="666"/>
      <c r="BI7" s="666"/>
      <c r="BJ7" s="666"/>
      <c r="BK7" s="666"/>
      <c r="BL7" s="666"/>
      <c r="BM7" s="666"/>
      <c r="BN7" s="667"/>
      <c r="BO7" s="703">
        <v>41.1</v>
      </c>
      <c r="BP7" s="703"/>
      <c r="BQ7" s="703"/>
      <c r="BR7" s="703"/>
      <c r="BS7" s="704">
        <v>264022</v>
      </c>
      <c r="BT7" s="704"/>
      <c r="BU7" s="704"/>
      <c r="BV7" s="704"/>
      <c r="BW7" s="704"/>
      <c r="BX7" s="704"/>
      <c r="BY7" s="704"/>
      <c r="BZ7" s="704"/>
      <c r="CA7" s="704"/>
      <c r="CB7" s="744"/>
      <c r="CD7" s="662" t="s">
        <v>225</v>
      </c>
      <c r="CE7" s="663"/>
      <c r="CF7" s="663"/>
      <c r="CG7" s="663"/>
      <c r="CH7" s="663"/>
      <c r="CI7" s="663"/>
      <c r="CJ7" s="663"/>
      <c r="CK7" s="663"/>
      <c r="CL7" s="663"/>
      <c r="CM7" s="663"/>
      <c r="CN7" s="663"/>
      <c r="CO7" s="663"/>
      <c r="CP7" s="663"/>
      <c r="CQ7" s="664"/>
      <c r="CR7" s="665">
        <v>3225531</v>
      </c>
      <c r="CS7" s="666"/>
      <c r="CT7" s="666"/>
      <c r="CU7" s="666"/>
      <c r="CV7" s="666"/>
      <c r="CW7" s="666"/>
      <c r="CX7" s="666"/>
      <c r="CY7" s="667"/>
      <c r="CZ7" s="703">
        <v>12.7</v>
      </c>
      <c r="DA7" s="703"/>
      <c r="DB7" s="703"/>
      <c r="DC7" s="703"/>
      <c r="DD7" s="671">
        <v>46084</v>
      </c>
      <c r="DE7" s="666"/>
      <c r="DF7" s="666"/>
      <c r="DG7" s="666"/>
      <c r="DH7" s="666"/>
      <c r="DI7" s="666"/>
      <c r="DJ7" s="666"/>
      <c r="DK7" s="666"/>
      <c r="DL7" s="666"/>
      <c r="DM7" s="666"/>
      <c r="DN7" s="666"/>
      <c r="DO7" s="666"/>
      <c r="DP7" s="667"/>
      <c r="DQ7" s="671">
        <v>2874409</v>
      </c>
      <c r="DR7" s="666"/>
      <c r="DS7" s="666"/>
      <c r="DT7" s="666"/>
      <c r="DU7" s="666"/>
      <c r="DV7" s="666"/>
      <c r="DW7" s="666"/>
      <c r="DX7" s="666"/>
      <c r="DY7" s="666"/>
      <c r="DZ7" s="666"/>
      <c r="EA7" s="666"/>
      <c r="EB7" s="666"/>
      <c r="EC7" s="702"/>
    </row>
    <row r="8" spans="2:143" ht="11.25" customHeight="1" x14ac:dyDescent="0.2">
      <c r="B8" s="662" t="s">
        <v>226</v>
      </c>
      <c r="C8" s="663"/>
      <c r="D8" s="663"/>
      <c r="E8" s="663"/>
      <c r="F8" s="663"/>
      <c r="G8" s="663"/>
      <c r="H8" s="663"/>
      <c r="I8" s="663"/>
      <c r="J8" s="663"/>
      <c r="K8" s="663"/>
      <c r="L8" s="663"/>
      <c r="M8" s="663"/>
      <c r="N8" s="663"/>
      <c r="O8" s="663"/>
      <c r="P8" s="663"/>
      <c r="Q8" s="664"/>
      <c r="R8" s="665">
        <v>73140</v>
      </c>
      <c r="S8" s="666"/>
      <c r="T8" s="666"/>
      <c r="U8" s="666"/>
      <c r="V8" s="666"/>
      <c r="W8" s="666"/>
      <c r="X8" s="666"/>
      <c r="Y8" s="667"/>
      <c r="Z8" s="703">
        <v>0.3</v>
      </c>
      <c r="AA8" s="703"/>
      <c r="AB8" s="703"/>
      <c r="AC8" s="703"/>
      <c r="AD8" s="704">
        <v>73140</v>
      </c>
      <c r="AE8" s="704"/>
      <c r="AF8" s="704"/>
      <c r="AG8" s="704"/>
      <c r="AH8" s="704"/>
      <c r="AI8" s="704"/>
      <c r="AJ8" s="704"/>
      <c r="AK8" s="704"/>
      <c r="AL8" s="668">
        <v>0.5</v>
      </c>
      <c r="AM8" s="669"/>
      <c r="AN8" s="669"/>
      <c r="AO8" s="705"/>
      <c r="AP8" s="662" t="s">
        <v>227</v>
      </c>
      <c r="AQ8" s="663"/>
      <c r="AR8" s="663"/>
      <c r="AS8" s="663"/>
      <c r="AT8" s="663"/>
      <c r="AU8" s="663"/>
      <c r="AV8" s="663"/>
      <c r="AW8" s="663"/>
      <c r="AX8" s="663"/>
      <c r="AY8" s="663"/>
      <c r="AZ8" s="663"/>
      <c r="BA8" s="663"/>
      <c r="BB8" s="663"/>
      <c r="BC8" s="663"/>
      <c r="BD8" s="663"/>
      <c r="BE8" s="663"/>
      <c r="BF8" s="664"/>
      <c r="BG8" s="665">
        <v>91512</v>
      </c>
      <c r="BH8" s="666"/>
      <c r="BI8" s="666"/>
      <c r="BJ8" s="666"/>
      <c r="BK8" s="666"/>
      <c r="BL8" s="666"/>
      <c r="BM8" s="666"/>
      <c r="BN8" s="667"/>
      <c r="BO8" s="703">
        <v>0.9</v>
      </c>
      <c r="BP8" s="703"/>
      <c r="BQ8" s="703"/>
      <c r="BR8" s="703"/>
      <c r="BS8" s="704" t="s">
        <v>121</v>
      </c>
      <c r="BT8" s="704"/>
      <c r="BU8" s="704"/>
      <c r="BV8" s="704"/>
      <c r="BW8" s="704"/>
      <c r="BX8" s="704"/>
      <c r="BY8" s="704"/>
      <c r="BZ8" s="704"/>
      <c r="CA8" s="704"/>
      <c r="CB8" s="744"/>
      <c r="CD8" s="662" t="s">
        <v>228</v>
      </c>
      <c r="CE8" s="663"/>
      <c r="CF8" s="663"/>
      <c r="CG8" s="663"/>
      <c r="CH8" s="663"/>
      <c r="CI8" s="663"/>
      <c r="CJ8" s="663"/>
      <c r="CK8" s="663"/>
      <c r="CL8" s="663"/>
      <c r="CM8" s="663"/>
      <c r="CN8" s="663"/>
      <c r="CO8" s="663"/>
      <c r="CP8" s="663"/>
      <c r="CQ8" s="664"/>
      <c r="CR8" s="665">
        <v>10128779</v>
      </c>
      <c r="CS8" s="666"/>
      <c r="CT8" s="666"/>
      <c r="CU8" s="666"/>
      <c r="CV8" s="666"/>
      <c r="CW8" s="666"/>
      <c r="CX8" s="666"/>
      <c r="CY8" s="667"/>
      <c r="CZ8" s="703">
        <v>40</v>
      </c>
      <c r="DA8" s="703"/>
      <c r="DB8" s="703"/>
      <c r="DC8" s="703"/>
      <c r="DD8" s="671">
        <v>172831</v>
      </c>
      <c r="DE8" s="666"/>
      <c r="DF8" s="666"/>
      <c r="DG8" s="666"/>
      <c r="DH8" s="666"/>
      <c r="DI8" s="666"/>
      <c r="DJ8" s="666"/>
      <c r="DK8" s="666"/>
      <c r="DL8" s="666"/>
      <c r="DM8" s="666"/>
      <c r="DN8" s="666"/>
      <c r="DO8" s="666"/>
      <c r="DP8" s="667"/>
      <c r="DQ8" s="671">
        <v>5479422</v>
      </c>
      <c r="DR8" s="666"/>
      <c r="DS8" s="666"/>
      <c r="DT8" s="666"/>
      <c r="DU8" s="666"/>
      <c r="DV8" s="666"/>
      <c r="DW8" s="666"/>
      <c r="DX8" s="666"/>
      <c r="DY8" s="666"/>
      <c r="DZ8" s="666"/>
      <c r="EA8" s="666"/>
      <c r="EB8" s="666"/>
      <c r="EC8" s="702"/>
    </row>
    <row r="9" spans="2:143" ht="11.25" customHeight="1" x14ac:dyDescent="0.2">
      <c r="B9" s="662" t="s">
        <v>229</v>
      </c>
      <c r="C9" s="663"/>
      <c r="D9" s="663"/>
      <c r="E9" s="663"/>
      <c r="F9" s="663"/>
      <c r="G9" s="663"/>
      <c r="H9" s="663"/>
      <c r="I9" s="663"/>
      <c r="J9" s="663"/>
      <c r="K9" s="663"/>
      <c r="L9" s="663"/>
      <c r="M9" s="663"/>
      <c r="N9" s="663"/>
      <c r="O9" s="663"/>
      <c r="P9" s="663"/>
      <c r="Q9" s="664"/>
      <c r="R9" s="665">
        <v>100968</v>
      </c>
      <c r="S9" s="666"/>
      <c r="T9" s="666"/>
      <c r="U9" s="666"/>
      <c r="V9" s="666"/>
      <c r="W9" s="666"/>
      <c r="X9" s="666"/>
      <c r="Y9" s="667"/>
      <c r="Z9" s="703">
        <v>0.4</v>
      </c>
      <c r="AA9" s="703"/>
      <c r="AB9" s="703"/>
      <c r="AC9" s="703"/>
      <c r="AD9" s="704">
        <v>100968</v>
      </c>
      <c r="AE9" s="704"/>
      <c r="AF9" s="704"/>
      <c r="AG9" s="704"/>
      <c r="AH9" s="704"/>
      <c r="AI9" s="704"/>
      <c r="AJ9" s="704"/>
      <c r="AK9" s="704"/>
      <c r="AL9" s="668">
        <v>0.7</v>
      </c>
      <c r="AM9" s="669"/>
      <c r="AN9" s="669"/>
      <c r="AO9" s="705"/>
      <c r="AP9" s="662" t="s">
        <v>230</v>
      </c>
      <c r="AQ9" s="663"/>
      <c r="AR9" s="663"/>
      <c r="AS9" s="663"/>
      <c r="AT9" s="663"/>
      <c r="AU9" s="663"/>
      <c r="AV9" s="663"/>
      <c r="AW9" s="663"/>
      <c r="AX9" s="663"/>
      <c r="AY9" s="663"/>
      <c r="AZ9" s="663"/>
      <c r="BA9" s="663"/>
      <c r="BB9" s="663"/>
      <c r="BC9" s="663"/>
      <c r="BD9" s="663"/>
      <c r="BE9" s="663"/>
      <c r="BF9" s="664"/>
      <c r="BG9" s="665">
        <v>3082710</v>
      </c>
      <c r="BH9" s="666"/>
      <c r="BI9" s="666"/>
      <c r="BJ9" s="666"/>
      <c r="BK9" s="666"/>
      <c r="BL9" s="666"/>
      <c r="BM9" s="666"/>
      <c r="BN9" s="667"/>
      <c r="BO9" s="703">
        <v>29.6</v>
      </c>
      <c r="BP9" s="703"/>
      <c r="BQ9" s="703"/>
      <c r="BR9" s="703"/>
      <c r="BS9" s="704" t="s">
        <v>121</v>
      </c>
      <c r="BT9" s="704"/>
      <c r="BU9" s="704"/>
      <c r="BV9" s="704"/>
      <c r="BW9" s="704"/>
      <c r="BX9" s="704"/>
      <c r="BY9" s="704"/>
      <c r="BZ9" s="704"/>
      <c r="CA9" s="704"/>
      <c r="CB9" s="744"/>
      <c r="CD9" s="662" t="s">
        <v>231</v>
      </c>
      <c r="CE9" s="663"/>
      <c r="CF9" s="663"/>
      <c r="CG9" s="663"/>
      <c r="CH9" s="663"/>
      <c r="CI9" s="663"/>
      <c r="CJ9" s="663"/>
      <c r="CK9" s="663"/>
      <c r="CL9" s="663"/>
      <c r="CM9" s="663"/>
      <c r="CN9" s="663"/>
      <c r="CO9" s="663"/>
      <c r="CP9" s="663"/>
      <c r="CQ9" s="664"/>
      <c r="CR9" s="665">
        <v>2120940</v>
      </c>
      <c r="CS9" s="666"/>
      <c r="CT9" s="666"/>
      <c r="CU9" s="666"/>
      <c r="CV9" s="666"/>
      <c r="CW9" s="666"/>
      <c r="CX9" s="666"/>
      <c r="CY9" s="667"/>
      <c r="CZ9" s="703">
        <v>8.4</v>
      </c>
      <c r="DA9" s="703"/>
      <c r="DB9" s="703"/>
      <c r="DC9" s="703"/>
      <c r="DD9" s="671">
        <v>6439</v>
      </c>
      <c r="DE9" s="666"/>
      <c r="DF9" s="666"/>
      <c r="DG9" s="666"/>
      <c r="DH9" s="666"/>
      <c r="DI9" s="666"/>
      <c r="DJ9" s="666"/>
      <c r="DK9" s="666"/>
      <c r="DL9" s="666"/>
      <c r="DM9" s="666"/>
      <c r="DN9" s="666"/>
      <c r="DO9" s="666"/>
      <c r="DP9" s="667"/>
      <c r="DQ9" s="671">
        <v>1841159</v>
      </c>
      <c r="DR9" s="666"/>
      <c r="DS9" s="666"/>
      <c r="DT9" s="666"/>
      <c r="DU9" s="666"/>
      <c r="DV9" s="666"/>
      <c r="DW9" s="666"/>
      <c r="DX9" s="666"/>
      <c r="DY9" s="666"/>
      <c r="DZ9" s="666"/>
      <c r="EA9" s="666"/>
      <c r="EB9" s="666"/>
      <c r="EC9" s="702"/>
    </row>
    <row r="10" spans="2:143" ht="11.25" customHeight="1" x14ac:dyDescent="0.2">
      <c r="B10" s="662" t="s">
        <v>232</v>
      </c>
      <c r="C10" s="663"/>
      <c r="D10" s="663"/>
      <c r="E10" s="663"/>
      <c r="F10" s="663"/>
      <c r="G10" s="663"/>
      <c r="H10" s="663"/>
      <c r="I10" s="663"/>
      <c r="J10" s="663"/>
      <c r="K10" s="663"/>
      <c r="L10" s="663"/>
      <c r="M10" s="663"/>
      <c r="N10" s="663"/>
      <c r="O10" s="663"/>
      <c r="P10" s="663"/>
      <c r="Q10" s="664"/>
      <c r="R10" s="665" t="s">
        <v>121</v>
      </c>
      <c r="S10" s="666"/>
      <c r="T10" s="666"/>
      <c r="U10" s="666"/>
      <c r="V10" s="666"/>
      <c r="W10" s="666"/>
      <c r="X10" s="666"/>
      <c r="Y10" s="667"/>
      <c r="Z10" s="703" t="s">
        <v>121</v>
      </c>
      <c r="AA10" s="703"/>
      <c r="AB10" s="703"/>
      <c r="AC10" s="703"/>
      <c r="AD10" s="704" t="s">
        <v>121</v>
      </c>
      <c r="AE10" s="704"/>
      <c r="AF10" s="704"/>
      <c r="AG10" s="704"/>
      <c r="AH10" s="704"/>
      <c r="AI10" s="704"/>
      <c r="AJ10" s="704"/>
      <c r="AK10" s="704"/>
      <c r="AL10" s="668" t="s">
        <v>121</v>
      </c>
      <c r="AM10" s="669"/>
      <c r="AN10" s="669"/>
      <c r="AO10" s="705"/>
      <c r="AP10" s="662" t="s">
        <v>233</v>
      </c>
      <c r="AQ10" s="663"/>
      <c r="AR10" s="663"/>
      <c r="AS10" s="663"/>
      <c r="AT10" s="663"/>
      <c r="AU10" s="663"/>
      <c r="AV10" s="663"/>
      <c r="AW10" s="663"/>
      <c r="AX10" s="663"/>
      <c r="AY10" s="663"/>
      <c r="AZ10" s="663"/>
      <c r="BA10" s="663"/>
      <c r="BB10" s="663"/>
      <c r="BC10" s="663"/>
      <c r="BD10" s="663"/>
      <c r="BE10" s="663"/>
      <c r="BF10" s="664"/>
      <c r="BG10" s="665">
        <v>191383</v>
      </c>
      <c r="BH10" s="666"/>
      <c r="BI10" s="666"/>
      <c r="BJ10" s="666"/>
      <c r="BK10" s="666"/>
      <c r="BL10" s="666"/>
      <c r="BM10" s="666"/>
      <c r="BN10" s="667"/>
      <c r="BO10" s="703">
        <v>1.8</v>
      </c>
      <c r="BP10" s="703"/>
      <c r="BQ10" s="703"/>
      <c r="BR10" s="703"/>
      <c r="BS10" s="704" t="s">
        <v>121</v>
      </c>
      <c r="BT10" s="704"/>
      <c r="BU10" s="704"/>
      <c r="BV10" s="704"/>
      <c r="BW10" s="704"/>
      <c r="BX10" s="704"/>
      <c r="BY10" s="704"/>
      <c r="BZ10" s="704"/>
      <c r="CA10" s="704"/>
      <c r="CB10" s="744"/>
      <c r="CD10" s="662" t="s">
        <v>234</v>
      </c>
      <c r="CE10" s="663"/>
      <c r="CF10" s="663"/>
      <c r="CG10" s="663"/>
      <c r="CH10" s="663"/>
      <c r="CI10" s="663"/>
      <c r="CJ10" s="663"/>
      <c r="CK10" s="663"/>
      <c r="CL10" s="663"/>
      <c r="CM10" s="663"/>
      <c r="CN10" s="663"/>
      <c r="CO10" s="663"/>
      <c r="CP10" s="663"/>
      <c r="CQ10" s="664"/>
      <c r="CR10" s="665">
        <v>37130</v>
      </c>
      <c r="CS10" s="666"/>
      <c r="CT10" s="666"/>
      <c r="CU10" s="666"/>
      <c r="CV10" s="666"/>
      <c r="CW10" s="666"/>
      <c r="CX10" s="666"/>
      <c r="CY10" s="667"/>
      <c r="CZ10" s="703">
        <v>0.1</v>
      </c>
      <c r="DA10" s="703"/>
      <c r="DB10" s="703"/>
      <c r="DC10" s="703"/>
      <c r="DD10" s="671" t="s">
        <v>121</v>
      </c>
      <c r="DE10" s="666"/>
      <c r="DF10" s="666"/>
      <c r="DG10" s="666"/>
      <c r="DH10" s="666"/>
      <c r="DI10" s="666"/>
      <c r="DJ10" s="666"/>
      <c r="DK10" s="666"/>
      <c r="DL10" s="666"/>
      <c r="DM10" s="666"/>
      <c r="DN10" s="666"/>
      <c r="DO10" s="666"/>
      <c r="DP10" s="667"/>
      <c r="DQ10" s="671">
        <v>36530</v>
      </c>
      <c r="DR10" s="666"/>
      <c r="DS10" s="666"/>
      <c r="DT10" s="666"/>
      <c r="DU10" s="666"/>
      <c r="DV10" s="666"/>
      <c r="DW10" s="666"/>
      <c r="DX10" s="666"/>
      <c r="DY10" s="666"/>
      <c r="DZ10" s="666"/>
      <c r="EA10" s="666"/>
      <c r="EB10" s="666"/>
      <c r="EC10" s="702"/>
    </row>
    <row r="11" spans="2:143" ht="11.25" customHeight="1" x14ac:dyDescent="0.2">
      <c r="B11" s="662" t="s">
        <v>235</v>
      </c>
      <c r="C11" s="663"/>
      <c r="D11" s="663"/>
      <c r="E11" s="663"/>
      <c r="F11" s="663"/>
      <c r="G11" s="663"/>
      <c r="H11" s="663"/>
      <c r="I11" s="663"/>
      <c r="J11" s="663"/>
      <c r="K11" s="663"/>
      <c r="L11" s="663"/>
      <c r="M11" s="663"/>
      <c r="N11" s="663"/>
      <c r="O11" s="663"/>
      <c r="P11" s="663"/>
      <c r="Q11" s="664"/>
      <c r="R11" s="665">
        <v>1477580</v>
      </c>
      <c r="S11" s="666"/>
      <c r="T11" s="666"/>
      <c r="U11" s="666"/>
      <c r="V11" s="666"/>
      <c r="W11" s="666"/>
      <c r="X11" s="666"/>
      <c r="Y11" s="667"/>
      <c r="Z11" s="668">
        <v>5.6</v>
      </c>
      <c r="AA11" s="669"/>
      <c r="AB11" s="669"/>
      <c r="AC11" s="670"/>
      <c r="AD11" s="671">
        <v>1477580</v>
      </c>
      <c r="AE11" s="666"/>
      <c r="AF11" s="666"/>
      <c r="AG11" s="666"/>
      <c r="AH11" s="666"/>
      <c r="AI11" s="666"/>
      <c r="AJ11" s="666"/>
      <c r="AK11" s="667"/>
      <c r="AL11" s="668">
        <v>10.6</v>
      </c>
      <c r="AM11" s="669"/>
      <c r="AN11" s="669"/>
      <c r="AO11" s="705"/>
      <c r="AP11" s="662" t="s">
        <v>236</v>
      </c>
      <c r="AQ11" s="663"/>
      <c r="AR11" s="663"/>
      <c r="AS11" s="663"/>
      <c r="AT11" s="663"/>
      <c r="AU11" s="663"/>
      <c r="AV11" s="663"/>
      <c r="AW11" s="663"/>
      <c r="AX11" s="663"/>
      <c r="AY11" s="663"/>
      <c r="AZ11" s="663"/>
      <c r="BA11" s="663"/>
      <c r="BB11" s="663"/>
      <c r="BC11" s="663"/>
      <c r="BD11" s="663"/>
      <c r="BE11" s="663"/>
      <c r="BF11" s="664"/>
      <c r="BG11" s="665">
        <v>924080</v>
      </c>
      <c r="BH11" s="666"/>
      <c r="BI11" s="666"/>
      <c r="BJ11" s="666"/>
      <c r="BK11" s="666"/>
      <c r="BL11" s="666"/>
      <c r="BM11" s="666"/>
      <c r="BN11" s="667"/>
      <c r="BO11" s="703">
        <v>8.9</v>
      </c>
      <c r="BP11" s="703"/>
      <c r="BQ11" s="703"/>
      <c r="BR11" s="703"/>
      <c r="BS11" s="704">
        <v>264022</v>
      </c>
      <c r="BT11" s="704"/>
      <c r="BU11" s="704"/>
      <c r="BV11" s="704"/>
      <c r="BW11" s="704"/>
      <c r="BX11" s="704"/>
      <c r="BY11" s="704"/>
      <c r="BZ11" s="704"/>
      <c r="CA11" s="704"/>
      <c r="CB11" s="744"/>
      <c r="CD11" s="662" t="s">
        <v>237</v>
      </c>
      <c r="CE11" s="663"/>
      <c r="CF11" s="663"/>
      <c r="CG11" s="663"/>
      <c r="CH11" s="663"/>
      <c r="CI11" s="663"/>
      <c r="CJ11" s="663"/>
      <c r="CK11" s="663"/>
      <c r="CL11" s="663"/>
      <c r="CM11" s="663"/>
      <c r="CN11" s="663"/>
      <c r="CO11" s="663"/>
      <c r="CP11" s="663"/>
      <c r="CQ11" s="664"/>
      <c r="CR11" s="665">
        <v>404356</v>
      </c>
      <c r="CS11" s="666"/>
      <c r="CT11" s="666"/>
      <c r="CU11" s="666"/>
      <c r="CV11" s="666"/>
      <c r="CW11" s="666"/>
      <c r="CX11" s="666"/>
      <c r="CY11" s="667"/>
      <c r="CZ11" s="703">
        <v>1.6</v>
      </c>
      <c r="DA11" s="703"/>
      <c r="DB11" s="703"/>
      <c r="DC11" s="703"/>
      <c r="DD11" s="671">
        <v>87168</v>
      </c>
      <c r="DE11" s="666"/>
      <c r="DF11" s="666"/>
      <c r="DG11" s="666"/>
      <c r="DH11" s="666"/>
      <c r="DI11" s="666"/>
      <c r="DJ11" s="666"/>
      <c r="DK11" s="666"/>
      <c r="DL11" s="666"/>
      <c r="DM11" s="666"/>
      <c r="DN11" s="666"/>
      <c r="DO11" s="666"/>
      <c r="DP11" s="667"/>
      <c r="DQ11" s="671">
        <v>254811</v>
      </c>
      <c r="DR11" s="666"/>
      <c r="DS11" s="666"/>
      <c r="DT11" s="666"/>
      <c r="DU11" s="666"/>
      <c r="DV11" s="666"/>
      <c r="DW11" s="666"/>
      <c r="DX11" s="666"/>
      <c r="DY11" s="666"/>
      <c r="DZ11" s="666"/>
      <c r="EA11" s="666"/>
      <c r="EB11" s="666"/>
      <c r="EC11" s="702"/>
    </row>
    <row r="12" spans="2:143" ht="11.25" customHeight="1" x14ac:dyDescent="0.2">
      <c r="B12" s="662" t="s">
        <v>238</v>
      </c>
      <c r="C12" s="663"/>
      <c r="D12" s="663"/>
      <c r="E12" s="663"/>
      <c r="F12" s="663"/>
      <c r="G12" s="663"/>
      <c r="H12" s="663"/>
      <c r="I12" s="663"/>
      <c r="J12" s="663"/>
      <c r="K12" s="663"/>
      <c r="L12" s="663"/>
      <c r="M12" s="663"/>
      <c r="N12" s="663"/>
      <c r="O12" s="663"/>
      <c r="P12" s="663"/>
      <c r="Q12" s="664"/>
      <c r="R12" s="665">
        <v>2848</v>
      </c>
      <c r="S12" s="666"/>
      <c r="T12" s="666"/>
      <c r="U12" s="666"/>
      <c r="V12" s="666"/>
      <c r="W12" s="666"/>
      <c r="X12" s="666"/>
      <c r="Y12" s="667"/>
      <c r="Z12" s="703">
        <v>0</v>
      </c>
      <c r="AA12" s="703"/>
      <c r="AB12" s="703"/>
      <c r="AC12" s="703"/>
      <c r="AD12" s="704">
        <v>2848</v>
      </c>
      <c r="AE12" s="704"/>
      <c r="AF12" s="704"/>
      <c r="AG12" s="704"/>
      <c r="AH12" s="704"/>
      <c r="AI12" s="704"/>
      <c r="AJ12" s="704"/>
      <c r="AK12" s="704"/>
      <c r="AL12" s="668">
        <v>0</v>
      </c>
      <c r="AM12" s="669"/>
      <c r="AN12" s="669"/>
      <c r="AO12" s="705"/>
      <c r="AP12" s="662" t="s">
        <v>239</v>
      </c>
      <c r="AQ12" s="663"/>
      <c r="AR12" s="663"/>
      <c r="AS12" s="663"/>
      <c r="AT12" s="663"/>
      <c r="AU12" s="663"/>
      <c r="AV12" s="663"/>
      <c r="AW12" s="663"/>
      <c r="AX12" s="663"/>
      <c r="AY12" s="663"/>
      <c r="AZ12" s="663"/>
      <c r="BA12" s="663"/>
      <c r="BB12" s="663"/>
      <c r="BC12" s="663"/>
      <c r="BD12" s="663"/>
      <c r="BE12" s="663"/>
      <c r="BF12" s="664"/>
      <c r="BG12" s="665">
        <v>4757150</v>
      </c>
      <c r="BH12" s="666"/>
      <c r="BI12" s="666"/>
      <c r="BJ12" s="666"/>
      <c r="BK12" s="666"/>
      <c r="BL12" s="666"/>
      <c r="BM12" s="666"/>
      <c r="BN12" s="667"/>
      <c r="BO12" s="703">
        <v>45.6</v>
      </c>
      <c r="BP12" s="703"/>
      <c r="BQ12" s="703"/>
      <c r="BR12" s="703"/>
      <c r="BS12" s="704" t="s">
        <v>121</v>
      </c>
      <c r="BT12" s="704"/>
      <c r="BU12" s="704"/>
      <c r="BV12" s="704"/>
      <c r="BW12" s="704"/>
      <c r="BX12" s="704"/>
      <c r="BY12" s="704"/>
      <c r="BZ12" s="704"/>
      <c r="CA12" s="704"/>
      <c r="CB12" s="744"/>
      <c r="CD12" s="662" t="s">
        <v>240</v>
      </c>
      <c r="CE12" s="663"/>
      <c r="CF12" s="663"/>
      <c r="CG12" s="663"/>
      <c r="CH12" s="663"/>
      <c r="CI12" s="663"/>
      <c r="CJ12" s="663"/>
      <c r="CK12" s="663"/>
      <c r="CL12" s="663"/>
      <c r="CM12" s="663"/>
      <c r="CN12" s="663"/>
      <c r="CO12" s="663"/>
      <c r="CP12" s="663"/>
      <c r="CQ12" s="664"/>
      <c r="CR12" s="665">
        <v>857806</v>
      </c>
      <c r="CS12" s="666"/>
      <c r="CT12" s="666"/>
      <c r="CU12" s="666"/>
      <c r="CV12" s="666"/>
      <c r="CW12" s="666"/>
      <c r="CX12" s="666"/>
      <c r="CY12" s="667"/>
      <c r="CZ12" s="703">
        <v>3.4</v>
      </c>
      <c r="DA12" s="703"/>
      <c r="DB12" s="703"/>
      <c r="DC12" s="703"/>
      <c r="DD12" s="671">
        <v>49195</v>
      </c>
      <c r="DE12" s="666"/>
      <c r="DF12" s="666"/>
      <c r="DG12" s="666"/>
      <c r="DH12" s="666"/>
      <c r="DI12" s="666"/>
      <c r="DJ12" s="666"/>
      <c r="DK12" s="666"/>
      <c r="DL12" s="666"/>
      <c r="DM12" s="666"/>
      <c r="DN12" s="666"/>
      <c r="DO12" s="666"/>
      <c r="DP12" s="667"/>
      <c r="DQ12" s="671">
        <v>503088</v>
      </c>
      <c r="DR12" s="666"/>
      <c r="DS12" s="666"/>
      <c r="DT12" s="666"/>
      <c r="DU12" s="666"/>
      <c r="DV12" s="666"/>
      <c r="DW12" s="666"/>
      <c r="DX12" s="666"/>
      <c r="DY12" s="666"/>
      <c r="DZ12" s="666"/>
      <c r="EA12" s="666"/>
      <c r="EB12" s="666"/>
      <c r="EC12" s="702"/>
    </row>
    <row r="13" spans="2:143" ht="11.25" customHeight="1" x14ac:dyDescent="0.2">
      <c r="B13" s="662" t="s">
        <v>241</v>
      </c>
      <c r="C13" s="663"/>
      <c r="D13" s="663"/>
      <c r="E13" s="663"/>
      <c r="F13" s="663"/>
      <c r="G13" s="663"/>
      <c r="H13" s="663"/>
      <c r="I13" s="663"/>
      <c r="J13" s="663"/>
      <c r="K13" s="663"/>
      <c r="L13" s="663"/>
      <c r="M13" s="663"/>
      <c r="N13" s="663"/>
      <c r="O13" s="663"/>
      <c r="P13" s="663"/>
      <c r="Q13" s="664"/>
      <c r="R13" s="665" t="s">
        <v>121</v>
      </c>
      <c r="S13" s="666"/>
      <c r="T13" s="666"/>
      <c r="U13" s="666"/>
      <c r="V13" s="666"/>
      <c r="W13" s="666"/>
      <c r="X13" s="666"/>
      <c r="Y13" s="667"/>
      <c r="Z13" s="703" t="s">
        <v>121</v>
      </c>
      <c r="AA13" s="703"/>
      <c r="AB13" s="703"/>
      <c r="AC13" s="703"/>
      <c r="AD13" s="704" t="s">
        <v>121</v>
      </c>
      <c r="AE13" s="704"/>
      <c r="AF13" s="704"/>
      <c r="AG13" s="704"/>
      <c r="AH13" s="704"/>
      <c r="AI13" s="704"/>
      <c r="AJ13" s="704"/>
      <c r="AK13" s="704"/>
      <c r="AL13" s="668" t="s">
        <v>121</v>
      </c>
      <c r="AM13" s="669"/>
      <c r="AN13" s="669"/>
      <c r="AO13" s="705"/>
      <c r="AP13" s="662" t="s">
        <v>242</v>
      </c>
      <c r="AQ13" s="663"/>
      <c r="AR13" s="663"/>
      <c r="AS13" s="663"/>
      <c r="AT13" s="663"/>
      <c r="AU13" s="663"/>
      <c r="AV13" s="663"/>
      <c r="AW13" s="663"/>
      <c r="AX13" s="663"/>
      <c r="AY13" s="663"/>
      <c r="AZ13" s="663"/>
      <c r="BA13" s="663"/>
      <c r="BB13" s="663"/>
      <c r="BC13" s="663"/>
      <c r="BD13" s="663"/>
      <c r="BE13" s="663"/>
      <c r="BF13" s="664"/>
      <c r="BG13" s="665">
        <v>4680436</v>
      </c>
      <c r="BH13" s="666"/>
      <c r="BI13" s="666"/>
      <c r="BJ13" s="666"/>
      <c r="BK13" s="666"/>
      <c r="BL13" s="666"/>
      <c r="BM13" s="666"/>
      <c r="BN13" s="667"/>
      <c r="BO13" s="703">
        <v>44.9</v>
      </c>
      <c r="BP13" s="703"/>
      <c r="BQ13" s="703"/>
      <c r="BR13" s="703"/>
      <c r="BS13" s="704" t="s">
        <v>121</v>
      </c>
      <c r="BT13" s="704"/>
      <c r="BU13" s="704"/>
      <c r="BV13" s="704"/>
      <c r="BW13" s="704"/>
      <c r="BX13" s="704"/>
      <c r="BY13" s="704"/>
      <c r="BZ13" s="704"/>
      <c r="CA13" s="704"/>
      <c r="CB13" s="744"/>
      <c r="CD13" s="662" t="s">
        <v>243</v>
      </c>
      <c r="CE13" s="663"/>
      <c r="CF13" s="663"/>
      <c r="CG13" s="663"/>
      <c r="CH13" s="663"/>
      <c r="CI13" s="663"/>
      <c r="CJ13" s="663"/>
      <c r="CK13" s="663"/>
      <c r="CL13" s="663"/>
      <c r="CM13" s="663"/>
      <c r="CN13" s="663"/>
      <c r="CO13" s="663"/>
      <c r="CP13" s="663"/>
      <c r="CQ13" s="664"/>
      <c r="CR13" s="665">
        <v>2501107</v>
      </c>
      <c r="CS13" s="666"/>
      <c r="CT13" s="666"/>
      <c r="CU13" s="666"/>
      <c r="CV13" s="666"/>
      <c r="CW13" s="666"/>
      <c r="CX13" s="666"/>
      <c r="CY13" s="667"/>
      <c r="CZ13" s="703">
        <v>9.9</v>
      </c>
      <c r="DA13" s="703"/>
      <c r="DB13" s="703"/>
      <c r="DC13" s="703"/>
      <c r="DD13" s="671">
        <v>1700761</v>
      </c>
      <c r="DE13" s="666"/>
      <c r="DF13" s="666"/>
      <c r="DG13" s="666"/>
      <c r="DH13" s="666"/>
      <c r="DI13" s="666"/>
      <c r="DJ13" s="666"/>
      <c r="DK13" s="666"/>
      <c r="DL13" s="666"/>
      <c r="DM13" s="666"/>
      <c r="DN13" s="666"/>
      <c r="DO13" s="666"/>
      <c r="DP13" s="667"/>
      <c r="DQ13" s="671">
        <v>1047034</v>
      </c>
      <c r="DR13" s="666"/>
      <c r="DS13" s="666"/>
      <c r="DT13" s="666"/>
      <c r="DU13" s="666"/>
      <c r="DV13" s="666"/>
      <c r="DW13" s="666"/>
      <c r="DX13" s="666"/>
      <c r="DY13" s="666"/>
      <c r="DZ13" s="666"/>
      <c r="EA13" s="666"/>
      <c r="EB13" s="666"/>
      <c r="EC13" s="702"/>
    </row>
    <row r="14" spans="2:143" ht="11.25" customHeight="1" x14ac:dyDescent="0.2">
      <c r="B14" s="662" t="s">
        <v>244</v>
      </c>
      <c r="C14" s="663"/>
      <c r="D14" s="663"/>
      <c r="E14" s="663"/>
      <c r="F14" s="663"/>
      <c r="G14" s="663"/>
      <c r="H14" s="663"/>
      <c r="I14" s="663"/>
      <c r="J14" s="663"/>
      <c r="K14" s="663"/>
      <c r="L14" s="663"/>
      <c r="M14" s="663"/>
      <c r="N14" s="663"/>
      <c r="O14" s="663"/>
      <c r="P14" s="663"/>
      <c r="Q14" s="664"/>
      <c r="R14" s="665" t="s">
        <v>121</v>
      </c>
      <c r="S14" s="666"/>
      <c r="T14" s="666"/>
      <c r="U14" s="666"/>
      <c r="V14" s="666"/>
      <c r="W14" s="666"/>
      <c r="X14" s="666"/>
      <c r="Y14" s="667"/>
      <c r="Z14" s="703" t="s">
        <v>121</v>
      </c>
      <c r="AA14" s="703"/>
      <c r="AB14" s="703"/>
      <c r="AC14" s="703"/>
      <c r="AD14" s="704" t="s">
        <v>121</v>
      </c>
      <c r="AE14" s="704"/>
      <c r="AF14" s="704"/>
      <c r="AG14" s="704"/>
      <c r="AH14" s="704"/>
      <c r="AI14" s="704"/>
      <c r="AJ14" s="704"/>
      <c r="AK14" s="704"/>
      <c r="AL14" s="668" t="s">
        <v>121</v>
      </c>
      <c r="AM14" s="669"/>
      <c r="AN14" s="669"/>
      <c r="AO14" s="705"/>
      <c r="AP14" s="662" t="s">
        <v>245</v>
      </c>
      <c r="AQ14" s="663"/>
      <c r="AR14" s="663"/>
      <c r="AS14" s="663"/>
      <c r="AT14" s="663"/>
      <c r="AU14" s="663"/>
      <c r="AV14" s="663"/>
      <c r="AW14" s="663"/>
      <c r="AX14" s="663"/>
      <c r="AY14" s="663"/>
      <c r="AZ14" s="663"/>
      <c r="BA14" s="663"/>
      <c r="BB14" s="663"/>
      <c r="BC14" s="663"/>
      <c r="BD14" s="663"/>
      <c r="BE14" s="663"/>
      <c r="BF14" s="664"/>
      <c r="BG14" s="665">
        <v>211723</v>
      </c>
      <c r="BH14" s="666"/>
      <c r="BI14" s="666"/>
      <c r="BJ14" s="666"/>
      <c r="BK14" s="666"/>
      <c r="BL14" s="666"/>
      <c r="BM14" s="666"/>
      <c r="BN14" s="667"/>
      <c r="BO14" s="703">
        <v>2</v>
      </c>
      <c r="BP14" s="703"/>
      <c r="BQ14" s="703"/>
      <c r="BR14" s="703"/>
      <c r="BS14" s="704" t="s">
        <v>121</v>
      </c>
      <c r="BT14" s="704"/>
      <c r="BU14" s="704"/>
      <c r="BV14" s="704"/>
      <c r="BW14" s="704"/>
      <c r="BX14" s="704"/>
      <c r="BY14" s="704"/>
      <c r="BZ14" s="704"/>
      <c r="CA14" s="704"/>
      <c r="CB14" s="744"/>
      <c r="CD14" s="662" t="s">
        <v>246</v>
      </c>
      <c r="CE14" s="663"/>
      <c r="CF14" s="663"/>
      <c r="CG14" s="663"/>
      <c r="CH14" s="663"/>
      <c r="CI14" s="663"/>
      <c r="CJ14" s="663"/>
      <c r="CK14" s="663"/>
      <c r="CL14" s="663"/>
      <c r="CM14" s="663"/>
      <c r="CN14" s="663"/>
      <c r="CO14" s="663"/>
      <c r="CP14" s="663"/>
      <c r="CQ14" s="664"/>
      <c r="CR14" s="665">
        <v>739828</v>
      </c>
      <c r="CS14" s="666"/>
      <c r="CT14" s="666"/>
      <c r="CU14" s="666"/>
      <c r="CV14" s="666"/>
      <c r="CW14" s="666"/>
      <c r="CX14" s="666"/>
      <c r="CY14" s="667"/>
      <c r="CZ14" s="703">
        <v>2.9</v>
      </c>
      <c r="DA14" s="703"/>
      <c r="DB14" s="703"/>
      <c r="DC14" s="703"/>
      <c r="DD14" s="671">
        <v>65822</v>
      </c>
      <c r="DE14" s="666"/>
      <c r="DF14" s="666"/>
      <c r="DG14" s="666"/>
      <c r="DH14" s="666"/>
      <c r="DI14" s="666"/>
      <c r="DJ14" s="666"/>
      <c r="DK14" s="666"/>
      <c r="DL14" s="666"/>
      <c r="DM14" s="666"/>
      <c r="DN14" s="666"/>
      <c r="DO14" s="666"/>
      <c r="DP14" s="667"/>
      <c r="DQ14" s="671">
        <v>652387</v>
      </c>
      <c r="DR14" s="666"/>
      <c r="DS14" s="666"/>
      <c r="DT14" s="666"/>
      <c r="DU14" s="666"/>
      <c r="DV14" s="666"/>
      <c r="DW14" s="666"/>
      <c r="DX14" s="666"/>
      <c r="DY14" s="666"/>
      <c r="DZ14" s="666"/>
      <c r="EA14" s="666"/>
      <c r="EB14" s="666"/>
      <c r="EC14" s="702"/>
    </row>
    <row r="15" spans="2:143" ht="11.25" customHeight="1" x14ac:dyDescent="0.2">
      <c r="B15" s="662" t="s">
        <v>247</v>
      </c>
      <c r="C15" s="663"/>
      <c r="D15" s="663"/>
      <c r="E15" s="663"/>
      <c r="F15" s="663"/>
      <c r="G15" s="663"/>
      <c r="H15" s="663"/>
      <c r="I15" s="663"/>
      <c r="J15" s="663"/>
      <c r="K15" s="663"/>
      <c r="L15" s="663"/>
      <c r="M15" s="663"/>
      <c r="N15" s="663"/>
      <c r="O15" s="663"/>
      <c r="P15" s="663"/>
      <c r="Q15" s="664"/>
      <c r="R15" s="665">
        <v>21009</v>
      </c>
      <c r="S15" s="666"/>
      <c r="T15" s="666"/>
      <c r="U15" s="666"/>
      <c r="V15" s="666"/>
      <c r="W15" s="666"/>
      <c r="X15" s="666"/>
      <c r="Y15" s="667"/>
      <c r="Z15" s="703">
        <v>0.1</v>
      </c>
      <c r="AA15" s="703"/>
      <c r="AB15" s="703"/>
      <c r="AC15" s="703"/>
      <c r="AD15" s="704">
        <v>21009</v>
      </c>
      <c r="AE15" s="704"/>
      <c r="AF15" s="704"/>
      <c r="AG15" s="704"/>
      <c r="AH15" s="704"/>
      <c r="AI15" s="704"/>
      <c r="AJ15" s="704"/>
      <c r="AK15" s="704"/>
      <c r="AL15" s="668">
        <v>0.2</v>
      </c>
      <c r="AM15" s="669"/>
      <c r="AN15" s="669"/>
      <c r="AO15" s="705"/>
      <c r="AP15" s="662" t="s">
        <v>248</v>
      </c>
      <c r="AQ15" s="663"/>
      <c r="AR15" s="663"/>
      <c r="AS15" s="663"/>
      <c r="AT15" s="663"/>
      <c r="AU15" s="663"/>
      <c r="AV15" s="663"/>
      <c r="AW15" s="663"/>
      <c r="AX15" s="663"/>
      <c r="AY15" s="663"/>
      <c r="AZ15" s="663"/>
      <c r="BA15" s="663"/>
      <c r="BB15" s="663"/>
      <c r="BC15" s="663"/>
      <c r="BD15" s="663"/>
      <c r="BE15" s="663"/>
      <c r="BF15" s="664"/>
      <c r="BG15" s="665">
        <v>393177</v>
      </c>
      <c r="BH15" s="666"/>
      <c r="BI15" s="666"/>
      <c r="BJ15" s="666"/>
      <c r="BK15" s="666"/>
      <c r="BL15" s="666"/>
      <c r="BM15" s="666"/>
      <c r="BN15" s="667"/>
      <c r="BO15" s="703">
        <v>3.8</v>
      </c>
      <c r="BP15" s="703"/>
      <c r="BQ15" s="703"/>
      <c r="BR15" s="703"/>
      <c r="BS15" s="704" t="s">
        <v>121</v>
      </c>
      <c r="BT15" s="704"/>
      <c r="BU15" s="704"/>
      <c r="BV15" s="704"/>
      <c r="BW15" s="704"/>
      <c r="BX15" s="704"/>
      <c r="BY15" s="704"/>
      <c r="BZ15" s="704"/>
      <c r="CA15" s="704"/>
      <c r="CB15" s="744"/>
      <c r="CD15" s="662" t="s">
        <v>249</v>
      </c>
      <c r="CE15" s="663"/>
      <c r="CF15" s="663"/>
      <c r="CG15" s="663"/>
      <c r="CH15" s="663"/>
      <c r="CI15" s="663"/>
      <c r="CJ15" s="663"/>
      <c r="CK15" s="663"/>
      <c r="CL15" s="663"/>
      <c r="CM15" s="663"/>
      <c r="CN15" s="663"/>
      <c r="CO15" s="663"/>
      <c r="CP15" s="663"/>
      <c r="CQ15" s="664"/>
      <c r="CR15" s="665">
        <v>3019917</v>
      </c>
      <c r="CS15" s="666"/>
      <c r="CT15" s="666"/>
      <c r="CU15" s="666"/>
      <c r="CV15" s="666"/>
      <c r="CW15" s="666"/>
      <c r="CX15" s="666"/>
      <c r="CY15" s="667"/>
      <c r="CZ15" s="703">
        <v>11.9</v>
      </c>
      <c r="DA15" s="703"/>
      <c r="DB15" s="703"/>
      <c r="DC15" s="703"/>
      <c r="DD15" s="671">
        <v>301545</v>
      </c>
      <c r="DE15" s="666"/>
      <c r="DF15" s="666"/>
      <c r="DG15" s="666"/>
      <c r="DH15" s="666"/>
      <c r="DI15" s="666"/>
      <c r="DJ15" s="666"/>
      <c r="DK15" s="666"/>
      <c r="DL15" s="666"/>
      <c r="DM15" s="666"/>
      <c r="DN15" s="666"/>
      <c r="DO15" s="666"/>
      <c r="DP15" s="667"/>
      <c r="DQ15" s="671">
        <v>2045124</v>
      </c>
      <c r="DR15" s="666"/>
      <c r="DS15" s="666"/>
      <c r="DT15" s="666"/>
      <c r="DU15" s="666"/>
      <c r="DV15" s="666"/>
      <c r="DW15" s="666"/>
      <c r="DX15" s="666"/>
      <c r="DY15" s="666"/>
      <c r="DZ15" s="666"/>
      <c r="EA15" s="666"/>
      <c r="EB15" s="666"/>
      <c r="EC15" s="702"/>
    </row>
    <row r="16" spans="2:143" ht="11.25" customHeight="1" x14ac:dyDescent="0.2">
      <c r="B16" s="662" t="s">
        <v>250</v>
      </c>
      <c r="C16" s="663"/>
      <c r="D16" s="663"/>
      <c r="E16" s="663"/>
      <c r="F16" s="663"/>
      <c r="G16" s="663"/>
      <c r="H16" s="663"/>
      <c r="I16" s="663"/>
      <c r="J16" s="663"/>
      <c r="K16" s="663"/>
      <c r="L16" s="663"/>
      <c r="M16" s="663"/>
      <c r="N16" s="663"/>
      <c r="O16" s="663"/>
      <c r="P16" s="663"/>
      <c r="Q16" s="664"/>
      <c r="R16" s="665">
        <v>153939</v>
      </c>
      <c r="S16" s="666"/>
      <c r="T16" s="666"/>
      <c r="U16" s="666"/>
      <c r="V16" s="666"/>
      <c r="W16" s="666"/>
      <c r="X16" s="666"/>
      <c r="Y16" s="667"/>
      <c r="Z16" s="703">
        <v>0.6</v>
      </c>
      <c r="AA16" s="703"/>
      <c r="AB16" s="703"/>
      <c r="AC16" s="703"/>
      <c r="AD16" s="704">
        <v>153939</v>
      </c>
      <c r="AE16" s="704"/>
      <c r="AF16" s="704"/>
      <c r="AG16" s="704"/>
      <c r="AH16" s="704"/>
      <c r="AI16" s="704"/>
      <c r="AJ16" s="704"/>
      <c r="AK16" s="704"/>
      <c r="AL16" s="668">
        <v>1.1000000000000001</v>
      </c>
      <c r="AM16" s="669"/>
      <c r="AN16" s="669"/>
      <c r="AO16" s="705"/>
      <c r="AP16" s="662" t="s">
        <v>251</v>
      </c>
      <c r="AQ16" s="663"/>
      <c r="AR16" s="663"/>
      <c r="AS16" s="663"/>
      <c r="AT16" s="663"/>
      <c r="AU16" s="663"/>
      <c r="AV16" s="663"/>
      <c r="AW16" s="663"/>
      <c r="AX16" s="663"/>
      <c r="AY16" s="663"/>
      <c r="AZ16" s="663"/>
      <c r="BA16" s="663"/>
      <c r="BB16" s="663"/>
      <c r="BC16" s="663"/>
      <c r="BD16" s="663"/>
      <c r="BE16" s="663"/>
      <c r="BF16" s="664"/>
      <c r="BG16" s="665" t="s">
        <v>121</v>
      </c>
      <c r="BH16" s="666"/>
      <c r="BI16" s="666"/>
      <c r="BJ16" s="666"/>
      <c r="BK16" s="666"/>
      <c r="BL16" s="666"/>
      <c r="BM16" s="666"/>
      <c r="BN16" s="667"/>
      <c r="BO16" s="703" t="s">
        <v>121</v>
      </c>
      <c r="BP16" s="703"/>
      <c r="BQ16" s="703"/>
      <c r="BR16" s="703"/>
      <c r="BS16" s="704" t="s">
        <v>121</v>
      </c>
      <c r="BT16" s="704"/>
      <c r="BU16" s="704"/>
      <c r="BV16" s="704"/>
      <c r="BW16" s="704"/>
      <c r="BX16" s="704"/>
      <c r="BY16" s="704"/>
      <c r="BZ16" s="704"/>
      <c r="CA16" s="704"/>
      <c r="CB16" s="744"/>
      <c r="CD16" s="662" t="s">
        <v>252</v>
      </c>
      <c r="CE16" s="663"/>
      <c r="CF16" s="663"/>
      <c r="CG16" s="663"/>
      <c r="CH16" s="663"/>
      <c r="CI16" s="663"/>
      <c r="CJ16" s="663"/>
      <c r="CK16" s="663"/>
      <c r="CL16" s="663"/>
      <c r="CM16" s="663"/>
      <c r="CN16" s="663"/>
      <c r="CO16" s="663"/>
      <c r="CP16" s="663"/>
      <c r="CQ16" s="664"/>
      <c r="CR16" s="665">
        <v>4851</v>
      </c>
      <c r="CS16" s="666"/>
      <c r="CT16" s="666"/>
      <c r="CU16" s="666"/>
      <c r="CV16" s="666"/>
      <c r="CW16" s="666"/>
      <c r="CX16" s="666"/>
      <c r="CY16" s="667"/>
      <c r="CZ16" s="703">
        <v>0</v>
      </c>
      <c r="DA16" s="703"/>
      <c r="DB16" s="703"/>
      <c r="DC16" s="703"/>
      <c r="DD16" s="671" t="s">
        <v>121</v>
      </c>
      <c r="DE16" s="666"/>
      <c r="DF16" s="666"/>
      <c r="DG16" s="666"/>
      <c r="DH16" s="666"/>
      <c r="DI16" s="666"/>
      <c r="DJ16" s="666"/>
      <c r="DK16" s="666"/>
      <c r="DL16" s="666"/>
      <c r="DM16" s="666"/>
      <c r="DN16" s="666"/>
      <c r="DO16" s="666"/>
      <c r="DP16" s="667"/>
      <c r="DQ16" s="671">
        <v>4851</v>
      </c>
      <c r="DR16" s="666"/>
      <c r="DS16" s="666"/>
      <c r="DT16" s="666"/>
      <c r="DU16" s="666"/>
      <c r="DV16" s="666"/>
      <c r="DW16" s="666"/>
      <c r="DX16" s="666"/>
      <c r="DY16" s="666"/>
      <c r="DZ16" s="666"/>
      <c r="EA16" s="666"/>
      <c r="EB16" s="666"/>
      <c r="EC16" s="702"/>
    </row>
    <row r="17" spans="2:133" ht="11.25" customHeight="1" x14ac:dyDescent="0.2">
      <c r="B17" s="662" t="s">
        <v>253</v>
      </c>
      <c r="C17" s="663"/>
      <c r="D17" s="663"/>
      <c r="E17" s="663"/>
      <c r="F17" s="663"/>
      <c r="G17" s="663"/>
      <c r="H17" s="663"/>
      <c r="I17" s="663"/>
      <c r="J17" s="663"/>
      <c r="K17" s="663"/>
      <c r="L17" s="663"/>
      <c r="M17" s="663"/>
      <c r="N17" s="663"/>
      <c r="O17" s="663"/>
      <c r="P17" s="663"/>
      <c r="Q17" s="664"/>
      <c r="R17" s="665">
        <v>359341</v>
      </c>
      <c r="S17" s="666"/>
      <c r="T17" s="666"/>
      <c r="U17" s="666"/>
      <c r="V17" s="666"/>
      <c r="W17" s="666"/>
      <c r="X17" s="666"/>
      <c r="Y17" s="667"/>
      <c r="Z17" s="703">
        <v>1.4</v>
      </c>
      <c r="AA17" s="703"/>
      <c r="AB17" s="703"/>
      <c r="AC17" s="703"/>
      <c r="AD17" s="704">
        <v>359341</v>
      </c>
      <c r="AE17" s="704"/>
      <c r="AF17" s="704"/>
      <c r="AG17" s="704"/>
      <c r="AH17" s="704"/>
      <c r="AI17" s="704"/>
      <c r="AJ17" s="704"/>
      <c r="AK17" s="704"/>
      <c r="AL17" s="668">
        <v>2.6</v>
      </c>
      <c r="AM17" s="669"/>
      <c r="AN17" s="669"/>
      <c r="AO17" s="705"/>
      <c r="AP17" s="662" t="s">
        <v>254</v>
      </c>
      <c r="AQ17" s="663"/>
      <c r="AR17" s="663"/>
      <c r="AS17" s="663"/>
      <c r="AT17" s="663"/>
      <c r="AU17" s="663"/>
      <c r="AV17" s="663"/>
      <c r="AW17" s="663"/>
      <c r="AX17" s="663"/>
      <c r="AY17" s="663"/>
      <c r="AZ17" s="663"/>
      <c r="BA17" s="663"/>
      <c r="BB17" s="663"/>
      <c r="BC17" s="663"/>
      <c r="BD17" s="663"/>
      <c r="BE17" s="663"/>
      <c r="BF17" s="664"/>
      <c r="BG17" s="665" t="s">
        <v>121</v>
      </c>
      <c r="BH17" s="666"/>
      <c r="BI17" s="666"/>
      <c r="BJ17" s="666"/>
      <c r="BK17" s="666"/>
      <c r="BL17" s="666"/>
      <c r="BM17" s="666"/>
      <c r="BN17" s="667"/>
      <c r="BO17" s="703" t="s">
        <v>121</v>
      </c>
      <c r="BP17" s="703"/>
      <c r="BQ17" s="703"/>
      <c r="BR17" s="703"/>
      <c r="BS17" s="704" t="s">
        <v>121</v>
      </c>
      <c r="BT17" s="704"/>
      <c r="BU17" s="704"/>
      <c r="BV17" s="704"/>
      <c r="BW17" s="704"/>
      <c r="BX17" s="704"/>
      <c r="BY17" s="704"/>
      <c r="BZ17" s="704"/>
      <c r="CA17" s="704"/>
      <c r="CB17" s="744"/>
      <c r="CD17" s="662" t="s">
        <v>255</v>
      </c>
      <c r="CE17" s="663"/>
      <c r="CF17" s="663"/>
      <c r="CG17" s="663"/>
      <c r="CH17" s="663"/>
      <c r="CI17" s="663"/>
      <c r="CJ17" s="663"/>
      <c r="CK17" s="663"/>
      <c r="CL17" s="663"/>
      <c r="CM17" s="663"/>
      <c r="CN17" s="663"/>
      <c r="CO17" s="663"/>
      <c r="CP17" s="663"/>
      <c r="CQ17" s="664"/>
      <c r="CR17" s="665">
        <v>2062141</v>
      </c>
      <c r="CS17" s="666"/>
      <c r="CT17" s="666"/>
      <c r="CU17" s="666"/>
      <c r="CV17" s="666"/>
      <c r="CW17" s="666"/>
      <c r="CX17" s="666"/>
      <c r="CY17" s="667"/>
      <c r="CZ17" s="703">
        <v>8.1</v>
      </c>
      <c r="DA17" s="703"/>
      <c r="DB17" s="703"/>
      <c r="DC17" s="703"/>
      <c r="DD17" s="671" t="s">
        <v>121</v>
      </c>
      <c r="DE17" s="666"/>
      <c r="DF17" s="666"/>
      <c r="DG17" s="666"/>
      <c r="DH17" s="666"/>
      <c r="DI17" s="666"/>
      <c r="DJ17" s="666"/>
      <c r="DK17" s="666"/>
      <c r="DL17" s="666"/>
      <c r="DM17" s="666"/>
      <c r="DN17" s="666"/>
      <c r="DO17" s="666"/>
      <c r="DP17" s="667"/>
      <c r="DQ17" s="671">
        <v>2023189</v>
      </c>
      <c r="DR17" s="666"/>
      <c r="DS17" s="666"/>
      <c r="DT17" s="666"/>
      <c r="DU17" s="666"/>
      <c r="DV17" s="666"/>
      <c r="DW17" s="666"/>
      <c r="DX17" s="666"/>
      <c r="DY17" s="666"/>
      <c r="DZ17" s="666"/>
      <c r="EA17" s="666"/>
      <c r="EB17" s="666"/>
      <c r="EC17" s="702"/>
    </row>
    <row r="18" spans="2:133" ht="11.25" customHeight="1" x14ac:dyDescent="0.2">
      <c r="B18" s="662" t="s">
        <v>256</v>
      </c>
      <c r="C18" s="663"/>
      <c r="D18" s="663"/>
      <c r="E18" s="663"/>
      <c r="F18" s="663"/>
      <c r="G18" s="663"/>
      <c r="H18" s="663"/>
      <c r="I18" s="663"/>
      <c r="J18" s="663"/>
      <c r="K18" s="663"/>
      <c r="L18" s="663"/>
      <c r="M18" s="663"/>
      <c r="N18" s="663"/>
      <c r="O18" s="663"/>
      <c r="P18" s="663"/>
      <c r="Q18" s="664"/>
      <c r="R18" s="665">
        <v>80694</v>
      </c>
      <c r="S18" s="666"/>
      <c r="T18" s="666"/>
      <c r="U18" s="666"/>
      <c r="V18" s="666"/>
      <c r="W18" s="666"/>
      <c r="X18" s="666"/>
      <c r="Y18" s="667"/>
      <c r="Z18" s="703">
        <v>0.3</v>
      </c>
      <c r="AA18" s="703"/>
      <c r="AB18" s="703"/>
      <c r="AC18" s="703"/>
      <c r="AD18" s="704">
        <v>80694</v>
      </c>
      <c r="AE18" s="704"/>
      <c r="AF18" s="704"/>
      <c r="AG18" s="704"/>
      <c r="AH18" s="704"/>
      <c r="AI18" s="704"/>
      <c r="AJ18" s="704"/>
      <c r="AK18" s="704"/>
      <c r="AL18" s="668">
        <v>0.6</v>
      </c>
      <c r="AM18" s="669"/>
      <c r="AN18" s="669"/>
      <c r="AO18" s="705"/>
      <c r="AP18" s="662" t="s">
        <v>257</v>
      </c>
      <c r="AQ18" s="663"/>
      <c r="AR18" s="663"/>
      <c r="AS18" s="663"/>
      <c r="AT18" s="663"/>
      <c r="AU18" s="663"/>
      <c r="AV18" s="663"/>
      <c r="AW18" s="663"/>
      <c r="AX18" s="663"/>
      <c r="AY18" s="663"/>
      <c r="AZ18" s="663"/>
      <c r="BA18" s="663"/>
      <c r="BB18" s="663"/>
      <c r="BC18" s="663"/>
      <c r="BD18" s="663"/>
      <c r="BE18" s="663"/>
      <c r="BF18" s="664"/>
      <c r="BG18" s="665" t="s">
        <v>121</v>
      </c>
      <c r="BH18" s="666"/>
      <c r="BI18" s="666"/>
      <c r="BJ18" s="666"/>
      <c r="BK18" s="666"/>
      <c r="BL18" s="666"/>
      <c r="BM18" s="666"/>
      <c r="BN18" s="667"/>
      <c r="BO18" s="703" t="s">
        <v>121</v>
      </c>
      <c r="BP18" s="703"/>
      <c r="BQ18" s="703"/>
      <c r="BR18" s="703"/>
      <c r="BS18" s="704" t="s">
        <v>121</v>
      </c>
      <c r="BT18" s="704"/>
      <c r="BU18" s="704"/>
      <c r="BV18" s="704"/>
      <c r="BW18" s="704"/>
      <c r="BX18" s="704"/>
      <c r="BY18" s="704"/>
      <c r="BZ18" s="704"/>
      <c r="CA18" s="704"/>
      <c r="CB18" s="744"/>
      <c r="CD18" s="662" t="s">
        <v>258</v>
      </c>
      <c r="CE18" s="663"/>
      <c r="CF18" s="663"/>
      <c r="CG18" s="663"/>
      <c r="CH18" s="663"/>
      <c r="CI18" s="663"/>
      <c r="CJ18" s="663"/>
      <c r="CK18" s="663"/>
      <c r="CL18" s="663"/>
      <c r="CM18" s="663"/>
      <c r="CN18" s="663"/>
      <c r="CO18" s="663"/>
      <c r="CP18" s="663"/>
      <c r="CQ18" s="664"/>
      <c r="CR18" s="665" t="s">
        <v>121</v>
      </c>
      <c r="CS18" s="666"/>
      <c r="CT18" s="666"/>
      <c r="CU18" s="666"/>
      <c r="CV18" s="666"/>
      <c r="CW18" s="666"/>
      <c r="CX18" s="666"/>
      <c r="CY18" s="667"/>
      <c r="CZ18" s="703" t="s">
        <v>121</v>
      </c>
      <c r="DA18" s="703"/>
      <c r="DB18" s="703"/>
      <c r="DC18" s="703"/>
      <c r="DD18" s="671" t="s">
        <v>121</v>
      </c>
      <c r="DE18" s="666"/>
      <c r="DF18" s="666"/>
      <c r="DG18" s="666"/>
      <c r="DH18" s="666"/>
      <c r="DI18" s="666"/>
      <c r="DJ18" s="666"/>
      <c r="DK18" s="666"/>
      <c r="DL18" s="666"/>
      <c r="DM18" s="666"/>
      <c r="DN18" s="666"/>
      <c r="DO18" s="666"/>
      <c r="DP18" s="667"/>
      <c r="DQ18" s="671" t="s">
        <v>121</v>
      </c>
      <c r="DR18" s="666"/>
      <c r="DS18" s="666"/>
      <c r="DT18" s="666"/>
      <c r="DU18" s="666"/>
      <c r="DV18" s="666"/>
      <c r="DW18" s="666"/>
      <c r="DX18" s="666"/>
      <c r="DY18" s="666"/>
      <c r="DZ18" s="666"/>
      <c r="EA18" s="666"/>
      <c r="EB18" s="666"/>
      <c r="EC18" s="702"/>
    </row>
    <row r="19" spans="2:133" ht="11.25" customHeight="1" x14ac:dyDescent="0.2">
      <c r="B19" s="662" t="s">
        <v>259</v>
      </c>
      <c r="C19" s="663"/>
      <c r="D19" s="663"/>
      <c r="E19" s="663"/>
      <c r="F19" s="663"/>
      <c r="G19" s="663"/>
      <c r="H19" s="663"/>
      <c r="I19" s="663"/>
      <c r="J19" s="663"/>
      <c r="K19" s="663"/>
      <c r="L19" s="663"/>
      <c r="M19" s="663"/>
      <c r="N19" s="663"/>
      <c r="O19" s="663"/>
      <c r="P19" s="663"/>
      <c r="Q19" s="664"/>
      <c r="R19" s="665">
        <v>267720</v>
      </c>
      <c r="S19" s="666"/>
      <c r="T19" s="666"/>
      <c r="U19" s="666"/>
      <c r="V19" s="666"/>
      <c r="W19" s="666"/>
      <c r="X19" s="666"/>
      <c r="Y19" s="667"/>
      <c r="Z19" s="703">
        <v>1</v>
      </c>
      <c r="AA19" s="703"/>
      <c r="AB19" s="703"/>
      <c r="AC19" s="703"/>
      <c r="AD19" s="704">
        <v>267720</v>
      </c>
      <c r="AE19" s="704"/>
      <c r="AF19" s="704"/>
      <c r="AG19" s="704"/>
      <c r="AH19" s="704"/>
      <c r="AI19" s="704"/>
      <c r="AJ19" s="704"/>
      <c r="AK19" s="704"/>
      <c r="AL19" s="668">
        <v>1.9</v>
      </c>
      <c r="AM19" s="669"/>
      <c r="AN19" s="669"/>
      <c r="AO19" s="705"/>
      <c r="AP19" s="662" t="s">
        <v>260</v>
      </c>
      <c r="AQ19" s="663"/>
      <c r="AR19" s="663"/>
      <c r="AS19" s="663"/>
      <c r="AT19" s="663"/>
      <c r="AU19" s="663"/>
      <c r="AV19" s="663"/>
      <c r="AW19" s="663"/>
      <c r="AX19" s="663"/>
      <c r="AY19" s="663"/>
      <c r="AZ19" s="663"/>
      <c r="BA19" s="663"/>
      <c r="BB19" s="663"/>
      <c r="BC19" s="663"/>
      <c r="BD19" s="663"/>
      <c r="BE19" s="663"/>
      <c r="BF19" s="664"/>
      <c r="BG19" s="665">
        <v>776648</v>
      </c>
      <c r="BH19" s="666"/>
      <c r="BI19" s="666"/>
      <c r="BJ19" s="666"/>
      <c r="BK19" s="666"/>
      <c r="BL19" s="666"/>
      <c r="BM19" s="666"/>
      <c r="BN19" s="667"/>
      <c r="BO19" s="703">
        <v>7.4</v>
      </c>
      <c r="BP19" s="703"/>
      <c r="BQ19" s="703"/>
      <c r="BR19" s="703"/>
      <c r="BS19" s="704" t="s">
        <v>121</v>
      </c>
      <c r="BT19" s="704"/>
      <c r="BU19" s="704"/>
      <c r="BV19" s="704"/>
      <c r="BW19" s="704"/>
      <c r="BX19" s="704"/>
      <c r="BY19" s="704"/>
      <c r="BZ19" s="704"/>
      <c r="CA19" s="704"/>
      <c r="CB19" s="744"/>
      <c r="CD19" s="662" t="s">
        <v>261</v>
      </c>
      <c r="CE19" s="663"/>
      <c r="CF19" s="663"/>
      <c r="CG19" s="663"/>
      <c r="CH19" s="663"/>
      <c r="CI19" s="663"/>
      <c r="CJ19" s="663"/>
      <c r="CK19" s="663"/>
      <c r="CL19" s="663"/>
      <c r="CM19" s="663"/>
      <c r="CN19" s="663"/>
      <c r="CO19" s="663"/>
      <c r="CP19" s="663"/>
      <c r="CQ19" s="664"/>
      <c r="CR19" s="665" t="s">
        <v>121</v>
      </c>
      <c r="CS19" s="666"/>
      <c r="CT19" s="666"/>
      <c r="CU19" s="666"/>
      <c r="CV19" s="666"/>
      <c r="CW19" s="666"/>
      <c r="CX19" s="666"/>
      <c r="CY19" s="667"/>
      <c r="CZ19" s="703" t="s">
        <v>121</v>
      </c>
      <c r="DA19" s="703"/>
      <c r="DB19" s="703"/>
      <c r="DC19" s="703"/>
      <c r="DD19" s="671" t="s">
        <v>121</v>
      </c>
      <c r="DE19" s="666"/>
      <c r="DF19" s="666"/>
      <c r="DG19" s="666"/>
      <c r="DH19" s="666"/>
      <c r="DI19" s="666"/>
      <c r="DJ19" s="666"/>
      <c r="DK19" s="666"/>
      <c r="DL19" s="666"/>
      <c r="DM19" s="666"/>
      <c r="DN19" s="666"/>
      <c r="DO19" s="666"/>
      <c r="DP19" s="667"/>
      <c r="DQ19" s="671" t="s">
        <v>121</v>
      </c>
      <c r="DR19" s="666"/>
      <c r="DS19" s="666"/>
      <c r="DT19" s="666"/>
      <c r="DU19" s="666"/>
      <c r="DV19" s="666"/>
      <c r="DW19" s="666"/>
      <c r="DX19" s="666"/>
      <c r="DY19" s="666"/>
      <c r="DZ19" s="666"/>
      <c r="EA19" s="666"/>
      <c r="EB19" s="666"/>
      <c r="EC19" s="702"/>
    </row>
    <row r="20" spans="2:133" ht="11.25" customHeight="1" x14ac:dyDescent="0.2">
      <c r="B20" s="732" t="s">
        <v>262</v>
      </c>
      <c r="C20" s="733"/>
      <c r="D20" s="733"/>
      <c r="E20" s="733"/>
      <c r="F20" s="733"/>
      <c r="G20" s="733"/>
      <c r="H20" s="733"/>
      <c r="I20" s="733"/>
      <c r="J20" s="733"/>
      <c r="K20" s="733"/>
      <c r="L20" s="733"/>
      <c r="M20" s="733"/>
      <c r="N20" s="733"/>
      <c r="O20" s="733"/>
      <c r="P20" s="733"/>
      <c r="Q20" s="734"/>
      <c r="R20" s="665">
        <v>10927</v>
      </c>
      <c r="S20" s="666"/>
      <c r="T20" s="666"/>
      <c r="U20" s="666"/>
      <c r="V20" s="666"/>
      <c r="W20" s="666"/>
      <c r="X20" s="666"/>
      <c r="Y20" s="667"/>
      <c r="Z20" s="703">
        <v>0</v>
      </c>
      <c r="AA20" s="703"/>
      <c r="AB20" s="703"/>
      <c r="AC20" s="703"/>
      <c r="AD20" s="704">
        <v>10927</v>
      </c>
      <c r="AE20" s="704"/>
      <c r="AF20" s="704"/>
      <c r="AG20" s="704"/>
      <c r="AH20" s="704"/>
      <c r="AI20" s="704"/>
      <c r="AJ20" s="704"/>
      <c r="AK20" s="704"/>
      <c r="AL20" s="668">
        <v>0.1</v>
      </c>
      <c r="AM20" s="669"/>
      <c r="AN20" s="669"/>
      <c r="AO20" s="705"/>
      <c r="AP20" s="662" t="s">
        <v>263</v>
      </c>
      <c r="AQ20" s="663"/>
      <c r="AR20" s="663"/>
      <c r="AS20" s="663"/>
      <c r="AT20" s="663"/>
      <c r="AU20" s="663"/>
      <c r="AV20" s="663"/>
      <c r="AW20" s="663"/>
      <c r="AX20" s="663"/>
      <c r="AY20" s="663"/>
      <c r="AZ20" s="663"/>
      <c r="BA20" s="663"/>
      <c r="BB20" s="663"/>
      <c r="BC20" s="663"/>
      <c r="BD20" s="663"/>
      <c r="BE20" s="663"/>
      <c r="BF20" s="664"/>
      <c r="BG20" s="665">
        <v>776648</v>
      </c>
      <c r="BH20" s="666"/>
      <c r="BI20" s="666"/>
      <c r="BJ20" s="666"/>
      <c r="BK20" s="666"/>
      <c r="BL20" s="666"/>
      <c r="BM20" s="666"/>
      <c r="BN20" s="667"/>
      <c r="BO20" s="703">
        <v>7.4</v>
      </c>
      <c r="BP20" s="703"/>
      <c r="BQ20" s="703"/>
      <c r="BR20" s="703"/>
      <c r="BS20" s="704" t="s">
        <v>121</v>
      </c>
      <c r="BT20" s="704"/>
      <c r="BU20" s="704"/>
      <c r="BV20" s="704"/>
      <c r="BW20" s="704"/>
      <c r="BX20" s="704"/>
      <c r="BY20" s="704"/>
      <c r="BZ20" s="704"/>
      <c r="CA20" s="704"/>
      <c r="CB20" s="744"/>
      <c r="CD20" s="662" t="s">
        <v>264</v>
      </c>
      <c r="CE20" s="663"/>
      <c r="CF20" s="663"/>
      <c r="CG20" s="663"/>
      <c r="CH20" s="663"/>
      <c r="CI20" s="663"/>
      <c r="CJ20" s="663"/>
      <c r="CK20" s="663"/>
      <c r="CL20" s="663"/>
      <c r="CM20" s="663"/>
      <c r="CN20" s="663"/>
      <c r="CO20" s="663"/>
      <c r="CP20" s="663"/>
      <c r="CQ20" s="664"/>
      <c r="CR20" s="665">
        <v>25308016</v>
      </c>
      <c r="CS20" s="666"/>
      <c r="CT20" s="666"/>
      <c r="CU20" s="666"/>
      <c r="CV20" s="666"/>
      <c r="CW20" s="666"/>
      <c r="CX20" s="666"/>
      <c r="CY20" s="667"/>
      <c r="CZ20" s="703">
        <v>100</v>
      </c>
      <c r="DA20" s="703"/>
      <c r="DB20" s="703"/>
      <c r="DC20" s="703"/>
      <c r="DD20" s="671">
        <v>2429845</v>
      </c>
      <c r="DE20" s="666"/>
      <c r="DF20" s="666"/>
      <c r="DG20" s="666"/>
      <c r="DH20" s="666"/>
      <c r="DI20" s="666"/>
      <c r="DJ20" s="666"/>
      <c r="DK20" s="666"/>
      <c r="DL20" s="666"/>
      <c r="DM20" s="666"/>
      <c r="DN20" s="666"/>
      <c r="DO20" s="666"/>
      <c r="DP20" s="667"/>
      <c r="DQ20" s="671">
        <v>16967634</v>
      </c>
      <c r="DR20" s="666"/>
      <c r="DS20" s="666"/>
      <c r="DT20" s="666"/>
      <c r="DU20" s="666"/>
      <c r="DV20" s="666"/>
      <c r="DW20" s="666"/>
      <c r="DX20" s="666"/>
      <c r="DY20" s="666"/>
      <c r="DZ20" s="666"/>
      <c r="EA20" s="666"/>
      <c r="EB20" s="666"/>
      <c r="EC20" s="702"/>
    </row>
    <row r="21" spans="2:133" ht="11.25" customHeight="1" x14ac:dyDescent="0.2">
      <c r="B21" s="662" t="s">
        <v>265</v>
      </c>
      <c r="C21" s="663"/>
      <c r="D21" s="663"/>
      <c r="E21" s="663"/>
      <c r="F21" s="663"/>
      <c r="G21" s="663"/>
      <c r="H21" s="663"/>
      <c r="I21" s="663"/>
      <c r="J21" s="663"/>
      <c r="K21" s="663"/>
      <c r="L21" s="663"/>
      <c r="M21" s="663"/>
      <c r="N21" s="663"/>
      <c r="O21" s="663"/>
      <c r="P21" s="663"/>
      <c r="Q21" s="664"/>
      <c r="R21" s="665">
        <v>2265454</v>
      </c>
      <c r="S21" s="666"/>
      <c r="T21" s="666"/>
      <c r="U21" s="666"/>
      <c r="V21" s="666"/>
      <c r="W21" s="666"/>
      <c r="X21" s="666"/>
      <c r="Y21" s="667"/>
      <c r="Z21" s="703">
        <v>8.6</v>
      </c>
      <c r="AA21" s="703"/>
      <c r="AB21" s="703"/>
      <c r="AC21" s="703"/>
      <c r="AD21" s="704">
        <v>1911020</v>
      </c>
      <c r="AE21" s="704"/>
      <c r="AF21" s="704"/>
      <c r="AG21" s="704"/>
      <c r="AH21" s="704"/>
      <c r="AI21" s="704"/>
      <c r="AJ21" s="704"/>
      <c r="AK21" s="704"/>
      <c r="AL21" s="668">
        <v>13.7</v>
      </c>
      <c r="AM21" s="669"/>
      <c r="AN21" s="669"/>
      <c r="AO21" s="705"/>
      <c r="AP21" s="662" t="s">
        <v>266</v>
      </c>
      <c r="AQ21" s="742"/>
      <c r="AR21" s="742"/>
      <c r="AS21" s="742"/>
      <c r="AT21" s="742"/>
      <c r="AU21" s="742"/>
      <c r="AV21" s="742"/>
      <c r="AW21" s="742"/>
      <c r="AX21" s="742"/>
      <c r="AY21" s="742"/>
      <c r="AZ21" s="742"/>
      <c r="BA21" s="742"/>
      <c r="BB21" s="742"/>
      <c r="BC21" s="742"/>
      <c r="BD21" s="742"/>
      <c r="BE21" s="742"/>
      <c r="BF21" s="743"/>
      <c r="BG21" s="665">
        <v>2853</v>
      </c>
      <c r="BH21" s="666"/>
      <c r="BI21" s="666"/>
      <c r="BJ21" s="666"/>
      <c r="BK21" s="666"/>
      <c r="BL21" s="666"/>
      <c r="BM21" s="666"/>
      <c r="BN21" s="667"/>
      <c r="BO21" s="703">
        <v>0</v>
      </c>
      <c r="BP21" s="703"/>
      <c r="BQ21" s="703"/>
      <c r="BR21" s="703"/>
      <c r="BS21" s="704" t="s">
        <v>121</v>
      </c>
      <c r="BT21" s="704"/>
      <c r="BU21" s="704"/>
      <c r="BV21" s="704"/>
      <c r="BW21" s="704"/>
      <c r="BX21" s="704"/>
      <c r="BY21" s="704"/>
      <c r="BZ21" s="704"/>
      <c r="CA21" s="704"/>
      <c r="CB21" s="744"/>
      <c r="CD21" s="646"/>
      <c r="CE21" s="647"/>
      <c r="CF21" s="647"/>
      <c r="CG21" s="647"/>
      <c r="CH21" s="647"/>
      <c r="CI21" s="647"/>
      <c r="CJ21" s="647"/>
      <c r="CK21" s="647"/>
      <c r="CL21" s="647"/>
      <c r="CM21" s="647"/>
      <c r="CN21" s="647"/>
      <c r="CO21" s="647"/>
      <c r="CP21" s="647"/>
      <c r="CQ21" s="648"/>
      <c r="CR21" s="750"/>
      <c r="CS21" s="751"/>
      <c r="CT21" s="751"/>
      <c r="CU21" s="751"/>
      <c r="CV21" s="751"/>
      <c r="CW21" s="751"/>
      <c r="CX21" s="751"/>
      <c r="CY21" s="752"/>
      <c r="CZ21" s="753"/>
      <c r="DA21" s="753"/>
      <c r="DB21" s="753"/>
      <c r="DC21" s="753"/>
      <c r="DD21" s="754"/>
      <c r="DE21" s="751"/>
      <c r="DF21" s="751"/>
      <c r="DG21" s="751"/>
      <c r="DH21" s="751"/>
      <c r="DI21" s="751"/>
      <c r="DJ21" s="751"/>
      <c r="DK21" s="751"/>
      <c r="DL21" s="751"/>
      <c r="DM21" s="751"/>
      <c r="DN21" s="751"/>
      <c r="DO21" s="751"/>
      <c r="DP21" s="752"/>
      <c r="DQ21" s="754"/>
      <c r="DR21" s="751"/>
      <c r="DS21" s="751"/>
      <c r="DT21" s="751"/>
      <c r="DU21" s="751"/>
      <c r="DV21" s="751"/>
      <c r="DW21" s="751"/>
      <c r="DX21" s="751"/>
      <c r="DY21" s="751"/>
      <c r="DZ21" s="751"/>
      <c r="EA21" s="751"/>
      <c r="EB21" s="751"/>
      <c r="EC21" s="758"/>
    </row>
    <row r="22" spans="2:133" ht="11.25" customHeight="1" x14ac:dyDescent="0.2">
      <c r="B22" s="662" t="s">
        <v>267</v>
      </c>
      <c r="C22" s="663"/>
      <c r="D22" s="663"/>
      <c r="E22" s="663"/>
      <c r="F22" s="663"/>
      <c r="G22" s="663"/>
      <c r="H22" s="663"/>
      <c r="I22" s="663"/>
      <c r="J22" s="663"/>
      <c r="K22" s="663"/>
      <c r="L22" s="663"/>
      <c r="M22" s="663"/>
      <c r="N22" s="663"/>
      <c r="O22" s="663"/>
      <c r="P22" s="663"/>
      <c r="Q22" s="664"/>
      <c r="R22" s="665">
        <v>1911020</v>
      </c>
      <c r="S22" s="666"/>
      <c r="T22" s="666"/>
      <c r="U22" s="666"/>
      <c r="V22" s="666"/>
      <c r="W22" s="666"/>
      <c r="X22" s="666"/>
      <c r="Y22" s="667"/>
      <c r="Z22" s="703">
        <v>7.3</v>
      </c>
      <c r="AA22" s="703"/>
      <c r="AB22" s="703"/>
      <c r="AC22" s="703"/>
      <c r="AD22" s="704">
        <v>1911020</v>
      </c>
      <c r="AE22" s="704"/>
      <c r="AF22" s="704"/>
      <c r="AG22" s="704"/>
      <c r="AH22" s="704"/>
      <c r="AI22" s="704"/>
      <c r="AJ22" s="704"/>
      <c r="AK22" s="704"/>
      <c r="AL22" s="668">
        <v>13.7</v>
      </c>
      <c r="AM22" s="669"/>
      <c r="AN22" s="669"/>
      <c r="AO22" s="705"/>
      <c r="AP22" s="662" t="s">
        <v>268</v>
      </c>
      <c r="AQ22" s="742"/>
      <c r="AR22" s="742"/>
      <c r="AS22" s="742"/>
      <c r="AT22" s="742"/>
      <c r="AU22" s="742"/>
      <c r="AV22" s="742"/>
      <c r="AW22" s="742"/>
      <c r="AX22" s="742"/>
      <c r="AY22" s="742"/>
      <c r="AZ22" s="742"/>
      <c r="BA22" s="742"/>
      <c r="BB22" s="742"/>
      <c r="BC22" s="742"/>
      <c r="BD22" s="742"/>
      <c r="BE22" s="742"/>
      <c r="BF22" s="743"/>
      <c r="BG22" s="665" t="s">
        <v>121</v>
      </c>
      <c r="BH22" s="666"/>
      <c r="BI22" s="666"/>
      <c r="BJ22" s="666"/>
      <c r="BK22" s="666"/>
      <c r="BL22" s="666"/>
      <c r="BM22" s="666"/>
      <c r="BN22" s="667"/>
      <c r="BO22" s="703" t="s">
        <v>121</v>
      </c>
      <c r="BP22" s="703"/>
      <c r="BQ22" s="703"/>
      <c r="BR22" s="703"/>
      <c r="BS22" s="704" t="s">
        <v>121</v>
      </c>
      <c r="BT22" s="704"/>
      <c r="BU22" s="704"/>
      <c r="BV22" s="704"/>
      <c r="BW22" s="704"/>
      <c r="BX22" s="704"/>
      <c r="BY22" s="704"/>
      <c r="BZ22" s="704"/>
      <c r="CA22" s="704"/>
      <c r="CB22" s="744"/>
      <c r="CD22" s="717" t="s">
        <v>269</v>
      </c>
      <c r="CE22" s="718"/>
      <c r="CF22" s="718"/>
      <c r="CG22" s="718"/>
      <c r="CH22" s="718"/>
      <c r="CI22" s="718"/>
      <c r="CJ22" s="718"/>
      <c r="CK22" s="718"/>
      <c r="CL22" s="718"/>
      <c r="CM22" s="718"/>
      <c r="CN22" s="718"/>
      <c r="CO22" s="718"/>
      <c r="CP22" s="718"/>
      <c r="CQ22" s="718"/>
      <c r="CR22" s="718"/>
      <c r="CS22" s="718"/>
      <c r="CT22" s="718"/>
      <c r="CU22" s="718"/>
      <c r="CV22" s="718"/>
      <c r="CW22" s="718"/>
      <c r="CX22" s="718"/>
      <c r="CY22" s="718"/>
      <c r="CZ22" s="718"/>
      <c r="DA22" s="718"/>
      <c r="DB22" s="718"/>
      <c r="DC22" s="718"/>
      <c r="DD22" s="718"/>
      <c r="DE22" s="718"/>
      <c r="DF22" s="718"/>
      <c r="DG22" s="718"/>
      <c r="DH22" s="718"/>
      <c r="DI22" s="718"/>
      <c r="DJ22" s="718"/>
      <c r="DK22" s="718"/>
      <c r="DL22" s="718"/>
      <c r="DM22" s="718"/>
      <c r="DN22" s="718"/>
      <c r="DO22" s="718"/>
      <c r="DP22" s="718"/>
      <c r="DQ22" s="718"/>
      <c r="DR22" s="718"/>
      <c r="DS22" s="718"/>
      <c r="DT22" s="718"/>
      <c r="DU22" s="718"/>
      <c r="DV22" s="718"/>
      <c r="DW22" s="718"/>
      <c r="DX22" s="718"/>
      <c r="DY22" s="718"/>
      <c r="DZ22" s="718"/>
      <c r="EA22" s="718"/>
      <c r="EB22" s="718"/>
      <c r="EC22" s="719"/>
    </row>
    <row r="23" spans="2:133" ht="11.25" customHeight="1" x14ac:dyDescent="0.2">
      <c r="B23" s="662" t="s">
        <v>270</v>
      </c>
      <c r="C23" s="663"/>
      <c r="D23" s="663"/>
      <c r="E23" s="663"/>
      <c r="F23" s="663"/>
      <c r="G23" s="663"/>
      <c r="H23" s="663"/>
      <c r="I23" s="663"/>
      <c r="J23" s="663"/>
      <c r="K23" s="663"/>
      <c r="L23" s="663"/>
      <c r="M23" s="663"/>
      <c r="N23" s="663"/>
      <c r="O23" s="663"/>
      <c r="P23" s="663"/>
      <c r="Q23" s="664"/>
      <c r="R23" s="665">
        <v>354434</v>
      </c>
      <c r="S23" s="666"/>
      <c r="T23" s="666"/>
      <c r="U23" s="666"/>
      <c r="V23" s="666"/>
      <c r="W23" s="666"/>
      <c r="X23" s="666"/>
      <c r="Y23" s="667"/>
      <c r="Z23" s="703">
        <v>1.4</v>
      </c>
      <c r="AA23" s="703"/>
      <c r="AB23" s="703"/>
      <c r="AC23" s="703"/>
      <c r="AD23" s="704" t="s">
        <v>121</v>
      </c>
      <c r="AE23" s="704"/>
      <c r="AF23" s="704"/>
      <c r="AG23" s="704"/>
      <c r="AH23" s="704"/>
      <c r="AI23" s="704"/>
      <c r="AJ23" s="704"/>
      <c r="AK23" s="704"/>
      <c r="AL23" s="668" t="s">
        <v>121</v>
      </c>
      <c r="AM23" s="669"/>
      <c r="AN23" s="669"/>
      <c r="AO23" s="705"/>
      <c r="AP23" s="662" t="s">
        <v>271</v>
      </c>
      <c r="AQ23" s="742"/>
      <c r="AR23" s="742"/>
      <c r="AS23" s="742"/>
      <c r="AT23" s="742"/>
      <c r="AU23" s="742"/>
      <c r="AV23" s="742"/>
      <c r="AW23" s="742"/>
      <c r="AX23" s="742"/>
      <c r="AY23" s="742"/>
      <c r="AZ23" s="742"/>
      <c r="BA23" s="742"/>
      <c r="BB23" s="742"/>
      <c r="BC23" s="742"/>
      <c r="BD23" s="742"/>
      <c r="BE23" s="742"/>
      <c r="BF23" s="743"/>
      <c r="BG23" s="665">
        <v>773795</v>
      </c>
      <c r="BH23" s="666"/>
      <c r="BI23" s="666"/>
      <c r="BJ23" s="666"/>
      <c r="BK23" s="666"/>
      <c r="BL23" s="666"/>
      <c r="BM23" s="666"/>
      <c r="BN23" s="667"/>
      <c r="BO23" s="703">
        <v>7.4</v>
      </c>
      <c r="BP23" s="703"/>
      <c r="BQ23" s="703"/>
      <c r="BR23" s="703"/>
      <c r="BS23" s="704" t="s">
        <v>121</v>
      </c>
      <c r="BT23" s="704"/>
      <c r="BU23" s="704"/>
      <c r="BV23" s="704"/>
      <c r="BW23" s="704"/>
      <c r="BX23" s="704"/>
      <c r="BY23" s="704"/>
      <c r="BZ23" s="704"/>
      <c r="CA23" s="704"/>
      <c r="CB23" s="744"/>
      <c r="CD23" s="717" t="s">
        <v>211</v>
      </c>
      <c r="CE23" s="718"/>
      <c r="CF23" s="718"/>
      <c r="CG23" s="718"/>
      <c r="CH23" s="718"/>
      <c r="CI23" s="718"/>
      <c r="CJ23" s="718"/>
      <c r="CK23" s="718"/>
      <c r="CL23" s="718"/>
      <c r="CM23" s="718"/>
      <c r="CN23" s="718"/>
      <c r="CO23" s="718"/>
      <c r="CP23" s="718"/>
      <c r="CQ23" s="719"/>
      <c r="CR23" s="717" t="s">
        <v>272</v>
      </c>
      <c r="CS23" s="718"/>
      <c r="CT23" s="718"/>
      <c r="CU23" s="718"/>
      <c r="CV23" s="718"/>
      <c r="CW23" s="718"/>
      <c r="CX23" s="718"/>
      <c r="CY23" s="719"/>
      <c r="CZ23" s="717" t="s">
        <v>273</v>
      </c>
      <c r="DA23" s="718"/>
      <c r="DB23" s="718"/>
      <c r="DC23" s="719"/>
      <c r="DD23" s="717" t="s">
        <v>274</v>
      </c>
      <c r="DE23" s="718"/>
      <c r="DF23" s="718"/>
      <c r="DG23" s="718"/>
      <c r="DH23" s="718"/>
      <c r="DI23" s="718"/>
      <c r="DJ23" s="718"/>
      <c r="DK23" s="719"/>
      <c r="DL23" s="755" t="s">
        <v>275</v>
      </c>
      <c r="DM23" s="756"/>
      <c r="DN23" s="756"/>
      <c r="DO23" s="756"/>
      <c r="DP23" s="756"/>
      <c r="DQ23" s="756"/>
      <c r="DR23" s="756"/>
      <c r="DS23" s="756"/>
      <c r="DT23" s="756"/>
      <c r="DU23" s="756"/>
      <c r="DV23" s="757"/>
      <c r="DW23" s="717" t="s">
        <v>276</v>
      </c>
      <c r="DX23" s="718"/>
      <c r="DY23" s="718"/>
      <c r="DZ23" s="718"/>
      <c r="EA23" s="718"/>
      <c r="EB23" s="718"/>
      <c r="EC23" s="719"/>
    </row>
    <row r="24" spans="2:133" ht="11.25" customHeight="1" x14ac:dyDescent="0.2">
      <c r="B24" s="662" t="s">
        <v>277</v>
      </c>
      <c r="C24" s="663"/>
      <c r="D24" s="663"/>
      <c r="E24" s="663"/>
      <c r="F24" s="663"/>
      <c r="G24" s="663"/>
      <c r="H24" s="663"/>
      <c r="I24" s="663"/>
      <c r="J24" s="663"/>
      <c r="K24" s="663"/>
      <c r="L24" s="663"/>
      <c r="M24" s="663"/>
      <c r="N24" s="663"/>
      <c r="O24" s="663"/>
      <c r="P24" s="663"/>
      <c r="Q24" s="664"/>
      <c r="R24" s="665" t="s">
        <v>121</v>
      </c>
      <c r="S24" s="666"/>
      <c r="T24" s="666"/>
      <c r="U24" s="666"/>
      <c r="V24" s="666"/>
      <c r="W24" s="666"/>
      <c r="X24" s="666"/>
      <c r="Y24" s="667"/>
      <c r="Z24" s="703" t="s">
        <v>121</v>
      </c>
      <c r="AA24" s="703"/>
      <c r="AB24" s="703"/>
      <c r="AC24" s="703"/>
      <c r="AD24" s="704" t="s">
        <v>121</v>
      </c>
      <c r="AE24" s="704"/>
      <c r="AF24" s="704"/>
      <c r="AG24" s="704"/>
      <c r="AH24" s="704"/>
      <c r="AI24" s="704"/>
      <c r="AJ24" s="704"/>
      <c r="AK24" s="704"/>
      <c r="AL24" s="668" t="s">
        <v>121</v>
      </c>
      <c r="AM24" s="669"/>
      <c r="AN24" s="669"/>
      <c r="AO24" s="705"/>
      <c r="AP24" s="662" t="s">
        <v>278</v>
      </c>
      <c r="AQ24" s="742"/>
      <c r="AR24" s="742"/>
      <c r="AS24" s="742"/>
      <c r="AT24" s="742"/>
      <c r="AU24" s="742"/>
      <c r="AV24" s="742"/>
      <c r="AW24" s="742"/>
      <c r="AX24" s="742"/>
      <c r="AY24" s="742"/>
      <c r="AZ24" s="742"/>
      <c r="BA24" s="742"/>
      <c r="BB24" s="742"/>
      <c r="BC24" s="742"/>
      <c r="BD24" s="742"/>
      <c r="BE24" s="742"/>
      <c r="BF24" s="743"/>
      <c r="BG24" s="665" t="s">
        <v>121</v>
      </c>
      <c r="BH24" s="666"/>
      <c r="BI24" s="666"/>
      <c r="BJ24" s="666"/>
      <c r="BK24" s="666"/>
      <c r="BL24" s="666"/>
      <c r="BM24" s="666"/>
      <c r="BN24" s="667"/>
      <c r="BO24" s="703" t="s">
        <v>121</v>
      </c>
      <c r="BP24" s="703"/>
      <c r="BQ24" s="703"/>
      <c r="BR24" s="703"/>
      <c r="BS24" s="704" t="s">
        <v>121</v>
      </c>
      <c r="BT24" s="704"/>
      <c r="BU24" s="704"/>
      <c r="BV24" s="704"/>
      <c r="BW24" s="704"/>
      <c r="BX24" s="704"/>
      <c r="BY24" s="704"/>
      <c r="BZ24" s="704"/>
      <c r="CA24" s="704"/>
      <c r="CB24" s="744"/>
      <c r="CD24" s="723" t="s">
        <v>279</v>
      </c>
      <c r="CE24" s="724"/>
      <c r="CF24" s="724"/>
      <c r="CG24" s="724"/>
      <c r="CH24" s="724"/>
      <c r="CI24" s="724"/>
      <c r="CJ24" s="724"/>
      <c r="CK24" s="724"/>
      <c r="CL24" s="724"/>
      <c r="CM24" s="724"/>
      <c r="CN24" s="724"/>
      <c r="CO24" s="724"/>
      <c r="CP24" s="724"/>
      <c r="CQ24" s="725"/>
      <c r="CR24" s="720">
        <v>12759167</v>
      </c>
      <c r="CS24" s="721"/>
      <c r="CT24" s="721"/>
      <c r="CU24" s="721"/>
      <c r="CV24" s="721"/>
      <c r="CW24" s="721"/>
      <c r="CX24" s="721"/>
      <c r="CY24" s="746"/>
      <c r="CZ24" s="747">
        <v>50.4</v>
      </c>
      <c r="DA24" s="729"/>
      <c r="DB24" s="729"/>
      <c r="DC24" s="749"/>
      <c r="DD24" s="745">
        <v>8270084</v>
      </c>
      <c r="DE24" s="721"/>
      <c r="DF24" s="721"/>
      <c r="DG24" s="721"/>
      <c r="DH24" s="721"/>
      <c r="DI24" s="721"/>
      <c r="DJ24" s="721"/>
      <c r="DK24" s="746"/>
      <c r="DL24" s="745">
        <v>7348199</v>
      </c>
      <c r="DM24" s="721"/>
      <c r="DN24" s="721"/>
      <c r="DO24" s="721"/>
      <c r="DP24" s="721"/>
      <c r="DQ24" s="721"/>
      <c r="DR24" s="721"/>
      <c r="DS24" s="721"/>
      <c r="DT24" s="721"/>
      <c r="DU24" s="721"/>
      <c r="DV24" s="746"/>
      <c r="DW24" s="747">
        <v>52.4</v>
      </c>
      <c r="DX24" s="729"/>
      <c r="DY24" s="729"/>
      <c r="DZ24" s="729"/>
      <c r="EA24" s="729"/>
      <c r="EB24" s="729"/>
      <c r="EC24" s="748"/>
    </row>
    <row r="25" spans="2:133" ht="11.25" customHeight="1" x14ac:dyDescent="0.2">
      <c r="B25" s="662" t="s">
        <v>280</v>
      </c>
      <c r="C25" s="663"/>
      <c r="D25" s="663"/>
      <c r="E25" s="663"/>
      <c r="F25" s="663"/>
      <c r="G25" s="663"/>
      <c r="H25" s="663"/>
      <c r="I25" s="663"/>
      <c r="J25" s="663"/>
      <c r="K25" s="663"/>
      <c r="L25" s="663"/>
      <c r="M25" s="663"/>
      <c r="N25" s="663"/>
      <c r="O25" s="663"/>
      <c r="P25" s="663"/>
      <c r="Q25" s="664"/>
      <c r="R25" s="665">
        <v>15049202</v>
      </c>
      <c r="S25" s="666"/>
      <c r="T25" s="666"/>
      <c r="U25" s="666"/>
      <c r="V25" s="666"/>
      <c r="W25" s="666"/>
      <c r="X25" s="666"/>
      <c r="Y25" s="667"/>
      <c r="Z25" s="703">
        <v>57.4</v>
      </c>
      <c r="AA25" s="703"/>
      <c r="AB25" s="703"/>
      <c r="AC25" s="703"/>
      <c r="AD25" s="704">
        <v>13920973</v>
      </c>
      <c r="AE25" s="704"/>
      <c r="AF25" s="704"/>
      <c r="AG25" s="704"/>
      <c r="AH25" s="704"/>
      <c r="AI25" s="704"/>
      <c r="AJ25" s="704"/>
      <c r="AK25" s="704"/>
      <c r="AL25" s="668">
        <v>99.7</v>
      </c>
      <c r="AM25" s="669"/>
      <c r="AN25" s="669"/>
      <c r="AO25" s="705"/>
      <c r="AP25" s="662" t="s">
        <v>281</v>
      </c>
      <c r="AQ25" s="742"/>
      <c r="AR25" s="742"/>
      <c r="AS25" s="742"/>
      <c r="AT25" s="742"/>
      <c r="AU25" s="742"/>
      <c r="AV25" s="742"/>
      <c r="AW25" s="742"/>
      <c r="AX25" s="742"/>
      <c r="AY25" s="742"/>
      <c r="AZ25" s="742"/>
      <c r="BA25" s="742"/>
      <c r="BB25" s="742"/>
      <c r="BC25" s="742"/>
      <c r="BD25" s="742"/>
      <c r="BE25" s="742"/>
      <c r="BF25" s="743"/>
      <c r="BG25" s="665" t="s">
        <v>121</v>
      </c>
      <c r="BH25" s="666"/>
      <c r="BI25" s="666"/>
      <c r="BJ25" s="666"/>
      <c r="BK25" s="666"/>
      <c r="BL25" s="666"/>
      <c r="BM25" s="666"/>
      <c r="BN25" s="667"/>
      <c r="BO25" s="703" t="s">
        <v>121</v>
      </c>
      <c r="BP25" s="703"/>
      <c r="BQ25" s="703"/>
      <c r="BR25" s="703"/>
      <c r="BS25" s="704" t="s">
        <v>121</v>
      </c>
      <c r="BT25" s="704"/>
      <c r="BU25" s="704"/>
      <c r="BV25" s="704"/>
      <c r="BW25" s="704"/>
      <c r="BX25" s="704"/>
      <c r="BY25" s="704"/>
      <c r="BZ25" s="704"/>
      <c r="CA25" s="704"/>
      <c r="CB25" s="744"/>
      <c r="CD25" s="662" t="s">
        <v>282</v>
      </c>
      <c r="CE25" s="663"/>
      <c r="CF25" s="663"/>
      <c r="CG25" s="663"/>
      <c r="CH25" s="663"/>
      <c r="CI25" s="663"/>
      <c r="CJ25" s="663"/>
      <c r="CK25" s="663"/>
      <c r="CL25" s="663"/>
      <c r="CM25" s="663"/>
      <c r="CN25" s="663"/>
      <c r="CO25" s="663"/>
      <c r="CP25" s="663"/>
      <c r="CQ25" s="664"/>
      <c r="CR25" s="665">
        <v>3669664</v>
      </c>
      <c r="CS25" s="678"/>
      <c r="CT25" s="678"/>
      <c r="CU25" s="678"/>
      <c r="CV25" s="678"/>
      <c r="CW25" s="678"/>
      <c r="CX25" s="678"/>
      <c r="CY25" s="679"/>
      <c r="CZ25" s="668">
        <v>14.5</v>
      </c>
      <c r="DA25" s="680"/>
      <c r="DB25" s="680"/>
      <c r="DC25" s="681"/>
      <c r="DD25" s="671">
        <v>3435695</v>
      </c>
      <c r="DE25" s="678"/>
      <c r="DF25" s="678"/>
      <c r="DG25" s="678"/>
      <c r="DH25" s="678"/>
      <c r="DI25" s="678"/>
      <c r="DJ25" s="678"/>
      <c r="DK25" s="679"/>
      <c r="DL25" s="671">
        <v>3386848</v>
      </c>
      <c r="DM25" s="678"/>
      <c r="DN25" s="678"/>
      <c r="DO25" s="678"/>
      <c r="DP25" s="678"/>
      <c r="DQ25" s="678"/>
      <c r="DR25" s="678"/>
      <c r="DS25" s="678"/>
      <c r="DT25" s="678"/>
      <c r="DU25" s="678"/>
      <c r="DV25" s="679"/>
      <c r="DW25" s="668">
        <v>24.1</v>
      </c>
      <c r="DX25" s="680"/>
      <c r="DY25" s="680"/>
      <c r="DZ25" s="680"/>
      <c r="EA25" s="680"/>
      <c r="EB25" s="680"/>
      <c r="EC25" s="692"/>
    </row>
    <row r="26" spans="2:133" ht="11.25" customHeight="1" x14ac:dyDescent="0.2">
      <c r="B26" s="662" t="s">
        <v>283</v>
      </c>
      <c r="C26" s="663"/>
      <c r="D26" s="663"/>
      <c r="E26" s="663"/>
      <c r="F26" s="663"/>
      <c r="G26" s="663"/>
      <c r="H26" s="663"/>
      <c r="I26" s="663"/>
      <c r="J26" s="663"/>
      <c r="K26" s="663"/>
      <c r="L26" s="663"/>
      <c r="M26" s="663"/>
      <c r="N26" s="663"/>
      <c r="O26" s="663"/>
      <c r="P26" s="663"/>
      <c r="Q26" s="664"/>
      <c r="R26" s="665">
        <v>4674</v>
      </c>
      <c r="S26" s="666"/>
      <c r="T26" s="666"/>
      <c r="U26" s="666"/>
      <c r="V26" s="666"/>
      <c r="W26" s="666"/>
      <c r="X26" s="666"/>
      <c r="Y26" s="667"/>
      <c r="Z26" s="703">
        <v>0</v>
      </c>
      <c r="AA26" s="703"/>
      <c r="AB26" s="703"/>
      <c r="AC26" s="703"/>
      <c r="AD26" s="704">
        <v>4674</v>
      </c>
      <c r="AE26" s="704"/>
      <c r="AF26" s="704"/>
      <c r="AG26" s="704"/>
      <c r="AH26" s="704"/>
      <c r="AI26" s="704"/>
      <c r="AJ26" s="704"/>
      <c r="AK26" s="704"/>
      <c r="AL26" s="668">
        <v>0</v>
      </c>
      <c r="AM26" s="669"/>
      <c r="AN26" s="669"/>
      <c r="AO26" s="705"/>
      <c r="AP26" s="662" t="s">
        <v>284</v>
      </c>
      <c r="AQ26" s="742"/>
      <c r="AR26" s="742"/>
      <c r="AS26" s="742"/>
      <c r="AT26" s="742"/>
      <c r="AU26" s="742"/>
      <c r="AV26" s="742"/>
      <c r="AW26" s="742"/>
      <c r="AX26" s="742"/>
      <c r="AY26" s="742"/>
      <c r="AZ26" s="742"/>
      <c r="BA26" s="742"/>
      <c r="BB26" s="742"/>
      <c r="BC26" s="742"/>
      <c r="BD26" s="742"/>
      <c r="BE26" s="742"/>
      <c r="BF26" s="743"/>
      <c r="BG26" s="665" t="s">
        <v>121</v>
      </c>
      <c r="BH26" s="666"/>
      <c r="BI26" s="666"/>
      <c r="BJ26" s="666"/>
      <c r="BK26" s="666"/>
      <c r="BL26" s="666"/>
      <c r="BM26" s="666"/>
      <c r="BN26" s="667"/>
      <c r="BO26" s="703" t="s">
        <v>121</v>
      </c>
      <c r="BP26" s="703"/>
      <c r="BQ26" s="703"/>
      <c r="BR26" s="703"/>
      <c r="BS26" s="704" t="s">
        <v>121</v>
      </c>
      <c r="BT26" s="704"/>
      <c r="BU26" s="704"/>
      <c r="BV26" s="704"/>
      <c r="BW26" s="704"/>
      <c r="BX26" s="704"/>
      <c r="BY26" s="704"/>
      <c r="BZ26" s="704"/>
      <c r="CA26" s="704"/>
      <c r="CB26" s="744"/>
      <c r="CD26" s="662" t="s">
        <v>285</v>
      </c>
      <c r="CE26" s="663"/>
      <c r="CF26" s="663"/>
      <c r="CG26" s="663"/>
      <c r="CH26" s="663"/>
      <c r="CI26" s="663"/>
      <c r="CJ26" s="663"/>
      <c r="CK26" s="663"/>
      <c r="CL26" s="663"/>
      <c r="CM26" s="663"/>
      <c r="CN26" s="663"/>
      <c r="CO26" s="663"/>
      <c r="CP26" s="663"/>
      <c r="CQ26" s="664"/>
      <c r="CR26" s="665">
        <v>2354459</v>
      </c>
      <c r="CS26" s="666"/>
      <c r="CT26" s="666"/>
      <c r="CU26" s="666"/>
      <c r="CV26" s="666"/>
      <c r="CW26" s="666"/>
      <c r="CX26" s="666"/>
      <c r="CY26" s="667"/>
      <c r="CZ26" s="668">
        <v>9.3000000000000007</v>
      </c>
      <c r="DA26" s="680"/>
      <c r="DB26" s="680"/>
      <c r="DC26" s="681"/>
      <c r="DD26" s="671">
        <v>2168253</v>
      </c>
      <c r="DE26" s="666"/>
      <c r="DF26" s="666"/>
      <c r="DG26" s="666"/>
      <c r="DH26" s="666"/>
      <c r="DI26" s="666"/>
      <c r="DJ26" s="666"/>
      <c r="DK26" s="667"/>
      <c r="DL26" s="671" t="s">
        <v>121</v>
      </c>
      <c r="DM26" s="666"/>
      <c r="DN26" s="666"/>
      <c r="DO26" s="666"/>
      <c r="DP26" s="666"/>
      <c r="DQ26" s="666"/>
      <c r="DR26" s="666"/>
      <c r="DS26" s="666"/>
      <c r="DT26" s="666"/>
      <c r="DU26" s="666"/>
      <c r="DV26" s="667"/>
      <c r="DW26" s="668" t="s">
        <v>121</v>
      </c>
      <c r="DX26" s="680"/>
      <c r="DY26" s="680"/>
      <c r="DZ26" s="680"/>
      <c r="EA26" s="680"/>
      <c r="EB26" s="680"/>
      <c r="EC26" s="692"/>
    </row>
    <row r="27" spans="2:133" ht="11.25" customHeight="1" x14ac:dyDescent="0.2">
      <c r="B27" s="662" t="s">
        <v>286</v>
      </c>
      <c r="C27" s="663"/>
      <c r="D27" s="663"/>
      <c r="E27" s="663"/>
      <c r="F27" s="663"/>
      <c r="G27" s="663"/>
      <c r="H27" s="663"/>
      <c r="I27" s="663"/>
      <c r="J27" s="663"/>
      <c r="K27" s="663"/>
      <c r="L27" s="663"/>
      <c r="M27" s="663"/>
      <c r="N27" s="663"/>
      <c r="O27" s="663"/>
      <c r="P27" s="663"/>
      <c r="Q27" s="664"/>
      <c r="R27" s="665">
        <v>80507</v>
      </c>
      <c r="S27" s="666"/>
      <c r="T27" s="666"/>
      <c r="U27" s="666"/>
      <c r="V27" s="666"/>
      <c r="W27" s="666"/>
      <c r="X27" s="666"/>
      <c r="Y27" s="667"/>
      <c r="Z27" s="703">
        <v>0.3</v>
      </c>
      <c r="AA27" s="703"/>
      <c r="AB27" s="703"/>
      <c r="AC27" s="703"/>
      <c r="AD27" s="704" t="s">
        <v>121</v>
      </c>
      <c r="AE27" s="704"/>
      <c r="AF27" s="704"/>
      <c r="AG27" s="704"/>
      <c r="AH27" s="704"/>
      <c r="AI27" s="704"/>
      <c r="AJ27" s="704"/>
      <c r="AK27" s="704"/>
      <c r="AL27" s="668" t="s">
        <v>121</v>
      </c>
      <c r="AM27" s="669"/>
      <c r="AN27" s="669"/>
      <c r="AO27" s="705"/>
      <c r="AP27" s="662" t="s">
        <v>287</v>
      </c>
      <c r="AQ27" s="663"/>
      <c r="AR27" s="663"/>
      <c r="AS27" s="663"/>
      <c r="AT27" s="663"/>
      <c r="AU27" s="663"/>
      <c r="AV27" s="663"/>
      <c r="AW27" s="663"/>
      <c r="AX27" s="663"/>
      <c r="AY27" s="663"/>
      <c r="AZ27" s="663"/>
      <c r="BA27" s="663"/>
      <c r="BB27" s="663"/>
      <c r="BC27" s="663"/>
      <c r="BD27" s="663"/>
      <c r="BE27" s="663"/>
      <c r="BF27" s="664"/>
      <c r="BG27" s="665">
        <v>10428383</v>
      </c>
      <c r="BH27" s="666"/>
      <c r="BI27" s="666"/>
      <c r="BJ27" s="666"/>
      <c r="BK27" s="666"/>
      <c r="BL27" s="666"/>
      <c r="BM27" s="666"/>
      <c r="BN27" s="667"/>
      <c r="BO27" s="703">
        <v>100</v>
      </c>
      <c r="BP27" s="703"/>
      <c r="BQ27" s="703"/>
      <c r="BR27" s="703"/>
      <c r="BS27" s="704">
        <v>264022</v>
      </c>
      <c r="BT27" s="704"/>
      <c r="BU27" s="704"/>
      <c r="BV27" s="704"/>
      <c r="BW27" s="704"/>
      <c r="BX27" s="704"/>
      <c r="BY27" s="704"/>
      <c r="BZ27" s="704"/>
      <c r="CA27" s="704"/>
      <c r="CB27" s="744"/>
      <c r="CD27" s="662" t="s">
        <v>288</v>
      </c>
      <c r="CE27" s="663"/>
      <c r="CF27" s="663"/>
      <c r="CG27" s="663"/>
      <c r="CH27" s="663"/>
      <c r="CI27" s="663"/>
      <c r="CJ27" s="663"/>
      <c r="CK27" s="663"/>
      <c r="CL27" s="663"/>
      <c r="CM27" s="663"/>
      <c r="CN27" s="663"/>
      <c r="CO27" s="663"/>
      <c r="CP27" s="663"/>
      <c r="CQ27" s="664"/>
      <c r="CR27" s="665">
        <v>7027362</v>
      </c>
      <c r="CS27" s="678"/>
      <c r="CT27" s="678"/>
      <c r="CU27" s="678"/>
      <c r="CV27" s="678"/>
      <c r="CW27" s="678"/>
      <c r="CX27" s="678"/>
      <c r="CY27" s="679"/>
      <c r="CZ27" s="668">
        <v>27.8</v>
      </c>
      <c r="DA27" s="680"/>
      <c r="DB27" s="680"/>
      <c r="DC27" s="681"/>
      <c r="DD27" s="671">
        <v>2811200</v>
      </c>
      <c r="DE27" s="678"/>
      <c r="DF27" s="678"/>
      <c r="DG27" s="678"/>
      <c r="DH27" s="678"/>
      <c r="DI27" s="678"/>
      <c r="DJ27" s="678"/>
      <c r="DK27" s="679"/>
      <c r="DL27" s="671">
        <v>1938162</v>
      </c>
      <c r="DM27" s="678"/>
      <c r="DN27" s="678"/>
      <c r="DO27" s="678"/>
      <c r="DP27" s="678"/>
      <c r="DQ27" s="678"/>
      <c r="DR27" s="678"/>
      <c r="DS27" s="678"/>
      <c r="DT27" s="678"/>
      <c r="DU27" s="678"/>
      <c r="DV27" s="679"/>
      <c r="DW27" s="668">
        <v>13.8</v>
      </c>
      <c r="DX27" s="680"/>
      <c r="DY27" s="680"/>
      <c r="DZ27" s="680"/>
      <c r="EA27" s="680"/>
      <c r="EB27" s="680"/>
      <c r="EC27" s="692"/>
    </row>
    <row r="28" spans="2:133" ht="11.25" customHeight="1" x14ac:dyDescent="0.2">
      <c r="B28" s="662" t="s">
        <v>289</v>
      </c>
      <c r="C28" s="663"/>
      <c r="D28" s="663"/>
      <c r="E28" s="663"/>
      <c r="F28" s="663"/>
      <c r="G28" s="663"/>
      <c r="H28" s="663"/>
      <c r="I28" s="663"/>
      <c r="J28" s="663"/>
      <c r="K28" s="663"/>
      <c r="L28" s="663"/>
      <c r="M28" s="663"/>
      <c r="N28" s="663"/>
      <c r="O28" s="663"/>
      <c r="P28" s="663"/>
      <c r="Q28" s="664"/>
      <c r="R28" s="665">
        <v>153553</v>
      </c>
      <c r="S28" s="666"/>
      <c r="T28" s="666"/>
      <c r="U28" s="666"/>
      <c r="V28" s="666"/>
      <c r="W28" s="666"/>
      <c r="X28" s="666"/>
      <c r="Y28" s="667"/>
      <c r="Z28" s="703">
        <v>0.6</v>
      </c>
      <c r="AA28" s="703"/>
      <c r="AB28" s="703"/>
      <c r="AC28" s="703"/>
      <c r="AD28" s="704">
        <v>22984</v>
      </c>
      <c r="AE28" s="704"/>
      <c r="AF28" s="704"/>
      <c r="AG28" s="704"/>
      <c r="AH28" s="704"/>
      <c r="AI28" s="704"/>
      <c r="AJ28" s="704"/>
      <c r="AK28" s="704"/>
      <c r="AL28" s="668">
        <v>0.2</v>
      </c>
      <c r="AM28" s="669"/>
      <c r="AN28" s="669"/>
      <c r="AO28" s="705"/>
      <c r="AP28" s="662"/>
      <c r="AQ28" s="663"/>
      <c r="AR28" s="663"/>
      <c r="AS28" s="663"/>
      <c r="AT28" s="663"/>
      <c r="AU28" s="663"/>
      <c r="AV28" s="663"/>
      <c r="AW28" s="663"/>
      <c r="AX28" s="663"/>
      <c r="AY28" s="663"/>
      <c r="AZ28" s="663"/>
      <c r="BA28" s="663"/>
      <c r="BB28" s="663"/>
      <c r="BC28" s="663"/>
      <c r="BD28" s="663"/>
      <c r="BE28" s="663"/>
      <c r="BF28" s="664"/>
      <c r="BG28" s="665"/>
      <c r="BH28" s="666"/>
      <c r="BI28" s="666"/>
      <c r="BJ28" s="666"/>
      <c r="BK28" s="666"/>
      <c r="BL28" s="666"/>
      <c r="BM28" s="666"/>
      <c r="BN28" s="667"/>
      <c r="BO28" s="703"/>
      <c r="BP28" s="703"/>
      <c r="BQ28" s="703"/>
      <c r="BR28" s="703"/>
      <c r="BS28" s="671"/>
      <c r="BT28" s="666"/>
      <c r="BU28" s="666"/>
      <c r="BV28" s="666"/>
      <c r="BW28" s="666"/>
      <c r="BX28" s="666"/>
      <c r="BY28" s="666"/>
      <c r="BZ28" s="666"/>
      <c r="CA28" s="666"/>
      <c r="CB28" s="702"/>
      <c r="CD28" s="662" t="s">
        <v>290</v>
      </c>
      <c r="CE28" s="663"/>
      <c r="CF28" s="663"/>
      <c r="CG28" s="663"/>
      <c r="CH28" s="663"/>
      <c r="CI28" s="663"/>
      <c r="CJ28" s="663"/>
      <c r="CK28" s="663"/>
      <c r="CL28" s="663"/>
      <c r="CM28" s="663"/>
      <c r="CN28" s="663"/>
      <c r="CO28" s="663"/>
      <c r="CP28" s="663"/>
      <c r="CQ28" s="664"/>
      <c r="CR28" s="665">
        <v>2062141</v>
      </c>
      <c r="CS28" s="666"/>
      <c r="CT28" s="666"/>
      <c r="CU28" s="666"/>
      <c r="CV28" s="666"/>
      <c r="CW28" s="666"/>
      <c r="CX28" s="666"/>
      <c r="CY28" s="667"/>
      <c r="CZ28" s="668">
        <v>8.1</v>
      </c>
      <c r="DA28" s="680"/>
      <c r="DB28" s="680"/>
      <c r="DC28" s="681"/>
      <c r="DD28" s="671">
        <v>2023189</v>
      </c>
      <c r="DE28" s="666"/>
      <c r="DF28" s="666"/>
      <c r="DG28" s="666"/>
      <c r="DH28" s="666"/>
      <c r="DI28" s="666"/>
      <c r="DJ28" s="666"/>
      <c r="DK28" s="667"/>
      <c r="DL28" s="671">
        <v>2023189</v>
      </c>
      <c r="DM28" s="666"/>
      <c r="DN28" s="666"/>
      <c r="DO28" s="666"/>
      <c r="DP28" s="666"/>
      <c r="DQ28" s="666"/>
      <c r="DR28" s="666"/>
      <c r="DS28" s="666"/>
      <c r="DT28" s="666"/>
      <c r="DU28" s="666"/>
      <c r="DV28" s="667"/>
      <c r="DW28" s="668">
        <v>14.4</v>
      </c>
      <c r="DX28" s="680"/>
      <c r="DY28" s="680"/>
      <c r="DZ28" s="680"/>
      <c r="EA28" s="680"/>
      <c r="EB28" s="680"/>
      <c r="EC28" s="692"/>
    </row>
    <row r="29" spans="2:133" ht="11.25" customHeight="1" x14ac:dyDescent="0.2">
      <c r="B29" s="662" t="s">
        <v>291</v>
      </c>
      <c r="C29" s="663"/>
      <c r="D29" s="663"/>
      <c r="E29" s="663"/>
      <c r="F29" s="663"/>
      <c r="G29" s="663"/>
      <c r="H29" s="663"/>
      <c r="I29" s="663"/>
      <c r="J29" s="663"/>
      <c r="K29" s="663"/>
      <c r="L29" s="663"/>
      <c r="M29" s="663"/>
      <c r="N29" s="663"/>
      <c r="O29" s="663"/>
      <c r="P29" s="663"/>
      <c r="Q29" s="664"/>
      <c r="R29" s="665">
        <v>46458</v>
      </c>
      <c r="S29" s="666"/>
      <c r="T29" s="666"/>
      <c r="U29" s="666"/>
      <c r="V29" s="666"/>
      <c r="W29" s="666"/>
      <c r="X29" s="666"/>
      <c r="Y29" s="667"/>
      <c r="Z29" s="703">
        <v>0.2</v>
      </c>
      <c r="AA29" s="703"/>
      <c r="AB29" s="703"/>
      <c r="AC29" s="703"/>
      <c r="AD29" s="704" t="s">
        <v>121</v>
      </c>
      <c r="AE29" s="704"/>
      <c r="AF29" s="704"/>
      <c r="AG29" s="704"/>
      <c r="AH29" s="704"/>
      <c r="AI29" s="704"/>
      <c r="AJ29" s="704"/>
      <c r="AK29" s="704"/>
      <c r="AL29" s="668" t="s">
        <v>121</v>
      </c>
      <c r="AM29" s="669"/>
      <c r="AN29" s="669"/>
      <c r="AO29" s="705"/>
      <c r="AP29" s="646"/>
      <c r="AQ29" s="647"/>
      <c r="AR29" s="647"/>
      <c r="AS29" s="647"/>
      <c r="AT29" s="647"/>
      <c r="AU29" s="647"/>
      <c r="AV29" s="647"/>
      <c r="AW29" s="647"/>
      <c r="AX29" s="647"/>
      <c r="AY29" s="647"/>
      <c r="AZ29" s="647"/>
      <c r="BA29" s="647"/>
      <c r="BB29" s="647"/>
      <c r="BC29" s="647"/>
      <c r="BD29" s="647"/>
      <c r="BE29" s="647"/>
      <c r="BF29" s="648"/>
      <c r="BG29" s="665"/>
      <c r="BH29" s="666"/>
      <c r="BI29" s="666"/>
      <c r="BJ29" s="666"/>
      <c r="BK29" s="666"/>
      <c r="BL29" s="666"/>
      <c r="BM29" s="666"/>
      <c r="BN29" s="667"/>
      <c r="BO29" s="703"/>
      <c r="BP29" s="703"/>
      <c r="BQ29" s="703"/>
      <c r="BR29" s="703"/>
      <c r="BS29" s="704"/>
      <c r="BT29" s="704"/>
      <c r="BU29" s="704"/>
      <c r="BV29" s="704"/>
      <c r="BW29" s="704"/>
      <c r="BX29" s="704"/>
      <c r="BY29" s="704"/>
      <c r="BZ29" s="704"/>
      <c r="CA29" s="704"/>
      <c r="CB29" s="744"/>
      <c r="CD29" s="684" t="s">
        <v>292</v>
      </c>
      <c r="CE29" s="685"/>
      <c r="CF29" s="662" t="s">
        <v>66</v>
      </c>
      <c r="CG29" s="663"/>
      <c r="CH29" s="663"/>
      <c r="CI29" s="663"/>
      <c r="CJ29" s="663"/>
      <c r="CK29" s="663"/>
      <c r="CL29" s="663"/>
      <c r="CM29" s="663"/>
      <c r="CN29" s="663"/>
      <c r="CO29" s="663"/>
      <c r="CP29" s="663"/>
      <c r="CQ29" s="664"/>
      <c r="CR29" s="665">
        <v>2062117</v>
      </c>
      <c r="CS29" s="678"/>
      <c r="CT29" s="678"/>
      <c r="CU29" s="678"/>
      <c r="CV29" s="678"/>
      <c r="CW29" s="678"/>
      <c r="CX29" s="678"/>
      <c r="CY29" s="679"/>
      <c r="CZ29" s="668">
        <v>8.1</v>
      </c>
      <c r="DA29" s="680"/>
      <c r="DB29" s="680"/>
      <c r="DC29" s="681"/>
      <c r="DD29" s="671">
        <v>2023165</v>
      </c>
      <c r="DE29" s="678"/>
      <c r="DF29" s="678"/>
      <c r="DG29" s="678"/>
      <c r="DH29" s="678"/>
      <c r="DI29" s="678"/>
      <c r="DJ29" s="678"/>
      <c r="DK29" s="679"/>
      <c r="DL29" s="671">
        <v>2023165</v>
      </c>
      <c r="DM29" s="678"/>
      <c r="DN29" s="678"/>
      <c r="DO29" s="678"/>
      <c r="DP29" s="678"/>
      <c r="DQ29" s="678"/>
      <c r="DR29" s="678"/>
      <c r="DS29" s="678"/>
      <c r="DT29" s="678"/>
      <c r="DU29" s="678"/>
      <c r="DV29" s="679"/>
      <c r="DW29" s="668">
        <v>14.4</v>
      </c>
      <c r="DX29" s="680"/>
      <c r="DY29" s="680"/>
      <c r="DZ29" s="680"/>
      <c r="EA29" s="680"/>
      <c r="EB29" s="680"/>
      <c r="EC29" s="692"/>
    </row>
    <row r="30" spans="2:133" ht="11.25" customHeight="1" x14ac:dyDescent="0.2">
      <c r="B30" s="662" t="s">
        <v>293</v>
      </c>
      <c r="C30" s="663"/>
      <c r="D30" s="663"/>
      <c r="E30" s="663"/>
      <c r="F30" s="663"/>
      <c r="G30" s="663"/>
      <c r="H30" s="663"/>
      <c r="I30" s="663"/>
      <c r="J30" s="663"/>
      <c r="K30" s="663"/>
      <c r="L30" s="663"/>
      <c r="M30" s="663"/>
      <c r="N30" s="663"/>
      <c r="O30" s="663"/>
      <c r="P30" s="663"/>
      <c r="Q30" s="664"/>
      <c r="R30" s="665">
        <v>5127852</v>
      </c>
      <c r="S30" s="666"/>
      <c r="T30" s="666"/>
      <c r="U30" s="666"/>
      <c r="V30" s="666"/>
      <c r="W30" s="666"/>
      <c r="X30" s="666"/>
      <c r="Y30" s="667"/>
      <c r="Z30" s="703">
        <v>19.600000000000001</v>
      </c>
      <c r="AA30" s="703"/>
      <c r="AB30" s="703"/>
      <c r="AC30" s="703"/>
      <c r="AD30" s="704" t="s">
        <v>121</v>
      </c>
      <c r="AE30" s="704"/>
      <c r="AF30" s="704"/>
      <c r="AG30" s="704"/>
      <c r="AH30" s="704"/>
      <c r="AI30" s="704"/>
      <c r="AJ30" s="704"/>
      <c r="AK30" s="704"/>
      <c r="AL30" s="668" t="s">
        <v>121</v>
      </c>
      <c r="AM30" s="669"/>
      <c r="AN30" s="669"/>
      <c r="AO30" s="705"/>
      <c r="AP30" s="717" t="s">
        <v>211</v>
      </c>
      <c r="AQ30" s="718"/>
      <c r="AR30" s="718"/>
      <c r="AS30" s="718"/>
      <c r="AT30" s="718"/>
      <c r="AU30" s="718"/>
      <c r="AV30" s="718"/>
      <c r="AW30" s="718"/>
      <c r="AX30" s="718"/>
      <c r="AY30" s="718"/>
      <c r="AZ30" s="718"/>
      <c r="BA30" s="718"/>
      <c r="BB30" s="718"/>
      <c r="BC30" s="718"/>
      <c r="BD30" s="718"/>
      <c r="BE30" s="718"/>
      <c r="BF30" s="719"/>
      <c r="BG30" s="717" t="s">
        <v>294</v>
      </c>
      <c r="BH30" s="735"/>
      <c r="BI30" s="735"/>
      <c r="BJ30" s="735"/>
      <c r="BK30" s="735"/>
      <c r="BL30" s="735"/>
      <c r="BM30" s="735"/>
      <c r="BN30" s="735"/>
      <c r="BO30" s="735"/>
      <c r="BP30" s="735"/>
      <c r="BQ30" s="736"/>
      <c r="BR30" s="717" t="s">
        <v>295</v>
      </c>
      <c r="BS30" s="735"/>
      <c r="BT30" s="735"/>
      <c r="BU30" s="735"/>
      <c r="BV30" s="735"/>
      <c r="BW30" s="735"/>
      <c r="BX30" s="735"/>
      <c r="BY30" s="735"/>
      <c r="BZ30" s="735"/>
      <c r="CA30" s="735"/>
      <c r="CB30" s="736"/>
      <c r="CD30" s="686"/>
      <c r="CE30" s="687"/>
      <c r="CF30" s="662" t="s">
        <v>296</v>
      </c>
      <c r="CG30" s="663"/>
      <c r="CH30" s="663"/>
      <c r="CI30" s="663"/>
      <c r="CJ30" s="663"/>
      <c r="CK30" s="663"/>
      <c r="CL30" s="663"/>
      <c r="CM30" s="663"/>
      <c r="CN30" s="663"/>
      <c r="CO30" s="663"/>
      <c r="CP30" s="663"/>
      <c r="CQ30" s="664"/>
      <c r="CR30" s="665">
        <v>1973101</v>
      </c>
      <c r="CS30" s="666"/>
      <c r="CT30" s="666"/>
      <c r="CU30" s="666"/>
      <c r="CV30" s="666"/>
      <c r="CW30" s="666"/>
      <c r="CX30" s="666"/>
      <c r="CY30" s="667"/>
      <c r="CZ30" s="668">
        <v>7.8</v>
      </c>
      <c r="DA30" s="680"/>
      <c r="DB30" s="680"/>
      <c r="DC30" s="681"/>
      <c r="DD30" s="671">
        <v>1937783</v>
      </c>
      <c r="DE30" s="666"/>
      <c r="DF30" s="666"/>
      <c r="DG30" s="666"/>
      <c r="DH30" s="666"/>
      <c r="DI30" s="666"/>
      <c r="DJ30" s="666"/>
      <c r="DK30" s="667"/>
      <c r="DL30" s="671">
        <v>1937783</v>
      </c>
      <c r="DM30" s="666"/>
      <c r="DN30" s="666"/>
      <c r="DO30" s="666"/>
      <c r="DP30" s="666"/>
      <c r="DQ30" s="666"/>
      <c r="DR30" s="666"/>
      <c r="DS30" s="666"/>
      <c r="DT30" s="666"/>
      <c r="DU30" s="666"/>
      <c r="DV30" s="667"/>
      <c r="DW30" s="668">
        <v>13.8</v>
      </c>
      <c r="DX30" s="680"/>
      <c r="DY30" s="680"/>
      <c r="DZ30" s="680"/>
      <c r="EA30" s="680"/>
      <c r="EB30" s="680"/>
      <c r="EC30" s="692"/>
    </row>
    <row r="31" spans="2:133" ht="11.25" customHeight="1" x14ac:dyDescent="0.2">
      <c r="B31" s="732" t="s">
        <v>297</v>
      </c>
      <c r="C31" s="733"/>
      <c r="D31" s="733"/>
      <c r="E31" s="733"/>
      <c r="F31" s="733"/>
      <c r="G31" s="733"/>
      <c r="H31" s="733"/>
      <c r="I31" s="733"/>
      <c r="J31" s="733"/>
      <c r="K31" s="733"/>
      <c r="L31" s="733"/>
      <c r="M31" s="733"/>
      <c r="N31" s="733"/>
      <c r="O31" s="733"/>
      <c r="P31" s="733"/>
      <c r="Q31" s="734"/>
      <c r="R31" s="665" t="s">
        <v>121</v>
      </c>
      <c r="S31" s="666"/>
      <c r="T31" s="666"/>
      <c r="U31" s="666"/>
      <c r="V31" s="666"/>
      <c r="W31" s="666"/>
      <c r="X31" s="666"/>
      <c r="Y31" s="667"/>
      <c r="Z31" s="703" t="s">
        <v>121</v>
      </c>
      <c r="AA31" s="703"/>
      <c r="AB31" s="703"/>
      <c r="AC31" s="703"/>
      <c r="AD31" s="704" t="s">
        <v>121</v>
      </c>
      <c r="AE31" s="704"/>
      <c r="AF31" s="704"/>
      <c r="AG31" s="704"/>
      <c r="AH31" s="704"/>
      <c r="AI31" s="704"/>
      <c r="AJ31" s="704"/>
      <c r="AK31" s="704"/>
      <c r="AL31" s="668" t="s">
        <v>121</v>
      </c>
      <c r="AM31" s="669"/>
      <c r="AN31" s="669"/>
      <c r="AO31" s="705"/>
      <c r="AP31" s="737" t="s">
        <v>298</v>
      </c>
      <c r="AQ31" s="738"/>
      <c r="AR31" s="738"/>
      <c r="AS31" s="738"/>
      <c r="AT31" s="739" t="s">
        <v>299</v>
      </c>
      <c r="AU31" s="200"/>
      <c r="AV31" s="200"/>
      <c r="AW31" s="200"/>
      <c r="AX31" s="723" t="s">
        <v>177</v>
      </c>
      <c r="AY31" s="724"/>
      <c r="AZ31" s="724"/>
      <c r="BA31" s="724"/>
      <c r="BB31" s="724"/>
      <c r="BC31" s="724"/>
      <c r="BD31" s="724"/>
      <c r="BE31" s="724"/>
      <c r="BF31" s="725"/>
      <c r="BG31" s="727">
        <v>99.7</v>
      </c>
      <c r="BH31" s="728"/>
      <c r="BI31" s="728"/>
      <c r="BJ31" s="728"/>
      <c r="BK31" s="728"/>
      <c r="BL31" s="728"/>
      <c r="BM31" s="729">
        <v>99.1</v>
      </c>
      <c r="BN31" s="728"/>
      <c r="BO31" s="728"/>
      <c r="BP31" s="728"/>
      <c r="BQ31" s="730"/>
      <c r="BR31" s="727">
        <v>99.7</v>
      </c>
      <c r="BS31" s="728"/>
      <c r="BT31" s="728"/>
      <c r="BU31" s="728"/>
      <c r="BV31" s="728"/>
      <c r="BW31" s="728"/>
      <c r="BX31" s="729">
        <v>99.1</v>
      </c>
      <c r="BY31" s="728"/>
      <c r="BZ31" s="728"/>
      <c r="CA31" s="728"/>
      <c r="CB31" s="730"/>
      <c r="CD31" s="686"/>
      <c r="CE31" s="687"/>
      <c r="CF31" s="662" t="s">
        <v>300</v>
      </c>
      <c r="CG31" s="663"/>
      <c r="CH31" s="663"/>
      <c r="CI31" s="663"/>
      <c r="CJ31" s="663"/>
      <c r="CK31" s="663"/>
      <c r="CL31" s="663"/>
      <c r="CM31" s="663"/>
      <c r="CN31" s="663"/>
      <c r="CO31" s="663"/>
      <c r="CP31" s="663"/>
      <c r="CQ31" s="664"/>
      <c r="CR31" s="665">
        <v>89016</v>
      </c>
      <c r="CS31" s="678"/>
      <c r="CT31" s="678"/>
      <c r="CU31" s="678"/>
      <c r="CV31" s="678"/>
      <c r="CW31" s="678"/>
      <c r="CX31" s="678"/>
      <c r="CY31" s="679"/>
      <c r="CZ31" s="668">
        <v>0.4</v>
      </c>
      <c r="DA31" s="680"/>
      <c r="DB31" s="680"/>
      <c r="DC31" s="681"/>
      <c r="DD31" s="671">
        <v>85382</v>
      </c>
      <c r="DE31" s="678"/>
      <c r="DF31" s="678"/>
      <c r="DG31" s="678"/>
      <c r="DH31" s="678"/>
      <c r="DI31" s="678"/>
      <c r="DJ31" s="678"/>
      <c r="DK31" s="679"/>
      <c r="DL31" s="671">
        <v>85382</v>
      </c>
      <c r="DM31" s="678"/>
      <c r="DN31" s="678"/>
      <c r="DO31" s="678"/>
      <c r="DP31" s="678"/>
      <c r="DQ31" s="678"/>
      <c r="DR31" s="678"/>
      <c r="DS31" s="678"/>
      <c r="DT31" s="678"/>
      <c r="DU31" s="678"/>
      <c r="DV31" s="679"/>
      <c r="DW31" s="668">
        <v>0.6</v>
      </c>
      <c r="DX31" s="680"/>
      <c r="DY31" s="680"/>
      <c r="DZ31" s="680"/>
      <c r="EA31" s="680"/>
      <c r="EB31" s="680"/>
      <c r="EC31" s="692"/>
    </row>
    <row r="32" spans="2:133" ht="11.25" customHeight="1" x14ac:dyDescent="0.2">
      <c r="B32" s="662" t="s">
        <v>301</v>
      </c>
      <c r="C32" s="663"/>
      <c r="D32" s="663"/>
      <c r="E32" s="663"/>
      <c r="F32" s="663"/>
      <c r="G32" s="663"/>
      <c r="H32" s="663"/>
      <c r="I32" s="663"/>
      <c r="J32" s="663"/>
      <c r="K32" s="663"/>
      <c r="L32" s="663"/>
      <c r="M32" s="663"/>
      <c r="N32" s="663"/>
      <c r="O32" s="663"/>
      <c r="P32" s="663"/>
      <c r="Q32" s="664"/>
      <c r="R32" s="665">
        <v>1731051</v>
      </c>
      <c r="S32" s="666"/>
      <c r="T32" s="666"/>
      <c r="U32" s="666"/>
      <c r="V32" s="666"/>
      <c r="W32" s="666"/>
      <c r="X32" s="666"/>
      <c r="Y32" s="667"/>
      <c r="Z32" s="703">
        <v>6.6</v>
      </c>
      <c r="AA32" s="703"/>
      <c r="AB32" s="703"/>
      <c r="AC32" s="703"/>
      <c r="AD32" s="704" t="s">
        <v>121</v>
      </c>
      <c r="AE32" s="704"/>
      <c r="AF32" s="704"/>
      <c r="AG32" s="704"/>
      <c r="AH32" s="704"/>
      <c r="AI32" s="704"/>
      <c r="AJ32" s="704"/>
      <c r="AK32" s="704"/>
      <c r="AL32" s="668" t="s">
        <v>121</v>
      </c>
      <c r="AM32" s="669"/>
      <c r="AN32" s="669"/>
      <c r="AO32" s="705"/>
      <c r="AP32" s="706"/>
      <c r="AQ32" s="707"/>
      <c r="AR32" s="707"/>
      <c r="AS32" s="707"/>
      <c r="AT32" s="740"/>
      <c r="AU32" s="196" t="s">
        <v>302</v>
      </c>
      <c r="AX32" s="662" t="s">
        <v>303</v>
      </c>
      <c r="AY32" s="663"/>
      <c r="AZ32" s="663"/>
      <c r="BA32" s="663"/>
      <c r="BB32" s="663"/>
      <c r="BC32" s="663"/>
      <c r="BD32" s="663"/>
      <c r="BE32" s="663"/>
      <c r="BF32" s="664"/>
      <c r="BG32" s="731">
        <v>99.7</v>
      </c>
      <c r="BH32" s="678"/>
      <c r="BI32" s="678"/>
      <c r="BJ32" s="678"/>
      <c r="BK32" s="678"/>
      <c r="BL32" s="678"/>
      <c r="BM32" s="669">
        <v>99.1</v>
      </c>
      <c r="BN32" s="678"/>
      <c r="BO32" s="678"/>
      <c r="BP32" s="678"/>
      <c r="BQ32" s="701"/>
      <c r="BR32" s="731">
        <v>99.7</v>
      </c>
      <c r="BS32" s="678"/>
      <c r="BT32" s="678"/>
      <c r="BU32" s="678"/>
      <c r="BV32" s="678"/>
      <c r="BW32" s="678"/>
      <c r="BX32" s="669">
        <v>98.9</v>
      </c>
      <c r="BY32" s="678"/>
      <c r="BZ32" s="678"/>
      <c r="CA32" s="678"/>
      <c r="CB32" s="701"/>
      <c r="CD32" s="688"/>
      <c r="CE32" s="689"/>
      <c r="CF32" s="662" t="s">
        <v>304</v>
      </c>
      <c r="CG32" s="663"/>
      <c r="CH32" s="663"/>
      <c r="CI32" s="663"/>
      <c r="CJ32" s="663"/>
      <c r="CK32" s="663"/>
      <c r="CL32" s="663"/>
      <c r="CM32" s="663"/>
      <c r="CN32" s="663"/>
      <c r="CO32" s="663"/>
      <c r="CP32" s="663"/>
      <c r="CQ32" s="664"/>
      <c r="CR32" s="665">
        <v>24</v>
      </c>
      <c r="CS32" s="666"/>
      <c r="CT32" s="666"/>
      <c r="CU32" s="666"/>
      <c r="CV32" s="666"/>
      <c r="CW32" s="666"/>
      <c r="CX32" s="666"/>
      <c r="CY32" s="667"/>
      <c r="CZ32" s="668">
        <v>0</v>
      </c>
      <c r="DA32" s="680"/>
      <c r="DB32" s="680"/>
      <c r="DC32" s="681"/>
      <c r="DD32" s="671">
        <v>24</v>
      </c>
      <c r="DE32" s="666"/>
      <c r="DF32" s="666"/>
      <c r="DG32" s="666"/>
      <c r="DH32" s="666"/>
      <c r="DI32" s="666"/>
      <c r="DJ32" s="666"/>
      <c r="DK32" s="667"/>
      <c r="DL32" s="671">
        <v>24</v>
      </c>
      <c r="DM32" s="666"/>
      <c r="DN32" s="666"/>
      <c r="DO32" s="666"/>
      <c r="DP32" s="666"/>
      <c r="DQ32" s="666"/>
      <c r="DR32" s="666"/>
      <c r="DS32" s="666"/>
      <c r="DT32" s="666"/>
      <c r="DU32" s="666"/>
      <c r="DV32" s="667"/>
      <c r="DW32" s="668">
        <v>0</v>
      </c>
      <c r="DX32" s="680"/>
      <c r="DY32" s="680"/>
      <c r="DZ32" s="680"/>
      <c r="EA32" s="680"/>
      <c r="EB32" s="680"/>
      <c r="EC32" s="692"/>
    </row>
    <row r="33" spans="2:133" ht="11.25" customHeight="1" x14ac:dyDescent="0.2">
      <c r="B33" s="662" t="s">
        <v>305</v>
      </c>
      <c r="C33" s="663"/>
      <c r="D33" s="663"/>
      <c r="E33" s="663"/>
      <c r="F33" s="663"/>
      <c r="G33" s="663"/>
      <c r="H33" s="663"/>
      <c r="I33" s="663"/>
      <c r="J33" s="663"/>
      <c r="K33" s="663"/>
      <c r="L33" s="663"/>
      <c r="M33" s="663"/>
      <c r="N33" s="663"/>
      <c r="O33" s="663"/>
      <c r="P33" s="663"/>
      <c r="Q33" s="664"/>
      <c r="R33" s="665">
        <v>122357</v>
      </c>
      <c r="S33" s="666"/>
      <c r="T33" s="666"/>
      <c r="U33" s="666"/>
      <c r="V33" s="666"/>
      <c r="W33" s="666"/>
      <c r="X33" s="666"/>
      <c r="Y33" s="667"/>
      <c r="Z33" s="703">
        <v>0.5</v>
      </c>
      <c r="AA33" s="703"/>
      <c r="AB33" s="703"/>
      <c r="AC33" s="703"/>
      <c r="AD33" s="704">
        <v>18546</v>
      </c>
      <c r="AE33" s="704"/>
      <c r="AF33" s="704"/>
      <c r="AG33" s="704"/>
      <c r="AH33" s="704"/>
      <c r="AI33" s="704"/>
      <c r="AJ33" s="704"/>
      <c r="AK33" s="704"/>
      <c r="AL33" s="668">
        <v>0.1</v>
      </c>
      <c r="AM33" s="669"/>
      <c r="AN33" s="669"/>
      <c r="AO33" s="705"/>
      <c r="AP33" s="708"/>
      <c r="AQ33" s="709"/>
      <c r="AR33" s="709"/>
      <c r="AS33" s="709"/>
      <c r="AT33" s="741"/>
      <c r="AU33" s="201"/>
      <c r="AV33" s="201"/>
      <c r="AW33" s="201"/>
      <c r="AX33" s="646" t="s">
        <v>306</v>
      </c>
      <c r="AY33" s="647"/>
      <c r="AZ33" s="647"/>
      <c r="BA33" s="647"/>
      <c r="BB33" s="647"/>
      <c r="BC33" s="647"/>
      <c r="BD33" s="647"/>
      <c r="BE33" s="647"/>
      <c r="BF33" s="648"/>
      <c r="BG33" s="726">
        <v>99.7</v>
      </c>
      <c r="BH33" s="650"/>
      <c r="BI33" s="650"/>
      <c r="BJ33" s="650"/>
      <c r="BK33" s="650"/>
      <c r="BL33" s="650"/>
      <c r="BM33" s="696">
        <v>99.1</v>
      </c>
      <c r="BN33" s="650"/>
      <c r="BO33" s="650"/>
      <c r="BP33" s="650"/>
      <c r="BQ33" s="713"/>
      <c r="BR33" s="726">
        <v>99.8</v>
      </c>
      <c r="BS33" s="650"/>
      <c r="BT33" s="650"/>
      <c r="BU33" s="650"/>
      <c r="BV33" s="650"/>
      <c r="BW33" s="650"/>
      <c r="BX33" s="696">
        <v>99.2</v>
      </c>
      <c r="BY33" s="650"/>
      <c r="BZ33" s="650"/>
      <c r="CA33" s="650"/>
      <c r="CB33" s="713"/>
      <c r="CD33" s="662" t="s">
        <v>307</v>
      </c>
      <c r="CE33" s="663"/>
      <c r="CF33" s="663"/>
      <c r="CG33" s="663"/>
      <c r="CH33" s="663"/>
      <c r="CI33" s="663"/>
      <c r="CJ33" s="663"/>
      <c r="CK33" s="663"/>
      <c r="CL33" s="663"/>
      <c r="CM33" s="663"/>
      <c r="CN33" s="663"/>
      <c r="CO33" s="663"/>
      <c r="CP33" s="663"/>
      <c r="CQ33" s="664"/>
      <c r="CR33" s="665">
        <v>10114153</v>
      </c>
      <c r="CS33" s="678"/>
      <c r="CT33" s="678"/>
      <c r="CU33" s="678"/>
      <c r="CV33" s="678"/>
      <c r="CW33" s="678"/>
      <c r="CX33" s="678"/>
      <c r="CY33" s="679"/>
      <c r="CZ33" s="668">
        <v>40</v>
      </c>
      <c r="DA33" s="680"/>
      <c r="DB33" s="680"/>
      <c r="DC33" s="681"/>
      <c r="DD33" s="671">
        <v>8259733</v>
      </c>
      <c r="DE33" s="678"/>
      <c r="DF33" s="678"/>
      <c r="DG33" s="678"/>
      <c r="DH33" s="678"/>
      <c r="DI33" s="678"/>
      <c r="DJ33" s="678"/>
      <c r="DK33" s="679"/>
      <c r="DL33" s="671">
        <v>6014310</v>
      </c>
      <c r="DM33" s="678"/>
      <c r="DN33" s="678"/>
      <c r="DO33" s="678"/>
      <c r="DP33" s="678"/>
      <c r="DQ33" s="678"/>
      <c r="DR33" s="678"/>
      <c r="DS33" s="678"/>
      <c r="DT33" s="678"/>
      <c r="DU33" s="678"/>
      <c r="DV33" s="679"/>
      <c r="DW33" s="668">
        <v>42.9</v>
      </c>
      <c r="DX33" s="680"/>
      <c r="DY33" s="680"/>
      <c r="DZ33" s="680"/>
      <c r="EA33" s="680"/>
      <c r="EB33" s="680"/>
      <c r="EC33" s="692"/>
    </row>
    <row r="34" spans="2:133" ht="11.25" customHeight="1" x14ac:dyDescent="0.2">
      <c r="B34" s="662" t="s">
        <v>308</v>
      </c>
      <c r="C34" s="663"/>
      <c r="D34" s="663"/>
      <c r="E34" s="663"/>
      <c r="F34" s="663"/>
      <c r="G34" s="663"/>
      <c r="H34" s="663"/>
      <c r="I34" s="663"/>
      <c r="J34" s="663"/>
      <c r="K34" s="663"/>
      <c r="L34" s="663"/>
      <c r="M34" s="663"/>
      <c r="N34" s="663"/>
      <c r="O34" s="663"/>
      <c r="P34" s="663"/>
      <c r="Q34" s="664"/>
      <c r="R34" s="665">
        <v>22681</v>
      </c>
      <c r="S34" s="666"/>
      <c r="T34" s="666"/>
      <c r="U34" s="666"/>
      <c r="V34" s="666"/>
      <c r="W34" s="666"/>
      <c r="X34" s="666"/>
      <c r="Y34" s="667"/>
      <c r="Z34" s="703">
        <v>0.1</v>
      </c>
      <c r="AA34" s="703"/>
      <c r="AB34" s="703"/>
      <c r="AC34" s="703"/>
      <c r="AD34" s="704" t="s">
        <v>121</v>
      </c>
      <c r="AE34" s="704"/>
      <c r="AF34" s="704"/>
      <c r="AG34" s="704"/>
      <c r="AH34" s="704"/>
      <c r="AI34" s="704"/>
      <c r="AJ34" s="704"/>
      <c r="AK34" s="704"/>
      <c r="AL34" s="668" t="s">
        <v>121</v>
      </c>
      <c r="AM34" s="669"/>
      <c r="AN34" s="669"/>
      <c r="AO34" s="70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62" t="s">
        <v>309</v>
      </c>
      <c r="CE34" s="663"/>
      <c r="CF34" s="663"/>
      <c r="CG34" s="663"/>
      <c r="CH34" s="663"/>
      <c r="CI34" s="663"/>
      <c r="CJ34" s="663"/>
      <c r="CK34" s="663"/>
      <c r="CL34" s="663"/>
      <c r="CM34" s="663"/>
      <c r="CN34" s="663"/>
      <c r="CO34" s="663"/>
      <c r="CP34" s="663"/>
      <c r="CQ34" s="664"/>
      <c r="CR34" s="665">
        <v>3645840</v>
      </c>
      <c r="CS34" s="666"/>
      <c r="CT34" s="666"/>
      <c r="CU34" s="666"/>
      <c r="CV34" s="666"/>
      <c r="CW34" s="666"/>
      <c r="CX34" s="666"/>
      <c r="CY34" s="667"/>
      <c r="CZ34" s="668">
        <v>14.4</v>
      </c>
      <c r="DA34" s="680"/>
      <c r="DB34" s="680"/>
      <c r="DC34" s="681"/>
      <c r="DD34" s="671">
        <v>2919815</v>
      </c>
      <c r="DE34" s="666"/>
      <c r="DF34" s="666"/>
      <c r="DG34" s="666"/>
      <c r="DH34" s="666"/>
      <c r="DI34" s="666"/>
      <c r="DJ34" s="666"/>
      <c r="DK34" s="667"/>
      <c r="DL34" s="671">
        <v>2688008</v>
      </c>
      <c r="DM34" s="666"/>
      <c r="DN34" s="666"/>
      <c r="DO34" s="666"/>
      <c r="DP34" s="666"/>
      <c r="DQ34" s="666"/>
      <c r="DR34" s="666"/>
      <c r="DS34" s="666"/>
      <c r="DT34" s="666"/>
      <c r="DU34" s="666"/>
      <c r="DV34" s="667"/>
      <c r="DW34" s="668">
        <v>19.2</v>
      </c>
      <c r="DX34" s="680"/>
      <c r="DY34" s="680"/>
      <c r="DZ34" s="680"/>
      <c r="EA34" s="680"/>
      <c r="EB34" s="680"/>
      <c r="EC34" s="692"/>
    </row>
    <row r="35" spans="2:133" ht="11.25" customHeight="1" x14ac:dyDescent="0.2">
      <c r="B35" s="662" t="s">
        <v>310</v>
      </c>
      <c r="C35" s="663"/>
      <c r="D35" s="663"/>
      <c r="E35" s="663"/>
      <c r="F35" s="663"/>
      <c r="G35" s="663"/>
      <c r="H35" s="663"/>
      <c r="I35" s="663"/>
      <c r="J35" s="663"/>
      <c r="K35" s="663"/>
      <c r="L35" s="663"/>
      <c r="M35" s="663"/>
      <c r="N35" s="663"/>
      <c r="O35" s="663"/>
      <c r="P35" s="663"/>
      <c r="Q35" s="664"/>
      <c r="R35" s="665">
        <v>884518</v>
      </c>
      <c r="S35" s="666"/>
      <c r="T35" s="666"/>
      <c r="U35" s="666"/>
      <c r="V35" s="666"/>
      <c r="W35" s="666"/>
      <c r="X35" s="666"/>
      <c r="Y35" s="667"/>
      <c r="Z35" s="703">
        <v>3.4</v>
      </c>
      <c r="AA35" s="703"/>
      <c r="AB35" s="703"/>
      <c r="AC35" s="703"/>
      <c r="AD35" s="704" t="s">
        <v>121</v>
      </c>
      <c r="AE35" s="704"/>
      <c r="AF35" s="704"/>
      <c r="AG35" s="704"/>
      <c r="AH35" s="704"/>
      <c r="AI35" s="704"/>
      <c r="AJ35" s="704"/>
      <c r="AK35" s="704"/>
      <c r="AL35" s="668" t="s">
        <v>121</v>
      </c>
      <c r="AM35" s="669"/>
      <c r="AN35" s="669"/>
      <c r="AO35" s="705"/>
      <c r="AP35" s="204"/>
      <c r="AQ35" s="717" t="s">
        <v>311</v>
      </c>
      <c r="AR35" s="718"/>
      <c r="AS35" s="718"/>
      <c r="AT35" s="718"/>
      <c r="AU35" s="718"/>
      <c r="AV35" s="718"/>
      <c r="AW35" s="718"/>
      <c r="AX35" s="718"/>
      <c r="AY35" s="718"/>
      <c r="AZ35" s="718"/>
      <c r="BA35" s="718"/>
      <c r="BB35" s="718"/>
      <c r="BC35" s="718"/>
      <c r="BD35" s="718"/>
      <c r="BE35" s="718"/>
      <c r="BF35" s="719"/>
      <c r="BG35" s="717" t="s">
        <v>312</v>
      </c>
      <c r="BH35" s="718"/>
      <c r="BI35" s="718"/>
      <c r="BJ35" s="718"/>
      <c r="BK35" s="718"/>
      <c r="BL35" s="718"/>
      <c r="BM35" s="718"/>
      <c r="BN35" s="718"/>
      <c r="BO35" s="718"/>
      <c r="BP35" s="718"/>
      <c r="BQ35" s="718"/>
      <c r="BR35" s="718"/>
      <c r="BS35" s="718"/>
      <c r="BT35" s="718"/>
      <c r="BU35" s="718"/>
      <c r="BV35" s="718"/>
      <c r="BW35" s="718"/>
      <c r="BX35" s="718"/>
      <c r="BY35" s="718"/>
      <c r="BZ35" s="718"/>
      <c r="CA35" s="718"/>
      <c r="CB35" s="719"/>
      <c r="CD35" s="662" t="s">
        <v>313</v>
      </c>
      <c r="CE35" s="663"/>
      <c r="CF35" s="663"/>
      <c r="CG35" s="663"/>
      <c r="CH35" s="663"/>
      <c r="CI35" s="663"/>
      <c r="CJ35" s="663"/>
      <c r="CK35" s="663"/>
      <c r="CL35" s="663"/>
      <c r="CM35" s="663"/>
      <c r="CN35" s="663"/>
      <c r="CO35" s="663"/>
      <c r="CP35" s="663"/>
      <c r="CQ35" s="664"/>
      <c r="CR35" s="665">
        <v>133733</v>
      </c>
      <c r="CS35" s="678"/>
      <c r="CT35" s="678"/>
      <c r="CU35" s="678"/>
      <c r="CV35" s="678"/>
      <c r="CW35" s="678"/>
      <c r="CX35" s="678"/>
      <c r="CY35" s="679"/>
      <c r="CZ35" s="668">
        <v>0.5</v>
      </c>
      <c r="DA35" s="680"/>
      <c r="DB35" s="680"/>
      <c r="DC35" s="681"/>
      <c r="DD35" s="671">
        <v>114384</v>
      </c>
      <c r="DE35" s="678"/>
      <c r="DF35" s="678"/>
      <c r="DG35" s="678"/>
      <c r="DH35" s="678"/>
      <c r="DI35" s="678"/>
      <c r="DJ35" s="678"/>
      <c r="DK35" s="679"/>
      <c r="DL35" s="671">
        <v>114384</v>
      </c>
      <c r="DM35" s="678"/>
      <c r="DN35" s="678"/>
      <c r="DO35" s="678"/>
      <c r="DP35" s="678"/>
      <c r="DQ35" s="678"/>
      <c r="DR35" s="678"/>
      <c r="DS35" s="678"/>
      <c r="DT35" s="678"/>
      <c r="DU35" s="678"/>
      <c r="DV35" s="679"/>
      <c r="DW35" s="668">
        <v>0.8</v>
      </c>
      <c r="DX35" s="680"/>
      <c r="DY35" s="680"/>
      <c r="DZ35" s="680"/>
      <c r="EA35" s="680"/>
      <c r="EB35" s="680"/>
      <c r="EC35" s="692"/>
    </row>
    <row r="36" spans="2:133" ht="11.25" customHeight="1" x14ac:dyDescent="0.2">
      <c r="B36" s="662" t="s">
        <v>314</v>
      </c>
      <c r="C36" s="663"/>
      <c r="D36" s="663"/>
      <c r="E36" s="663"/>
      <c r="F36" s="663"/>
      <c r="G36" s="663"/>
      <c r="H36" s="663"/>
      <c r="I36" s="663"/>
      <c r="J36" s="663"/>
      <c r="K36" s="663"/>
      <c r="L36" s="663"/>
      <c r="M36" s="663"/>
      <c r="N36" s="663"/>
      <c r="O36" s="663"/>
      <c r="P36" s="663"/>
      <c r="Q36" s="664"/>
      <c r="R36" s="665">
        <v>924429</v>
      </c>
      <c r="S36" s="666"/>
      <c r="T36" s="666"/>
      <c r="U36" s="666"/>
      <c r="V36" s="666"/>
      <c r="W36" s="666"/>
      <c r="X36" s="666"/>
      <c r="Y36" s="667"/>
      <c r="Z36" s="703">
        <v>3.5</v>
      </c>
      <c r="AA36" s="703"/>
      <c r="AB36" s="703"/>
      <c r="AC36" s="703"/>
      <c r="AD36" s="704" t="s">
        <v>121</v>
      </c>
      <c r="AE36" s="704"/>
      <c r="AF36" s="704"/>
      <c r="AG36" s="704"/>
      <c r="AH36" s="704"/>
      <c r="AI36" s="704"/>
      <c r="AJ36" s="704"/>
      <c r="AK36" s="704"/>
      <c r="AL36" s="668" t="s">
        <v>121</v>
      </c>
      <c r="AM36" s="669"/>
      <c r="AN36" s="669"/>
      <c r="AO36" s="705"/>
      <c r="AP36" s="204"/>
      <c r="AQ36" s="714" t="s">
        <v>315</v>
      </c>
      <c r="AR36" s="715"/>
      <c r="AS36" s="715"/>
      <c r="AT36" s="715"/>
      <c r="AU36" s="715"/>
      <c r="AV36" s="715"/>
      <c r="AW36" s="715"/>
      <c r="AX36" s="715"/>
      <c r="AY36" s="716"/>
      <c r="AZ36" s="720">
        <v>2532971</v>
      </c>
      <c r="BA36" s="721"/>
      <c r="BB36" s="721"/>
      <c r="BC36" s="721"/>
      <c r="BD36" s="721"/>
      <c r="BE36" s="721"/>
      <c r="BF36" s="722"/>
      <c r="BG36" s="723" t="s">
        <v>316</v>
      </c>
      <c r="BH36" s="724"/>
      <c r="BI36" s="724"/>
      <c r="BJ36" s="724"/>
      <c r="BK36" s="724"/>
      <c r="BL36" s="724"/>
      <c r="BM36" s="724"/>
      <c r="BN36" s="724"/>
      <c r="BO36" s="724"/>
      <c r="BP36" s="724"/>
      <c r="BQ36" s="724"/>
      <c r="BR36" s="724"/>
      <c r="BS36" s="724"/>
      <c r="BT36" s="724"/>
      <c r="BU36" s="725"/>
      <c r="BV36" s="720">
        <v>462589</v>
      </c>
      <c r="BW36" s="721"/>
      <c r="BX36" s="721"/>
      <c r="BY36" s="721"/>
      <c r="BZ36" s="721"/>
      <c r="CA36" s="721"/>
      <c r="CB36" s="722"/>
      <c r="CD36" s="662" t="s">
        <v>317</v>
      </c>
      <c r="CE36" s="663"/>
      <c r="CF36" s="663"/>
      <c r="CG36" s="663"/>
      <c r="CH36" s="663"/>
      <c r="CI36" s="663"/>
      <c r="CJ36" s="663"/>
      <c r="CK36" s="663"/>
      <c r="CL36" s="663"/>
      <c r="CM36" s="663"/>
      <c r="CN36" s="663"/>
      <c r="CO36" s="663"/>
      <c r="CP36" s="663"/>
      <c r="CQ36" s="664"/>
      <c r="CR36" s="665">
        <v>2691069</v>
      </c>
      <c r="CS36" s="666"/>
      <c r="CT36" s="666"/>
      <c r="CU36" s="666"/>
      <c r="CV36" s="666"/>
      <c r="CW36" s="666"/>
      <c r="CX36" s="666"/>
      <c r="CY36" s="667"/>
      <c r="CZ36" s="668">
        <v>10.6</v>
      </c>
      <c r="DA36" s="680"/>
      <c r="DB36" s="680"/>
      <c r="DC36" s="681"/>
      <c r="DD36" s="671">
        <v>2280410</v>
      </c>
      <c r="DE36" s="666"/>
      <c r="DF36" s="666"/>
      <c r="DG36" s="666"/>
      <c r="DH36" s="666"/>
      <c r="DI36" s="666"/>
      <c r="DJ36" s="666"/>
      <c r="DK36" s="667"/>
      <c r="DL36" s="671">
        <v>1578251</v>
      </c>
      <c r="DM36" s="666"/>
      <c r="DN36" s="666"/>
      <c r="DO36" s="666"/>
      <c r="DP36" s="666"/>
      <c r="DQ36" s="666"/>
      <c r="DR36" s="666"/>
      <c r="DS36" s="666"/>
      <c r="DT36" s="666"/>
      <c r="DU36" s="666"/>
      <c r="DV36" s="667"/>
      <c r="DW36" s="668">
        <v>11.3</v>
      </c>
      <c r="DX36" s="680"/>
      <c r="DY36" s="680"/>
      <c r="DZ36" s="680"/>
      <c r="EA36" s="680"/>
      <c r="EB36" s="680"/>
      <c r="EC36" s="692"/>
    </row>
    <row r="37" spans="2:133" ht="11.25" customHeight="1" x14ac:dyDescent="0.2">
      <c r="B37" s="662" t="s">
        <v>318</v>
      </c>
      <c r="C37" s="663"/>
      <c r="D37" s="663"/>
      <c r="E37" s="663"/>
      <c r="F37" s="663"/>
      <c r="G37" s="663"/>
      <c r="H37" s="663"/>
      <c r="I37" s="663"/>
      <c r="J37" s="663"/>
      <c r="K37" s="663"/>
      <c r="L37" s="663"/>
      <c r="M37" s="663"/>
      <c r="N37" s="663"/>
      <c r="O37" s="663"/>
      <c r="P37" s="663"/>
      <c r="Q37" s="664"/>
      <c r="R37" s="665">
        <v>1004308</v>
      </c>
      <c r="S37" s="666"/>
      <c r="T37" s="666"/>
      <c r="U37" s="666"/>
      <c r="V37" s="666"/>
      <c r="W37" s="666"/>
      <c r="X37" s="666"/>
      <c r="Y37" s="667"/>
      <c r="Z37" s="703">
        <v>3.8</v>
      </c>
      <c r="AA37" s="703"/>
      <c r="AB37" s="703"/>
      <c r="AC37" s="703"/>
      <c r="AD37" s="704">
        <v>2001</v>
      </c>
      <c r="AE37" s="704"/>
      <c r="AF37" s="704"/>
      <c r="AG37" s="704"/>
      <c r="AH37" s="704"/>
      <c r="AI37" s="704"/>
      <c r="AJ37" s="704"/>
      <c r="AK37" s="704"/>
      <c r="AL37" s="668">
        <v>0</v>
      </c>
      <c r="AM37" s="669"/>
      <c r="AN37" s="669"/>
      <c r="AO37" s="705"/>
      <c r="AQ37" s="698" t="s">
        <v>319</v>
      </c>
      <c r="AR37" s="699"/>
      <c r="AS37" s="699"/>
      <c r="AT37" s="699"/>
      <c r="AU37" s="699"/>
      <c r="AV37" s="699"/>
      <c r="AW37" s="699"/>
      <c r="AX37" s="699"/>
      <c r="AY37" s="700"/>
      <c r="AZ37" s="665">
        <v>363517</v>
      </c>
      <c r="BA37" s="666"/>
      <c r="BB37" s="666"/>
      <c r="BC37" s="666"/>
      <c r="BD37" s="678"/>
      <c r="BE37" s="678"/>
      <c r="BF37" s="701"/>
      <c r="BG37" s="662" t="s">
        <v>320</v>
      </c>
      <c r="BH37" s="663"/>
      <c r="BI37" s="663"/>
      <c r="BJ37" s="663"/>
      <c r="BK37" s="663"/>
      <c r="BL37" s="663"/>
      <c r="BM37" s="663"/>
      <c r="BN37" s="663"/>
      <c r="BO37" s="663"/>
      <c r="BP37" s="663"/>
      <c r="BQ37" s="663"/>
      <c r="BR37" s="663"/>
      <c r="BS37" s="663"/>
      <c r="BT37" s="663"/>
      <c r="BU37" s="664"/>
      <c r="BV37" s="665">
        <v>501948</v>
      </c>
      <c r="BW37" s="666"/>
      <c r="BX37" s="666"/>
      <c r="BY37" s="666"/>
      <c r="BZ37" s="666"/>
      <c r="CA37" s="666"/>
      <c r="CB37" s="702"/>
      <c r="CD37" s="662" t="s">
        <v>321</v>
      </c>
      <c r="CE37" s="663"/>
      <c r="CF37" s="663"/>
      <c r="CG37" s="663"/>
      <c r="CH37" s="663"/>
      <c r="CI37" s="663"/>
      <c r="CJ37" s="663"/>
      <c r="CK37" s="663"/>
      <c r="CL37" s="663"/>
      <c r="CM37" s="663"/>
      <c r="CN37" s="663"/>
      <c r="CO37" s="663"/>
      <c r="CP37" s="663"/>
      <c r="CQ37" s="664"/>
      <c r="CR37" s="665">
        <v>898174</v>
      </c>
      <c r="CS37" s="678"/>
      <c r="CT37" s="678"/>
      <c r="CU37" s="678"/>
      <c r="CV37" s="678"/>
      <c r="CW37" s="678"/>
      <c r="CX37" s="678"/>
      <c r="CY37" s="679"/>
      <c r="CZ37" s="668">
        <v>3.5</v>
      </c>
      <c r="DA37" s="680"/>
      <c r="DB37" s="680"/>
      <c r="DC37" s="681"/>
      <c r="DD37" s="671">
        <v>871217</v>
      </c>
      <c r="DE37" s="678"/>
      <c r="DF37" s="678"/>
      <c r="DG37" s="678"/>
      <c r="DH37" s="678"/>
      <c r="DI37" s="678"/>
      <c r="DJ37" s="678"/>
      <c r="DK37" s="679"/>
      <c r="DL37" s="671">
        <v>718639</v>
      </c>
      <c r="DM37" s="678"/>
      <c r="DN37" s="678"/>
      <c r="DO37" s="678"/>
      <c r="DP37" s="678"/>
      <c r="DQ37" s="678"/>
      <c r="DR37" s="678"/>
      <c r="DS37" s="678"/>
      <c r="DT37" s="678"/>
      <c r="DU37" s="678"/>
      <c r="DV37" s="679"/>
      <c r="DW37" s="668">
        <v>5.0999999999999996</v>
      </c>
      <c r="DX37" s="680"/>
      <c r="DY37" s="680"/>
      <c r="DZ37" s="680"/>
      <c r="EA37" s="680"/>
      <c r="EB37" s="680"/>
      <c r="EC37" s="692"/>
    </row>
    <row r="38" spans="2:133" ht="11.25" customHeight="1" x14ac:dyDescent="0.2">
      <c r="B38" s="662" t="s">
        <v>322</v>
      </c>
      <c r="C38" s="663"/>
      <c r="D38" s="663"/>
      <c r="E38" s="663"/>
      <c r="F38" s="663"/>
      <c r="G38" s="663"/>
      <c r="H38" s="663"/>
      <c r="I38" s="663"/>
      <c r="J38" s="663"/>
      <c r="K38" s="663"/>
      <c r="L38" s="663"/>
      <c r="M38" s="663"/>
      <c r="N38" s="663"/>
      <c r="O38" s="663"/>
      <c r="P38" s="663"/>
      <c r="Q38" s="664"/>
      <c r="R38" s="665">
        <v>1052700</v>
      </c>
      <c r="S38" s="666"/>
      <c r="T38" s="666"/>
      <c r="U38" s="666"/>
      <c r="V38" s="666"/>
      <c r="W38" s="666"/>
      <c r="X38" s="666"/>
      <c r="Y38" s="667"/>
      <c r="Z38" s="703">
        <v>4</v>
      </c>
      <c r="AA38" s="703"/>
      <c r="AB38" s="703"/>
      <c r="AC38" s="703"/>
      <c r="AD38" s="704" t="s">
        <v>121</v>
      </c>
      <c r="AE38" s="704"/>
      <c r="AF38" s="704"/>
      <c r="AG38" s="704"/>
      <c r="AH38" s="704"/>
      <c r="AI38" s="704"/>
      <c r="AJ38" s="704"/>
      <c r="AK38" s="704"/>
      <c r="AL38" s="668" t="s">
        <v>121</v>
      </c>
      <c r="AM38" s="669"/>
      <c r="AN38" s="669"/>
      <c r="AO38" s="705"/>
      <c r="AQ38" s="698" t="s">
        <v>323</v>
      </c>
      <c r="AR38" s="699"/>
      <c r="AS38" s="699"/>
      <c r="AT38" s="699"/>
      <c r="AU38" s="699"/>
      <c r="AV38" s="699"/>
      <c r="AW38" s="699"/>
      <c r="AX38" s="699"/>
      <c r="AY38" s="700"/>
      <c r="AZ38" s="665">
        <v>57064</v>
      </c>
      <c r="BA38" s="666"/>
      <c r="BB38" s="666"/>
      <c r="BC38" s="666"/>
      <c r="BD38" s="678"/>
      <c r="BE38" s="678"/>
      <c r="BF38" s="701"/>
      <c r="BG38" s="662" t="s">
        <v>324</v>
      </c>
      <c r="BH38" s="663"/>
      <c r="BI38" s="663"/>
      <c r="BJ38" s="663"/>
      <c r="BK38" s="663"/>
      <c r="BL38" s="663"/>
      <c r="BM38" s="663"/>
      <c r="BN38" s="663"/>
      <c r="BO38" s="663"/>
      <c r="BP38" s="663"/>
      <c r="BQ38" s="663"/>
      <c r="BR38" s="663"/>
      <c r="BS38" s="663"/>
      <c r="BT38" s="663"/>
      <c r="BU38" s="664"/>
      <c r="BV38" s="665">
        <v>5745</v>
      </c>
      <c r="BW38" s="666"/>
      <c r="BX38" s="666"/>
      <c r="BY38" s="666"/>
      <c r="BZ38" s="666"/>
      <c r="CA38" s="666"/>
      <c r="CB38" s="702"/>
      <c r="CD38" s="662" t="s">
        <v>325</v>
      </c>
      <c r="CE38" s="663"/>
      <c r="CF38" s="663"/>
      <c r="CG38" s="663"/>
      <c r="CH38" s="663"/>
      <c r="CI38" s="663"/>
      <c r="CJ38" s="663"/>
      <c r="CK38" s="663"/>
      <c r="CL38" s="663"/>
      <c r="CM38" s="663"/>
      <c r="CN38" s="663"/>
      <c r="CO38" s="663"/>
      <c r="CP38" s="663"/>
      <c r="CQ38" s="664"/>
      <c r="CR38" s="665">
        <v>2147791</v>
      </c>
      <c r="CS38" s="666"/>
      <c r="CT38" s="666"/>
      <c r="CU38" s="666"/>
      <c r="CV38" s="666"/>
      <c r="CW38" s="666"/>
      <c r="CX38" s="666"/>
      <c r="CY38" s="667"/>
      <c r="CZ38" s="668">
        <v>8.5</v>
      </c>
      <c r="DA38" s="680"/>
      <c r="DB38" s="680"/>
      <c r="DC38" s="681"/>
      <c r="DD38" s="671">
        <v>1774770</v>
      </c>
      <c r="DE38" s="666"/>
      <c r="DF38" s="666"/>
      <c r="DG38" s="666"/>
      <c r="DH38" s="666"/>
      <c r="DI38" s="666"/>
      <c r="DJ38" s="666"/>
      <c r="DK38" s="667"/>
      <c r="DL38" s="671">
        <v>1633667</v>
      </c>
      <c r="DM38" s="666"/>
      <c r="DN38" s="666"/>
      <c r="DO38" s="666"/>
      <c r="DP38" s="666"/>
      <c r="DQ38" s="666"/>
      <c r="DR38" s="666"/>
      <c r="DS38" s="666"/>
      <c r="DT38" s="666"/>
      <c r="DU38" s="666"/>
      <c r="DV38" s="667"/>
      <c r="DW38" s="668">
        <v>11.6</v>
      </c>
      <c r="DX38" s="680"/>
      <c r="DY38" s="680"/>
      <c r="DZ38" s="680"/>
      <c r="EA38" s="680"/>
      <c r="EB38" s="680"/>
      <c r="EC38" s="692"/>
    </row>
    <row r="39" spans="2:133" ht="11.25" customHeight="1" x14ac:dyDescent="0.2">
      <c r="B39" s="662" t="s">
        <v>326</v>
      </c>
      <c r="C39" s="663"/>
      <c r="D39" s="663"/>
      <c r="E39" s="663"/>
      <c r="F39" s="663"/>
      <c r="G39" s="663"/>
      <c r="H39" s="663"/>
      <c r="I39" s="663"/>
      <c r="J39" s="663"/>
      <c r="K39" s="663"/>
      <c r="L39" s="663"/>
      <c r="M39" s="663"/>
      <c r="N39" s="663"/>
      <c r="O39" s="663"/>
      <c r="P39" s="663"/>
      <c r="Q39" s="664"/>
      <c r="R39" s="665" t="s">
        <v>121</v>
      </c>
      <c r="S39" s="666"/>
      <c r="T39" s="666"/>
      <c r="U39" s="666"/>
      <c r="V39" s="666"/>
      <c r="W39" s="666"/>
      <c r="X39" s="666"/>
      <c r="Y39" s="667"/>
      <c r="Z39" s="703" t="s">
        <v>121</v>
      </c>
      <c r="AA39" s="703"/>
      <c r="AB39" s="703"/>
      <c r="AC39" s="703"/>
      <c r="AD39" s="704" t="s">
        <v>121</v>
      </c>
      <c r="AE39" s="704"/>
      <c r="AF39" s="704"/>
      <c r="AG39" s="704"/>
      <c r="AH39" s="704"/>
      <c r="AI39" s="704"/>
      <c r="AJ39" s="704"/>
      <c r="AK39" s="704"/>
      <c r="AL39" s="668" t="s">
        <v>121</v>
      </c>
      <c r="AM39" s="669"/>
      <c r="AN39" s="669"/>
      <c r="AO39" s="705"/>
      <c r="AQ39" s="698" t="s">
        <v>327</v>
      </c>
      <c r="AR39" s="699"/>
      <c r="AS39" s="699"/>
      <c r="AT39" s="699"/>
      <c r="AU39" s="699"/>
      <c r="AV39" s="699"/>
      <c r="AW39" s="699"/>
      <c r="AX39" s="699"/>
      <c r="AY39" s="700"/>
      <c r="AZ39" s="665">
        <v>17571</v>
      </c>
      <c r="BA39" s="666"/>
      <c r="BB39" s="666"/>
      <c r="BC39" s="666"/>
      <c r="BD39" s="678"/>
      <c r="BE39" s="678"/>
      <c r="BF39" s="701"/>
      <c r="BG39" s="662" t="s">
        <v>328</v>
      </c>
      <c r="BH39" s="663"/>
      <c r="BI39" s="663"/>
      <c r="BJ39" s="663"/>
      <c r="BK39" s="663"/>
      <c r="BL39" s="663"/>
      <c r="BM39" s="663"/>
      <c r="BN39" s="663"/>
      <c r="BO39" s="663"/>
      <c r="BP39" s="663"/>
      <c r="BQ39" s="663"/>
      <c r="BR39" s="663"/>
      <c r="BS39" s="663"/>
      <c r="BT39" s="663"/>
      <c r="BU39" s="664"/>
      <c r="BV39" s="665">
        <v>8204</v>
      </c>
      <c r="BW39" s="666"/>
      <c r="BX39" s="666"/>
      <c r="BY39" s="666"/>
      <c r="BZ39" s="666"/>
      <c r="CA39" s="666"/>
      <c r="CB39" s="702"/>
      <c r="CD39" s="662" t="s">
        <v>329</v>
      </c>
      <c r="CE39" s="663"/>
      <c r="CF39" s="663"/>
      <c r="CG39" s="663"/>
      <c r="CH39" s="663"/>
      <c r="CI39" s="663"/>
      <c r="CJ39" s="663"/>
      <c r="CK39" s="663"/>
      <c r="CL39" s="663"/>
      <c r="CM39" s="663"/>
      <c r="CN39" s="663"/>
      <c r="CO39" s="663"/>
      <c r="CP39" s="663"/>
      <c r="CQ39" s="664"/>
      <c r="CR39" s="665">
        <v>1189720</v>
      </c>
      <c r="CS39" s="678"/>
      <c r="CT39" s="678"/>
      <c r="CU39" s="678"/>
      <c r="CV39" s="678"/>
      <c r="CW39" s="678"/>
      <c r="CX39" s="678"/>
      <c r="CY39" s="679"/>
      <c r="CZ39" s="668">
        <v>4.7</v>
      </c>
      <c r="DA39" s="680"/>
      <c r="DB39" s="680"/>
      <c r="DC39" s="681"/>
      <c r="DD39" s="671">
        <v>1170354</v>
      </c>
      <c r="DE39" s="678"/>
      <c r="DF39" s="678"/>
      <c r="DG39" s="678"/>
      <c r="DH39" s="678"/>
      <c r="DI39" s="678"/>
      <c r="DJ39" s="678"/>
      <c r="DK39" s="679"/>
      <c r="DL39" s="671" t="s">
        <v>121</v>
      </c>
      <c r="DM39" s="678"/>
      <c r="DN39" s="678"/>
      <c r="DO39" s="678"/>
      <c r="DP39" s="678"/>
      <c r="DQ39" s="678"/>
      <c r="DR39" s="678"/>
      <c r="DS39" s="678"/>
      <c r="DT39" s="678"/>
      <c r="DU39" s="678"/>
      <c r="DV39" s="679"/>
      <c r="DW39" s="668" t="s">
        <v>121</v>
      </c>
      <c r="DX39" s="680"/>
      <c r="DY39" s="680"/>
      <c r="DZ39" s="680"/>
      <c r="EA39" s="680"/>
      <c r="EB39" s="680"/>
      <c r="EC39" s="692"/>
    </row>
    <row r="40" spans="2:133" ht="11.25" customHeight="1" x14ac:dyDescent="0.2">
      <c r="B40" s="662" t="s">
        <v>330</v>
      </c>
      <c r="C40" s="663"/>
      <c r="D40" s="663"/>
      <c r="E40" s="663"/>
      <c r="F40" s="663"/>
      <c r="G40" s="663"/>
      <c r="H40" s="663"/>
      <c r="I40" s="663"/>
      <c r="J40" s="663"/>
      <c r="K40" s="663"/>
      <c r="L40" s="663"/>
      <c r="M40" s="663"/>
      <c r="N40" s="663"/>
      <c r="O40" s="663"/>
      <c r="P40" s="663"/>
      <c r="Q40" s="664"/>
      <c r="R40" s="665">
        <v>59100</v>
      </c>
      <c r="S40" s="666"/>
      <c r="T40" s="666"/>
      <c r="U40" s="666"/>
      <c r="V40" s="666"/>
      <c r="W40" s="666"/>
      <c r="X40" s="666"/>
      <c r="Y40" s="667"/>
      <c r="Z40" s="703">
        <v>0.2</v>
      </c>
      <c r="AA40" s="703"/>
      <c r="AB40" s="703"/>
      <c r="AC40" s="703"/>
      <c r="AD40" s="704" t="s">
        <v>121</v>
      </c>
      <c r="AE40" s="704"/>
      <c r="AF40" s="704"/>
      <c r="AG40" s="704"/>
      <c r="AH40" s="704"/>
      <c r="AI40" s="704"/>
      <c r="AJ40" s="704"/>
      <c r="AK40" s="704"/>
      <c r="AL40" s="668" t="s">
        <v>121</v>
      </c>
      <c r="AM40" s="669"/>
      <c r="AN40" s="669"/>
      <c r="AO40" s="705"/>
      <c r="AQ40" s="698" t="s">
        <v>331</v>
      </c>
      <c r="AR40" s="699"/>
      <c r="AS40" s="699"/>
      <c r="AT40" s="699"/>
      <c r="AU40" s="699"/>
      <c r="AV40" s="699"/>
      <c r="AW40" s="699"/>
      <c r="AX40" s="699"/>
      <c r="AY40" s="700"/>
      <c r="AZ40" s="665">
        <v>3192</v>
      </c>
      <c r="BA40" s="666"/>
      <c r="BB40" s="666"/>
      <c r="BC40" s="666"/>
      <c r="BD40" s="678"/>
      <c r="BE40" s="678"/>
      <c r="BF40" s="701"/>
      <c r="BG40" s="706" t="s">
        <v>332</v>
      </c>
      <c r="BH40" s="707"/>
      <c r="BI40" s="707"/>
      <c r="BJ40" s="707"/>
      <c r="BK40" s="707"/>
      <c r="BL40" s="205"/>
      <c r="BM40" s="663" t="s">
        <v>333</v>
      </c>
      <c r="BN40" s="663"/>
      <c r="BO40" s="663"/>
      <c r="BP40" s="663"/>
      <c r="BQ40" s="663"/>
      <c r="BR40" s="663"/>
      <c r="BS40" s="663"/>
      <c r="BT40" s="663"/>
      <c r="BU40" s="664"/>
      <c r="BV40" s="665">
        <v>102</v>
      </c>
      <c r="BW40" s="666"/>
      <c r="BX40" s="666"/>
      <c r="BY40" s="666"/>
      <c r="BZ40" s="666"/>
      <c r="CA40" s="666"/>
      <c r="CB40" s="702"/>
      <c r="CD40" s="662" t="s">
        <v>334</v>
      </c>
      <c r="CE40" s="663"/>
      <c r="CF40" s="663"/>
      <c r="CG40" s="663"/>
      <c r="CH40" s="663"/>
      <c r="CI40" s="663"/>
      <c r="CJ40" s="663"/>
      <c r="CK40" s="663"/>
      <c r="CL40" s="663"/>
      <c r="CM40" s="663"/>
      <c r="CN40" s="663"/>
      <c r="CO40" s="663"/>
      <c r="CP40" s="663"/>
      <c r="CQ40" s="664"/>
      <c r="CR40" s="665">
        <v>306000</v>
      </c>
      <c r="CS40" s="666"/>
      <c r="CT40" s="666"/>
      <c r="CU40" s="666"/>
      <c r="CV40" s="666"/>
      <c r="CW40" s="666"/>
      <c r="CX40" s="666"/>
      <c r="CY40" s="667"/>
      <c r="CZ40" s="668">
        <v>1.2</v>
      </c>
      <c r="DA40" s="680"/>
      <c r="DB40" s="680"/>
      <c r="DC40" s="681"/>
      <c r="DD40" s="671" t="s">
        <v>121</v>
      </c>
      <c r="DE40" s="666"/>
      <c r="DF40" s="666"/>
      <c r="DG40" s="666"/>
      <c r="DH40" s="666"/>
      <c r="DI40" s="666"/>
      <c r="DJ40" s="666"/>
      <c r="DK40" s="667"/>
      <c r="DL40" s="671" t="s">
        <v>121</v>
      </c>
      <c r="DM40" s="666"/>
      <c r="DN40" s="666"/>
      <c r="DO40" s="666"/>
      <c r="DP40" s="666"/>
      <c r="DQ40" s="666"/>
      <c r="DR40" s="666"/>
      <c r="DS40" s="666"/>
      <c r="DT40" s="666"/>
      <c r="DU40" s="666"/>
      <c r="DV40" s="667"/>
      <c r="DW40" s="668" t="s">
        <v>121</v>
      </c>
      <c r="DX40" s="680"/>
      <c r="DY40" s="680"/>
      <c r="DZ40" s="680"/>
      <c r="EA40" s="680"/>
      <c r="EB40" s="680"/>
      <c r="EC40" s="692"/>
    </row>
    <row r="41" spans="2:133" ht="11.25" customHeight="1" x14ac:dyDescent="0.2">
      <c r="B41" s="646" t="s">
        <v>335</v>
      </c>
      <c r="C41" s="647"/>
      <c r="D41" s="647"/>
      <c r="E41" s="647"/>
      <c r="F41" s="647"/>
      <c r="G41" s="647"/>
      <c r="H41" s="647"/>
      <c r="I41" s="647"/>
      <c r="J41" s="647"/>
      <c r="K41" s="647"/>
      <c r="L41" s="647"/>
      <c r="M41" s="647"/>
      <c r="N41" s="647"/>
      <c r="O41" s="647"/>
      <c r="P41" s="647"/>
      <c r="Q41" s="648"/>
      <c r="R41" s="649">
        <v>26204290</v>
      </c>
      <c r="S41" s="690"/>
      <c r="T41" s="690"/>
      <c r="U41" s="690"/>
      <c r="V41" s="690"/>
      <c r="W41" s="690"/>
      <c r="X41" s="690"/>
      <c r="Y41" s="693"/>
      <c r="Z41" s="694">
        <v>100</v>
      </c>
      <c r="AA41" s="694"/>
      <c r="AB41" s="694"/>
      <c r="AC41" s="694"/>
      <c r="AD41" s="695">
        <v>13969178</v>
      </c>
      <c r="AE41" s="695"/>
      <c r="AF41" s="695"/>
      <c r="AG41" s="695"/>
      <c r="AH41" s="695"/>
      <c r="AI41" s="695"/>
      <c r="AJ41" s="695"/>
      <c r="AK41" s="695"/>
      <c r="AL41" s="652">
        <v>100</v>
      </c>
      <c r="AM41" s="696"/>
      <c r="AN41" s="696"/>
      <c r="AO41" s="697"/>
      <c r="AQ41" s="698" t="s">
        <v>336</v>
      </c>
      <c r="AR41" s="699"/>
      <c r="AS41" s="699"/>
      <c r="AT41" s="699"/>
      <c r="AU41" s="699"/>
      <c r="AV41" s="699"/>
      <c r="AW41" s="699"/>
      <c r="AX41" s="699"/>
      <c r="AY41" s="700"/>
      <c r="AZ41" s="665">
        <v>375165</v>
      </c>
      <c r="BA41" s="666"/>
      <c r="BB41" s="666"/>
      <c r="BC41" s="666"/>
      <c r="BD41" s="678"/>
      <c r="BE41" s="678"/>
      <c r="BF41" s="701"/>
      <c r="BG41" s="706"/>
      <c r="BH41" s="707"/>
      <c r="BI41" s="707"/>
      <c r="BJ41" s="707"/>
      <c r="BK41" s="707"/>
      <c r="BL41" s="205"/>
      <c r="BM41" s="663" t="s">
        <v>337</v>
      </c>
      <c r="BN41" s="663"/>
      <c r="BO41" s="663"/>
      <c r="BP41" s="663"/>
      <c r="BQ41" s="663"/>
      <c r="BR41" s="663"/>
      <c r="BS41" s="663"/>
      <c r="BT41" s="663"/>
      <c r="BU41" s="664"/>
      <c r="BV41" s="665">
        <v>1</v>
      </c>
      <c r="BW41" s="666"/>
      <c r="BX41" s="666"/>
      <c r="BY41" s="666"/>
      <c r="BZ41" s="666"/>
      <c r="CA41" s="666"/>
      <c r="CB41" s="702"/>
      <c r="CD41" s="662" t="s">
        <v>338</v>
      </c>
      <c r="CE41" s="663"/>
      <c r="CF41" s="663"/>
      <c r="CG41" s="663"/>
      <c r="CH41" s="663"/>
      <c r="CI41" s="663"/>
      <c r="CJ41" s="663"/>
      <c r="CK41" s="663"/>
      <c r="CL41" s="663"/>
      <c r="CM41" s="663"/>
      <c r="CN41" s="663"/>
      <c r="CO41" s="663"/>
      <c r="CP41" s="663"/>
      <c r="CQ41" s="664"/>
      <c r="CR41" s="665" t="s">
        <v>121</v>
      </c>
      <c r="CS41" s="678"/>
      <c r="CT41" s="678"/>
      <c r="CU41" s="678"/>
      <c r="CV41" s="678"/>
      <c r="CW41" s="678"/>
      <c r="CX41" s="678"/>
      <c r="CY41" s="679"/>
      <c r="CZ41" s="668" t="s">
        <v>121</v>
      </c>
      <c r="DA41" s="680"/>
      <c r="DB41" s="680"/>
      <c r="DC41" s="681"/>
      <c r="DD41" s="671" t="s">
        <v>121</v>
      </c>
      <c r="DE41" s="678"/>
      <c r="DF41" s="678"/>
      <c r="DG41" s="678"/>
      <c r="DH41" s="678"/>
      <c r="DI41" s="678"/>
      <c r="DJ41" s="678"/>
      <c r="DK41" s="679"/>
      <c r="DL41" s="672"/>
      <c r="DM41" s="673"/>
      <c r="DN41" s="673"/>
      <c r="DO41" s="673"/>
      <c r="DP41" s="673"/>
      <c r="DQ41" s="673"/>
      <c r="DR41" s="673"/>
      <c r="DS41" s="673"/>
      <c r="DT41" s="673"/>
      <c r="DU41" s="673"/>
      <c r="DV41" s="674"/>
      <c r="DW41" s="675"/>
      <c r="DX41" s="676"/>
      <c r="DY41" s="676"/>
      <c r="DZ41" s="676"/>
      <c r="EA41" s="676"/>
      <c r="EB41" s="676"/>
      <c r="EC41" s="677"/>
    </row>
    <row r="42" spans="2:133" ht="11.25" customHeight="1" x14ac:dyDescent="0.2">
      <c r="AQ42" s="710" t="s">
        <v>339</v>
      </c>
      <c r="AR42" s="711"/>
      <c r="AS42" s="711"/>
      <c r="AT42" s="711"/>
      <c r="AU42" s="711"/>
      <c r="AV42" s="711"/>
      <c r="AW42" s="711"/>
      <c r="AX42" s="711"/>
      <c r="AY42" s="712"/>
      <c r="AZ42" s="649">
        <v>1716462</v>
      </c>
      <c r="BA42" s="690"/>
      <c r="BB42" s="690"/>
      <c r="BC42" s="690"/>
      <c r="BD42" s="650"/>
      <c r="BE42" s="650"/>
      <c r="BF42" s="713"/>
      <c r="BG42" s="708"/>
      <c r="BH42" s="709"/>
      <c r="BI42" s="709"/>
      <c r="BJ42" s="709"/>
      <c r="BK42" s="709"/>
      <c r="BL42" s="206"/>
      <c r="BM42" s="647" t="s">
        <v>340</v>
      </c>
      <c r="BN42" s="647"/>
      <c r="BO42" s="647"/>
      <c r="BP42" s="647"/>
      <c r="BQ42" s="647"/>
      <c r="BR42" s="647"/>
      <c r="BS42" s="647"/>
      <c r="BT42" s="647"/>
      <c r="BU42" s="648"/>
      <c r="BV42" s="649">
        <v>414</v>
      </c>
      <c r="BW42" s="690"/>
      <c r="BX42" s="690"/>
      <c r="BY42" s="690"/>
      <c r="BZ42" s="690"/>
      <c r="CA42" s="690"/>
      <c r="CB42" s="691"/>
      <c r="CD42" s="662" t="s">
        <v>341</v>
      </c>
      <c r="CE42" s="663"/>
      <c r="CF42" s="663"/>
      <c r="CG42" s="663"/>
      <c r="CH42" s="663"/>
      <c r="CI42" s="663"/>
      <c r="CJ42" s="663"/>
      <c r="CK42" s="663"/>
      <c r="CL42" s="663"/>
      <c r="CM42" s="663"/>
      <c r="CN42" s="663"/>
      <c r="CO42" s="663"/>
      <c r="CP42" s="663"/>
      <c r="CQ42" s="664"/>
      <c r="CR42" s="665">
        <v>2434696</v>
      </c>
      <c r="CS42" s="678"/>
      <c r="CT42" s="678"/>
      <c r="CU42" s="678"/>
      <c r="CV42" s="678"/>
      <c r="CW42" s="678"/>
      <c r="CX42" s="678"/>
      <c r="CY42" s="679"/>
      <c r="CZ42" s="668">
        <v>9.6</v>
      </c>
      <c r="DA42" s="680"/>
      <c r="DB42" s="680"/>
      <c r="DC42" s="681"/>
      <c r="DD42" s="671">
        <v>437817</v>
      </c>
      <c r="DE42" s="678"/>
      <c r="DF42" s="678"/>
      <c r="DG42" s="678"/>
      <c r="DH42" s="678"/>
      <c r="DI42" s="678"/>
      <c r="DJ42" s="678"/>
      <c r="DK42" s="679"/>
      <c r="DL42" s="672"/>
      <c r="DM42" s="673"/>
      <c r="DN42" s="673"/>
      <c r="DO42" s="673"/>
      <c r="DP42" s="673"/>
      <c r="DQ42" s="673"/>
      <c r="DR42" s="673"/>
      <c r="DS42" s="673"/>
      <c r="DT42" s="673"/>
      <c r="DU42" s="673"/>
      <c r="DV42" s="674"/>
      <c r="DW42" s="675"/>
      <c r="DX42" s="676"/>
      <c r="DY42" s="676"/>
      <c r="DZ42" s="676"/>
      <c r="EA42" s="676"/>
      <c r="EB42" s="676"/>
      <c r="EC42" s="677"/>
    </row>
    <row r="43" spans="2:133" ht="11.25" customHeight="1" x14ac:dyDescent="0.2">
      <c r="B43" s="196" t="s">
        <v>342</v>
      </c>
      <c r="CD43" s="662" t="s">
        <v>343</v>
      </c>
      <c r="CE43" s="663"/>
      <c r="CF43" s="663"/>
      <c r="CG43" s="663"/>
      <c r="CH43" s="663"/>
      <c r="CI43" s="663"/>
      <c r="CJ43" s="663"/>
      <c r="CK43" s="663"/>
      <c r="CL43" s="663"/>
      <c r="CM43" s="663"/>
      <c r="CN43" s="663"/>
      <c r="CO43" s="663"/>
      <c r="CP43" s="663"/>
      <c r="CQ43" s="664"/>
      <c r="CR43" s="665">
        <v>173438</v>
      </c>
      <c r="CS43" s="678"/>
      <c r="CT43" s="678"/>
      <c r="CU43" s="678"/>
      <c r="CV43" s="678"/>
      <c r="CW43" s="678"/>
      <c r="CX43" s="678"/>
      <c r="CY43" s="679"/>
      <c r="CZ43" s="668">
        <v>0.7</v>
      </c>
      <c r="DA43" s="680"/>
      <c r="DB43" s="680"/>
      <c r="DC43" s="681"/>
      <c r="DD43" s="671">
        <v>173438</v>
      </c>
      <c r="DE43" s="678"/>
      <c r="DF43" s="678"/>
      <c r="DG43" s="678"/>
      <c r="DH43" s="678"/>
      <c r="DI43" s="678"/>
      <c r="DJ43" s="678"/>
      <c r="DK43" s="679"/>
      <c r="DL43" s="672"/>
      <c r="DM43" s="673"/>
      <c r="DN43" s="673"/>
      <c r="DO43" s="673"/>
      <c r="DP43" s="673"/>
      <c r="DQ43" s="673"/>
      <c r="DR43" s="673"/>
      <c r="DS43" s="673"/>
      <c r="DT43" s="673"/>
      <c r="DU43" s="673"/>
      <c r="DV43" s="674"/>
      <c r="DW43" s="675"/>
      <c r="DX43" s="676"/>
      <c r="DY43" s="676"/>
      <c r="DZ43" s="676"/>
      <c r="EA43" s="676"/>
      <c r="EB43" s="676"/>
      <c r="EC43" s="677"/>
    </row>
    <row r="44" spans="2:133" ht="11.25" customHeight="1" x14ac:dyDescent="0.2">
      <c r="B44" s="682" t="s">
        <v>344</v>
      </c>
      <c r="C44" s="682"/>
      <c r="D44" s="682"/>
      <c r="E44" s="682"/>
      <c r="F44" s="682"/>
      <c r="G44" s="682"/>
      <c r="H44" s="682"/>
      <c r="I44" s="682"/>
      <c r="J44" s="682"/>
      <c r="K44" s="682"/>
      <c r="L44" s="682"/>
      <c r="M44" s="682"/>
      <c r="N44" s="682"/>
      <c r="O44" s="682"/>
      <c r="P44" s="682"/>
      <c r="Q44" s="682"/>
      <c r="R44" s="682"/>
      <c r="S44" s="682"/>
      <c r="T44" s="682"/>
      <c r="U44" s="682"/>
      <c r="V44" s="682"/>
      <c r="W44" s="682"/>
      <c r="X44" s="682"/>
      <c r="Y44" s="682"/>
      <c r="Z44" s="682"/>
      <c r="AA44" s="682"/>
      <c r="AB44" s="682"/>
      <c r="AC44" s="682"/>
      <c r="AD44" s="682"/>
      <c r="AE44" s="682"/>
      <c r="AF44" s="682"/>
      <c r="AG44" s="682"/>
      <c r="AH44" s="682"/>
      <c r="AI44" s="682"/>
      <c r="AJ44" s="682"/>
      <c r="AK44" s="682"/>
      <c r="AL44" s="682"/>
      <c r="AM44" s="682"/>
      <c r="AN44" s="682"/>
      <c r="AO44" s="682"/>
      <c r="AP44" s="682"/>
      <c r="AQ44" s="682"/>
      <c r="AR44" s="682"/>
      <c r="AS44" s="682"/>
      <c r="AT44" s="682"/>
      <c r="AU44" s="682"/>
      <c r="AV44" s="682"/>
      <c r="AW44" s="682"/>
      <c r="AX44" s="682"/>
      <c r="AY44" s="682"/>
      <c r="AZ44" s="682"/>
      <c r="BA44" s="682"/>
      <c r="BB44" s="682"/>
      <c r="BC44" s="682"/>
      <c r="BD44" s="682"/>
      <c r="BE44" s="682"/>
      <c r="BF44" s="682"/>
      <c r="BG44" s="682"/>
      <c r="BH44" s="682"/>
      <c r="BI44" s="682"/>
      <c r="BJ44" s="682"/>
      <c r="BK44" s="682"/>
      <c r="BL44" s="682"/>
      <c r="BM44" s="682"/>
      <c r="BN44" s="682"/>
      <c r="BO44" s="682"/>
      <c r="BP44" s="682"/>
      <c r="BQ44" s="682"/>
      <c r="BR44" s="682"/>
      <c r="BS44" s="682"/>
      <c r="BT44" s="682"/>
      <c r="BU44" s="682"/>
      <c r="BV44" s="682"/>
      <c r="BW44" s="682"/>
      <c r="BX44" s="682"/>
      <c r="BY44" s="682"/>
      <c r="BZ44" s="682"/>
      <c r="CA44" s="682"/>
      <c r="CB44" s="682"/>
      <c r="CC44" s="683"/>
      <c r="CD44" s="684" t="s">
        <v>292</v>
      </c>
      <c r="CE44" s="685"/>
      <c r="CF44" s="662" t="s">
        <v>345</v>
      </c>
      <c r="CG44" s="663"/>
      <c r="CH44" s="663"/>
      <c r="CI44" s="663"/>
      <c r="CJ44" s="663"/>
      <c r="CK44" s="663"/>
      <c r="CL44" s="663"/>
      <c r="CM44" s="663"/>
      <c r="CN44" s="663"/>
      <c r="CO44" s="663"/>
      <c r="CP44" s="663"/>
      <c r="CQ44" s="664"/>
      <c r="CR44" s="665">
        <v>2429845</v>
      </c>
      <c r="CS44" s="666"/>
      <c r="CT44" s="666"/>
      <c r="CU44" s="666"/>
      <c r="CV44" s="666"/>
      <c r="CW44" s="666"/>
      <c r="CX44" s="666"/>
      <c r="CY44" s="667"/>
      <c r="CZ44" s="668">
        <v>9.6</v>
      </c>
      <c r="DA44" s="669"/>
      <c r="DB44" s="669"/>
      <c r="DC44" s="670"/>
      <c r="DD44" s="671">
        <v>432966</v>
      </c>
      <c r="DE44" s="666"/>
      <c r="DF44" s="666"/>
      <c r="DG44" s="666"/>
      <c r="DH44" s="666"/>
      <c r="DI44" s="666"/>
      <c r="DJ44" s="666"/>
      <c r="DK44" s="667"/>
      <c r="DL44" s="672"/>
      <c r="DM44" s="673"/>
      <c r="DN44" s="673"/>
      <c r="DO44" s="673"/>
      <c r="DP44" s="673"/>
      <c r="DQ44" s="673"/>
      <c r="DR44" s="673"/>
      <c r="DS44" s="673"/>
      <c r="DT44" s="673"/>
      <c r="DU44" s="673"/>
      <c r="DV44" s="674"/>
      <c r="DW44" s="675"/>
      <c r="DX44" s="676"/>
      <c r="DY44" s="676"/>
      <c r="DZ44" s="676"/>
      <c r="EA44" s="676"/>
      <c r="EB44" s="676"/>
      <c r="EC44" s="677"/>
    </row>
    <row r="45" spans="2:133" ht="11.25" customHeight="1" x14ac:dyDescent="0.2">
      <c r="B45" s="682" t="s">
        <v>346</v>
      </c>
      <c r="C45" s="682"/>
      <c r="D45" s="682"/>
      <c r="E45" s="682"/>
      <c r="F45" s="682"/>
      <c r="G45" s="682"/>
      <c r="H45" s="682"/>
      <c r="I45" s="682"/>
      <c r="J45" s="682"/>
      <c r="K45" s="682"/>
      <c r="L45" s="682"/>
      <c r="M45" s="682"/>
      <c r="N45" s="682"/>
      <c r="O45" s="682"/>
      <c r="P45" s="682"/>
      <c r="Q45" s="682"/>
      <c r="R45" s="682"/>
      <c r="S45" s="682"/>
      <c r="T45" s="682"/>
      <c r="U45" s="682"/>
      <c r="V45" s="682"/>
      <c r="W45" s="682"/>
      <c r="X45" s="682"/>
      <c r="Y45" s="682"/>
      <c r="Z45" s="682"/>
      <c r="AA45" s="682"/>
      <c r="AB45" s="682"/>
      <c r="AC45" s="682"/>
      <c r="AD45" s="682"/>
      <c r="AE45" s="682"/>
      <c r="AF45" s="682"/>
      <c r="AG45" s="682"/>
      <c r="AH45" s="682"/>
      <c r="AI45" s="682"/>
      <c r="AJ45" s="682"/>
      <c r="AK45" s="682"/>
      <c r="AL45" s="682"/>
      <c r="AM45" s="682"/>
      <c r="AN45" s="682"/>
      <c r="AO45" s="682"/>
      <c r="AP45" s="682"/>
      <c r="AQ45" s="682"/>
      <c r="AR45" s="682"/>
      <c r="AS45" s="682"/>
      <c r="AT45" s="682"/>
      <c r="AU45" s="682"/>
      <c r="AV45" s="682"/>
      <c r="AW45" s="682"/>
      <c r="AX45" s="682"/>
      <c r="AY45" s="682"/>
      <c r="AZ45" s="682"/>
      <c r="BA45" s="682"/>
      <c r="BB45" s="682"/>
      <c r="BC45" s="682"/>
      <c r="BD45" s="682"/>
      <c r="BE45" s="682"/>
      <c r="BF45" s="682"/>
      <c r="BG45" s="682"/>
      <c r="BH45" s="682"/>
      <c r="BI45" s="682"/>
      <c r="BJ45" s="682"/>
      <c r="BK45" s="682"/>
      <c r="BL45" s="682"/>
      <c r="BM45" s="682"/>
      <c r="BN45" s="682"/>
      <c r="BO45" s="682"/>
      <c r="BP45" s="682"/>
      <c r="BQ45" s="682"/>
      <c r="BR45" s="682"/>
      <c r="BS45" s="682"/>
      <c r="BT45" s="682"/>
      <c r="BU45" s="682"/>
      <c r="BV45" s="682"/>
      <c r="BW45" s="682"/>
      <c r="BX45" s="682"/>
      <c r="BY45" s="682"/>
      <c r="BZ45" s="682"/>
      <c r="CA45" s="682"/>
      <c r="CB45" s="682"/>
      <c r="CC45" s="683"/>
      <c r="CD45" s="686"/>
      <c r="CE45" s="687"/>
      <c r="CF45" s="662" t="s">
        <v>347</v>
      </c>
      <c r="CG45" s="663"/>
      <c r="CH45" s="663"/>
      <c r="CI45" s="663"/>
      <c r="CJ45" s="663"/>
      <c r="CK45" s="663"/>
      <c r="CL45" s="663"/>
      <c r="CM45" s="663"/>
      <c r="CN45" s="663"/>
      <c r="CO45" s="663"/>
      <c r="CP45" s="663"/>
      <c r="CQ45" s="664"/>
      <c r="CR45" s="665">
        <v>1182028</v>
      </c>
      <c r="CS45" s="678"/>
      <c r="CT45" s="678"/>
      <c r="CU45" s="678"/>
      <c r="CV45" s="678"/>
      <c r="CW45" s="678"/>
      <c r="CX45" s="678"/>
      <c r="CY45" s="679"/>
      <c r="CZ45" s="668">
        <v>4.7</v>
      </c>
      <c r="DA45" s="680"/>
      <c r="DB45" s="680"/>
      <c r="DC45" s="681"/>
      <c r="DD45" s="671">
        <v>60877</v>
      </c>
      <c r="DE45" s="678"/>
      <c r="DF45" s="678"/>
      <c r="DG45" s="678"/>
      <c r="DH45" s="678"/>
      <c r="DI45" s="678"/>
      <c r="DJ45" s="678"/>
      <c r="DK45" s="679"/>
      <c r="DL45" s="672"/>
      <c r="DM45" s="673"/>
      <c r="DN45" s="673"/>
      <c r="DO45" s="673"/>
      <c r="DP45" s="673"/>
      <c r="DQ45" s="673"/>
      <c r="DR45" s="673"/>
      <c r="DS45" s="673"/>
      <c r="DT45" s="673"/>
      <c r="DU45" s="673"/>
      <c r="DV45" s="674"/>
      <c r="DW45" s="675"/>
      <c r="DX45" s="676"/>
      <c r="DY45" s="676"/>
      <c r="DZ45" s="676"/>
      <c r="EA45" s="676"/>
      <c r="EB45" s="676"/>
      <c r="EC45" s="677"/>
    </row>
    <row r="46" spans="2:133" ht="11.25" customHeight="1" x14ac:dyDescent="0.2">
      <c r="B46" s="207"/>
      <c r="CD46" s="686"/>
      <c r="CE46" s="687"/>
      <c r="CF46" s="662" t="s">
        <v>348</v>
      </c>
      <c r="CG46" s="663"/>
      <c r="CH46" s="663"/>
      <c r="CI46" s="663"/>
      <c r="CJ46" s="663"/>
      <c r="CK46" s="663"/>
      <c r="CL46" s="663"/>
      <c r="CM46" s="663"/>
      <c r="CN46" s="663"/>
      <c r="CO46" s="663"/>
      <c r="CP46" s="663"/>
      <c r="CQ46" s="664"/>
      <c r="CR46" s="665">
        <v>1173723</v>
      </c>
      <c r="CS46" s="666"/>
      <c r="CT46" s="666"/>
      <c r="CU46" s="666"/>
      <c r="CV46" s="666"/>
      <c r="CW46" s="666"/>
      <c r="CX46" s="666"/>
      <c r="CY46" s="667"/>
      <c r="CZ46" s="668">
        <v>4.5999999999999996</v>
      </c>
      <c r="DA46" s="669"/>
      <c r="DB46" s="669"/>
      <c r="DC46" s="670"/>
      <c r="DD46" s="671">
        <v>352935</v>
      </c>
      <c r="DE46" s="666"/>
      <c r="DF46" s="666"/>
      <c r="DG46" s="666"/>
      <c r="DH46" s="666"/>
      <c r="DI46" s="666"/>
      <c r="DJ46" s="666"/>
      <c r="DK46" s="667"/>
      <c r="DL46" s="672"/>
      <c r="DM46" s="673"/>
      <c r="DN46" s="673"/>
      <c r="DO46" s="673"/>
      <c r="DP46" s="673"/>
      <c r="DQ46" s="673"/>
      <c r="DR46" s="673"/>
      <c r="DS46" s="673"/>
      <c r="DT46" s="673"/>
      <c r="DU46" s="673"/>
      <c r="DV46" s="674"/>
      <c r="DW46" s="675"/>
      <c r="DX46" s="676"/>
      <c r="DY46" s="676"/>
      <c r="DZ46" s="676"/>
      <c r="EA46" s="676"/>
      <c r="EB46" s="676"/>
      <c r="EC46" s="677"/>
    </row>
    <row r="47" spans="2:133" ht="11.25" customHeight="1" x14ac:dyDescent="0.2">
      <c r="B47" s="207"/>
      <c r="CD47" s="686"/>
      <c r="CE47" s="687"/>
      <c r="CF47" s="662" t="s">
        <v>349</v>
      </c>
      <c r="CG47" s="663"/>
      <c r="CH47" s="663"/>
      <c r="CI47" s="663"/>
      <c r="CJ47" s="663"/>
      <c r="CK47" s="663"/>
      <c r="CL47" s="663"/>
      <c r="CM47" s="663"/>
      <c r="CN47" s="663"/>
      <c r="CO47" s="663"/>
      <c r="CP47" s="663"/>
      <c r="CQ47" s="664"/>
      <c r="CR47" s="665">
        <v>4851</v>
      </c>
      <c r="CS47" s="678"/>
      <c r="CT47" s="678"/>
      <c r="CU47" s="678"/>
      <c r="CV47" s="678"/>
      <c r="CW47" s="678"/>
      <c r="CX47" s="678"/>
      <c r="CY47" s="679"/>
      <c r="CZ47" s="668">
        <v>0</v>
      </c>
      <c r="DA47" s="680"/>
      <c r="DB47" s="680"/>
      <c r="DC47" s="681"/>
      <c r="DD47" s="671">
        <v>4851</v>
      </c>
      <c r="DE47" s="678"/>
      <c r="DF47" s="678"/>
      <c r="DG47" s="678"/>
      <c r="DH47" s="678"/>
      <c r="DI47" s="678"/>
      <c r="DJ47" s="678"/>
      <c r="DK47" s="679"/>
      <c r="DL47" s="672"/>
      <c r="DM47" s="673"/>
      <c r="DN47" s="673"/>
      <c r="DO47" s="673"/>
      <c r="DP47" s="673"/>
      <c r="DQ47" s="673"/>
      <c r="DR47" s="673"/>
      <c r="DS47" s="673"/>
      <c r="DT47" s="673"/>
      <c r="DU47" s="673"/>
      <c r="DV47" s="674"/>
      <c r="DW47" s="675"/>
      <c r="DX47" s="676"/>
      <c r="DY47" s="676"/>
      <c r="DZ47" s="676"/>
      <c r="EA47" s="676"/>
      <c r="EB47" s="676"/>
      <c r="EC47" s="677"/>
    </row>
    <row r="48" spans="2:133" ht="11" x14ac:dyDescent="0.2">
      <c r="B48" s="207"/>
      <c r="CD48" s="688"/>
      <c r="CE48" s="689"/>
      <c r="CF48" s="662" t="s">
        <v>350</v>
      </c>
      <c r="CG48" s="663"/>
      <c r="CH48" s="663"/>
      <c r="CI48" s="663"/>
      <c r="CJ48" s="663"/>
      <c r="CK48" s="663"/>
      <c r="CL48" s="663"/>
      <c r="CM48" s="663"/>
      <c r="CN48" s="663"/>
      <c r="CO48" s="663"/>
      <c r="CP48" s="663"/>
      <c r="CQ48" s="664"/>
      <c r="CR48" s="665" t="s">
        <v>121</v>
      </c>
      <c r="CS48" s="666"/>
      <c r="CT48" s="666"/>
      <c r="CU48" s="666"/>
      <c r="CV48" s="666"/>
      <c r="CW48" s="666"/>
      <c r="CX48" s="666"/>
      <c r="CY48" s="667"/>
      <c r="CZ48" s="668" t="s">
        <v>121</v>
      </c>
      <c r="DA48" s="669"/>
      <c r="DB48" s="669"/>
      <c r="DC48" s="670"/>
      <c r="DD48" s="671" t="s">
        <v>121</v>
      </c>
      <c r="DE48" s="666"/>
      <c r="DF48" s="666"/>
      <c r="DG48" s="666"/>
      <c r="DH48" s="666"/>
      <c r="DI48" s="666"/>
      <c r="DJ48" s="666"/>
      <c r="DK48" s="667"/>
      <c r="DL48" s="672"/>
      <c r="DM48" s="673"/>
      <c r="DN48" s="673"/>
      <c r="DO48" s="673"/>
      <c r="DP48" s="673"/>
      <c r="DQ48" s="673"/>
      <c r="DR48" s="673"/>
      <c r="DS48" s="673"/>
      <c r="DT48" s="673"/>
      <c r="DU48" s="673"/>
      <c r="DV48" s="674"/>
      <c r="DW48" s="675"/>
      <c r="DX48" s="676"/>
      <c r="DY48" s="676"/>
      <c r="DZ48" s="676"/>
      <c r="EA48" s="676"/>
      <c r="EB48" s="676"/>
      <c r="EC48" s="677"/>
    </row>
    <row r="49" spans="2:133" ht="11.25" customHeight="1" x14ac:dyDescent="0.2">
      <c r="B49" s="207"/>
      <c r="CD49" s="646" t="s">
        <v>351</v>
      </c>
      <c r="CE49" s="647"/>
      <c r="CF49" s="647"/>
      <c r="CG49" s="647"/>
      <c r="CH49" s="647"/>
      <c r="CI49" s="647"/>
      <c r="CJ49" s="647"/>
      <c r="CK49" s="647"/>
      <c r="CL49" s="647"/>
      <c r="CM49" s="647"/>
      <c r="CN49" s="647"/>
      <c r="CO49" s="647"/>
      <c r="CP49" s="647"/>
      <c r="CQ49" s="648"/>
      <c r="CR49" s="649">
        <v>25308016</v>
      </c>
      <c r="CS49" s="650"/>
      <c r="CT49" s="650"/>
      <c r="CU49" s="650"/>
      <c r="CV49" s="650"/>
      <c r="CW49" s="650"/>
      <c r="CX49" s="650"/>
      <c r="CY49" s="651"/>
      <c r="CZ49" s="652">
        <v>100</v>
      </c>
      <c r="DA49" s="653"/>
      <c r="DB49" s="653"/>
      <c r="DC49" s="654"/>
      <c r="DD49" s="655">
        <v>16967634</v>
      </c>
      <c r="DE49" s="650"/>
      <c r="DF49" s="650"/>
      <c r="DG49" s="650"/>
      <c r="DH49" s="650"/>
      <c r="DI49" s="650"/>
      <c r="DJ49" s="650"/>
      <c r="DK49" s="651"/>
      <c r="DL49" s="656"/>
      <c r="DM49" s="657"/>
      <c r="DN49" s="657"/>
      <c r="DO49" s="657"/>
      <c r="DP49" s="657"/>
      <c r="DQ49" s="657"/>
      <c r="DR49" s="657"/>
      <c r="DS49" s="657"/>
      <c r="DT49" s="657"/>
      <c r="DU49" s="657"/>
      <c r="DV49" s="658"/>
      <c r="DW49" s="659"/>
      <c r="DX49" s="660"/>
      <c r="DY49" s="660"/>
      <c r="DZ49" s="660"/>
      <c r="EA49" s="660"/>
      <c r="EB49" s="660"/>
      <c r="EC49" s="661"/>
    </row>
  </sheetData>
  <sheetProtection algorithmName="SHA-512" hashValue="uLzUBkSD5roEK/xPpVeTXcag5uBhOdnGR0gHjXrKXcGB68BIOmr7JIyxWPgki3pbEu2ryH4QyIC8Df5twjpVAA==" saltValue="seV6YXChG0T5Gtcsu96Rf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9" zoomScale="55" zoomScaleNormal="55" zoomScaleSheetLayoutView="70" workbookViewId="0">
      <selection activeCell="CH36" sqref="CH36:CL36"/>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34" t="s">
        <v>352</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c r="Y2" s="1134"/>
      <c r="Z2" s="1134"/>
      <c r="AA2" s="1134"/>
      <c r="AB2" s="1134"/>
      <c r="AC2" s="1134"/>
      <c r="AD2" s="1134"/>
      <c r="AE2" s="1134"/>
      <c r="AF2" s="1134"/>
      <c r="AG2" s="1134"/>
      <c r="AH2" s="1134"/>
      <c r="AI2" s="1134"/>
      <c r="AJ2" s="1134"/>
      <c r="AK2" s="1134"/>
      <c r="AL2" s="1134"/>
      <c r="AM2" s="1134"/>
      <c r="AN2" s="1134"/>
      <c r="AO2" s="1134"/>
      <c r="AP2" s="1134"/>
      <c r="AQ2" s="1134"/>
      <c r="AR2" s="1134"/>
      <c r="AS2" s="1134"/>
      <c r="AT2" s="1134"/>
      <c r="AU2" s="1134"/>
      <c r="AV2" s="1134"/>
      <c r="AW2" s="1134"/>
      <c r="AX2" s="1134"/>
      <c r="AY2" s="1134"/>
      <c r="AZ2" s="1134"/>
      <c r="BA2" s="1134"/>
      <c r="BB2" s="1134"/>
      <c r="BC2" s="1134"/>
      <c r="BD2" s="1134"/>
      <c r="BE2" s="1134"/>
      <c r="BF2" s="1134"/>
      <c r="BG2" s="1134"/>
      <c r="BH2" s="1134"/>
      <c r="BI2" s="11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35" t="s">
        <v>353</v>
      </c>
      <c r="DK2" s="1136"/>
      <c r="DL2" s="1136"/>
      <c r="DM2" s="1136"/>
      <c r="DN2" s="1136"/>
      <c r="DO2" s="1137"/>
      <c r="DP2" s="210"/>
      <c r="DQ2" s="1135" t="s">
        <v>354</v>
      </c>
      <c r="DR2" s="1136"/>
      <c r="DS2" s="1136"/>
      <c r="DT2" s="1136"/>
      <c r="DU2" s="1136"/>
      <c r="DV2" s="1136"/>
      <c r="DW2" s="1136"/>
      <c r="DX2" s="1136"/>
      <c r="DY2" s="1136"/>
      <c r="DZ2" s="11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104" t="s">
        <v>355</v>
      </c>
      <c r="B4" s="1104"/>
      <c r="C4" s="1104"/>
      <c r="D4" s="1104"/>
      <c r="E4" s="1104"/>
      <c r="F4" s="1104"/>
      <c r="G4" s="1104"/>
      <c r="H4" s="1104"/>
      <c r="I4" s="1104"/>
      <c r="J4" s="1104"/>
      <c r="K4" s="1104"/>
      <c r="L4" s="1104"/>
      <c r="M4" s="1104"/>
      <c r="N4" s="1104"/>
      <c r="O4" s="1104"/>
      <c r="P4" s="1104"/>
      <c r="Q4" s="1104"/>
      <c r="R4" s="1104"/>
      <c r="S4" s="1104"/>
      <c r="T4" s="1104"/>
      <c r="U4" s="1104"/>
      <c r="V4" s="1104"/>
      <c r="W4" s="1104"/>
      <c r="X4" s="1104"/>
      <c r="Y4" s="1104"/>
      <c r="Z4" s="1104"/>
      <c r="AA4" s="1104"/>
      <c r="AB4" s="1104"/>
      <c r="AC4" s="1104"/>
      <c r="AD4" s="1104"/>
      <c r="AE4" s="1104"/>
      <c r="AF4" s="1104"/>
      <c r="AG4" s="1104"/>
      <c r="AH4" s="1104"/>
      <c r="AI4" s="1104"/>
      <c r="AJ4" s="1104"/>
      <c r="AK4" s="1104"/>
      <c r="AL4" s="1104"/>
      <c r="AM4" s="1104"/>
      <c r="AN4" s="1104"/>
      <c r="AO4" s="1104"/>
      <c r="AP4" s="1104"/>
      <c r="AQ4" s="1104"/>
      <c r="AR4" s="1104"/>
      <c r="AS4" s="1104"/>
      <c r="AT4" s="1104"/>
      <c r="AU4" s="1104"/>
      <c r="AV4" s="1104"/>
      <c r="AW4" s="1104"/>
      <c r="AX4" s="1104"/>
      <c r="AY4" s="1104"/>
      <c r="AZ4" s="214"/>
      <c r="BA4" s="214"/>
      <c r="BB4" s="214"/>
      <c r="BC4" s="214"/>
      <c r="BD4" s="214"/>
      <c r="BE4" s="215"/>
      <c r="BF4" s="215"/>
      <c r="BG4" s="215"/>
      <c r="BH4" s="215"/>
      <c r="BI4" s="215"/>
      <c r="BJ4" s="215"/>
      <c r="BK4" s="215"/>
      <c r="BL4" s="215"/>
      <c r="BM4" s="215"/>
      <c r="BN4" s="215"/>
      <c r="BO4" s="215"/>
      <c r="BP4" s="215"/>
      <c r="BQ4" s="774" t="s">
        <v>356</v>
      </c>
      <c r="BR4" s="774"/>
      <c r="BS4" s="774"/>
      <c r="BT4" s="774"/>
      <c r="BU4" s="774"/>
      <c r="BV4" s="774"/>
      <c r="BW4" s="774"/>
      <c r="BX4" s="774"/>
      <c r="BY4" s="774"/>
      <c r="BZ4" s="774"/>
      <c r="CA4" s="774"/>
      <c r="CB4" s="774"/>
      <c r="CC4" s="774"/>
      <c r="CD4" s="774"/>
      <c r="CE4" s="774"/>
      <c r="CF4" s="774"/>
      <c r="CG4" s="774"/>
      <c r="CH4" s="774"/>
      <c r="CI4" s="774"/>
      <c r="CJ4" s="774"/>
      <c r="CK4" s="774"/>
      <c r="CL4" s="774"/>
      <c r="CM4" s="774"/>
      <c r="CN4" s="774"/>
      <c r="CO4" s="774"/>
      <c r="CP4" s="774"/>
      <c r="CQ4" s="774"/>
      <c r="CR4" s="774"/>
      <c r="CS4" s="774"/>
      <c r="CT4" s="774"/>
      <c r="CU4" s="774"/>
      <c r="CV4" s="774"/>
      <c r="CW4" s="774"/>
      <c r="CX4" s="774"/>
      <c r="CY4" s="774"/>
      <c r="CZ4" s="774"/>
      <c r="DA4" s="774"/>
      <c r="DB4" s="774"/>
      <c r="DC4" s="774"/>
      <c r="DD4" s="774"/>
      <c r="DE4" s="774"/>
      <c r="DF4" s="774"/>
      <c r="DG4" s="774"/>
      <c r="DH4" s="774"/>
      <c r="DI4" s="774"/>
      <c r="DJ4" s="774"/>
      <c r="DK4" s="774"/>
      <c r="DL4" s="774"/>
      <c r="DM4" s="774"/>
      <c r="DN4" s="774"/>
      <c r="DO4" s="774"/>
      <c r="DP4" s="774"/>
      <c r="DQ4" s="774"/>
      <c r="DR4" s="774"/>
      <c r="DS4" s="774"/>
      <c r="DT4" s="774"/>
      <c r="DU4" s="774"/>
      <c r="DV4" s="774"/>
      <c r="DW4" s="774"/>
      <c r="DX4" s="774"/>
      <c r="DY4" s="774"/>
      <c r="DZ4" s="774"/>
      <c r="EA4" s="216"/>
    </row>
    <row r="5" spans="1:131" s="217" customFormat="1" ht="26.25" customHeight="1" x14ac:dyDescent="0.2">
      <c r="A5" s="1039" t="s">
        <v>357</v>
      </c>
      <c r="B5" s="1040"/>
      <c r="C5" s="1040"/>
      <c r="D5" s="1040"/>
      <c r="E5" s="1040"/>
      <c r="F5" s="1040"/>
      <c r="G5" s="1040"/>
      <c r="H5" s="1040"/>
      <c r="I5" s="1040"/>
      <c r="J5" s="1040"/>
      <c r="K5" s="1040"/>
      <c r="L5" s="1040"/>
      <c r="M5" s="1040"/>
      <c r="N5" s="1040"/>
      <c r="O5" s="1040"/>
      <c r="P5" s="1041"/>
      <c r="Q5" s="1045" t="s">
        <v>358</v>
      </c>
      <c r="R5" s="1046"/>
      <c r="S5" s="1046"/>
      <c r="T5" s="1046"/>
      <c r="U5" s="1047"/>
      <c r="V5" s="1045" t="s">
        <v>359</v>
      </c>
      <c r="W5" s="1046"/>
      <c r="X5" s="1046"/>
      <c r="Y5" s="1046"/>
      <c r="Z5" s="1047"/>
      <c r="AA5" s="1045" t="s">
        <v>360</v>
      </c>
      <c r="AB5" s="1046"/>
      <c r="AC5" s="1046"/>
      <c r="AD5" s="1046"/>
      <c r="AE5" s="1046"/>
      <c r="AF5" s="1138" t="s">
        <v>361</v>
      </c>
      <c r="AG5" s="1046"/>
      <c r="AH5" s="1046"/>
      <c r="AI5" s="1046"/>
      <c r="AJ5" s="1059"/>
      <c r="AK5" s="1046" t="s">
        <v>362</v>
      </c>
      <c r="AL5" s="1046"/>
      <c r="AM5" s="1046"/>
      <c r="AN5" s="1046"/>
      <c r="AO5" s="1047"/>
      <c r="AP5" s="1045" t="s">
        <v>363</v>
      </c>
      <c r="AQ5" s="1046"/>
      <c r="AR5" s="1046"/>
      <c r="AS5" s="1046"/>
      <c r="AT5" s="1047"/>
      <c r="AU5" s="1045" t="s">
        <v>364</v>
      </c>
      <c r="AV5" s="1046"/>
      <c r="AW5" s="1046"/>
      <c r="AX5" s="1046"/>
      <c r="AY5" s="1059"/>
      <c r="AZ5" s="214"/>
      <c r="BA5" s="214"/>
      <c r="BB5" s="214"/>
      <c r="BC5" s="214"/>
      <c r="BD5" s="214"/>
      <c r="BE5" s="215"/>
      <c r="BF5" s="215"/>
      <c r="BG5" s="215"/>
      <c r="BH5" s="215"/>
      <c r="BI5" s="215"/>
      <c r="BJ5" s="215"/>
      <c r="BK5" s="215"/>
      <c r="BL5" s="215"/>
      <c r="BM5" s="215"/>
      <c r="BN5" s="215"/>
      <c r="BO5" s="215"/>
      <c r="BP5" s="215"/>
      <c r="BQ5" s="1039" t="s">
        <v>365</v>
      </c>
      <c r="BR5" s="1040"/>
      <c r="BS5" s="1040"/>
      <c r="BT5" s="1040"/>
      <c r="BU5" s="1040"/>
      <c r="BV5" s="1040"/>
      <c r="BW5" s="1040"/>
      <c r="BX5" s="1040"/>
      <c r="BY5" s="1040"/>
      <c r="BZ5" s="1040"/>
      <c r="CA5" s="1040"/>
      <c r="CB5" s="1040"/>
      <c r="CC5" s="1040"/>
      <c r="CD5" s="1040"/>
      <c r="CE5" s="1040"/>
      <c r="CF5" s="1040"/>
      <c r="CG5" s="1041"/>
      <c r="CH5" s="1045" t="s">
        <v>366</v>
      </c>
      <c r="CI5" s="1046"/>
      <c r="CJ5" s="1046"/>
      <c r="CK5" s="1046"/>
      <c r="CL5" s="1047"/>
      <c r="CM5" s="1045" t="s">
        <v>367</v>
      </c>
      <c r="CN5" s="1046"/>
      <c r="CO5" s="1046"/>
      <c r="CP5" s="1046"/>
      <c r="CQ5" s="1047"/>
      <c r="CR5" s="1045" t="s">
        <v>368</v>
      </c>
      <c r="CS5" s="1046"/>
      <c r="CT5" s="1046"/>
      <c r="CU5" s="1046"/>
      <c r="CV5" s="1047"/>
      <c r="CW5" s="1045" t="s">
        <v>369</v>
      </c>
      <c r="CX5" s="1046"/>
      <c r="CY5" s="1046"/>
      <c r="CZ5" s="1046"/>
      <c r="DA5" s="1047"/>
      <c r="DB5" s="1045" t="s">
        <v>370</v>
      </c>
      <c r="DC5" s="1046"/>
      <c r="DD5" s="1046"/>
      <c r="DE5" s="1046"/>
      <c r="DF5" s="1047"/>
      <c r="DG5" s="1128" t="s">
        <v>371</v>
      </c>
      <c r="DH5" s="1129"/>
      <c r="DI5" s="1129"/>
      <c r="DJ5" s="1129"/>
      <c r="DK5" s="1130"/>
      <c r="DL5" s="1128" t="s">
        <v>372</v>
      </c>
      <c r="DM5" s="1129"/>
      <c r="DN5" s="1129"/>
      <c r="DO5" s="1129"/>
      <c r="DP5" s="1130"/>
      <c r="DQ5" s="1045" t="s">
        <v>373</v>
      </c>
      <c r="DR5" s="1046"/>
      <c r="DS5" s="1046"/>
      <c r="DT5" s="1046"/>
      <c r="DU5" s="1047"/>
      <c r="DV5" s="1045" t="s">
        <v>364</v>
      </c>
      <c r="DW5" s="1046"/>
      <c r="DX5" s="1046"/>
      <c r="DY5" s="1046"/>
      <c r="DZ5" s="1059"/>
      <c r="EA5" s="216"/>
    </row>
    <row r="6" spans="1:131" s="217" customFormat="1" ht="26.25" customHeight="1" thickBot="1" x14ac:dyDescent="0.25">
      <c r="A6" s="1042"/>
      <c r="B6" s="1043"/>
      <c r="C6" s="1043"/>
      <c r="D6" s="1043"/>
      <c r="E6" s="1043"/>
      <c r="F6" s="1043"/>
      <c r="G6" s="1043"/>
      <c r="H6" s="1043"/>
      <c r="I6" s="1043"/>
      <c r="J6" s="1043"/>
      <c r="K6" s="1043"/>
      <c r="L6" s="1043"/>
      <c r="M6" s="1043"/>
      <c r="N6" s="1043"/>
      <c r="O6" s="1043"/>
      <c r="P6" s="1044"/>
      <c r="Q6" s="1048"/>
      <c r="R6" s="1049"/>
      <c r="S6" s="1049"/>
      <c r="T6" s="1049"/>
      <c r="U6" s="1050"/>
      <c r="V6" s="1048"/>
      <c r="W6" s="1049"/>
      <c r="X6" s="1049"/>
      <c r="Y6" s="1049"/>
      <c r="Z6" s="1050"/>
      <c r="AA6" s="1048"/>
      <c r="AB6" s="1049"/>
      <c r="AC6" s="1049"/>
      <c r="AD6" s="1049"/>
      <c r="AE6" s="1049"/>
      <c r="AF6" s="1139"/>
      <c r="AG6" s="1049"/>
      <c r="AH6" s="1049"/>
      <c r="AI6" s="1049"/>
      <c r="AJ6" s="1060"/>
      <c r="AK6" s="1049"/>
      <c r="AL6" s="1049"/>
      <c r="AM6" s="1049"/>
      <c r="AN6" s="1049"/>
      <c r="AO6" s="1050"/>
      <c r="AP6" s="1048"/>
      <c r="AQ6" s="1049"/>
      <c r="AR6" s="1049"/>
      <c r="AS6" s="1049"/>
      <c r="AT6" s="1050"/>
      <c r="AU6" s="1048"/>
      <c r="AV6" s="1049"/>
      <c r="AW6" s="1049"/>
      <c r="AX6" s="1049"/>
      <c r="AY6" s="1060"/>
      <c r="AZ6" s="214"/>
      <c r="BA6" s="214"/>
      <c r="BB6" s="214"/>
      <c r="BC6" s="214"/>
      <c r="BD6" s="214"/>
      <c r="BE6" s="215"/>
      <c r="BF6" s="215"/>
      <c r="BG6" s="215"/>
      <c r="BH6" s="215"/>
      <c r="BI6" s="215"/>
      <c r="BJ6" s="215"/>
      <c r="BK6" s="215"/>
      <c r="BL6" s="215"/>
      <c r="BM6" s="215"/>
      <c r="BN6" s="215"/>
      <c r="BO6" s="215"/>
      <c r="BP6" s="215"/>
      <c r="BQ6" s="1042"/>
      <c r="BR6" s="1043"/>
      <c r="BS6" s="1043"/>
      <c r="BT6" s="1043"/>
      <c r="BU6" s="1043"/>
      <c r="BV6" s="1043"/>
      <c r="BW6" s="1043"/>
      <c r="BX6" s="1043"/>
      <c r="BY6" s="1043"/>
      <c r="BZ6" s="1043"/>
      <c r="CA6" s="1043"/>
      <c r="CB6" s="1043"/>
      <c r="CC6" s="1043"/>
      <c r="CD6" s="1043"/>
      <c r="CE6" s="1043"/>
      <c r="CF6" s="1043"/>
      <c r="CG6" s="1044"/>
      <c r="CH6" s="1048"/>
      <c r="CI6" s="1049"/>
      <c r="CJ6" s="1049"/>
      <c r="CK6" s="1049"/>
      <c r="CL6" s="1050"/>
      <c r="CM6" s="1048"/>
      <c r="CN6" s="1049"/>
      <c r="CO6" s="1049"/>
      <c r="CP6" s="1049"/>
      <c r="CQ6" s="1050"/>
      <c r="CR6" s="1048"/>
      <c r="CS6" s="1049"/>
      <c r="CT6" s="1049"/>
      <c r="CU6" s="1049"/>
      <c r="CV6" s="1050"/>
      <c r="CW6" s="1048"/>
      <c r="CX6" s="1049"/>
      <c r="CY6" s="1049"/>
      <c r="CZ6" s="1049"/>
      <c r="DA6" s="1050"/>
      <c r="DB6" s="1048"/>
      <c r="DC6" s="1049"/>
      <c r="DD6" s="1049"/>
      <c r="DE6" s="1049"/>
      <c r="DF6" s="1050"/>
      <c r="DG6" s="1131"/>
      <c r="DH6" s="1132"/>
      <c r="DI6" s="1132"/>
      <c r="DJ6" s="1132"/>
      <c r="DK6" s="1133"/>
      <c r="DL6" s="1131"/>
      <c r="DM6" s="1132"/>
      <c r="DN6" s="1132"/>
      <c r="DO6" s="1132"/>
      <c r="DP6" s="1133"/>
      <c r="DQ6" s="1048"/>
      <c r="DR6" s="1049"/>
      <c r="DS6" s="1049"/>
      <c r="DT6" s="1049"/>
      <c r="DU6" s="1050"/>
      <c r="DV6" s="1048"/>
      <c r="DW6" s="1049"/>
      <c r="DX6" s="1049"/>
      <c r="DY6" s="1049"/>
      <c r="DZ6" s="1060"/>
      <c r="EA6" s="216"/>
    </row>
    <row r="7" spans="1:131" s="217" customFormat="1" ht="26.25" customHeight="1" thickTop="1" x14ac:dyDescent="0.2">
      <c r="A7" s="218">
        <v>1</v>
      </c>
      <c r="B7" s="1092" t="s">
        <v>374</v>
      </c>
      <c r="C7" s="1093"/>
      <c r="D7" s="1093"/>
      <c r="E7" s="1093"/>
      <c r="F7" s="1093"/>
      <c r="G7" s="1093"/>
      <c r="H7" s="1093"/>
      <c r="I7" s="1093"/>
      <c r="J7" s="1093"/>
      <c r="K7" s="1093"/>
      <c r="L7" s="1093"/>
      <c r="M7" s="1093"/>
      <c r="N7" s="1093"/>
      <c r="O7" s="1093"/>
      <c r="P7" s="1094"/>
      <c r="Q7" s="1146">
        <v>26460</v>
      </c>
      <c r="R7" s="1147"/>
      <c r="S7" s="1147"/>
      <c r="T7" s="1147"/>
      <c r="U7" s="1147"/>
      <c r="V7" s="1147">
        <v>25564</v>
      </c>
      <c r="W7" s="1147"/>
      <c r="X7" s="1147"/>
      <c r="Y7" s="1147"/>
      <c r="Z7" s="1147"/>
      <c r="AA7" s="1147">
        <v>896</v>
      </c>
      <c r="AB7" s="1147"/>
      <c r="AC7" s="1147"/>
      <c r="AD7" s="1147"/>
      <c r="AE7" s="1148"/>
      <c r="AF7" s="1149">
        <v>804</v>
      </c>
      <c r="AG7" s="1150"/>
      <c r="AH7" s="1150"/>
      <c r="AI7" s="1150"/>
      <c r="AJ7" s="1151"/>
      <c r="AK7" s="1152">
        <v>885</v>
      </c>
      <c r="AL7" s="1153"/>
      <c r="AM7" s="1153"/>
      <c r="AN7" s="1153"/>
      <c r="AO7" s="1153"/>
      <c r="AP7" s="1153">
        <v>21287</v>
      </c>
      <c r="AQ7" s="1153"/>
      <c r="AR7" s="1153"/>
      <c r="AS7" s="1153"/>
      <c r="AT7" s="1153"/>
      <c r="AU7" s="1154"/>
      <c r="AV7" s="1154"/>
      <c r="AW7" s="1154"/>
      <c r="AX7" s="1154"/>
      <c r="AY7" s="1155"/>
      <c r="AZ7" s="214"/>
      <c r="BA7" s="214"/>
      <c r="BB7" s="214"/>
      <c r="BC7" s="214"/>
      <c r="BD7" s="214"/>
      <c r="BE7" s="215"/>
      <c r="BF7" s="215"/>
      <c r="BG7" s="215"/>
      <c r="BH7" s="215"/>
      <c r="BI7" s="215"/>
      <c r="BJ7" s="215"/>
      <c r="BK7" s="215"/>
      <c r="BL7" s="215"/>
      <c r="BM7" s="215"/>
      <c r="BN7" s="215"/>
      <c r="BO7" s="215"/>
      <c r="BP7" s="215"/>
      <c r="BQ7" s="218">
        <v>1</v>
      </c>
      <c r="BR7" s="219"/>
      <c r="BS7" s="1143" t="s">
        <v>560</v>
      </c>
      <c r="BT7" s="1144"/>
      <c r="BU7" s="1144"/>
      <c r="BV7" s="1144"/>
      <c r="BW7" s="1144"/>
      <c r="BX7" s="1144"/>
      <c r="BY7" s="1144"/>
      <c r="BZ7" s="1144"/>
      <c r="CA7" s="1144"/>
      <c r="CB7" s="1144"/>
      <c r="CC7" s="1144"/>
      <c r="CD7" s="1144"/>
      <c r="CE7" s="1144"/>
      <c r="CF7" s="1144"/>
      <c r="CG7" s="1156"/>
      <c r="CH7" s="1140">
        <v>5</v>
      </c>
      <c r="CI7" s="1141"/>
      <c r="CJ7" s="1141"/>
      <c r="CK7" s="1141"/>
      <c r="CL7" s="1142"/>
      <c r="CM7" s="1140">
        <v>142</v>
      </c>
      <c r="CN7" s="1141"/>
      <c r="CO7" s="1141"/>
      <c r="CP7" s="1141"/>
      <c r="CQ7" s="1142"/>
      <c r="CR7" s="1140">
        <v>55</v>
      </c>
      <c r="CS7" s="1141"/>
      <c r="CT7" s="1141"/>
      <c r="CU7" s="1141"/>
      <c r="CV7" s="1142"/>
      <c r="CW7" s="1140" t="s">
        <v>549</v>
      </c>
      <c r="CX7" s="1141"/>
      <c r="CY7" s="1141"/>
      <c r="CZ7" s="1141"/>
      <c r="DA7" s="1142"/>
      <c r="DB7" s="1140" t="s">
        <v>549</v>
      </c>
      <c r="DC7" s="1141"/>
      <c r="DD7" s="1141"/>
      <c r="DE7" s="1141"/>
      <c r="DF7" s="1142"/>
      <c r="DG7" s="1140" t="s">
        <v>549</v>
      </c>
      <c r="DH7" s="1141"/>
      <c r="DI7" s="1141"/>
      <c r="DJ7" s="1141"/>
      <c r="DK7" s="1142"/>
      <c r="DL7" s="1140" t="s">
        <v>549</v>
      </c>
      <c r="DM7" s="1141"/>
      <c r="DN7" s="1141"/>
      <c r="DO7" s="1141"/>
      <c r="DP7" s="1142"/>
      <c r="DQ7" s="1140" t="s">
        <v>549</v>
      </c>
      <c r="DR7" s="1141"/>
      <c r="DS7" s="1141"/>
      <c r="DT7" s="1141"/>
      <c r="DU7" s="1142"/>
      <c r="DV7" s="1143"/>
      <c r="DW7" s="1144"/>
      <c r="DX7" s="1144"/>
      <c r="DY7" s="1144"/>
      <c r="DZ7" s="1145"/>
      <c r="EA7" s="216"/>
    </row>
    <row r="8" spans="1:131" s="217" customFormat="1" ht="26.25" customHeight="1" x14ac:dyDescent="0.2">
      <c r="A8" s="220">
        <v>2</v>
      </c>
      <c r="B8" s="1074"/>
      <c r="C8" s="1075"/>
      <c r="D8" s="1075"/>
      <c r="E8" s="1075"/>
      <c r="F8" s="1075"/>
      <c r="G8" s="1075"/>
      <c r="H8" s="1075"/>
      <c r="I8" s="1075"/>
      <c r="J8" s="1075"/>
      <c r="K8" s="1075"/>
      <c r="L8" s="1075"/>
      <c r="M8" s="1075"/>
      <c r="N8" s="1075"/>
      <c r="O8" s="1075"/>
      <c r="P8" s="1076"/>
      <c r="Q8" s="1082"/>
      <c r="R8" s="1083"/>
      <c r="S8" s="1083"/>
      <c r="T8" s="1083"/>
      <c r="U8" s="1083"/>
      <c r="V8" s="1083"/>
      <c r="W8" s="1083"/>
      <c r="X8" s="1083"/>
      <c r="Y8" s="1083"/>
      <c r="Z8" s="1083"/>
      <c r="AA8" s="1083"/>
      <c r="AB8" s="1083"/>
      <c r="AC8" s="1083"/>
      <c r="AD8" s="1083"/>
      <c r="AE8" s="1084"/>
      <c r="AF8" s="1079"/>
      <c r="AG8" s="1080"/>
      <c r="AH8" s="1080"/>
      <c r="AI8" s="1080"/>
      <c r="AJ8" s="1081"/>
      <c r="AK8" s="1124"/>
      <c r="AL8" s="1125"/>
      <c r="AM8" s="1125"/>
      <c r="AN8" s="1125"/>
      <c r="AO8" s="1125"/>
      <c r="AP8" s="1125"/>
      <c r="AQ8" s="1125"/>
      <c r="AR8" s="1125"/>
      <c r="AS8" s="1125"/>
      <c r="AT8" s="1125"/>
      <c r="AU8" s="1126"/>
      <c r="AV8" s="1126"/>
      <c r="AW8" s="1126"/>
      <c r="AX8" s="1126"/>
      <c r="AY8" s="1127"/>
      <c r="AZ8" s="214"/>
      <c r="BA8" s="214"/>
      <c r="BB8" s="214"/>
      <c r="BC8" s="214"/>
      <c r="BD8" s="214"/>
      <c r="BE8" s="215"/>
      <c r="BF8" s="215"/>
      <c r="BG8" s="215"/>
      <c r="BH8" s="215"/>
      <c r="BI8" s="215"/>
      <c r="BJ8" s="215"/>
      <c r="BK8" s="215"/>
      <c r="BL8" s="215"/>
      <c r="BM8" s="215"/>
      <c r="BN8" s="215"/>
      <c r="BO8" s="215"/>
      <c r="BP8" s="215"/>
      <c r="BQ8" s="220">
        <v>2</v>
      </c>
      <c r="BR8" s="221"/>
      <c r="BS8" s="1036" t="s">
        <v>561</v>
      </c>
      <c r="BT8" s="1037"/>
      <c r="BU8" s="1037"/>
      <c r="BV8" s="1037"/>
      <c r="BW8" s="1037"/>
      <c r="BX8" s="1037"/>
      <c r="BY8" s="1037"/>
      <c r="BZ8" s="1037"/>
      <c r="CA8" s="1037"/>
      <c r="CB8" s="1037"/>
      <c r="CC8" s="1037"/>
      <c r="CD8" s="1037"/>
      <c r="CE8" s="1037"/>
      <c r="CF8" s="1037"/>
      <c r="CG8" s="1058"/>
      <c r="CH8" s="1033">
        <v>4</v>
      </c>
      <c r="CI8" s="1034"/>
      <c r="CJ8" s="1034"/>
      <c r="CK8" s="1034"/>
      <c r="CL8" s="1035"/>
      <c r="CM8" s="1033">
        <v>33</v>
      </c>
      <c r="CN8" s="1034"/>
      <c r="CO8" s="1034"/>
      <c r="CP8" s="1034"/>
      <c r="CQ8" s="1035"/>
      <c r="CR8" s="1033">
        <v>34</v>
      </c>
      <c r="CS8" s="1034"/>
      <c r="CT8" s="1034"/>
      <c r="CU8" s="1034"/>
      <c r="CV8" s="1035"/>
      <c r="CW8" s="1033" t="s">
        <v>549</v>
      </c>
      <c r="CX8" s="1034"/>
      <c r="CY8" s="1034"/>
      <c r="CZ8" s="1034"/>
      <c r="DA8" s="1035"/>
      <c r="DB8" s="1033">
        <v>17</v>
      </c>
      <c r="DC8" s="1034"/>
      <c r="DD8" s="1034"/>
      <c r="DE8" s="1034"/>
      <c r="DF8" s="1035"/>
      <c r="DG8" s="1033" t="s">
        <v>549</v>
      </c>
      <c r="DH8" s="1034"/>
      <c r="DI8" s="1034"/>
      <c r="DJ8" s="1034"/>
      <c r="DK8" s="1035"/>
      <c r="DL8" s="1033" t="s">
        <v>549</v>
      </c>
      <c r="DM8" s="1034"/>
      <c r="DN8" s="1034"/>
      <c r="DO8" s="1034"/>
      <c r="DP8" s="1035"/>
      <c r="DQ8" s="1033" t="s">
        <v>549</v>
      </c>
      <c r="DR8" s="1034"/>
      <c r="DS8" s="1034"/>
      <c r="DT8" s="1034"/>
      <c r="DU8" s="1035"/>
      <c r="DV8" s="1036"/>
      <c r="DW8" s="1037"/>
      <c r="DX8" s="1037"/>
      <c r="DY8" s="1037"/>
      <c r="DZ8" s="1038"/>
      <c r="EA8" s="216"/>
    </row>
    <row r="9" spans="1:131" s="217" customFormat="1" ht="26.25" customHeight="1" x14ac:dyDescent="0.2">
      <c r="A9" s="220">
        <v>3</v>
      </c>
      <c r="B9" s="1074"/>
      <c r="C9" s="1075"/>
      <c r="D9" s="1075"/>
      <c r="E9" s="1075"/>
      <c r="F9" s="1075"/>
      <c r="G9" s="1075"/>
      <c r="H9" s="1075"/>
      <c r="I9" s="1075"/>
      <c r="J9" s="1075"/>
      <c r="K9" s="1075"/>
      <c r="L9" s="1075"/>
      <c r="M9" s="1075"/>
      <c r="N9" s="1075"/>
      <c r="O9" s="1075"/>
      <c r="P9" s="1076"/>
      <c r="Q9" s="1082"/>
      <c r="R9" s="1083"/>
      <c r="S9" s="1083"/>
      <c r="T9" s="1083"/>
      <c r="U9" s="1083"/>
      <c r="V9" s="1083"/>
      <c r="W9" s="1083"/>
      <c r="X9" s="1083"/>
      <c r="Y9" s="1083"/>
      <c r="Z9" s="1083"/>
      <c r="AA9" s="1083"/>
      <c r="AB9" s="1083"/>
      <c r="AC9" s="1083"/>
      <c r="AD9" s="1083"/>
      <c r="AE9" s="1084"/>
      <c r="AF9" s="1079"/>
      <c r="AG9" s="1080"/>
      <c r="AH9" s="1080"/>
      <c r="AI9" s="1080"/>
      <c r="AJ9" s="1081"/>
      <c r="AK9" s="1124"/>
      <c r="AL9" s="1125"/>
      <c r="AM9" s="1125"/>
      <c r="AN9" s="1125"/>
      <c r="AO9" s="1125"/>
      <c r="AP9" s="1125"/>
      <c r="AQ9" s="1125"/>
      <c r="AR9" s="1125"/>
      <c r="AS9" s="1125"/>
      <c r="AT9" s="1125"/>
      <c r="AU9" s="1126"/>
      <c r="AV9" s="1126"/>
      <c r="AW9" s="1126"/>
      <c r="AX9" s="1126"/>
      <c r="AY9" s="1127"/>
      <c r="AZ9" s="214"/>
      <c r="BA9" s="214"/>
      <c r="BB9" s="214"/>
      <c r="BC9" s="214"/>
      <c r="BD9" s="214"/>
      <c r="BE9" s="215"/>
      <c r="BF9" s="215"/>
      <c r="BG9" s="215"/>
      <c r="BH9" s="215"/>
      <c r="BI9" s="215"/>
      <c r="BJ9" s="215"/>
      <c r="BK9" s="215"/>
      <c r="BL9" s="215"/>
      <c r="BM9" s="215"/>
      <c r="BN9" s="215"/>
      <c r="BO9" s="215"/>
      <c r="BP9" s="215"/>
      <c r="BQ9" s="220">
        <v>3</v>
      </c>
      <c r="BR9" s="221"/>
      <c r="BS9" s="1036" t="s">
        <v>562</v>
      </c>
      <c r="BT9" s="1037"/>
      <c r="BU9" s="1037"/>
      <c r="BV9" s="1037"/>
      <c r="BW9" s="1037"/>
      <c r="BX9" s="1037"/>
      <c r="BY9" s="1037"/>
      <c r="BZ9" s="1037"/>
      <c r="CA9" s="1037"/>
      <c r="CB9" s="1037"/>
      <c r="CC9" s="1037"/>
      <c r="CD9" s="1037"/>
      <c r="CE9" s="1037"/>
      <c r="CF9" s="1037"/>
      <c r="CG9" s="1058"/>
      <c r="CH9" s="1033">
        <v>2</v>
      </c>
      <c r="CI9" s="1034"/>
      <c r="CJ9" s="1034"/>
      <c r="CK9" s="1034"/>
      <c r="CL9" s="1035"/>
      <c r="CM9" s="1033">
        <v>9</v>
      </c>
      <c r="CN9" s="1034"/>
      <c r="CO9" s="1034"/>
      <c r="CP9" s="1034"/>
      <c r="CQ9" s="1035"/>
      <c r="CR9" s="1033">
        <v>0</v>
      </c>
      <c r="CS9" s="1034"/>
      <c r="CT9" s="1034"/>
      <c r="CU9" s="1034"/>
      <c r="CV9" s="1035"/>
      <c r="CW9" s="1033" t="s">
        <v>549</v>
      </c>
      <c r="CX9" s="1034"/>
      <c r="CY9" s="1034"/>
      <c r="CZ9" s="1034"/>
      <c r="DA9" s="1035"/>
      <c r="DB9" s="1033" t="s">
        <v>549</v>
      </c>
      <c r="DC9" s="1034"/>
      <c r="DD9" s="1034"/>
      <c r="DE9" s="1034"/>
      <c r="DF9" s="1035"/>
      <c r="DG9" s="1033" t="s">
        <v>549</v>
      </c>
      <c r="DH9" s="1034"/>
      <c r="DI9" s="1034"/>
      <c r="DJ9" s="1034"/>
      <c r="DK9" s="1035"/>
      <c r="DL9" s="1033" t="s">
        <v>549</v>
      </c>
      <c r="DM9" s="1034"/>
      <c r="DN9" s="1034"/>
      <c r="DO9" s="1034"/>
      <c r="DP9" s="1035"/>
      <c r="DQ9" s="1033" t="s">
        <v>549</v>
      </c>
      <c r="DR9" s="1034"/>
      <c r="DS9" s="1034"/>
      <c r="DT9" s="1034"/>
      <c r="DU9" s="1035"/>
      <c r="DV9" s="1036"/>
      <c r="DW9" s="1037"/>
      <c r="DX9" s="1037"/>
      <c r="DY9" s="1037"/>
      <c r="DZ9" s="1038"/>
      <c r="EA9" s="216"/>
    </row>
    <row r="10" spans="1:131" s="217" customFormat="1" ht="26.25" customHeight="1" x14ac:dyDescent="0.2">
      <c r="A10" s="220">
        <v>4</v>
      </c>
      <c r="B10" s="1074"/>
      <c r="C10" s="1075"/>
      <c r="D10" s="1075"/>
      <c r="E10" s="1075"/>
      <c r="F10" s="1075"/>
      <c r="G10" s="1075"/>
      <c r="H10" s="1075"/>
      <c r="I10" s="1075"/>
      <c r="J10" s="1075"/>
      <c r="K10" s="1075"/>
      <c r="L10" s="1075"/>
      <c r="M10" s="1075"/>
      <c r="N10" s="1075"/>
      <c r="O10" s="1075"/>
      <c r="P10" s="1076"/>
      <c r="Q10" s="1082"/>
      <c r="R10" s="1083"/>
      <c r="S10" s="1083"/>
      <c r="T10" s="1083"/>
      <c r="U10" s="1083"/>
      <c r="V10" s="1083"/>
      <c r="W10" s="1083"/>
      <c r="X10" s="1083"/>
      <c r="Y10" s="1083"/>
      <c r="Z10" s="1083"/>
      <c r="AA10" s="1083"/>
      <c r="AB10" s="1083"/>
      <c r="AC10" s="1083"/>
      <c r="AD10" s="1083"/>
      <c r="AE10" s="1084"/>
      <c r="AF10" s="1079"/>
      <c r="AG10" s="1080"/>
      <c r="AH10" s="1080"/>
      <c r="AI10" s="1080"/>
      <c r="AJ10" s="1081"/>
      <c r="AK10" s="1124"/>
      <c r="AL10" s="1125"/>
      <c r="AM10" s="1125"/>
      <c r="AN10" s="1125"/>
      <c r="AO10" s="1125"/>
      <c r="AP10" s="1125"/>
      <c r="AQ10" s="1125"/>
      <c r="AR10" s="1125"/>
      <c r="AS10" s="1125"/>
      <c r="AT10" s="1125"/>
      <c r="AU10" s="1126"/>
      <c r="AV10" s="1126"/>
      <c r="AW10" s="1126"/>
      <c r="AX10" s="1126"/>
      <c r="AY10" s="1127"/>
      <c r="AZ10" s="214"/>
      <c r="BA10" s="214"/>
      <c r="BB10" s="214"/>
      <c r="BC10" s="214"/>
      <c r="BD10" s="214"/>
      <c r="BE10" s="215"/>
      <c r="BF10" s="215"/>
      <c r="BG10" s="215"/>
      <c r="BH10" s="215"/>
      <c r="BI10" s="215"/>
      <c r="BJ10" s="215"/>
      <c r="BK10" s="215"/>
      <c r="BL10" s="215"/>
      <c r="BM10" s="215"/>
      <c r="BN10" s="215"/>
      <c r="BO10" s="215"/>
      <c r="BP10" s="215"/>
      <c r="BQ10" s="220">
        <v>4</v>
      </c>
      <c r="BR10" s="221"/>
      <c r="BS10" s="1036" t="s">
        <v>563</v>
      </c>
      <c r="BT10" s="1037"/>
      <c r="BU10" s="1037"/>
      <c r="BV10" s="1037"/>
      <c r="BW10" s="1037"/>
      <c r="BX10" s="1037"/>
      <c r="BY10" s="1037"/>
      <c r="BZ10" s="1037"/>
      <c r="CA10" s="1037"/>
      <c r="CB10" s="1037"/>
      <c r="CC10" s="1037"/>
      <c r="CD10" s="1037"/>
      <c r="CE10" s="1037"/>
      <c r="CF10" s="1037"/>
      <c r="CG10" s="1058"/>
      <c r="CH10" s="1033">
        <v>0</v>
      </c>
      <c r="CI10" s="1034"/>
      <c r="CJ10" s="1034"/>
      <c r="CK10" s="1034"/>
      <c r="CL10" s="1035"/>
      <c r="CM10" s="1033">
        <v>126</v>
      </c>
      <c r="CN10" s="1034"/>
      <c r="CO10" s="1034"/>
      <c r="CP10" s="1034"/>
      <c r="CQ10" s="1035"/>
      <c r="CR10" s="1033">
        <v>100</v>
      </c>
      <c r="CS10" s="1034"/>
      <c r="CT10" s="1034"/>
      <c r="CU10" s="1034"/>
      <c r="CV10" s="1035"/>
      <c r="CW10" s="1033" t="s">
        <v>549</v>
      </c>
      <c r="CX10" s="1034"/>
      <c r="CY10" s="1034"/>
      <c r="CZ10" s="1034"/>
      <c r="DA10" s="1035"/>
      <c r="DB10" s="1033" t="s">
        <v>549</v>
      </c>
      <c r="DC10" s="1034"/>
      <c r="DD10" s="1034"/>
      <c r="DE10" s="1034"/>
      <c r="DF10" s="1035"/>
      <c r="DG10" s="1033" t="s">
        <v>549</v>
      </c>
      <c r="DH10" s="1034"/>
      <c r="DI10" s="1034"/>
      <c r="DJ10" s="1034"/>
      <c r="DK10" s="1035"/>
      <c r="DL10" s="1033" t="s">
        <v>549</v>
      </c>
      <c r="DM10" s="1034"/>
      <c r="DN10" s="1034"/>
      <c r="DO10" s="1034"/>
      <c r="DP10" s="1035"/>
      <c r="DQ10" s="1033" t="s">
        <v>549</v>
      </c>
      <c r="DR10" s="1034"/>
      <c r="DS10" s="1034"/>
      <c r="DT10" s="1034"/>
      <c r="DU10" s="1035"/>
      <c r="DV10" s="1036"/>
      <c r="DW10" s="1037"/>
      <c r="DX10" s="1037"/>
      <c r="DY10" s="1037"/>
      <c r="DZ10" s="1038"/>
      <c r="EA10" s="216"/>
    </row>
    <row r="11" spans="1:131" s="217" customFormat="1" ht="26.25" customHeight="1" x14ac:dyDescent="0.2">
      <c r="A11" s="220">
        <v>5</v>
      </c>
      <c r="B11" s="1074"/>
      <c r="C11" s="1075"/>
      <c r="D11" s="1075"/>
      <c r="E11" s="1075"/>
      <c r="F11" s="1075"/>
      <c r="G11" s="1075"/>
      <c r="H11" s="1075"/>
      <c r="I11" s="1075"/>
      <c r="J11" s="1075"/>
      <c r="K11" s="1075"/>
      <c r="L11" s="1075"/>
      <c r="M11" s="1075"/>
      <c r="N11" s="1075"/>
      <c r="O11" s="1075"/>
      <c r="P11" s="1076"/>
      <c r="Q11" s="1082"/>
      <c r="R11" s="1083"/>
      <c r="S11" s="1083"/>
      <c r="T11" s="1083"/>
      <c r="U11" s="1083"/>
      <c r="V11" s="1083"/>
      <c r="W11" s="1083"/>
      <c r="X11" s="1083"/>
      <c r="Y11" s="1083"/>
      <c r="Z11" s="1083"/>
      <c r="AA11" s="1083"/>
      <c r="AB11" s="1083"/>
      <c r="AC11" s="1083"/>
      <c r="AD11" s="1083"/>
      <c r="AE11" s="1084"/>
      <c r="AF11" s="1079"/>
      <c r="AG11" s="1080"/>
      <c r="AH11" s="1080"/>
      <c r="AI11" s="1080"/>
      <c r="AJ11" s="1081"/>
      <c r="AK11" s="1124"/>
      <c r="AL11" s="1125"/>
      <c r="AM11" s="1125"/>
      <c r="AN11" s="1125"/>
      <c r="AO11" s="1125"/>
      <c r="AP11" s="1125"/>
      <c r="AQ11" s="1125"/>
      <c r="AR11" s="1125"/>
      <c r="AS11" s="1125"/>
      <c r="AT11" s="1125"/>
      <c r="AU11" s="1126"/>
      <c r="AV11" s="1126"/>
      <c r="AW11" s="1126"/>
      <c r="AX11" s="1126"/>
      <c r="AY11" s="1127"/>
      <c r="AZ11" s="214"/>
      <c r="BA11" s="214"/>
      <c r="BB11" s="214"/>
      <c r="BC11" s="214"/>
      <c r="BD11" s="214"/>
      <c r="BE11" s="215"/>
      <c r="BF11" s="215"/>
      <c r="BG11" s="215"/>
      <c r="BH11" s="215"/>
      <c r="BI11" s="215"/>
      <c r="BJ11" s="215"/>
      <c r="BK11" s="215"/>
      <c r="BL11" s="215"/>
      <c r="BM11" s="215"/>
      <c r="BN11" s="215"/>
      <c r="BO11" s="215"/>
      <c r="BP11" s="215"/>
      <c r="BQ11" s="220">
        <v>5</v>
      </c>
      <c r="BR11" s="221"/>
      <c r="BS11" s="1036"/>
      <c r="BT11" s="1037"/>
      <c r="BU11" s="1037"/>
      <c r="BV11" s="1037"/>
      <c r="BW11" s="1037"/>
      <c r="BX11" s="1037"/>
      <c r="BY11" s="1037"/>
      <c r="BZ11" s="1037"/>
      <c r="CA11" s="1037"/>
      <c r="CB11" s="1037"/>
      <c r="CC11" s="1037"/>
      <c r="CD11" s="1037"/>
      <c r="CE11" s="1037"/>
      <c r="CF11" s="1037"/>
      <c r="CG11" s="1058"/>
      <c r="CH11" s="1033"/>
      <c r="CI11" s="1034"/>
      <c r="CJ11" s="1034"/>
      <c r="CK11" s="1034"/>
      <c r="CL11" s="1035"/>
      <c r="CM11" s="1033"/>
      <c r="CN11" s="1034"/>
      <c r="CO11" s="1034"/>
      <c r="CP11" s="1034"/>
      <c r="CQ11" s="1035"/>
      <c r="CR11" s="1033"/>
      <c r="CS11" s="1034"/>
      <c r="CT11" s="1034"/>
      <c r="CU11" s="1034"/>
      <c r="CV11" s="1035"/>
      <c r="CW11" s="1033"/>
      <c r="CX11" s="1034"/>
      <c r="CY11" s="1034"/>
      <c r="CZ11" s="1034"/>
      <c r="DA11" s="1035"/>
      <c r="DB11" s="1033"/>
      <c r="DC11" s="1034"/>
      <c r="DD11" s="1034"/>
      <c r="DE11" s="1034"/>
      <c r="DF11" s="1035"/>
      <c r="DG11" s="1033"/>
      <c r="DH11" s="1034"/>
      <c r="DI11" s="1034"/>
      <c r="DJ11" s="1034"/>
      <c r="DK11" s="1035"/>
      <c r="DL11" s="1033"/>
      <c r="DM11" s="1034"/>
      <c r="DN11" s="1034"/>
      <c r="DO11" s="1034"/>
      <c r="DP11" s="1035"/>
      <c r="DQ11" s="1033"/>
      <c r="DR11" s="1034"/>
      <c r="DS11" s="1034"/>
      <c r="DT11" s="1034"/>
      <c r="DU11" s="1035"/>
      <c r="DV11" s="1036"/>
      <c r="DW11" s="1037"/>
      <c r="DX11" s="1037"/>
      <c r="DY11" s="1037"/>
      <c r="DZ11" s="1038"/>
      <c r="EA11" s="216"/>
    </row>
    <row r="12" spans="1:131" s="217" customFormat="1" ht="26.25" customHeight="1" x14ac:dyDescent="0.2">
      <c r="A12" s="220">
        <v>6</v>
      </c>
      <c r="B12" s="1074"/>
      <c r="C12" s="1075"/>
      <c r="D12" s="1075"/>
      <c r="E12" s="1075"/>
      <c r="F12" s="1075"/>
      <c r="G12" s="1075"/>
      <c r="H12" s="1075"/>
      <c r="I12" s="1075"/>
      <c r="J12" s="1075"/>
      <c r="K12" s="1075"/>
      <c r="L12" s="1075"/>
      <c r="M12" s="1075"/>
      <c r="N12" s="1075"/>
      <c r="O12" s="1075"/>
      <c r="P12" s="1076"/>
      <c r="Q12" s="1082"/>
      <c r="R12" s="1083"/>
      <c r="S12" s="1083"/>
      <c r="T12" s="1083"/>
      <c r="U12" s="1083"/>
      <c r="V12" s="1083"/>
      <c r="W12" s="1083"/>
      <c r="X12" s="1083"/>
      <c r="Y12" s="1083"/>
      <c r="Z12" s="1083"/>
      <c r="AA12" s="1083"/>
      <c r="AB12" s="1083"/>
      <c r="AC12" s="1083"/>
      <c r="AD12" s="1083"/>
      <c r="AE12" s="1084"/>
      <c r="AF12" s="1079"/>
      <c r="AG12" s="1080"/>
      <c r="AH12" s="1080"/>
      <c r="AI12" s="1080"/>
      <c r="AJ12" s="1081"/>
      <c r="AK12" s="1124"/>
      <c r="AL12" s="1125"/>
      <c r="AM12" s="1125"/>
      <c r="AN12" s="1125"/>
      <c r="AO12" s="1125"/>
      <c r="AP12" s="1125"/>
      <c r="AQ12" s="1125"/>
      <c r="AR12" s="1125"/>
      <c r="AS12" s="1125"/>
      <c r="AT12" s="1125"/>
      <c r="AU12" s="1126"/>
      <c r="AV12" s="1126"/>
      <c r="AW12" s="1126"/>
      <c r="AX12" s="1126"/>
      <c r="AY12" s="1127"/>
      <c r="AZ12" s="214"/>
      <c r="BA12" s="214"/>
      <c r="BB12" s="214"/>
      <c r="BC12" s="214"/>
      <c r="BD12" s="214"/>
      <c r="BE12" s="215"/>
      <c r="BF12" s="215"/>
      <c r="BG12" s="215"/>
      <c r="BH12" s="215"/>
      <c r="BI12" s="215"/>
      <c r="BJ12" s="215"/>
      <c r="BK12" s="215"/>
      <c r="BL12" s="215"/>
      <c r="BM12" s="215"/>
      <c r="BN12" s="215"/>
      <c r="BO12" s="215"/>
      <c r="BP12" s="215"/>
      <c r="BQ12" s="220">
        <v>6</v>
      </c>
      <c r="BR12" s="221"/>
      <c r="BS12" s="1036"/>
      <c r="BT12" s="1037"/>
      <c r="BU12" s="1037"/>
      <c r="BV12" s="1037"/>
      <c r="BW12" s="1037"/>
      <c r="BX12" s="1037"/>
      <c r="BY12" s="1037"/>
      <c r="BZ12" s="1037"/>
      <c r="CA12" s="1037"/>
      <c r="CB12" s="1037"/>
      <c r="CC12" s="1037"/>
      <c r="CD12" s="1037"/>
      <c r="CE12" s="1037"/>
      <c r="CF12" s="1037"/>
      <c r="CG12" s="1058"/>
      <c r="CH12" s="1033"/>
      <c r="CI12" s="1034"/>
      <c r="CJ12" s="1034"/>
      <c r="CK12" s="1034"/>
      <c r="CL12" s="1035"/>
      <c r="CM12" s="1033"/>
      <c r="CN12" s="1034"/>
      <c r="CO12" s="1034"/>
      <c r="CP12" s="1034"/>
      <c r="CQ12" s="1035"/>
      <c r="CR12" s="1033"/>
      <c r="CS12" s="1034"/>
      <c r="CT12" s="1034"/>
      <c r="CU12" s="1034"/>
      <c r="CV12" s="1035"/>
      <c r="CW12" s="1033"/>
      <c r="CX12" s="1034"/>
      <c r="CY12" s="1034"/>
      <c r="CZ12" s="1034"/>
      <c r="DA12" s="1035"/>
      <c r="DB12" s="1033"/>
      <c r="DC12" s="1034"/>
      <c r="DD12" s="1034"/>
      <c r="DE12" s="1034"/>
      <c r="DF12" s="1035"/>
      <c r="DG12" s="1033"/>
      <c r="DH12" s="1034"/>
      <c r="DI12" s="1034"/>
      <c r="DJ12" s="1034"/>
      <c r="DK12" s="1035"/>
      <c r="DL12" s="1033"/>
      <c r="DM12" s="1034"/>
      <c r="DN12" s="1034"/>
      <c r="DO12" s="1034"/>
      <c r="DP12" s="1035"/>
      <c r="DQ12" s="1033"/>
      <c r="DR12" s="1034"/>
      <c r="DS12" s="1034"/>
      <c r="DT12" s="1034"/>
      <c r="DU12" s="1035"/>
      <c r="DV12" s="1036"/>
      <c r="DW12" s="1037"/>
      <c r="DX12" s="1037"/>
      <c r="DY12" s="1037"/>
      <c r="DZ12" s="1038"/>
      <c r="EA12" s="216"/>
    </row>
    <row r="13" spans="1:131" s="217" customFormat="1" ht="26.25" customHeight="1" x14ac:dyDescent="0.2">
      <c r="A13" s="220">
        <v>7</v>
      </c>
      <c r="B13" s="1074"/>
      <c r="C13" s="1075"/>
      <c r="D13" s="1075"/>
      <c r="E13" s="1075"/>
      <c r="F13" s="1075"/>
      <c r="G13" s="1075"/>
      <c r="H13" s="1075"/>
      <c r="I13" s="1075"/>
      <c r="J13" s="1075"/>
      <c r="K13" s="1075"/>
      <c r="L13" s="1075"/>
      <c r="M13" s="1075"/>
      <c r="N13" s="1075"/>
      <c r="O13" s="1075"/>
      <c r="P13" s="1076"/>
      <c r="Q13" s="1082"/>
      <c r="R13" s="1083"/>
      <c r="S13" s="1083"/>
      <c r="T13" s="1083"/>
      <c r="U13" s="1083"/>
      <c r="V13" s="1083"/>
      <c r="W13" s="1083"/>
      <c r="X13" s="1083"/>
      <c r="Y13" s="1083"/>
      <c r="Z13" s="1083"/>
      <c r="AA13" s="1083"/>
      <c r="AB13" s="1083"/>
      <c r="AC13" s="1083"/>
      <c r="AD13" s="1083"/>
      <c r="AE13" s="1084"/>
      <c r="AF13" s="1079"/>
      <c r="AG13" s="1080"/>
      <c r="AH13" s="1080"/>
      <c r="AI13" s="1080"/>
      <c r="AJ13" s="1081"/>
      <c r="AK13" s="1124"/>
      <c r="AL13" s="1125"/>
      <c r="AM13" s="1125"/>
      <c r="AN13" s="1125"/>
      <c r="AO13" s="1125"/>
      <c r="AP13" s="1125"/>
      <c r="AQ13" s="1125"/>
      <c r="AR13" s="1125"/>
      <c r="AS13" s="1125"/>
      <c r="AT13" s="1125"/>
      <c r="AU13" s="1126"/>
      <c r="AV13" s="1126"/>
      <c r="AW13" s="1126"/>
      <c r="AX13" s="1126"/>
      <c r="AY13" s="1127"/>
      <c r="AZ13" s="214"/>
      <c r="BA13" s="214"/>
      <c r="BB13" s="214"/>
      <c r="BC13" s="214"/>
      <c r="BD13" s="214"/>
      <c r="BE13" s="215"/>
      <c r="BF13" s="215"/>
      <c r="BG13" s="215"/>
      <c r="BH13" s="215"/>
      <c r="BI13" s="215"/>
      <c r="BJ13" s="215"/>
      <c r="BK13" s="215"/>
      <c r="BL13" s="215"/>
      <c r="BM13" s="215"/>
      <c r="BN13" s="215"/>
      <c r="BO13" s="215"/>
      <c r="BP13" s="215"/>
      <c r="BQ13" s="220">
        <v>7</v>
      </c>
      <c r="BR13" s="221"/>
      <c r="BS13" s="1036"/>
      <c r="BT13" s="1037"/>
      <c r="BU13" s="1037"/>
      <c r="BV13" s="1037"/>
      <c r="BW13" s="1037"/>
      <c r="BX13" s="1037"/>
      <c r="BY13" s="1037"/>
      <c r="BZ13" s="1037"/>
      <c r="CA13" s="1037"/>
      <c r="CB13" s="1037"/>
      <c r="CC13" s="1037"/>
      <c r="CD13" s="1037"/>
      <c r="CE13" s="1037"/>
      <c r="CF13" s="1037"/>
      <c r="CG13" s="1058"/>
      <c r="CH13" s="1033"/>
      <c r="CI13" s="1034"/>
      <c r="CJ13" s="1034"/>
      <c r="CK13" s="1034"/>
      <c r="CL13" s="1035"/>
      <c r="CM13" s="1033"/>
      <c r="CN13" s="1034"/>
      <c r="CO13" s="1034"/>
      <c r="CP13" s="1034"/>
      <c r="CQ13" s="1035"/>
      <c r="CR13" s="1033"/>
      <c r="CS13" s="1034"/>
      <c r="CT13" s="1034"/>
      <c r="CU13" s="1034"/>
      <c r="CV13" s="1035"/>
      <c r="CW13" s="1033"/>
      <c r="CX13" s="1034"/>
      <c r="CY13" s="1034"/>
      <c r="CZ13" s="1034"/>
      <c r="DA13" s="1035"/>
      <c r="DB13" s="1033"/>
      <c r="DC13" s="1034"/>
      <c r="DD13" s="1034"/>
      <c r="DE13" s="1034"/>
      <c r="DF13" s="1035"/>
      <c r="DG13" s="1033"/>
      <c r="DH13" s="1034"/>
      <c r="DI13" s="1034"/>
      <c r="DJ13" s="1034"/>
      <c r="DK13" s="1035"/>
      <c r="DL13" s="1033"/>
      <c r="DM13" s="1034"/>
      <c r="DN13" s="1034"/>
      <c r="DO13" s="1034"/>
      <c r="DP13" s="1035"/>
      <c r="DQ13" s="1033"/>
      <c r="DR13" s="1034"/>
      <c r="DS13" s="1034"/>
      <c r="DT13" s="1034"/>
      <c r="DU13" s="1035"/>
      <c r="DV13" s="1036"/>
      <c r="DW13" s="1037"/>
      <c r="DX13" s="1037"/>
      <c r="DY13" s="1037"/>
      <c r="DZ13" s="1038"/>
      <c r="EA13" s="216"/>
    </row>
    <row r="14" spans="1:131" s="217" customFormat="1" ht="26.25" customHeight="1" x14ac:dyDescent="0.2">
      <c r="A14" s="220">
        <v>8</v>
      </c>
      <c r="B14" s="1074"/>
      <c r="C14" s="1075"/>
      <c r="D14" s="1075"/>
      <c r="E14" s="1075"/>
      <c r="F14" s="1075"/>
      <c r="G14" s="1075"/>
      <c r="H14" s="1075"/>
      <c r="I14" s="1075"/>
      <c r="J14" s="1075"/>
      <c r="K14" s="1075"/>
      <c r="L14" s="1075"/>
      <c r="M14" s="1075"/>
      <c r="N14" s="1075"/>
      <c r="O14" s="1075"/>
      <c r="P14" s="1076"/>
      <c r="Q14" s="1082"/>
      <c r="R14" s="1083"/>
      <c r="S14" s="1083"/>
      <c r="T14" s="1083"/>
      <c r="U14" s="1083"/>
      <c r="V14" s="1083"/>
      <c r="W14" s="1083"/>
      <c r="X14" s="1083"/>
      <c r="Y14" s="1083"/>
      <c r="Z14" s="1083"/>
      <c r="AA14" s="1083"/>
      <c r="AB14" s="1083"/>
      <c r="AC14" s="1083"/>
      <c r="AD14" s="1083"/>
      <c r="AE14" s="1084"/>
      <c r="AF14" s="1079"/>
      <c r="AG14" s="1080"/>
      <c r="AH14" s="1080"/>
      <c r="AI14" s="1080"/>
      <c r="AJ14" s="1081"/>
      <c r="AK14" s="1124"/>
      <c r="AL14" s="1125"/>
      <c r="AM14" s="1125"/>
      <c r="AN14" s="1125"/>
      <c r="AO14" s="1125"/>
      <c r="AP14" s="1125"/>
      <c r="AQ14" s="1125"/>
      <c r="AR14" s="1125"/>
      <c r="AS14" s="1125"/>
      <c r="AT14" s="1125"/>
      <c r="AU14" s="1126"/>
      <c r="AV14" s="1126"/>
      <c r="AW14" s="1126"/>
      <c r="AX14" s="1126"/>
      <c r="AY14" s="1127"/>
      <c r="AZ14" s="214"/>
      <c r="BA14" s="214"/>
      <c r="BB14" s="214"/>
      <c r="BC14" s="214"/>
      <c r="BD14" s="214"/>
      <c r="BE14" s="215"/>
      <c r="BF14" s="215"/>
      <c r="BG14" s="215"/>
      <c r="BH14" s="215"/>
      <c r="BI14" s="215"/>
      <c r="BJ14" s="215"/>
      <c r="BK14" s="215"/>
      <c r="BL14" s="215"/>
      <c r="BM14" s="215"/>
      <c r="BN14" s="215"/>
      <c r="BO14" s="215"/>
      <c r="BP14" s="215"/>
      <c r="BQ14" s="220">
        <v>8</v>
      </c>
      <c r="BR14" s="221"/>
      <c r="BS14" s="1036"/>
      <c r="BT14" s="1037"/>
      <c r="BU14" s="1037"/>
      <c r="BV14" s="1037"/>
      <c r="BW14" s="1037"/>
      <c r="BX14" s="1037"/>
      <c r="BY14" s="1037"/>
      <c r="BZ14" s="1037"/>
      <c r="CA14" s="1037"/>
      <c r="CB14" s="1037"/>
      <c r="CC14" s="1037"/>
      <c r="CD14" s="1037"/>
      <c r="CE14" s="1037"/>
      <c r="CF14" s="1037"/>
      <c r="CG14" s="1058"/>
      <c r="CH14" s="1033"/>
      <c r="CI14" s="1034"/>
      <c r="CJ14" s="1034"/>
      <c r="CK14" s="1034"/>
      <c r="CL14" s="1035"/>
      <c r="CM14" s="1033"/>
      <c r="CN14" s="1034"/>
      <c r="CO14" s="1034"/>
      <c r="CP14" s="1034"/>
      <c r="CQ14" s="1035"/>
      <c r="CR14" s="1033"/>
      <c r="CS14" s="1034"/>
      <c r="CT14" s="1034"/>
      <c r="CU14" s="1034"/>
      <c r="CV14" s="1035"/>
      <c r="CW14" s="1033"/>
      <c r="CX14" s="1034"/>
      <c r="CY14" s="1034"/>
      <c r="CZ14" s="1034"/>
      <c r="DA14" s="1035"/>
      <c r="DB14" s="1033"/>
      <c r="DC14" s="1034"/>
      <c r="DD14" s="1034"/>
      <c r="DE14" s="1034"/>
      <c r="DF14" s="1035"/>
      <c r="DG14" s="1033"/>
      <c r="DH14" s="1034"/>
      <c r="DI14" s="1034"/>
      <c r="DJ14" s="1034"/>
      <c r="DK14" s="1035"/>
      <c r="DL14" s="1033"/>
      <c r="DM14" s="1034"/>
      <c r="DN14" s="1034"/>
      <c r="DO14" s="1034"/>
      <c r="DP14" s="1035"/>
      <c r="DQ14" s="1033"/>
      <c r="DR14" s="1034"/>
      <c r="DS14" s="1034"/>
      <c r="DT14" s="1034"/>
      <c r="DU14" s="1035"/>
      <c r="DV14" s="1036"/>
      <c r="DW14" s="1037"/>
      <c r="DX14" s="1037"/>
      <c r="DY14" s="1037"/>
      <c r="DZ14" s="1038"/>
      <c r="EA14" s="216"/>
    </row>
    <row r="15" spans="1:131" s="217" customFormat="1" ht="26.25" customHeight="1" x14ac:dyDescent="0.2">
      <c r="A15" s="220">
        <v>9</v>
      </c>
      <c r="B15" s="1074"/>
      <c r="C15" s="1075"/>
      <c r="D15" s="1075"/>
      <c r="E15" s="1075"/>
      <c r="F15" s="1075"/>
      <c r="G15" s="1075"/>
      <c r="H15" s="1075"/>
      <c r="I15" s="1075"/>
      <c r="J15" s="1075"/>
      <c r="K15" s="1075"/>
      <c r="L15" s="1075"/>
      <c r="M15" s="1075"/>
      <c r="N15" s="1075"/>
      <c r="O15" s="1075"/>
      <c r="P15" s="1076"/>
      <c r="Q15" s="1082"/>
      <c r="R15" s="1083"/>
      <c r="S15" s="1083"/>
      <c r="T15" s="1083"/>
      <c r="U15" s="1083"/>
      <c r="V15" s="1083"/>
      <c r="W15" s="1083"/>
      <c r="X15" s="1083"/>
      <c r="Y15" s="1083"/>
      <c r="Z15" s="1083"/>
      <c r="AA15" s="1083"/>
      <c r="AB15" s="1083"/>
      <c r="AC15" s="1083"/>
      <c r="AD15" s="1083"/>
      <c r="AE15" s="1084"/>
      <c r="AF15" s="1079"/>
      <c r="AG15" s="1080"/>
      <c r="AH15" s="1080"/>
      <c r="AI15" s="1080"/>
      <c r="AJ15" s="1081"/>
      <c r="AK15" s="1124"/>
      <c r="AL15" s="1125"/>
      <c r="AM15" s="1125"/>
      <c r="AN15" s="1125"/>
      <c r="AO15" s="1125"/>
      <c r="AP15" s="1125"/>
      <c r="AQ15" s="1125"/>
      <c r="AR15" s="1125"/>
      <c r="AS15" s="1125"/>
      <c r="AT15" s="1125"/>
      <c r="AU15" s="1126"/>
      <c r="AV15" s="1126"/>
      <c r="AW15" s="1126"/>
      <c r="AX15" s="1126"/>
      <c r="AY15" s="1127"/>
      <c r="AZ15" s="214"/>
      <c r="BA15" s="214"/>
      <c r="BB15" s="214"/>
      <c r="BC15" s="214"/>
      <c r="BD15" s="214"/>
      <c r="BE15" s="215"/>
      <c r="BF15" s="215"/>
      <c r="BG15" s="215"/>
      <c r="BH15" s="215"/>
      <c r="BI15" s="215"/>
      <c r="BJ15" s="215"/>
      <c r="BK15" s="215"/>
      <c r="BL15" s="215"/>
      <c r="BM15" s="215"/>
      <c r="BN15" s="215"/>
      <c r="BO15" s="215"/>
      <c r="BP15" s="215"/>
      <c r="BQ15" s="220">
        <v>9</v>
      </c>
      <c r="BR15" s="221"/>
      <c r="BS15" s="1036"/>
      <c r="BT15" s="1037"/>
      <c r="BU15" s="1037"/>
      <c r="BV15" s="1037"/>
      <c r="BW15" s="1037"/>
      <c r="BX15" s="1037"/>
      <c r="BY15" s="1037"/>
      <c r="BZ15" s="1037"/>
      <c r="CA15" s="1037"/>
      <c r="CB15" s="1037"/>
      <c r="CC15" s="1037"/>
      <c r="CD15" s="1037"/>
      <c r="CE15" s="1037"/>
      <c r="CF15" s="1037"/>
      <c r="CG15" s="1058"/>
      <c r="CH15" s="1033"/>
      <c r="CI15" s="1034"/>
      <c r="CJ15" s="1034"/>
      <c r="CK15" s="1034"/>
      <c r="CL15" s="1035"/>
      <c r="CM15" s="1033"/>
      <c r="CN15" s="1034"/>
      <c r="CO15" s="1034"/>
      <c r="CP15" s="1034"/>
      <c r="CQ15" s="1035"/>
      <c r="CR15" s="1033"/>
      <c r="CS15" s="1034"/>
      <c r="CT15" s="1034"/>
      <c r="CU15" s="1034"/>
      <c r="CV15" s="1035"/>
      <c r="CW15" s="1033"/>
      <c r="CX15" s="1034"/>
      <c r="CY15" s="1034"/>
      <c r="CZ15" s="1034"/>
      <c r="DA15" s="1035"/>
      <c r="DB15" s="1033"/>
      <c r="DC15" s="1034"/>
      <c r="DD15" s="1034"/>
      <c r="DE15" s="1034"/>
      <c r="DF15" s="1035"/>
      <c r="DG15" s="1033"/>
      <c r="DH15" s="1034"/>
      <c r="DI15" s="1034"/>
      <c r="DJ15" s="1034"/>
      <c r="DK15" s="1035"/>
      <c r="DL15" s="1033"/>
      <c r="DM15" s="1034"/>
      <c r="DN15" s="1034"/>
      <c r="DO15" s="1034"/>
      <c r="DP15" s="1035"/>
      <c r="DQ15" s="1033"/>
      <c r="DR15" s="1034"/>
      <c r="DS15" s="1034"/>
      <c r="DT15" s="1034"/>
      <c r="DU15" s="1035"/>
      <c r="DV15" s="1036"/>
      <c r="DW15" s="1037"/>
      <c r="DX15" s="1037"/>
      <c r="DY15" s="1037"/>
      <c r="DZ15" s="1038"/>
      <c r="EA15" s="216"/>
    </row>
    <row r="16" spans="1:131" s="217" customFormat="1" ht="26.25" customHeight="1" x14ac:dyDescent="0.2">
      <c r="A16" s="220">
        <v>10</v>
      </c>
      <c r="B16" s="1074"/>
      <c r="C16" s="1075"/>
      <c r="D16" s="1075"/>
      <c r="E16" s="1075"/>
      <c r="F16" s="1075"/>
      <c r="G16" s="1075"/>
      <c r="H16" s="1075"/>
      <c r="I16" s="1075"/>
      <c r="J16" s="1075"/>
      <c r="K16" s="1075"/>
      <c r="L16" s="1075"/>
      <c r="M16" s="1075"/>
      <c r="N16" s="1075"/>
      <c r="O16" s="1075"/>
      <c r="P16" s="1076"/>
      <c r="Q16" s="1082"/>
      <c r="R16" s="1083"/>
      <c r="S16" s="1083"/>
      <c r="T16" s="1083"/>
      <c r="U16" s="1083"/>
      <c r="V16" s="1083"/>
      <c r="W16" s="1083"/>
      <c r="X16" s="1083"/>
      <c r="Y16" s="1083"/>
      <c r="Z16" s="1083"/>
      <c r="AA16" s="1083"/>
      <c r="AB16" s="1083"/>
      <c r="AC16" s="1083"/>
      <c r="AD16" s="1083"/>
      <c r="AE16" s="1084"/>
      <c r="AF16" s="1079"/>
      <c r="AG16" s="1080"/>
      <c r="AH16" s="1080"/>
      <c r="AI16" s="1080"/>
      <c r="AJ16" s="1081"/>
      <c r="AK16" s="1124"/>
      <c r="AL16" s="1125"/>
      <c r="AM16" s="1125"/>
      <c r="AN16" s="1125"/>
      <c r="AO16" s="1125"/>
      <c r="AP16" s="1125"/>
      <c r="AQ16" s="1125"/>
      <c r="AR16" s="1125"/>
      <c r="AS16" s="1125"/>
      <c r="AT16" s="1125"/>
      <c r="AU16" s="1126"/>
      <c r="AV16" s="1126"/>
      <c r="AW16" s="1126"/>
      <c r="AX16" s="1126"/>
      <c r="AY16" s="1127"/>
      <c r="AZ16" s="214"/>
      <c r="BA16" s="214"/>
      <c r="BB16" s="214"/>
      <c r="BC16" s="214"/>
      <c r="BD16" s="214"/>
      <c r="BE16" s="215"/>
      <c r="BF16" s="215"/>
      <c r="BG16" s="215"/>
      <c r="BH16" s="215"/>
      <c r="BI16" s="215"/>
      <c r="BJ16" s="215"/>
      <c r="BK16" s="215"/>
      <c r="BL16" s="215"/>
      <c r="BM16" s="215"/>
      <c r="BN16" s="215"/>
      <c r="BO16" s="215"/>
      <c r="BP16" s="215"/>
      <c r="BQ16" s="220">
        <v>10</v>
      </c>
      <c r="BR16" s="221"/>
      <c r="BS16" s="1036"/>
      <c r="BT16" s="1037"/>
      <c r="BU16" s="1037"/>
      <c r="BV16" s="1037"/>
      <c r="BW16" s="1037"/>
      <c r="BX16" s="1037"/>
      <c r="BY16" s="1037"/>
      <c r="BZ16" s="1037"/>
      <c r="CA16" s="1037"/>
      <c r="CB16" s="1037"/>
      <c r="CC16" s="1037"/>
      <c r="CD16" s="1037"/>
      <c r="CE16" s="1037"/>
      <c r="CF16" s="1037"/>
      <c r="CG16" s="1058"/>
      <c r="CH16" s="1033"/>
      <c r="CI16" s="1034"/>
      <c r="CJ16" s="1034"/>
      <c r="CK16" s="1034"/>
      <c r="CL16" s="1035"/>
      <c r="CM16" s="1033"/>
      <c r="CN16" s="1034"/>
      <c r="CO16" s="1034"/>
      <c r="CP16" s="1034"/>
      <c r="CQ16" s="1035"/>
      <c r="CR16" s="1033"/>
      <c r="CS16" s="1034"/>
      <c r="CT16" s="1034"/>
      <c r="CU16" s="1034"/>
      <c r="CV16" s="1035"/>
      <c r="CW16" s="1033"/>
      <c r="CX16" s="1034"/>
      <c r="CY16" s="1034"/>
      <c r="CZ16" s="1034"/>
      <c r="DA16" s="1035"/>
      <c r="DB16" s="1033"/>
      <c r="DC16" s="1034"/>
      <c r="DD16" s="1034"/>
      <c r="DE16" s="1034"/>
      <c r="DF16" s="1035"/>
      <c r="DG16" s="1033"/>
      <c r="DH16" s="1034"/>
      <c r="DI16" s="1034"/>
      <c r="DJ16" s="1034"/>
      <c r="DK16" s="1035"/>
      <c r="DL16" s="1033"/>
      <c r="DM16" s="1034"/>
      <c r="DN16" s="1034"/>
      <c r="DO16" s="1034"/>
      <c r="DP16" s="1035"/>
      <c r="DQ16" s="1033"/>
      <c r="DR16" s="1034"/>
      <c r="DS16" s="1034"/>
      <c r="DT16" s="1034"/>
      <c r="DU16" s="1035"/>
      <c r="DV16" s="1036"/>
      <c r="DW16" s="1037"/>
      <c r="DX16" s="1037"/>
      <c r="DY16" s="1037"/>
      <c r="DZ16" s="1038"/>
      <c r="EA16" s="216"/>
    </row>
    <row r="17" spans="1:131" s="217" customFormat="1" ht="26.25" customHeight="1" x14ac:dyDescent="0.2">
      <c r="A17" s="220">
        <v>11</v>
      </c>
      <c r="B17" s="1074"/>
      <c r="C17" s="1075"/>
      <c r="D17" s="1075"/>
      <c r="E17" s="1075"/>
      <c r="F17" s="1075"/>
      <c r="G17" s="1075"/>
      <c r="H17" s="1075"/>
      <c r="I17" s="1075"/>
      <c r="J17" s="1075"/>
      <c r="K17" s="1075"/>
      <c r="L17" s="1075"/>
      <c r="M17" s="1075"/>
      <c r="N17" s="1075"/>
      <c r="O17" s="1075"/>
      <c r="P17" s="1076"/>
      <c r="Q17" s="1082"/>
      <c r="R17" s="1083"/>
      <c r="S17" s="1083"/>
      <c r="T17" s="1083"/>
      <c r="U17" s="1083"/>
      <c r="V17" s="1083"/>
      <c r="W17" s="1083"/>
      <c r="X17" s="1083"/>
      <c r="Y17" s="1083"/>
      <c r="Z17" s="1083"/>
      <c r="AA17" s="1083"/>
      <c r="AB17" s="1083"/>
      <c r="AC17" s="1083"/>
      <c r="AD17" s="1083"/>
      <c r="AE17" s="1084"/>
      <c r="AF17" s="1079"/>
      <c r="AG17" s="1080"/>
      <c r="AH17" s="1080"/>
      <c r="AI17" s="1080"/>
      <c r="AJ17" s="1081"/>
      <c r="AK17" s="1124"/>
      <c r="AL17" s="1125"/>
      <c r="AM17" s="1125"/>
      <c r="AN17" s="1125"/>
      <c r="AO17" s="1125"/>
      <c r="AP17" s="1125"/>
      <c r="AQ17" s="1125"/>
      <c r="AR17" s="1125"/>
      <c r="AS17" s="1125"/>
      <c r="AT17" s="1125"/>
      <c r="AU17" s="1126"/>
      <c r="AV17" s="1126"/>
      <c r="AW17" s="1126"/>
      <c r="AX17" s="1126"/>
      <c r="AY17" s="1127"/>
      <c r="AZ17" s="214"/>
      <c r="BA17" s="214"/>
      <c r="BB17" s="214"/>
      <c r="BC17" s="214"/>
      <c r="BD17" s="214"/>
      <c r="BE17" s="215"/>
      <c r="BF17" s="215"/>
      <c r="BG17" s="215"/>
      <c r="BH17" s="215"/>
      <c r="BI17" s="215"/>
      <c r="BJ17" s="215"/>
      <c r="BK17" s="215"/>
      <c r="BL17" s="215"/>
      <c r="BM17" s="215"/>
      <c r="BN17" s="215"/>
      <c r="BO17" s="215"/>
      <c r="BP17" s="215"/>
      <c r="BQ17" s="220">
        <v>11</v>
      </c>
      <c r="BR17" s="221"/>
      <c r="BS17" s="1036"/>
      <c r="BT17" s="1037"/>
      <c r="BU17" s="1037"/>
      <c r="BV17" s="1037"/>
      <c r="BW17" s="1037"/>
      <c r="BX17" s="1037"/>
      <c r="BY17" s="1037"/>
      <c r="BZ17" s="1037"/>
      <c r="CA17" s="1037"/>
      <c r="CB17" s="1037"/>
      <c r="CC17" s="1037"/>
      <c r="CD17" s="1037"/>
      <c r="CE17" s="1037"/>
      <c r="CF17" s="1037"/>
      <c r="CG17" s="1058"/>
      <c r="CH17" s="1033"/>
      <c r="CI17" s="1034"/>
      <c r="CJ17" s="1034"/>
      <c r="CK17" s="1034"/>
      <c r="CL17" s="1035"/>
      <c r="CM17" s="1033"/>
      <c r="CN17" s="1034"/>
      <c r="CO17" s="1034"/>
      <c r="CP17" s="1034"/>
      <c r="CQ17" s="1035"/>
      <c r="CR17" s="1033"/>
      <c r="CS17" s="1034"/>
      <c r="CT17" s="1034"/>
      <c r="CU17" s="1034"/>
      <c r="CV17" s="1035"/>
      <c r="CW17" s="1033"/>
      <c r="CX17" s="1034"/>
      <c r="CY17" s="1034"/>
      <c r="CZ17" s="1034"/>
      <c r="DA17" s="1035"/>
      <c r="DB17" s="1033"/>
      <c r="DC17" s="1034"/>
      <c r="DD17" s="1034"/>
      <c r="DE17" s="1034"/>
      <c r="DF17" s="1035"/>
      <c r="DG17" s="1033"/>
      <c r="DH17" s="1034"/>
      <c r="DI17" s="1034"/>
      <c r="DJ17" s="1034"/>
      <c r="DK17" s="1035"/>
      <c r="DL17" s="1033"/>
      <c r="DM17" s="1034"/>
      <c r="DN17" s="1034"/>
      <c r="DO17" s="1034"/>
      <c r="DP17" s="1035"/>
      <c r="DQ17" s="1033"/>
      <c r="DR17" s="1034"/>
      <c r="DS17" s="1034"/>
      <c r="DT17" s="1034"/>
      <c r="DU17" s="1035"/>
      <c r="DV17" s="1036"/>
      <c r="DW17" s="1037"/>
      <c r="DX17" s="1037"/>
      <c r="DY17" s="1037"/>
      <c r="DZ17" s="1038"/>
      <c r="EA17" s="216"/>
    </row>
    <row r="18" spans="1:131" s="217" customFormat="1" ht="26.25" customHeight="1" x14ac:dyDescent="0.2">
      <c r="A18" s="220">
        <v>12</v>
      </c>
      <c r="B18" s="1074"/>
      <c r="C18" s="1075"/>
      <c r="D18" s="1075"/>
      <c r="E18" s="1075"/>
      <c r="F18" s="1075"/>
      <c r="G18" s="1075"/>
      <c r="H18" s="1075"/>
      <c r="I18" s="1075"/>
      <c r="J18" s="1075"/>
      <c r="K18" s="1075"/>
      <c r="L18" s="1075"/>
      <c r="M18" s="1075"/>
      <c r="N18" s="1075"/>
      <c r="O18" s="1075"/>
      <c r="P18" s="1076"/>
      <c r="Q18" s="1082"/>
      <c r="R18" s="1083"/>
      <c r="S18" s="1083"/>
      <c r="T18" s="1083"/>
      <c r="U18" s="1083"/>
      <c r="V18" s="1083"/>
      <c r="W18" s="1083"/>
      <c r="X18" s="1083"/>
      <c r="Y18" s="1083"/>
      <c r="Z18" s="1083"/>
      <c r="AA18" s="1083"/>
      <c r="AB18" s="1083"/>
      <c r="AC18" s="1083"/>
      <c r="AD18" s="1083"/>
      <c r="AE18" s="1084"/>
      <c r="AF18" s="1079"/>
      <c r="AG18" s="1080"/>
      <c r="AH18" s="1080"/>
      <c r="AI18" s="1080"/>
      <c r="AJ18" s="1081"/>
      <c r="AK18" s="1124"/>
      <c r="AL18" s="1125"/>
      <c r="AM18" s="1125"/>
      <c r="AN18" s="1125"/>
      <c r="AO18" s="1125"/>
      <c r="AP18" s="1125"/>
      <c r="AQ18" s="1125"/>
      <c r="AR18" s="1125"/>
      <c r="AS18" s="1125"/>
      <c r="AT18" s="1125"/>
      <c r="AU18" s="1126"/>
      <c r="AV18" s="1126"/>
      <c r="AW18" s="1126"/>
      <c r="AX18" s="1126"/>
      <c r="AY18" s="1127"/>
      <c r="AZ18" s="214"/>
      <c r="BA18" s="214"/>
      <c r="BB18" s="214"/>
      <c r="BC18" s="214"/>
      <c r="BD18" s="214"/>
      <c r="BE18" s="215"/>
      <c r="BF18" s="215"/>
      <c r="BG18" s="215"/>
      <c r="BH18" s="215"/>
      <c r="BI18" s="215"/>
      <c r="BJ18" s="215"/>
      <c r="BK18" s="215"/>
      <c r="BL18" s="215"/>
      <c r="BM18" s="215"/>
      <c r="BN18" s="215"/>
      <c r="BO18" s="215"/>
      <c r="BP18" s="215"/>
      <c r="BQ18" s="220">
        <v>12</v>
      </c>
      <c r="BR18" s="221"/>
      <c r="BS18" s="1036"/>
      <c r="BT18" s="1037"/>
      <c r="BU18" s="1037"/>
      <c r="BV18" s="1037"/>
      <c r="BW18" s="1037"/>
      <c r="BX18" s="1037"/>
      <c r="BY18" s="1037"/>
      <c r="BZ18" s="1037"/>
      <c r="CA18" s="1037"/>
      <c r="CB18" s="1037"/>
      <c r="CC18" s="1037"/>
      <c r="CD18" s="1037"/>
      <c r="CE18" s="1037"/>
      <c r="CF18" s="1037"/>
      <c r="CG18" s="1058"/>
      <c r="CH18" s="1033"/>
      <c r="CI18" s="1034"/>
      <c r="CJ18" s="1034"/>
      <c r="CK18" s="1034"/>
      <c r="CL18" s="1035"/>
      <c r="CM18" s="1033"/>
      <c r="CN18" s="1034"/>
      <c r="CO18" s="1034"/>
      <c r="CP18" s="1034"/>
      <c r="CQ18" s="1035"/>
      <c r="CR18" s="1033"/>
      <c r="CS18" s="1034"/>
      <c r="CT18" s="1034"/>
      <c r="CU18" s="1034"/>
      <c r="CV18" s="1035"/>
      <c r="CW18" s="1033"/>
      <c r="CX18" s="1034"/>
      <c r="CY18" s="1034"/>
      <c r="CZ18" s="1034"/>
      <c r="DA18" s="1035"/>
      <c r="DB18" s="1033"/>
      <c r="DC18" s="1034"/>
      <c r="DD18" s="1034"/>
      <c r="DE18" s="1034"/>
      <c r="DF18" s="1035"/>
      <c r="DG18" s="1033"/>
      <c r="DH18" s="1034"/>
      <c r="DI18" s="1034"/>
      <c r="DJ18" s="1034"/>
      <c r="DK18" s="1035"/>
      <c r="DL18" s="1033"/>
      <c r="DM18" s="1034"/>
      <c r="DN18" s="1034"/>
      <c r="DO18" s="1034"/>
      <c r="DP18" s="1035"/>
      <c r="DQ18" s="1033"/>
      <c r="DR18" s="1034"/>
      <c r="DS18" s="1034"/>
      <c r="DT18" s="1034"/>
      <c r="DU18" s="1035"/>
      <c r="DV18" s="1036"/>
      <c r="DW18" s="1037"/>
      <c r="DX18" s="1037"/>
      <c r="DY18" s="1037"/>
      <c r="DZ18" s="1038"/>
      <c r="EA18" s="216"/>
    </row>
    <row r="19" spans="1:131" s="217" customFormat="1" ht="26.25" customHeight="1" x14ac:dyDescent="0.2">
      <c r="A19" s="220">
        <v>13</v>
      </c>
      <c r="B19" s="1074"/>
      <c r="C19" s="1075"/>
      <c r="D19" s="1075"/>
      <c r="E19" s="1075"/>
      <c r="F19" s="1075"/>
      <c r="G19" s="1075"/>
      <c r="H19" s="1075"/>
      <c r="I19" s="1075"/>
      <c r="J19" s="1075"/>
      <c r="K19" s="1075"/>
      <c r="L19" s="1075"/>
      <c r="M19" s="1075"/>
      <c r="N19" s="1075"/>
      <c r="O19" s="1075"/>
      <c r="P19" s="1076"/>
      <c r="Q19" s="1082"/>
      <c r="R19" s="1083"/>
      <c r="S19" s="1083"/>
      <c r="T19" s="1083"/>
      <c r="U19" s="1083"/>
      <c r="V19" s="1083"/>
      <c r="W19" s="1083"/>
      <c r="X19" s="1083"/>
      <c r="Y19" s="1083"/>
      <c r="Z19" s="1083"/>
      <c r="AA19" s="1083"/>
      <c r="AB19" s="1083"/>
      <c r="AC19" s="1083"/>
      <c r="AD19" s="1083"/>
      <c r="AE19" s="1084"/>
      <c r="AF19" s="1079"/>
      <c r="AG19" s="1080"/>
      <c r="AH19" s="1080"/>
      <c r="AI19" s="1080"/>
      <c r="AJ19" s="1081"/>
      <c r="AK19" s="1124"/>
      <c r="AL19" s="1125"/>
      <c r="AM19" s="1125"/>
      <c r="AN19" s="1125"/>
      <c r="AO19" s="1125"/>
      <c r="AP19" s="1125"/>
      <c r="AQ19" s="1125"/>
      <c r="AR19" s="1125"/>
      <c r="AS19" s="1125"/>
      <c r="AT19" s="1125"/>
      <c r="AU19" s="1126"/>
      <c r="AV19" s="1126"/>
      <c r="AW19" s="1126"/>
      <c r="AX19" s="1126"/>
      <c r="AY19" s="1127"/>
      <c r="AZ19" s="214"/>
      <c r="BA19" s="214"/>
      <c r="BB19" s="214"/>
      <c r="BC19" s="214"/>
      <c r="BD19" s="214"/>
      <c r="BE19" s="215"/>
      <c r="BF19" s="215"/>
      <c r="BG19" s="215"/>
      <c r="BH19" s="215"/>
      <c r="BI19" s="215"/>
      <c r="BJ19" s="215"/>
      <c r="BK19" s="215"/>
      <c r="BL19" s="215"/>
      <c r="BM19" s="215"/>
      <c r="BN19" s="215"/>
      <c r="BO19" s="215"/>
      <c r="BP19" s="215"/>
      <c r="BQ19" s="220">
        <v>13</v>
      </c>
      <c r="BR19" s="221"/>
      <c r="BS19" s="1036"/>
      <c r="BT19" s="1037"/>
      <c r="BU19" s="1037"/>
      <c r="BV19" s="1037"/>
      <c r="BW19" s="1037"/>
      <c r="BX19" s="1037"/>
      <c r="BY19" s="1037"/>
      <c r="BZ19" s="1037"/>
      <c r="CA19" s="1037"/>
      <c r="CB19" s="1037"/>
      <c r="CC19" s="1037"/>
      <c r="CD19" s="1037"/>
      <c r="CE19" s="1037"/>
      <c r="CF19" s="1037"/>
      <c r="CG19" s="1058"/>
      <c r="CH19" s="1033"/>
      <c r="CI19" s="1034"/>
      <c r="CJ19" s="1034"/>
      <c r="CK19" s="1034"/>
      <c r="CL19" s="1035"/>
      <c r="CM19" s="1033"/>
      <c r="CN19" s="1034"/>
      <c r="CO19" s="1034"/>
      <c r="CP19" s="1034"/>
      <c r="CQ19" s="1035"/>
      <c r="CR19" s="1033"/>
      <c r="CS19" s="1034"/>
      <c r="CT19" s="1034"/>
      <c r="CU19" s="1034"/>
      <c r="CV19" s="1035"/>
      <c r="CW19" s="1033"/>
      <c r="CX19" s="1034"/>
      <c r="CY19" s="1034"/>
      <c r="CZ19" s="1034"/>
      <c r="DA19" s="1035"/>
      <c r="DB19" s="1033"/>
      <c r="DC19" s="1034"/>
      <c r="DD19" s="1034"/>
      <c r="DE19" s="1034"/>
      <c r="DF19" s="1035"/>
      <c r="DG19" s="1033"/>
      <c r="DH19" s="1034"/>
      <c r="DI19" s="1034"/>
      <c r="DJ19" s="1034"/>
      <c r="DK19" s="1035"/>
      <c r="DL19" s="1033"/>
      <c r="DM19" s="1034"/>
      <c r="DN19" s="1034"/>
      <c r="DO19" s="1034"/>
      <c r="DP19" s="1035"/>
      <c r="DQ19" s="1033"/>
      <c r="DR19" s="1034"/>
      <c r="DS19" s="1034"/>
      <c r="DT19" s="1034"/>
      <c r="DU19" s="1035"/>
      <c r="DV19" s="1036"/>
      <c r="DW19" s="1037"/>
      <c r="DX19" s="1037"/>
      <c r="DY19" s="1037"/>
      <c r="DZ19" s="1038"/>
      <c r="EA19" s="216"/>
    </row>
    <row r="20" spans="1:131" s="217" customFormat="1" ht="26.25" customHeight="1" x14ac:dyDescent="0.2">
      <c r="A20" s="220">
        <v>14</v>
      </c>
      <c r="B20" s="1074"/>
      <c r="C20" s="1075"/>
      <c r="D20" s="1075"/>
      <c r="E20" s="1075"/>
      <c r="F20" s="1075"/>
      <c r="G20" s="1075"/>
      <c r="H20" s="1075"/>
      <c r="I20" s="1075"/>
      <c r="J20" s="1075"/>
      <c r="K20" s="1075"/>
      <c r="L20" s="1075"/>
      <c r="M20" s="1075"/>
      <c r="N20" s="1075"/>
      <c r="O20" s="1075"/>
      <c r="P20" s="1076"/>
      <c r="Q20" s="1082"/>
      <c r="R20" s="1083"/>
      <c r="S20" s="1083"/>
      <c r="T20" s="1083"/>
      <c r="U20" s="1083"/>
      <c r="V20" s="1083"/>
      <c r="W20" s="1083"/>
      <c r="X20" s="1083"/>
      <c r="Y20" s="1083"/>
      <c r="Z20" s="1083"/>
      <c r="AA20" s="1083"/>
      <c r="AB20" s="1083"/>
      <c r="AC20" s="1083"/>
      <c r="AD20" s="1083"/>
      <c r="AE20" s="1084"/>
      <c r="AF20" s="1079"/>
      <c r="AG20" s="1080"/>
      <c r="AH20" s="1080"/>
      <c r="AI20" s="1080"/>
      <c r="AJ20" s="1081"/>
      <c r="AK20" s="1124"/>
      <c r="AL20" s="1125"/>
      <c r="AM20" s="1125"/>
      <c r="AN20" s="1125"/>
      <c r="AO20" s="1125"/>
      <c r="AP20" s="1125"/>
      <c r="AQ20" s="1125"/>
      <c r="AR20" s="1125"/>
      <c r="AS20" s="1125"/>
      <c r="AT20" s="1125"/>
      <c r="AU20" s="1126"/>
      <c r="AV20" s="1126"/>
      <c r="AW20" s="1126"/>
      <c r="AX20" s="1126"/>
      <c r="AY20" s="1127"/>
      <c r="AZ20" s="214"/>
      <c r="BA20" s="214"/>
      <c r="BB20" s="214"/>
      <c r="BC20" s="214"/>
      <c r="BD20" s="214"/>
      <c r="BE20" s="215"/>
      <c r="BF20" s="215"/>
      <c r="BG20" s="215"/>
      <c r="BH20" s="215"/>
      <c r="BI20" s="215"/>
      <c r="BJ20" s="215"/>
      <c r="BK20" s="215"/>
      <c r="BL20" s="215"/>
      <c r="BM20" s="215"/>
      <c r="BN20" s="215"/>
      <c r="BO20" s="215"/>
      <c r="BP20" s="215"/>
      <c r="BQ20" s="220">
        <v>14</v>
      </c>
      <c r="BR20" s="221"/>
      <c r="BS20" s="1036"/>
      <c r="BT20" s="1037"/>
      <c r="BU20" s="1037"/>
      <c r="BV20" s="1037"/>
      <c r="BW20" s="1037"/>
      <c r="BX20" s="1037"/>
      <c r="BY20" s="1037"/>
      <c r="BZ20" s="1037"/>
      <c r="CA20" s="1037"/>
      <c r="CB20" s="1037"/>
      <c r="CC20" s="1037"/>
      <c r="CD20" s="1037"/>
      <c r="CE20" s="1037"/>
      <c r="CF20" s="1037"/>
      <c r="CG20" s="1058"/>
      <c r="CH20" s="1033"/>
      <c r="CI20" s="1034"/>
      <c r="CJ20" s="1034"/>
      <c r="CK20" s="1034"/>
      <c r="CL20" s="1035"/>
      <c r="CM20" s="1033"/>
      <c r="CN20" s="1034"/>
      <c r="CO20" s="1034"/>
      <c r="CP20" s="1034"/>
      <c r="CQ20" s="1035"/>
      <c r="CR20" s="1033"/>
      <c r="CS20" s="1034"/>
      <c r="CT20" s="1034"/>
      <c r="CU20" s="1034"/>
      <c r="CV20" s="1035"/>
      <c r="CW20" s="1033"/>
      <c r="CX20" s="1034"/>
      <c r="CY20" s="1034"/>
      <c r="CZ20" s="1034"/>
      <c r="DA20" s="1035"/>
      <c r="DB20" s="1033"/>
      <c r="DC20" s="1034"/>
      <c r="DD20" s="1034"/>
      <c r="DE20" s="1034"/>
      <c r="DF20" s="1035"/>
      <c r="DG20" s="1033"/>
      <c r="DH20" s="1034"/>
      <c r="DI20" s="1034"/>
      <c r="DJ20" s="1034"/>
      <c r="DK20" s="1035"/>
      <c r="DL20" s="1033"/>
      <c r="DM20" s="1034"/>
      <c r="DN20" s="1034"/>
      <c r="DO20" s="1034"/>
      <c r="DP20" s="1035"/>
      <c r="DQ20" s="1033"/>
      <c r="DR20" s="1034"/>
      <c r="DS20" s="1034"/>
      <c r="DT20" s="1034"/>
      <c r="DU20" s="1035"/>
      <c r="DV20" s="1036"/>
      <c r="DW20" s="1037"/>
      <c r="DX20" s="1037"/>
      <c r="DY20" s="1037"/>
      <c r="DZ20" s="1038"/>
      <c r="EA20" s="216"/>
    </row>
    <row r="21" spans="1:131" s="217" customFormat="1" ht="26.25" customHeight="1" thickBot="1" x14ac:dyDescent="0.25">
      <c r="A21" s="220">
        <v>15</v>
      </c>
      <c r="B21" s="1074"/>
      <c r="C21" s="1075"/>
      <c r="D21" s="1075"/>
      <c r="E21" s="1075"/>
      <c r="F21" s="1075"/>
      <c r="G21" s="1075"/>
      <c r="H21" s="1075"/>
      <c r="I21" s="1075"/>
      <c r="J21" s="1075"/>
      <c r="K21" s="1075"/>
      <c r="L21" s="1075"/>
      <c r="M21" s="1075"/>
      <c r="N21" s="1075"/>
      <c r="O21" s="1075"/>
      <c r="P21" s="1076"/>
      <c r="Q21" s="1082"/>
      <c r="R21" s="1083"/>
      <c r="S21" s="1083"/>
      <c r="T21" s="1083"/>
      <c r="U21" s="1083"/>
      <c r="V21" s="1083"/>
      <c r="W21" s="1083"/>
      <c r="X21" s="1083"/>
      <c r="Y21" s="1083"/>
      <c r="Z21" s="1083"/>
      <c r="AA21" s="1083"/>
      <c r="AB21" s="1083"/>
      <c r="AC21" s="1083"/>
      <c r="AD21" s="1083"/>
      <c r="AE21" s="1084"/>
      <c r="AF21" s="1079"/>
      <c r="AG21" s="1080"/>
      <c r="AH21" s="1080"/>
      <c r="AI21" s="1080"/>
      <c r="AJ21" s="1081"/>
      <c r="AK21" s="1124"/>
      <c r="AL21" s="1125"/>
      <c r="AM21" s="1125"/>
      <c r="AN21" s="1125"/>
      <c r="AO21" s="1125"/>
      <c r="AP21" s="1125"/>
      <c r="AQ21" s="1125"/>
      <c r="AR21" s="1125"/>
      <c r="AS21" s="1125"/>
      <c r="AT21" s="1125"/>
      <c r="AU21" s="1126"/>
      <c r="AV21" s="1126"/>
      <c r="AW21" s="1126"/>
      <c r="AX21" s="1126"/>
      <c r="AY21" s="1127"/>
      <c r="AZ21" s="214"/>
      <c r="BA21" s="214"/>
      <c r="BB21" s="214"/>
      <c r="BC21" s="214"/>
      <c r="BD21" s="214"/>
      <c r="BE21" s="215"/>
      <c r="BF21" s="215"/>
      <c r="BG21" s="215"/>
      <c r="BH21" s="215"/>
      <c r="BI21" s="215"/>
      <c r="BJ21" s="215"/>
      <c r="BK21" s="215"/>
      <c r="BL21" s="215"/>
      <c r="BM21" s="215"/>
      <c r="BN21" s="215"/>
      <c r="BO21" s="215"/>
      <c r="BP21" s="215"/>
      <c r="BQ21" s="220">
        <v>15</v>
      </c>
      <c r="BR21" s="221"/>
      <c r="BS21" s="1036"/>
      <c r="BT21" s="1037"/>
      <c r="BU21" s="1037"/>
      <c r="BV21" s="1037"/>
      <c r="BW21" s="1037"/>
      <c r="BX21" s="1037"/>
      <c r="BY21" s="1037"/>
      <c r="BZ21" s="1037"/>
      <c r="CA21" s="1037"/>
      <c r="CB21" s="1037"/>
      <c r="CC21" s="1037"/>
      <c r="CD21" s="1037"/>
      <c r="CE21" s="1037"/>
      <c r="CF21" s="1037"/>
      <c r="CG21" s="1058"/>
      <c r="CH21" s="1033"/>
      <c r="CI21" s="1034"/>
      <c r="CJ21" s="1034"/>
      <c r="CK21" s="1034"/>
      <c r="CL21" s="1035"/>
      <c r="CM21" s="1033"/>
      <c r="CN21" s="1034"/>
      <c r="CO21" s="1034"/>
      <c r="CP21" s="1034"/>
      <c r="CQ21" s="1035"/>
      <c r="CR21" s="1033"/>
      <c r="CS21" s="1034"/>
      <c r="CT21" s="1034"/>
      <c r="CU21" s="1034"/>
      <c r="CV21" s="1035"/>
      <c r="CW21" s="1033"/>
      <c r="CX21" s="1034"/>
      <c r="CY21" s="1034"/>
      <c r="CZ21" s="1034"/>
      <c r="DA21" s="1035"/>
      <c r="DB21" s="1033"/>
      <c r="DC21" s="1034"/>
      <c r="DD21" s="1034"/>
      <c r="DE21" s="1034"/>
      <c r="DF21" s="1035"/>
      <c r="DG21" s="1033"/>
      <c r="DH21" s="1034"/>
      <c r="DI21" s="1034"/>
      <c r="DJ21" s="1034"/>
      <c r="DK21" s="1035"/>
      <c r="DL21" s="1033"/>
      <c r="DM21" s="1034"/>
      <c r="DN21" s="1034"/>
      <c r="DO21" s="1034"/>
      <c r="DP21" s="1035"/>
      <c r="DQ21" s="1033"/>
      <c r="DR21" s="1034"/>
      <c r="DS21" s="1034"/>
      <c r="DT21" s="1034"/>
      <c r="DU21" s="1035"/>
      <c r="DV21" s="1036"/>
      <c r="DW21" s="1037"/>
      <c r="DX21" s="1037"/>
      <c r="DY21" s="1037"/>
      <c r="DZ21" s="1038"/>
      <c r="EA21" s="216"/>
    </row>
    <row r="22" spans="1:131" s="217" customFormat="1" ht="26.25" customHeight="1" x14ac:dyDescent="0.2">
      <c r="A22" s="220">
        <v>16</v>
      </c>
      <c r="B22" s="1074"/>
      <c r="C22" s="1075"/>
      <c r="D22" s="1075"/>
      <c r="E22" s="1075"/>
      <c r="F22" s="1075"/>
      <c r="G22" s="1075"/>
      <c r="H22" s="1075"/>
      <c r="I22" s="1075"/>
      <c r="J22" s="1075"/>
      <c r="K22" s="1075"/>
      <c r="L22" s="1075"/>
      <c r="M22" s="1075"/>
      <c r="N22" s="1075"/>
      <c r="O22" s="1075"/>
      <c r="P22" s="1076"/>
      <c r="Q22" s="1117"/>
      <c r="R22" s="1118"/>
      <c r="S22" s="1118"/>
      <c r="T22" s="1118"/>
      <c r="U22" s="1118"/>
      <c r="V22" s="1118"/>
      <c r="W22" s="1118"/>
      <c r="X22" s="1118"/>
      <c r="Y22" s="1118"/>
      <c r="Z22" s="1118"/>
      <c r="AA22" s="1118"/>
      <c r="AB22" s="1118"/>
      <c r="AC22" s="1118"/>
      <c r="AD22" s="1118"/>
      <c r="AE22" s="1119"/>
      <c r="AF22" s="1079"/>
      <c r="AG22" s="1080"/>
      <c r="AH22" s="1080"/>
      <c r="AI22" s="1080"/>
      <c r="AJ22" s="1081"/>
      <c r="AK22" s="1120"/>
      <c r="AL22" s="1121"/>
      <c r="AM22" s="1121"/>
      <c r="AN22" s="1121"/>
      <c r="AO22" s="1121"/>
      <c r="AP22" s="1121"/>
      <c r="AQ22" s="1121"/>
      <c r="AR22" s="1121"/>
      <c r="AS22" s="1121"/>
      <c r="AT22" s="1121"/>
      <c r="AU22" s="1122"/>
      <c r="AV22" s="1122"/>
      <c r="AW22" s="1122"/>
      <c r="AX22" s="1122"/>
      <c r="AY22" s="1123"/>
      <c r="AZ22" s="1072" t="s">
        <v>375</v>
      </c>
      <c r="BA22" s="1072"/>
      <c r="BB22" s="1072"/>
      <c r="BC22" s="1072"/>
      <c r="BD22" s="1073"/>
      <c r="BE22" s="215"/>
      <c r="BF22" s="215"/>
      <c r="BG22" s="215"/>
      <c r="BH22" s="215"/>
      <c r="BI22" s="215"/>
      <c r="BJ22" s="215"/>
      <c r="BK22" s="215"/>
      <c r="BL22" s="215"/>
      <c r="BM22" s="215"/>
      <c r="BN22" s="215"/>
      <c r="BO22" s="215"/>
      <c r="BP22" s="215"/>
      <c r="BQ22" s="220">
        <v>16</v>
      </c>
      <c r="BR22" s="221"/>
      <c r="BS22" s="1036"/>
      <c r="BT22" s="1037"/>
      <c r="BU22" s="1037"/>
      <c r="BV22" s="1037"/>
      <c r="BW22" s="1037"/>
      <c r="BX22" s="1037"/>
      <c r="BY22" s="1037"/>
      <c r="BZ22" s="1037"/>
      <c r="CA22" s="1037"/>
      <c r="CB22" s="1037"/>
      <c r="CC22" s="1037"/>
      <c r="CD22" s="1037"/>
      <c r="CE22" s="1037"/>
      <c r="CF22" s="1037"/>
      <c r="CG22" s="1058"/>
      <c r="CH22" s="1033"/>
      <c r="CI22" s="1034"/>
      <c r="CJ22" s="1034"/>
      <c r="CK22" s="1034"/>
      <c r="CL22" s="1035"/>
      <c r="CM22" s="1033"/>
      <c r="CN22" s="1034"/>
      <c r="CO22" s="1034"/>
      <c r="CP22" s="1034"/>
      <c r="CQ22" s="1035"/>
      <c r="CR22" s="1033"/>
      <c r="CS22" s="1034"/>
      <c r="CT22" s="1034"/>
      <c r="CU22" s="1034"/>
      <c r="CV22" s="1035"/>
      <c r="CW22" s="1033"/>
      <c r="CX22" s="1034"/>
      <c r="CY22" s="1034"/>
      <c r="CZ22" s="1034"/>
      <c r="DA22" s="1035"/>
      <c r="DB22" s="1033"/>
      <c r="DC22" s="1034"/>
      <c r="DD22" s="1034"/>
      <c r="DE22" s="1034"/>
      <c r="DF22" s="1035"/>
      <c r="DG22" s="1033"/>
      <c r="DH22" s="1034"/>
      <c r="DI22" s="1034"/>
      <c r="DJ22" s="1034"/>
      <c r="DK22" s="1035"/>
      <c r="DL22" s="1033"/>
      <c r="DM22" s="1034"/>
      <c r="DN22" s="1034"/>
      <c r="DO22" s="1034"/>
      <c r="DP22" s="1035"/>
      <c r="DQ22" s="1033"/>
      <c r="DR22" s="1034"/>
      <c r="DS22" s="1034"/>
      <c r="DT22" s="1034"/>
      <c r="DU22" s="1035"/>
      <c r="DV22" s="1036"/>
      <c r="DW22" s="1037"/>
      <c r="DX22" s="1037"/>
      <c r="DY22" s="1037"/>
      <c r="DZ22" s="1038"/>
      <c r="EA22" s="216"/>
    </row>
    <row r="23" spans="1:131" s="217" customFormat="1" ht="26.25" customHeight="1" thickBot="1" x14ac:dyDescent="0.25">
      <c r="A23" s="222" t="s">
        <v>376</v>
      </c>
      <c r="B23" s="981" t="s">
        <v>377</v>
      </c>
      <c r="C23" s="982"/>
      <c r="D23" s="982"/>
      <c r="E23" s="982"/>
      <c r="F23" s="982"/>
      <c r="G23" s="982"/>
      <c r="H23" s="982"/>
      <c r="I23" s="982"/>
      <c r="J23" s="982"/>
      <c r="K23" s="982"/>
      <c r="L23" s="982"/>
      <c r="M23" s="982"/>
      <c r="N23" s="982"/>
      <c r="O23" s="982"/>
      <c r="P23" s="992"/>
      <c r="Q23" s="1112">
        <v>26204</v>
      </c>
      <c r="R23" s="1106"/>
      <c r="S23" s="1106"/>
      <c r="T23" s="1106"/>
      <c r="U23" s="1106"/>
      <c r="V23" s="1112">
        <v>25308</v>
      </c>
      <c r="W23" s="1106"/>
      <c r="X23" s="1106"/>
      <c r="Y23" s="1106"/>
      <c r="Z23" s="1106"/>
      <c r="AA23" s="1112">
        <f>AA7</f>
        <v>896</v>
      </c>
      <c r="AB23" s="1106"/>
      <c r="AC23" s="1106"/>
      <c r="AD23" s="1106"/>
      <c r="AE23" s="1106"/>
      <c r="AF23" s="1113">
        <v>804</v>
      </c>
      <c r="AG23" s="1106"/>
      <c r="AH23" s="1106"/>
      <c r="AI23" s="1106"/>
      <c r="AJ23" s="1114"/>
      <c r="AK23" s="1115"/>
      <c r="AL23" s="1116"/>
      <c r="AM23" s="1116"/>
      <c r="AN23" s="1116"/>
      <c r="AO23" s="1116"/>
      <c r="AP23" s="1106">
        <f>AP7</f>
        <v>21287</v>
      </c>
      <c r="AQ23" s="1106"/>
      <c r="AR23" s="1106"/>
      <c r="AS23" s="1106"/>
      <c r="AT23" s="1106"/>
      <c r="AU23" s="1107"/>
      <c r="AV23" s="1107"/>
      <c r="AW23" s="1107"/>
      <c r="AX23" s="1107"/>
      <c r="AY23" s="1108"/>
      <c r="AZ23" s="1109" t="s">
        <v>121</v>
      </c>
      <c r="BA23" s="1110"/>
      <c r="BB23" s="1110"/>
      <c r="BC23" s="1110"/>
      <c r="BD23" s="1111"/>
      <c r="BE23" s="215"/>
      <c r="BF23" s="215"/>
      <c r="BG23" s="215"/>
      <c r="BH23" s="215"/>
      <c r="BI23" s="215"/>
      <c r="BJ23" s="215"/>
      <c r="BK23" s="215"/>
      <c r="BL23" s="215"/>
      <c r="BM23" s="215"/>
      <c r="BN23" s="215"/>
      <c r="BO23" s="215"/>
      <c r="BP23" s="215"/>
      <c r="BQ23" s="220">
        <v>17</v>
      </c>
      <c r="BR23" s="221"/>
      <c r="BS23" s="1036"/>
      <c r="BT23" s="1037"/>
      <c r="BU23" s="1037"/>
      <c r="BV23" s="1037"/>
      <c r="BW23" s="1037"/>
      <c r="BX23" s="1037"/>
      <c r="BY23" s="1037"/>
      <c r="BZ23" s="1037"/>
      <c r="CA23" s="1037"/>
      <c r="CB23" s="1037"/>
      <c r="CC23" s="1037"/>
      <c r="CD23" s="1037"/>
      <c r="CE23" s="1037"/>
      <c r="CF23" s="1037"/>
      <c r="CG23" s="1058"/>
      <c r="CH23" s="1033"/>
      <c r="CI23" s="1034"/>
      <c r="CJ23" s="1034"/>
      <c r="CK23" s="1034"/>
      <c r="CL23" s="1035"/>
      <c r="CM23" s="1033"/>
      <c r="CN23" s="1034"/>
      <c r="CO23" s="1034"/>
      <c r="CP23" s="1034"/>
      <c r="CQ23" s="1035"/>
      <c r="CR23" s="1033"/>
      <c r="CS23" s="1034"/>
      <c r="CT23" s="1034"/>
      <c r="CU23" s="1034"/>
      <c r="CV23" s="1035"/>
      <c r="CW23" s="1033"/>
      <c r="CX23" s="1034"/>
      <c r="CY23" s="1034"/>
      <c r="CZ23" s="1034"/>
      <c r="DA23" s="1035"/>
      <c r="DB23" s="1033"/>
      <c r="DC23" s="1034"/>
      <c r="DD23" s="1034"/>
      <c r="DE23" s="1034"/>
      <c r="DF23" s="1035"/>
      <c r="DG23" s="1033"/>
      <c r="DH23" s="1034"/>
      <c r="DI23" s="1034"/>
      <c r="DJ23" s="1034"/>
      <c r="DK23" s="1035"/>
      <c r="DL23" s="1033"/>
      <c r="DM23" s="1034"/>
      <c r="DN23" s="1034"/>
      <c r="DO23" s="1034"/>
      <c r="DP23" s="1035"/>
      <c r="DQ23" s="1033"/>
      <c r="DR23" s="1034"/>
      <c r="DS23" s="1034"/>
      <c r="DT23" s="1034"/>
      <c r="DU23" s="1035"/>
      <c r="DV23" s="1036"/>
      <c r="DW23" s="1037"/>
      <c r="DX23" s="1037"/>
      <c r="DY23" s="1037"/>
      <c r="DZ23" s="1038"/>
      <c r="EA23" s="216"/>
    </row>
    <row r="24" spans="1:131" s="217" customFormat="1" ht="26.25" customHeight="1" x14ac:dyDescent="0.2">
      <c r="A24" s="1105" t="s">
        <v>378</v>
      </c>
      <c r="B24" s="1105"/>
      <c r="C24" s="1105"/>
      <c r="D24" s="1105"/>
      <c r="E24" s="1105"/>
      <c r="F24" s="1105"/>
      <c r="G24" s="1105"/>
      <c r="H24" s="1105"/>
      <c r="I24" s="1105"/>
      <c r="J24" s="1105"/>
      <c r="K24" s="1105"/>
      <c r="L24" s="1105"/>
      <c r="M24" s="1105"/>
      <c r="N24" s="1105"/>
      <c r="O24" s="1105"/>
      <c r="P24" s="1105"/>
      <c r="Q24" s="1105"/>
      <c r="R24" s="1105"/>
      <c r="S24" s="1105"/>
      <c r="T24" s="1105"/>
      <c r="U24" s="1105"/>
      <c r="V24" s="1105"/>
      <c r="W24" s="1105"/>
      <c r="X24" s="1105"/>
      <c r="Y24" s="1105"/>
      <c r="Z24" s="1105"/>
      <c r="AA24" s="1105"/>
      <c r="AB24" s="1105"/>
      <c r="AC24" s="1105"/>
      <c r="AD24" s="1105"/>
      <c r="AE24" s="1105"/>
      <c r="AF24" s="1105"/>
      <c r="AG24" s="1105"/>
      <c r="AH24" s="1105"/>
      <c r="AI24" s="1105"/>
      <c r="AJ24" s="1105"/>
      <c r="AK24" s="1105"/>
      <c r="AL24" s="1105"/>
      <c r="AM24" s="1105"/>
      <c r="AN24" s="1105"/>
      <c r="AO24" s="1105"/>
      <c r="AP24" s="1105"/>
      <c r="AQ24" s="1105"/>
      <c r="AR24" s="1105"/>
      <c r="AS24" s="1105"/>
      <c r="AT24" s="1105"/>
      <c r="AU24" s="1105"/>
      <c r="AV24" s="1105"/>
      <c r="AW24" s="1105"/>
      <c r="AX24" s="1105"/>
      <c r="AY24" s="1105"/>
      <c r="AZ24" s="214"/>
      <c r="BA24" s="214"/>
      <c r="BB24" s="214"/>
      <c r="BC24" s="214"/>
      <c r="BD24" s="214"/>
      <c r="BE24" s="215"/>
      <c r="BF24" s="215"/>
      <c r="BG24" s="215"/>
      <c r="BH24" s="215"/>
      <c r="BI24" s="215"/>
      <c r="BJ24" s="215"/>
      <c r="BK24" s="215"/>
      <c r="BL24" s="215"/>
      <c r="BM24" s="215"/>
      <c r="BN24" s="215"/>
      <c r="BO24" s="215"/>
      <c r="BP24" s="215"/>
      <c r="BQ24" s="220">
        <v>18</v>
      </c>
      <c r="BR24" s="221"/>
      <c r="BS24" s="1036"/>
      <c r="BT24" s="1037"/>
      <c r="BU24" s="1037"/>
      <c r="BV24" s="1037"/>
      <c r="BW24" s="1037"/>
      <c r="BX24" s="1037"/>
      <c r="BY24" s="1037"/>
      <c r="BZ24" s="1037"/>
      <c r="CA24" s="1037"/>
      <c r="CB24" s="1037"/>
      <c r="CC24" s="1037"/>
      <c r="CD24" s="1037"/>
      <c r="CE24" s="1037"/>
      <c r="CF24" s="1037"/>
      <c r="CG24" s="1058"/>
      <c r="CH24" s="1033"/>
      <c r="CI24" s="1034"/>
      <c r="CJ24" s="1034"/>
      <c r="CK24" s="1034"/>
      <c r="CL24" s="1035"/>
      <c r="CM24" s="1033"/>
      <c r="CN24" s="1034"/>
      <c r="CO24" s="1034"/>
      <c r="CP24" s="1034"/>
      <c r="CQ24" s="1035"/>
      <c r="CR24" s="1033"/>
      <c r="CS24" s="1034"/>
      <c r="CT24" s="1034"/>
      <c r="CU24" s="1034"/>
      <c r="CV24" s="1035"/>
      <c r="CW24" s="1033"/>
      <c r="CX24" s="1034"/>
      <c r="CY24" s="1034"/>
      <c r="CZ24" s="1034"/>
      <c r="DA24" s="1035"/>
      <c r="DB24" s="1033"/>
      <c r="DC24" s="1034"/>
      <c r="DD24" s="1034"/>
      <c r="DE24" s="1034"/>
      <c r="DF24" s="1035"/>
      <c r="DG24" s="1033"/>
      <c r="DH24" s="1034"/>
      <c r="DI24" s="1034"/>
      <c r="DJ24" s="1034"/>
      <c r="DK24" s="1035"/>
      <c r="DL24" s="1033"/>
      <c r="DM24" s="1034"/>
      <c r="DN24" s="1034"/>
      <c r="DO24" s="1034"/>
      <c r="DP24" s="1035"/>
      <c r="DQ24" s="1033"/>
      <c r="DR24" s="1034"/>
      <c r="DS24" s="1034"/>
      <c r="DT24" s="1034"/>
      <c r="DU24" s="1035"/>
      <c r="DV24" s="1036"/>
      <c r="DW24" s="1037"/>
      <c r="DX24" s="1037"/>
      <c r="DY24" s="1037"/>
      <c r="DZ24" s="1038"/>
      <c r="EA24" s="216"/>
    </row>
    <row r="25" spans="1:131" ht="26.25" customHeight="1" thickBot="1" x14ac:dyDescent="0.25">
      <c r="A25" s="1104" t="s">
        <v>379</v>
      </c>
      <c r="B25" s="1104"/>
      <c r="C25" s="1104"/>
      <c r="D25" s="1104"/>
      <c r="E25" s="1104"/>
      <c r="F25" s="1104"/>
      <c r="G25" s="1104"/>
      <c r="H25" s="1104"/>
      <c r="I25" s="1104"/>
      <c r="J25" s="1104"/>
      <c r="K25" s="1104"/>
      <c r="L25" s="1104"/>
      <c r="M25" s="1104"/>
      <c r="N25" s="1104"/>
      <c r="O25" s="1104"/>
      <c r="P25" s="1104"/>
      <c r="Q25" s="1104"/>
      <c r="R25" s="1104"/>
      <c r="S25" s="1104"/>
      <c r="T25" s="1104"/>
      <c r="U25" s="1104"/>
      <c r="V25" s="1104"/>
      <c r="W25" s="1104"/>
      <c r="X25" s="1104"/>
      <c r="Y25" s="1104"/>
      <c r="Z25" s="1104"/>
      <c r="AA25" s="1104"/>
      <c r="AB25" s="1104"/>
      <c r="AC25" s="1104"/>
      <c r="AD25" s="1104"/>
      <c r="AE25" s="1104"/>
      <c r="AF25" s="1104"/>
      <c r="AG25" s="1104"/>
      <c r="AH25" s="1104"/>
      <c r="AI25" s="1104"/>
      <c r="AJ25" s="1104"/>
      <c r="AK25" s="1104"/>
      <c r="AL25" s="1104"/>
      <c r="AM25" s="1104"/>
      <c r="AN25" s="1104"/>
      <c r="AO25" s="1104"/>
      <c r="AP25" s="1104"/>
      <c r="AQ25" s="1104"/>
      <c r="AR25" s="1104"/>
      <c r="AS25" s="1104"/>
      <c r="AT25" s="1104"/>
      <c r="AU25" s="1104"/>
      <c r="AV25" s="1104"/>
      <c r="AW25" s="1104"/>
      <c r="AX25" s="1104"/>
      <c r="AY25" s="1104"/>
      <c r="AZ25" s="1104"/>
      <c r="BA25" s="1104"/>
      <c r="BB25" s="1104"/>
      <c r="BC25" s="1104"/>
      <c r="BD25" s="1104"/>
      <c r="BE25" s="1104"/>
      <c r="BF25" s="1104"/>
      <c r="BG25" s="1104"/>
      <c r="BH25" s="1104"/>
      <c r="BI25" s="1104"/>
      <c r="BJ25" s="214"/>
      <c r="BK25" s="214"/>
      <c r="BL25" s="214"/>
      <c r="BM25" s="214"/>
      <c r="BN25" s="214"/>
      <c r="BO25" s="223"/>
      <c r="BP25" s="223"/>
      <c r="BQ25" s="220">
        <v>19</v>
      </c>
      <c r="BR25" s="221"/>
      <c r="BS25" s="1036"/>
      <c r="BT25" s="1037"/>
      <c r="BU25" s="1037"/>
      <c r="BV25" s="1037"/>
      <c r="BW25" s="1037"/>
      <c r="BX25" s="1037"/>
      <c r="BY25" s="1037"/>
      <c r="BZ25" s="1037"/>
      <c r="CA25" s="1037"/>
      <c r="CB25" s="1037"/>
      <c r="CC25" s="1037"/>
      <c r="CD25" s="1037"/>
      <c r="CE25" s="1037"/>
      <c r="CF25" s="1037"/>
      <c r="CG25" s="1058"/>
      <c r="CH25" s="1033"/>
      <c r="CI25" s="1034"/>
      <c r="CJ25" s="1034"/>
      <c r="CK25" s="1034"/>
      <c r="CL25" s="1035"/>
      <c r="CM25" s="1033"/>
      <c r="CN25" s="1034"/>
      <c r="CO25" s="1034"/>
      <c r="CP25" s="1034"/>
      <c r="CQ25" s="1035"/>
      <c r="CR25" s="1033"/>
      <c r="CS25" s="1034"/>
      <c r="CT25" s="1034"/>
      <c r="CU25" s="1034"/>
      <c r="CV25" s="1035"/>
      <c r="CW25" s="1033"/>
      <c r="CX25" s="1034"/>
      <c r="CY25" s="1034"/>
      <c r="CZ25" s="1034"/>
      <c r="DA25" s="1035"/>
      <c r="DB25" s="1033"/>
      <c r="DC25" s="1034"/>
      <c r="DD25" s="1034"/>
      <c r="DE25" s="1034"/>
      <c r="DF25" s="1035"/>
      <c r="DG25" s="1033"/>
      <c r="DH25" s="1034"/>
      <c r="DI25" s="1034"/>
      <c r="DJ25" s="1034"/>
      <c r="DK25" s="1035"/>
      <c r="DL25" s="1033"/>
      <c r="DM25" s="1034"/>
      <c r="DN25" s="1034"/>
      <c r="DO25" s="1034"/>
      <c r="DP25" s="1035"/>
      <c r="DQ25" s="1033"/>
      <c r="DR25" s="1034"/>
      <c r="DS25" s="1034"/>
      <c r="DT25" s="1034"/>
      <c r="DU25" s="1035"/>
      <c r="DV25" s="1036"/>
      <c r="DW25" s="1037"/>
      <c r="DX25" s="1037"/>
      <c r="DY25" s="1037"/>
      <c r="DZ25" s="1038"/>
      <c r="EA25" s="212"/>
    </row>
    <row r="26" spans="1:131" ht="26.25" customHeight="1" x14ac:dyDescent="0.2">
      <c r="A26" s="1039" t="s">
        <v>357</v>
      </c>
      <c r="B26" s="1040"/>
      <c r="C26" s="1040"/>
      <c r="D26" s="1040"/>
      <c r="E26" s="1040"/>
      <c r="F26" s="1040"/>
      <c r="G26" s="1040"/>
      <c r="H26" s="1040"/>
      <c r="I26" s="1040"/>
      <c r="J26" s="1040"/>
      <c r="K26" s="1040"/>
      <c r="L26" s="1040"/>
      <c r="M26" s="1040"/>
      <c r="N26" s="1040"/>
      <c r="O26" s="1040"/>
      <c r="P26" s="1041"/>
      <c r="Q26" s="1045" t="s">
        <v>380</v>
      </c>
      <c r="R26" s="1046"/>
      <c r="S26" s="1046"/>
      <c r="T26" s="1046"/>
      <c r="U26" s="1047"/>
      <c r="V26" s="1045" t="s">
        <v>381</v>
      </c>
      <c r="W26" s="1046"/>
      <c r="X26" s="1046"/>
      <c r="Y26" s="1046"/>
      <c r="Z26" s="1047"/>
      <c r="AA26" s="1045" t="s">
        <v>382</v>
      </c>
      <c r="AB26" s="1046"/>
      <c r="AC26" s="1046"/>
      <c r="AD26" s="1046"/>
      <c r="AE26" s="1046"/>
      <c r="AF26" s="1100" t="s">
        <v>383</v>
      </c>
      <c r="AG26" s="1052"/>
      <c r="AH26" s="1052"/>
      <c r="AI26" s="1052"/>
      <c r="AJ26" s="1101"/>
      <c r="AK26" s="1046" t="s">
        <v>384</v>
      </c>
      <c r="AL26" s="1046"/>
      <c r="AM26" s="1046"/>
      <c r="AN26" s="1046"/>
      <c r="AO26" s="1047"/>
      <c r="AP26" s="1045" t="s">
        <v>385</v>
      </c>
      <c r="AQ26" s="1046"/>
      <c r="AR26" s="1046"/>
      <c r="AS26" s="1046"/>
      <c r="AT26" s="1047"/>
      <c r="AU26" s="1045" t="s">
        <v>386</v>
      </c>
      <c r="AV26" s="1046"/>
      <c r="AW26" s="1046"/>
      <c r="AX26" s="1046"/>
      <c r="AY26" s="1047"/>
      <c r="AZ26" s="1045" t="s">
        <v>387</v>
      </c>
      <c r="BA26" s="1046"/>
      <c r="BB26" s="1046"/>
      <c r="BC26" s="1046"/>
      <c r="BD26" s="1047"/>
      <c r="BE26" s="1045" t="s">
        <v>364</v>
      </c>
      <c r="BF26" s="1046"/>
      <c r="BG26" s="1046"/>
      <c r="BH26" s="1046"/>
      <c r="BI26" s="1059"/>
      <c r="BJ26" s="214"/>
      <c r="BK26" s="214"/>
      <c r="BL26" s="214"/>
      <c r="BM26" s="214"/>
      <c r="BN26" s="214"/>
      <c r="BO26" s="223"/>
      <c r="BP26" s="223"/>
      <c r="BQ26" s="220">
        <v>20</v>
      </c>
      <c r="BR26" s="221"/>
      <c r="BS26" s="1036"/>
      <c r="BT26" s="1037"/>
      <c r="BU26" s="1037"/>
      <c r="BV26" s="1037"/>
      <c r="BW26" s="1037"/>
      <c r="BX26" s="1037"/>
      <c r="BY26" s="1037"/>
      <c r="BZ26" s="1037"/>
      <c r="CA26" s="1037"/>
      <c r="CB26" s="1037"/>
      <c r="CC26" s="1037"/>
      <c r="CD26" s="1037"/>
      <c r="CE26" s="1037"/>
      <c r="CF26" s="1037"/>
      <c r="CG26" s="1058"/>
      <c r="CH26" s="1033"/>
      <c r="CI26" s="1034"/>
      <c r="CJ26" s="1034"/>
      <c r="CK26" s="1034"/>
      <c r="CL26" s="1035"/>
      <c r="CM26" s="1033"/>
      <c r="CN26" s="1034"/>
      <c r="CO26" s="1034"/>
      <c r="CP26" s="1034"/>
      <c r="CQ26" s="1035"/>
      <c r="CR26" s="1033"/>
      <c r="CS26" s="1034"/>
      <c r="CT26" s="1034"/>
      <c r="CU26" s="1034"/>
      <c r="CV26" s="1035"/>
      <c r="CW26" s="1033"/>
      <c r="CX26" s="1034"/>
      <c r="CY26" s="1034"/>
      <c r="CZ26" s="1034"/>
      <c r="DA26" s="1035"/>
      <c r="DB26" s="1033"/>
      <c r="DC26" s="1034"/>
      <c r="DD26" s="1034"/>
      <c r="DE26" s="1034"/>
      <c r="DF26" s="1035"/>
      <c r="DG26" s="1033"/>
      <c r="DH26" s="1034"/>
      <c r="DI26" s="1034"/>
      <c r="DJ26" s="1034"/>
      <c r="DK26" s="1035"/>
      <c r="DL26" s="1033"/>
      <c r="DM26" s="1034"/>
      <c r="DN26" s="1034"/>
      <c r="DO26" s="1034"/>
      <c r="DP26" s="1035"/>
      <c r="DQ26" s="1033"/>
      <c r="DR26" s="1034"/>
      <c r="DS26" s="1034"/>
      <c r="DT26" s="1034"/>
      <c r="DU26" s="1035"/>
      <c r="DV26" s="1036"/>
      <c r="DW26" s="1037"/>
      <c r="DX26" s="1037"/>
      <c r="DY26" s="1037"/>
      <c r="DZ26" s="1038"/>
      <c r="EA26" s="212"/>
    </row>
    <row r="27" spans="1:131" ht="26.25" customHeight="1" thickBot="1" x14ac:dyDescent="0.25">
      <c r="A27" s="1042"/>
      <c r="B27" s="1043"/>
      <c r="C27" s="1043"/>
      <c r="D27" s="1043"/>
      <c r="E27" s="1043"/>
      <c r="F27" s="1043"/>
      <c r="G27" s="1043"/>
      <c r="H27" s="1043"/>
      <c r="I27" s="1043"/>
      <c r="J27" s="1043"/>
      <c r="K27" s="1043"/>
      <c r="L27" s="1043"/>
      <c r="M27" s="1043"/>
      <c r="N27" s="1043"/>
      <c r="O27" s="1043"/>
      <c r="P27" s="1044"/>
      <c r="Q27" s="1048"/>
      <c r="R27" s="1049"/>
      <c r="S27" s="1049"/>
      <c r="T27" s="1049"/>
      <c r="U27" s="1050"/>
      <c r="V27" s="1048"/>
      <c r="W27" s="1049"/>
      <c r="X27" s="1049"/>
      <c r="Y27" s="1049"/>
      <c r="Z27" s="1050"/>
      <c r="AA27" s="1048"/>
      <c r="AB27" s="1049"/>
      <c r="AC27" s="1049"/>
      <c r="AD27" s="1049"/>
      <c r="AE27" s="1049"/>
      <c r="AF27" s="1102"/>
      <c r="AG27" s="1055"/>
      <c r="AH27" s="1055"/>
      <c r="AI27" s="1055"/>
      <c r="AJ27" s="1103"/>
      <c r="AK27" s="1049"/>
      <c r="AL27" s="1049"/>
      <c r="AM27" s="1049"/>
      <c r="AN27" s="1049"/>
      <c r="AO27" s="1050"/>
      <c r="AP27" s="1048"/>
      <c r="AQ27" s="1049"/>
      <c r="AR27" s="1049"/>
      <c r="AS27" s="1049"/>
      <c r="AT27" s="1050"/>
      <c r="AU27" s="1048"/>
      <c r="AV27" s="1049"/>
      <c r="AW27" s="1049"/>
      <c r="AX27" s="1049"/>
      <c r="AY27" s="1050"/>
      <c r="AZ27" s="1048"/>
      <c r="BA27" s="1049"/>
      <c r="BB27" s="1049"/>
      <c r="BC27" s="1049"/>
      <c r="BD27" s="1050"/>
      <c r="BE27" s="1048"/>
      <c r="BF27" s="1049"/>
      <c r="BG27" s="1049"/>
      <c r="BH27" s="1049"/>
      <c r="BI27" s="1060"/>
      <c r="BJ27" s="214"/>
      <c r="BK27" s="214"/>
      <c r="BL27" s="214"/>
      <c r="BM27" s="214"/>
      <c r="BN27" s="214"/>
      <c r="BO27" s="223"/>
      <c r="BP27" s="223"/>
      <c r="BQ27" s="220">
        <v>21</v>
      </c>
      <c r="BR27" s="221"/>
      <c r="BS27" s="1036"/>
      <c r="BT27" s="1037"/>
      <c r="BU27" s="1037"/>
      <c r="BV27" s="1037"/>
      <c r="BW27" s="1037"/>
      <c r="BX27" s="1037"/>
      <c r="BY27" s="1037"/>
      <c r="BZ27" s="1037"/>
      <c r="CA27" s="1037"/>
      <c r="CB27" s="1037"/>
      <c r="CC27" s="1037"/>
      <c r="CD27" s="1037"/>
      <c r="CE27" s="1037"/>
      <c r="CF27" s="1037"/>
      <c r="CG27" s="1058"/>
      <c r="CH27" s="1033"/>
      <c r="CI27" s="1034"/>
      <c r="CJ27" s="1034"/>
      <c r="CK27" s="1034"/>
      <c r="CL27" s="1035"/>
      <c r="CM27" s="1033"/>
      <c r="CN27" s="1034"/>
      <c r="CO27" s="1034"/>
      <c r="CP27" s="1034"/>
      <c r="CQ27" s="1035"/>
      <c r="CR27" s="1033"/>
      <c r="CS27" s="1034"/>
      <c r="CT27" s="1034"/>
      <c r="CU27" s="1034"/>
      <c r="CV27" s="1035"/>
      <c r="CW27" s="1033"/>
      <c r="CX27" s="1034"/>
      <c r="CY27" s="1034"/>
      <c r="CZ27" s="1034"/>
      <c r="DA27" s="1035"/>
      <c r="DB27" s="1033"/>
      <c r="DC27" s="1034"/>
      <c r="DD27" s="1034"/>
      <c r="DE27" s="1034"/>
      <c r="DF27" s="1035"/>
      <c r="DG27" s="1033"/>
      <c r="DH27" s="1034"/>
      <c r="DI27" s="1034"/>
      <c r="DJ27" s="1034"/>
      <c r="DK27" s="1035"/>
      <c r="DL27" s="1033"/>
      <c r="DM27" s="1034"/>
      <c r="DN27" s="1034"/>
      <c r="DO27" s="1034"/>
      <c r="DP27" s="1035"/>
      <c r="DQ27" s="1033"/>
      <c r="DR27" s="1034"/>
      <c r="DS27" s="1034"/>
      <c r="DT27" s="1034"/>
      <c r="DU27" s="1035"/>
      <c r="DV27" s="1036"/>
      <c r="DW27" s="1037"/>
      <c r="DX27" s="1037"/>
      <c r="DY27" s="1037"/>
      <c r="DZ27" s="1038"/>
      <c r="EA27" s="212"/>
    </row>
    <row r="28" spans="1:131" ht="26.25" customHeight="1" thickTop="1" x14ac:dyDescent="0.2">
      <c r="A28" s="224">
        <v>1</v>
      </c>
      <c r="B28" s="1092" t="s">
        <v>388</v>
      </c>
      <c r="C28" s="1093"/>
      <c r="D28" s="1093"/>
      <c r="E28" s="1093"/>
      <c r="F28" s="1093"/>
      <c r="G28" s="1093"/>
      <c r="H28" s="1093"/>
      <c r="I28" s="1093"/>
      <c r="J28" s="1093"/>
      <c r="K28" s="1093"/>
      <c r="L28" s="1093"/>
      <c r="M28" s="1093"/>
      <c r="N28" s="1093"/>
      <c r="O28" s="1093"/>
      <c r="P28" s="1094"/>
      <c r="Q28" s="1095">
        <v>5343</v>
      </c>
      <c r="R28" s="1096"/>
      <c r="S28" s="1096"/>
      <c r="T28" s="1096"/>
      <c r="U28" s="1096"/>
      <c r="V28" s="1096">
        <v>4880</v>
      </c>
      <c r="W28" s="1096"/>
      <c r="X28" s="1096"/>
      <c r="Y28" s="1096"/>
      <c r="Z28" s="1096"/>
      <c r="AA28" s="1096">
        <v>463</v>
      </c>
      <c r="AB28" s="1096"/>
      <c r="AC28" s="1096"/>
      <c r="AD28" s="1096"/>
      <c r="AE28" s="1097"/>
      <c r="AF28" s="1098">
        <v>463</v>
      </c>
      <c r="AG28" s="1096"/>
      <c r="AH28" s="1096"/>
      <c r="AI28" s="1096"/>
      <c r="AJ28" s="1099"/>
      <c r="AK28" s="1086">
        <v>372</v>
      </c>
      <c r="AL28" s="1087"/>
      <c r="AM28" s="1087"/>
      <c r="AN28" s="1087"/>
      <c r="AO28" s="1087"/>
      <c r="AP28" s="1087" t="s">
        <v>549</v>
      </c>
      <c r="AQ28" s="1087"/>
      <c r="AR28" s="1087"/>
      <c r="AS28" s="1087"/>
      <c r="AT28" s="1087"/>
      <c r="AU28" s="1087" t="s">
        <v>549</v>
      </c>
      <c r="AV28" s="1087"/>
      <c r="AW28" s="1087"/>
      <c r="AX28" s="1087"/>
      <c r="AY28" s="1087"/>
      <c r="AZ28" s="1088" t="s">
        <v>549</v>
      </c>
      <c r="BA28" s="1088"/>
      <c r="BB28" s="1088"/>
      <c r="BC28" s="1088"/>
      <c r="BD28" s="1088"/>
      <c r="BE28" s="1090"/>
      <c r="BF28" s="1090"/>
      <c r="BG28" s="1090"/>
      <c r="BH28" s="1090"/>
      <c r="BI28" s="1091"/>
      <c r="BJ28" s="214"/>
      <c r="BK28" s="214"/>
      <c r="BL28" s="214"/>
      <c r="BM28" s="214"/>
      <c r="BN28" s="214"/>
      <c r="BO28" s="223"/>
      <c r="BP28" s="223"/>
      <c r="BQ28" s="220">
        <v>22</v>
      </c>
      <c r="BR28" s="221"/>
      <c r="BS28" s="1036"/>
      <c r="BT28" s="1037"/>
      <c r="BU28" s="1037"/>
      <c r="BV28" s="1037"/>
      <c r="BW28" s="1037"/>
      <c r="BX28" s="1037"/>
      <c r="BY28" s="1037"/>
      <c r="BZ28" s="1037"/>
      <c r="CA28" s="1037"/>
      <c r="CB28" s="1037"/>
      <c r="CC28" s="1037"/>
      <c r="CD28" s="1037"/>
      <c r="CE28" s="1037"/>
      <c r="CF28" s="1037"/>
      <c r="CG28" s="1058"/>
      <c r="CH28" s="1033"/>
      <c r="CI28" s="1034"/>
      <c r="CJ28" s="1034"/>
      <c r="CK28" s="1034"/>
      <c r="CL28" s="1035"/>
      <c r="CM28" s="1033"/>
      <c r="CN28" s="1034"/>
      <c r="CO28" s="1034"/>
      <c r="CP28" s="1034"/>
      <c r="CQ28" s="1035"/>
      <c r="CR28" s="1033"/>
      <c r="CS28" s="1034"/>
      <c r="CT28" s="1034"/>
      <c r="CU28" s="1034"/>
      <c r="CV28" s="1035"/>
      <c r="CW28" s="1033"/>
      <c r="CX28" s="1034"/>
      <c r="CY28" s="1034"/>
      <c r="CZ28" s="1034"/>
      <c r="DA28" s="1035"/>
      <c r="DB28" s="1033"/>
      <c r="DC28" s="1034"/>
      <c r="DD28" s="1034"/>
      <c r="DE28" s="1034"/>
      <c r="DF28" s="1035"/>
      <c r="DG28" s="1033"/>
      <c r="DH28" s="1034"/>
      <c r="DI28" s="1034"/>
      <c r="DJ28" s="1034"/>
      <c r="DK28" s="1035"/>
      <c r="DL28" s="1033"/>
      <c r="DM28" s="1034"/>
      <c r="DN28" s="1034"/>
      <c r="DO28" s="1034"/>
      <c r="DP28" s="1035"/>
      <c r="DQ28" s="1033"/>
      <c r="DR28" s="1034"/>
      <c r="DS28" s="1034"/>
      <c r="DT28" s="1034"/>
      <c r="DU28" s="1035"/>
      <c r="DV28" s="1036"/>
      <c r="DW28" s="1037"/>
      <c r="DX28" s="1037"/>
      <c r="DY28" s="1037"/>
      <c r="DZ28" s="1038"/>
      <c r="EA28" s="212"/>
    </row>
    <row r="29" spans="1:131" ht="26.25" customHeight="1" x14ac:dyDescent="0.2">
      <c r="A29" s="224">
        <v>2</v>
      </c>
      <c r="B29" s="1074" t="s">
        <v>389</v>
      </c>
      <c r="C29" s="1075"/>
      <c r="D29" s="1075"/>
      <c r="E29" s="1075"/>
      <c r="F29" s="1075"/>
      <c r="G29" s="1075"/>
      <c r="H29" s="1075"/>
      <c r="I29" s="1075"/>
      <c r="J29" s="1075"/>
      <c r="K29" s="1075"/>
      <c r="L29" s="1075"/>
      <c r="M29" s="1075"/>
      <c r="N29" s="1075"/>
      <c r="O29" s="1075"/>
      <c r="P29" s="1076"/>
      <c r="Q29" s="1082">
        <v>5492</v>
      </c>
      <c r="R29" s="1083"/>
      <c r="S29" s="1083"/>
      <c r="T29" s="1083"/>
      <c r="U29" s="1083"/>
      <c r="V29" s="1083">
        <v>5434</v>
      </c>
      <c r="W29" s="1083"/>
      <c r="X29" s="1083"/>
      <c r="Y29" s="1083"/>
      <c r="Z29" s="1083"/>
      <c r="AA29" s="1083">
        <v>57</v>
      </c>
      <c r="AB29" s="1083"/>
      <c r="AC29" s="1083"/>
      <c r="AD29" s="1083"/>
      <c r="AE29" s="1084"/>
      <c r="AF29" s="1079">
        <v>57</v>
      </c>
      <c r="AG29" s="1080"/>
      <c r="AH29" s="1080"/>
      <c r="AI29" s="1080"/>
      <c r="AJ29" s="1081"/>
      <c r="AK29" s="1024">
        <v>804</v>
      </c>
      <c r="AL29" s="1015"/>
      <c r="AM29" s="1015"/>
      <c r="AN29" s="1015"/>
      <c r="AO29" s="1015"/>
      <c r="AP29" s="1015" t="s">
        <v>549</v>
      </c>
      <c r="AQ29" s="1015"/>
      <c r="AR29" s="1015"/>
      <c r="AS29" s="1015"/>
      <c r="AT29" s="1015"/>
      <c r="AU29" s="1015" t="s">
        <v>549</v>
      </c>
      <c r="AV29" s="1015"/>
      <c r="AW29" s="1015"/>
      <c r="AX29" s="1015"/>
      <c r="AY29" s="1015"/>
      <c r="AZ29" s="1085" t="s">
        <v>549</v>
      </c>
      <c r="BA29" s="1085"/>
      <c r="BB29" s="1085"/>
      <c r="BC29" s="1085"/>
      <c r="BD29" s="1085"/>
      <c r="BE29" s="1016"/>
      <c r="BF29" s="1016"/>
      <c r="BG29" s="1016"/>
      <c r="BH29" s="1016"/>
      <c r="BI29" s="1017"/>
      <c r="BJ29" s="214"/>
      <c r="BK29" s="214"/>
      <c r="BL29" s="214"/>
      <c r="BM29" s="214"/>
      <c r="BN29" s="214"/>
      <c r="BO29" s="223"/>
      <c r="BP29" s="223"/>
      <c r="BQ29" s="220">
        <v>23</v>
      </c>
      <c r="BR29" s="221"/>
      <c r="BS29" s="1036"/>
      <c r="BT29" s="1037"/>
      <c r="BU29" s="1037"/>
      <c r="BV29" s="1037"/>
      <c r="BW29" s="1037"/>
      <c r="BX29" s="1037"/>
      <c r="BY29" s="1037"/>
      <c r="BZ29" s="1037"/>
      <c r="CA29" s="1037"/>
      <c r="CB29" s="1037"/>
      <c r="CC29" s="1037"/>
      <c r="CD29" s="1037"/>
      <c r="CE29" s="1037"/>
      <c r="CF29" s="1037"/>
      <c r="CG29" s="1058"/>
      <c r="CH29" s="1033"/>
      <c r="CI29" s="1034"/>
      <c r="CJ29" s="1034"/>
      <c r="CK29" s="1034"/>
      <c r="CL29" s="1035"/>
      <c r="CM29" s="1033"/>
      <c r="CN29" s="1034"/>
      <c r="CO29" s="1034"/>
      <c r="CP29" s="1034"/>
      <c r="CQ29" s="1035"/>
      <c r="CR29" s="1033"/>
      <c r="CS29" s="1034"/>
      <c r="CT29" s="1034"/>
      <c r="CU29" s="1034"/>
      <c r="CV29" s="1035"/>
      <c r="CW29" s="1033"/>
      <c r="CX29" s="1034"/>
      <c r="CY29" s="1034"/>
      <c r="CZ29" s="1034"/>
      <c r="DA29" s="1035"/>
      <c r="DB29" s="1033"/>
      <c r="DC29" s="1034"/>
      <c r="DD29" s="1034"/>
      <c r="DE29" s="1034"/>
      <c r="DF29" s="1035"/>
      <c r="DG29" s="1033"/>
      <c r="DH29" s="1034"/>
      <c r="DI29" s="1034"/>
      <c r="DJ29" s="1034"/>
      <c r="DK29" s="1035"/>
      <c r="DL29" s="1033"/>
      <c r="DM29" s="1034"/>
      <c r="DN29" s="1034"/>
      <c r="DO29" s="1034"/>
      <c r="DP29" s="1035"/>
      <c r="DQ29" s="1033"/>
      <c r="DR29" s="1034"/>
      <c r="DS29" s="1034"/>
      <c r="DT29" s="1034"/>
      <c r="DU29" s="1035"/>
      <c r="DV29" s="1036"/>
      <c r="DW29" s="1037"/>
      <c r="DX29" s="1037"/>
      <c r="DY29" s="1037"/>
      <c r="DZ29" s="1038"/>
      <c r="EA29" s="212"/>
    </row>
    <row r="30" spans="1:131" ht="26.25" customHeight="1" x14ac:dyDescent="0.2">
      <c r="A30" s="224">
        <v>3</v>
      </c>
      <c r="B30" s="1074" t="s">
        <v>390</v>
      </c>
      <c r="C30" s="1075"/>
      <c r="D30" s="1075"/>
      <c r="E30" s="1075"/>
      <c r="F30" s="1075"/>
      <c r="G30" s="1075"/>
      <c r="H30" s="1075"/>
      <c r="I30" s="1075"/>
      <c r="J30" s="1075"/>
      <c r="K30" s="1075"/>
      <c r="L30" s="1075"/>
      <c r="M30" s="1075"/>
      <c r="N30" s="1075"/>
      <c r="O30" s="1075"/>
      <c r="P30" s="1076"/>
      <c r="Q30" s="1082">
        <v>1232</v>
      </c>
      <c r="R30" s="1083"/>
      <c r="S30" s="1083"/>
      <c r="T30" s="1083"/>
      <c r="U30" s="1083"/>
      <c r="V30" s="1083">
        <v>1188</v>
      </c>
      <c r="W30" s="1083"/>
      <c r="X30" s="1083"/>
      <c r="Y30" s="1083"/>
      <c r="Z30" s="1083"/>
      <c r="AA30" s="1083">
        <v>44</v>
      </c>
      <c r="AB30" s="1083"/>
      <c r="AC30" s="1083"/>
      <c r="AD30" s="1083"/>
      <c r="AE30" s="1084"/>
      <c r="AF30" s="1079">
        <v>44</v>
      </c>
      <c r="AG30" s="1080"/>
      <c r="AH30" s="1080"/>
      <c r="AI30" s="1080"/>
      <c r="AJ30" s="1081"/>
      <c r="AK30" s="1024">
        <v>256</v>
      </c>
      <c r="AL30" s="1015"/>
      <c r="AM30" s="1015"/>
      <c r="AN30" s="1015"/>
      <c r="AO30" s="1015"/>
      <c r="AP30" s="1089" t="s">
        <v>549</v>
      </c>
      <c r="AQ30" s="1015"/>
      <c r="AR30" s="1015"/>
      <c r="AS30" s="1015"/>
      <c r="AT30" s="1015"/>
      <c r="AU30" s="1015" t="s">
        <v>549</v>
      </c>
      <c r="AV30" s="1015"/>
      <c r="AW30" s="1015"/>
      <c r="AX30" s="1015"/>
      <c r="AY30" s="1015"/>
      <c r="AZ30" s="1085" t="s">
        <v>549</v>
      </c>
      <c r="BA30" s="1085"/>
      <c r="BB30" s="1085"/>
      <c r="BC30" s="1085"/>
      <c r="BD30" s="1085"/>
      <c r="BE30" s="1016"/>
      <c r="BF30" s="1016"/>
      <c r="BG30" s="1016"/>
      <c r="BH30" s="1016"/>
      <c r="BI30" s="1017"/>
      <c r="BJ30" s="214"/>
      <c r="BK30" s="214"/>
      <c r="BL30" s="214"/>
      <c r="BM30" s="214"/>
      <c r="BN30" s="214"/>
      <c r="BO30" s="223"/>
      <c r="BP30" s="223"/>
      <c r="BQ30" s="220">
        <v>24</v>
      </c>
      <c r="BR30" s="221"/>
      <c r="BS30" s="1036"/>
      <c r="BT30" s="1037"/>
      <c r="BU30" s="1037"/>
      <c r="BV30" s="1037"/>
      <c r="BW30" s="1037"/>
      <c r="BX30" s="1037"/>
      <c r="BY30" s="1037"/>
      <c r="BZ30" s="1037"/>
      <c r="CA30" s="1037"/>
      <c r="CB30" s="1037"/>
      <c r="CC30" s="1037"/>
      <c r="CD30" s="1037"/>
      <c r="CE30" s="1037"/>
      <c r="CF30" s="1037"/>
      <c r="CG30" s="1058"/>
      <c r="CH30" s="1033"/>
      <c r="CI30" s="1034"/>
      <c r="CJ30" s="1034"/>
      <c r="CK30" s="1034"/>
      <c r="CL30" s="1035"/>
      <c r="CM30" s="1033"/>
      <c r="CN30" s="1034"/>
      <c r="CO30" s="1034"/>
      <c r="CP30" s="1034"/>
      <c r="CQ30" s="1035"/>
      <c r="CR30" s="1033"/>
      <c r="CS30" s="1034"/>
      <c r="CT30" s="1034"/>
      <c r="CU30" s="1034"/>
      <c r="CV30" s="1035"/>
      <c r="CW30" s="1033"/>
      <c r="CX30" s="1034"/>
      <c r="CY30" s="1034"/>
      <c r="CZ30" s="1034"/>
      <c r="DA30" s="1035"/>
      <c r="DB30" s="1033"/>
      <c r="DC30" s="1034"/>
      <c r="DD30" s="1034"/>
      <c r="DE30" s="1034"/>
      <c r="DF30" s="1035"/>
      <c r="DG30" s="1033"/>
      <c r="DH30" s="1034"/>
      <c r="DI30" s="1034"/>
      <c r="DJ30" s="1034"/>
      <c r="DK30" s="1035"/>
      <c r="DL30" s="1033"/>
      <c r="DM30" s="1034"/>
      <c r="DN30" s="1034"/>
      <c r="DO30" s="1034"/>
      <c r="DP30" s="1035"/>
      <c r="DQ30" s="1033"/>
      <c r="DR30" s="1034"/>
      <c r="DS30" s="1034"/>
      <c r="DT30" s="1034"/>
      <c r="DU30" s="1035"/>
      <c r="DV30" s="1036"/>
      <c r="DW30" s="1037"/>
      <c r="DX30" s="1037"/>
      <c r="DY30" s="1037"/>
      <c r="DZ30" s="1038"/>
      <c r="EA30" s="212"/>
    </row>
    <row r="31" spans="1:131" ht="26.25" customHeight="1" x14ac:dyDescent="0.2">
      <c r="A31" s="224">
        <v>4</v>
      </c>
      <c r="B31" s="1074" t="s">
        <v>391</v>
      </c>
      <c r="C31" s="1075"/>
      <c r="D31" s="1075"/>
      <c r="E31" s="1075"/>
      <c r="F31" s="1075"/>
      <c r="G31" s="1075"/>
      <c r="H31" s="1075"/>
      <c r="I31" s="1075"/>
      <c r="J31" s="1075"/>
      <c r="K31" s="1075"/>
      <c r="L31" s="1075"/>
      <c r="M31" s="1075"/>
      <c r="N31" s="1075"/>
      <c r="O31" s="1075"/>
      <c r="P31" s="1076"/>
      <c r="Q31" s="1082">
        <v>1253</v>
      </c>
      <c r="R31" s="1083"/>
      <c r="S31" s="1083"/>
      <c r="T31" s="1083"/>
      <c r="U31" s="1083"/>
      <c r="V31" s="1083">
        <v>1206</v>
      </c>
      <c r="W31" s="1083"/>
      <c r="X31" s="1083"/>
      <c r="Y31" s="1083"/>
      <c r="Z31" s="1083"/>
      <c r="AA31" s="1083">
        <v>46</v>
      </c>
      <c r="AB31" s="1083"/>
      <c r="AC31" s="1083"/>
      <c r="AD31" s="1083"/>
      <c r="AE31" s="1084"/>
      <c r="AF31" s="1079">
        <v>1405</v>
      </c>
      <c r="AG31" s="1080"/>
      <c r="AH31" s="1080"/>
      <c r="AI31" s="1080"/>
      <c r="AJ31" s="1081"/>
      <c r="AK31" s="1024">
        <v>3</v>
      </c>
      <c r="AL31" s="1015"/>
      <c r="AM31" s="1015"/>
      <c r="AN31" s="1015"/>
      <c r="AO31" s="1015"/>
      <c r="AP31" s="1015">
        <v>3210</v>
      </c>
      <c r="AQ31" s="1015"/>
      <c r="AR31" s="1015"/>
      <c r="AS31" s="1015"/>
      <c r="AT31" s="1015"/>
      <c r="AU31" s="1015" t="s">
        <v>549</v>
      </c>
      <c r="AV31" s="1015"/>
      <c r="AW31" s="1015"/>
      <c r="AX31" s="1015"/>
      <c r="AY31" s="1015"/>
      <c r="AZ31" s="1085" t="s">
        <v>549</v>
      </c>
      <c r="BA31" s="1085"/>
      <c r="BB31" s="1085"/>
      <c r="BC31" s="1085"/>
      <c r="BD31" s="1085"/>
      <c r="BE31" s="1016" t="s">
        <v>392</v>
      </c>
      <c r="BF31" s="1016"/>
      <c r="BG31" s="1016"/>
      <c r="BH31" s="1016"/>
      <c r="BI31" s="1017"/>
      <c r="BJ31" s="214"/>
      <c r="BK31" s="214"/>
      <c r="BL31" s="214"/>
      <c r="BM31" s="214"/>
      <c r="BN31" s="214"/>
      <c r="BO31" s="223"/>
      <c r="BP31" s="223"/>
      <c r="BQ31" s="220">
        <v>25</v>
      </c>
      <c r="BR31" s="221"/>
      <c r="BS31" s="1036"/>
      <c r="BT31" s="1037"/>
      <c r="BU31" s="1037"/>
      <c r="BV31" s="1037"/>
      <c r="BW31" s="1037"/>
      <c r="BX31" s="1037"/>
      <c r="BY31" s="1037"/>
      <c r="BZ31" s="1037"/>
      <c r="CA31" s="1037"/>
      <c r="CB31" s="1037"/>
      <c r="CC31" s="1037"/>
      <c r="CD31" s="1037"/>
      <c r="CE31" s="1037"/>
      <c r="CF31" s="1037"/>
      <c r="CG31" s="1058"/>
      <c r="CH31" s="1033"/>
      <c r="CI31" s="1034"/>
      <c r="CJ31" s="1034"/>
      <c r="CK31" s="1034"/>
      <c r="CL31" s="1035"/>
      <c r="CM31" s="1033"/>
      <c r="CN31" s="1034"/>
      <c r="CO31" s="1034"/>
      <c r="CP31" s="1034"/>
      <c r="CQ31" s="1035"/>
      <c r="CR31" s="1033"/>
      <c r="CS31" s="1034"/>
      <c r="CT31" s="1034"/>
      <c r="CU31" s="1034"/>
      <c r="CV31" s="1035"/>
      <c r="CW31" s="1033"/>
      <c r="CX31" s="1034"/>
      <c r="CY31" s="1034"/>
      <c r="CZ31" s="1034"/>
      <c r="DA31" s="1035"/>
      <c r="DB31" s="1033"/>
      <c r="DC31" s="1034"/>
      <c r="DD31" s="1034"/>
      <c r="DE31" s="1034"/>
      <c r="DF31" s="1035"/>
      <c r="DG31" s="1033"/>
      <c r="DH31" s="1034"/>
      <c r="DI31" s="1034"/>
      <c r="DJ31" s="1034"/>
      <c r="DK31" s="1035"/>
      <c r="DL31" s="1033"/>
      <c r="DM31" s="1034"/>
      <c r="DN31" s="1034"/>
      <c r="DO31" s="1034"/>
      <c r="DP31" s="1035"/>
      <c r="DQ31" s="1033"/>
      <c r="DR31" s="1034"/>
      <c r="DS31" s="1034"/>
      <c r="DT31" s="1034"/>
      <c r="DU31" s="1035"/>
      <c r="DV31" s="1036"/>
      <c r="DW31" s="1037"/>
      <c r="DX31" s="1037"/>
      <c r="DY31" s="1037"/>
      <c r="DZ31" s="1038"/>
      <c r="EA31" s="212"/>
    </row>
    <row r="32" spans="1:131" ht="26.25" customHeight="1" x14ac:dyDescent="0.2">
      <c r="A32" s="224">
        <v>5</v>
      </c>
      <c r="B32" s="1074" t="s">
        <v>393</v>
      </c>
      <c r="C32" s="1075"/>
      <c r="D32" s="1075"/>
      <c r="E32" s="1075"/>
      <c r="F32" s="1075"/>
      <c r="G32" s="1075"/>
      <c r="H32" s="1075"/>
      <c r="I32" s="1075"/>
      <c r="J32" s="1075"/>
      <c r="K32" s="1075"/>
      <c r="L32" s="1075"/>
      <c r="M32" s="1075"/>
      <c r="N32" s="1075"/>
      <c r="O32" s="1075"/>
      <c r="P32" s="1076"/>
      <c r="Q32" s="1082">
        <v>18</v>
      </c>
      <c r="R32" s="1083"/>
      <c r="S32" s="1083"/>
      <c r="T32" s="1083"/>
      <c r="U32" s="1083"/>
      <c r="V32" s="1083">
        <v>18</v>
      </c>
      <c r="W32" s="1083"/>
      <c r="X32" s="1083"/>
      <c r="Y32" s="1083"/>
      <c r="Z32" s="1083"/>
      <c r="AA32" s="1083" t="s">
        <v>549</v>
      </c>
      <c r="AB32" s="1083"/>
      <c r="AC32" s="1083"/>
      <c r="AD32" s="1083"/>
      <c r="AE32" s="1084"/>
      <c r="AF32" s="1079">
        <v>39</v>
      </c>
      <c r="AG32" s="1080"/>
      <c r="AH32" s="1080"/>
      <c r="AI32" s="1080"/>
      <c r="AJ32" s="1081"/>
      <c r="AK32" s="1024">
        <v>18</v>
      </c>
      <c r="AL32" s="1015"/>
      <c r="AM32" s="1015"/>
      <c r="AN32" s="1015"/>
      <c r="AO32" s="1015"/>
      <c r="AP32" s="1015">
        <v>81</v>
      </c>
      <c r="AQ32" s="1015"/>
      <c r="AR32" s="1015"/>
      <c r="AS32" s="1015"/>
      <c r="AT32" s="1015"/>
      <c r="AU32" s="1015">
        <v>76</v>
      </c>
      <c r="AV32" s="1015"/>
      <c r="AW32" s="1015"/>
      <c r="AX32" s="1015"/>
      <c r="AY32" s="1015"/>
      <c r="AZ32" s="1085" t="s">
        <v>549</v>
      </c>
      <c r="BA32" s="1085"/>
      <c r="BB32" s="1085"/>
      <c r="BC32" s="1085"/>
      <c r="BD32" s="1085"/>
      <c r="BE32" s="1016" t="s">
        <v>392</v>
      </c>
      <c r="BF32" s="1016"/>
      <c r="BG32" s="1016"/>
      <c r="BH32" s="1016"/>
      <c r="BI32" s="1017"/>
      <c r="BJ32" s="214"/>
      <c r="BK32" s="214"/>
      <c r="BL32" s="214"/>
      <c r="BM32" s="214"/>
      <c r="BN32" s="214"/>
      <c r="BO32" s="223"/>
      <c r="BP32" s="223"/>
      <c r="BQ32" s="220">
        <v>26</v>
      </c>
      <c r="BR32" s="221"/>
      <c r="BS32" s="1036"/>
      <c r="BT32" s="1037"/>
      <c r="BU32" s="1037"/>
      <c r="BV32" s="1037"/>
      <c r="BW32" s="1037"/>
      <c r="BX32" s="1037"/>
      <c r="BY32" s="1037"/>
      <c r="BZ32" s="1037"/>
      <c r="CA32" s="1037"/>
      <c r="CB32" s="1037"/>
      <c r="CC32" s="1037"/>
      <c r="CD32" s="1037"/>
      <c r="CE32" s="1037"/>
      <c r="CF32" s="1037"/>
      <c r="CG32" s="1058"/>
      <c r="CH32" s="1033"/>
      <c r="CI32" s="1034"/>
      <c r="CJ32" s="1034"/>
      <c r="CK32" s="1034"/>
      <c r="CL32" s="1035"/>
      <c r="CM32" s="1033"/>
      <c r="CN32" s="1034"/>
      <c r="CO32" s="1034"/>
      <c r="CP32" s="1034"/>
      <c r="CQ32" s="1035"/>
      <c r="CR32" s="1033"/>
      <c r="CS32" s="1034"/>
      <c r="CT32" s="1034"/>
      <c r="CU32" s="1034"/>
      <c r="CV32" s="1035"/>
      <c r="CW32" s="1033"/>
      <c r="CX32" s="1034"/>
      <c r="CY32" s="1034"/>
      <c r="CZ32" s="1034"/>
      <c r="DA32" s="1035"/>
      <c r="DB32" s="1033"/>
      <c r="DC32" s="1034"/>
      <c r="DD32" s="1034"/>
      <c r="DE32" s="1034"/>
      <c r="DF32" s="1035"/>
      <c r="DG32" s="1033"/>
      <c r="DH32" s="1034"/>
      <c r="DI32" s="1034"/>
      <c r="DJ32" s="1034"/>
      <c r="DK32" s="1035"/>
      <c r="DL32" s="1033"/>
      <c r="DM32" s="1034"/>
      <c r="DN32" s="1034"/>
      <c r="DO32" s="1034"/>
      <c r="DP32" s="1035"/>
      <c r="DQ32" s="1033"/>
      <c r="DR32" s="1034"/>
      <c r="DS32" s="1034"/>
      <c r="DT32" s="1034"/>
      <c r="DU32" s="1035"/>
      <c r="DV32" s="1036"/>
      <c r="DW32" s="1037"/>
      <c r="DX32" s="1037"/>
      <c r="DY32" s="1037"/>
      <c r="DZ32" s="1038"/>
      <c r="EA32" s="212"/>
    </row>
    <row r="33" spans="1:131" ht="26.25" customHeight="1" x14ac:dyDescent="0.2">
      <c r="A33" s="224">
        <v>6</v>
      </c>
      <c r="B33" s="1074" t="s">
        <v>394</v>
      </c>
      <c r="C33" s="1075"/>
      <c r="D33" s="1075"/>
      <c r="E33" s="1075"/>
      <c r="F33" s="1075"/>
      <c r="G33" s="1075"/>
      <c r="H33" s="1075"/>
      <c r="I33" s="1075"/>
      <c r="J33" s="1075"/>
      <c r="K33" s="1075"/>
      <c r="L33" s="1075"/>
      <c r="M33" s="1075"/>
      <c r="N33" s="1075"/>
      <c r="O33" s="1075"/>
      <c r="P33" s="1076"/>
      <c r="Q33" s="1082">
        <v>137</v>
      </c>
      <c r="R33" s="1083"/>
      <c r="S33" s="1083"/>
      <c r="T33" s="1083"/>
      <c r="U33" s="1083"/>
      <c r="V33" s="1083">
        <v>128</v>
      </c>
      <c r="W33" s="1083"/>
      <c r="X33" s="1083"/>
      <c r="Y33" s="1083"/>
      <c r="Z33" s="1083"/>
      <c r="AA33" s="1083">
        <v>9</v>
      </c>
      <c r="AB33" s="1083"/>
      <c r="AC33" s="1083"/>
      <c r="AD33" s="1083"/>
      <c r="AE33" s="1084"/>
      <c r="AF33" s="1079">
        <v>492</v>
      </c>
      <c r="AG33" s="1080"/>
      <c r="AH33" s="1080"/>
      <c r="AI33" s="1080"/>
      <c r="AJ33" s="1081"/>
      <c r="AK33" s="1024">
        <v>1</v>
      </c>
      <c r="AL33" s="1015"/>
      <c r="AM33" s="1015"/>
      <c r="AN33" s="1015"/>
      <c r="AO33" s="1015"/>
      <c r="AP33" s="1015" t="s">
        <v>549</v>
      </c>
      <c r="AQ33" s="1015"/>
      <c r="AR33" s="1015"/>
      <c r="AS33" s="1015"/>
      <c r="AT33" s="1015"/>
      <c r="AU33" s="1015" t="s">
        <v>549</v>
      </c>
      <c r="AV33" s="1015"/>
      <c r="AW33" s="1015"/>
      <c r="AX33" s="1015"/>
      <c r="AY33" s="1015"/>
      <c r="AZ33" s="1085" t="s">
        <v>549</v>
      </c>
      <c r="BA33" s="1085"/>
      <c r="BB33" s="1085"/>
      <c r="BC33" s="1085"/>
      <c r="BD33" s="1085"/>
      <c r="BE33" s="1016" t="s">
        <v>392</v>
      </c>
      <c r="BF33" s="1016"/>
      <c r="BG33" s="1016"/>
      <c r="BH33" s="1016"/>
      <c r="BI33" s="1017"/>
      <c r="BJ33" s="214"/>
      <c r="BK33" s="214"/>
      <c r="BL33" s="214"/>
      <c r="BM33" s="214"/>
      <c r="BN33" s="214"/>
      <c r="BO33" s="223"/>
      <c r="BP33" s="223"/>
      <c r="BQ33" s="220">
        <v>27</v>
      </c>
      <c r="BR33" s="221"/>
      <c r="BS33" s="1036"/>
      <c r="BT33" s="1037"/>
      <c r="BU33" s="1037"/>
      <c r="BV33" s="1037"/>
      <c r="BW33" s="1037"/>
      <c r="BX33" s="1037"/>
      <c r="BY33" s="1037"/>
      <c r="BZ33" s="1037"/>
      <c r="CA33" s="1037"/>
      <c r="CB33" s="1037"/>
      <c r="CC33" s="1037"/>
      <c r="CD33" s="1037"/>
      <c r="CE33" s="1037"/>
      <c r="CF33" s="1037"/>
      <c r="CG33" s="1058"/>
      <c r="CH33" s="1033"/>
      <c r="CI33" s="1034"/>
      <c r="CJ33" s="1034"/>
      <c r="CK33" s="1034"/>
      <c r="CL33" s="1035"/>
      <c r="CM33" s="1033"/>
      <c r="CN33" s="1034"/>
      <c r="CO33" s="1034"/>
      <c r="CP33" s="1034"/>
      <c r="CQ33" s="1035"/>
      <c r="CR33" s="1033"/>
      <c r="CS33" s="1034"/>
      <c r="CT33" s="1034"/>
      <c r="CU33" s="1034"/>
      <c r="CV33" s="1035"/>
      <c r="CW33" s="1033"/>
      <c r="CX33" s="1034"/>
      <c r="CY33" s="1034"/>
      <c r="CZ33" s="1034"/>
      <c r="DA33" s="1035"/>
      <c r="DB33" s="1033"/>
      <c r="DC33" s="1034"/>
      <c r="DD33" s="1034"/>
      <c r="DE33" s="1034"/>
      <c r="DF33" s="1035"/>
      <c r="DG33" s="1033"/>
      <c r="DH33" s="1034"/>
      <c r="DI33" s="1034"/>
      <c r="DJ33" s="1034"/>
      <c r="DK33" s="1035"/>
      <c r="DL33" s="1033"/>
      <c r="DM33" s="1034"/>
      <c r="DN33" s="1034"/>
      <c r="DO33" s="1034"/>
      <c r="DP33" s="1035"/>
      <c r="DQ33" s="1033"/>
      <c r="DR33" s="1034"/>
      <c r="DS33" s="1034"/>
      <c r="DT33" s="1034"/>
      <c r="DU33" s="1035"/>
      <c r="DV33" s="1036"/>
      <c r="DW33" s="1037"/>
      <c r="DX33" s="1037"/>
      <c r="DY33" s="1037"/>
      <c r="DZ33" s="1038"/>
      <c r="EA33" s="212"/>
    </row>
    <row r="34" spans="1:131" ht="26.25" customHeight="1" x14ac:dyDescent="0.2">
      <c r="A34" s="224">
        <v>7</v>
      </c>
      <c r="B34" s="1074" t="s">
        <v>395</v>
      </c>
      <c r="C34" s="1075"/>
      <c r="D34" s="1075"/>
      <c r="E34" s="1075"/>
      <c r="F34" s="1075"/>
      <c r="G34" s="1075"/>
      <c r="H34" s="1075"/>
      <c r="I34" s="1075"/>
      <c r="J34" s="1075"/>
      <c r="K34" s="1075"/>
      <c r="L34" s="1075"/>
      <c r="M34" s="1075"/>
      <c r="N34" s="1075"/>
      <c r="O34" s="1075"/>
      <c r="P34" s="1076"/>
      <c r="Q34" s="1082">
        <v>1419</v>
      </c>
      <c r="R34" s="1083"/>
      <c r="S34" s="1083"/>
      <c r="T34" s="1083"/>
      <c r="U34" s="1083"/>
      <c r="V34" s="1083">
        <v>1390</v>
      </c>
      <c r="W34" s="1083"/>
      <c r="X34" s="1083"/>
      <c r="Y34" s="1083"/>
      <c r="Z34" s="1083"/>
      <c r="AA34" s="1083">
        <v>28</v>
      </c>
      <c r="AB34" s="1083"/>
      <c r="AC34" s="1083"/>
      <c r="AD34" s="1083"/>
      <c r="AE34" s="1084"/>
      <c r="AF34" s="1079">
        <v>758</v>
      </c>
      <c r="AG34" s="1080"/>
      <c r="AH34" s="1080"/>
      <c r="AI34" s="1080"/>
      <c r="AJ34" s="1081"/>
      <c r="AK34" s="1024">
        <v>364</v>
      </c>
      <c r="AL34" s="1015"/>
      <c r="AM34" s="1015"/>
      <c r="AN34" s="1015"/>
      <c r="AO34" s="1015"/>
      <c r="AP34" s="1015">
        <v>6759</v>
      </c>
      <c r="AQ34" s="1015"/>
      <c r="AR34" s="1015"/>
      <c r="AS34" s="1015"/>
      <c r="AT34" s="1015"/>
      <c r="AU34" s="1015">
        <v>3515</v>
      </c>
      <c r="AV34" s="1015"/>
      <c r="AW34" s="1015"/>
      <c r="AX34" s="1015"/>
      <c r="AY34" s="1015"/>
      <c r="AZ34" s="1085" t="s">
        <v>549</v>
      </c>
      <c r="BA34" s="1085"/>
      <c r="BB34" s="1085"/>
      <c r="BC34" s="1085"/>
      <c r="BD34" s="1085"/>
      <c r="BE34" s="1016" t="s">
        <v>392</v>
      </c>
      <c r="BF34" s="1016"/>
      <c r="BG34" s="1016"/>
      <c r="BH34" s="1016"/>
      <c r="BI34" s="1017"/>
      <c r="BJ34" s="214"/>
      <c r="BK34" s="214"/>
      <c r="BL34" s="214"/>
      <c r="BM34" s="214"/>
      <c r="BN34" s="214"/>
      <c r="BO34" s="223"/>
      <c r="BP34" s="223"/>
      <c r="BQ34" s="220">
        <v>28</v>
      </c>
      <c r="BR34" s="221"/>
      <c r="BS34" s="1036"/>
      <c r="BT34" s="1037"/>
      <c r="BU34" s="1037"/>
      <c r="BV34" s="1037"/>
      <c r="BW34" s="1037"/>
      <c r="BX34" s="1037"/>
      <c r="BY34" s="1037"/>
      <c r="BZ34" s="1037"/>
      <c r="CA34" s="1037"/>
      <c r="CB34" s="1037"/>
      <c r="CC34" s="1037"/>
      <c r="CD34" s="1037"/>
      <c r="CE34" s="1037"/>
      <c r="CF34" s="1037"/>
      <c r="CG34" s="1058"/>
      <c r="CH34" s="1033"/>
      <c r="CI34" s="1034"/>
      <c r="CJ34" s="1034"/>
      <c r="CK34" s="1034"/>
      <c r="CL34" s="1035"/>
      <c r="CM34" s="1033"/>
      <c r="CN34" s="1034"/>
      <c r="CO34" s="1034"/>
      <c r="CP34" s="1034"/>
      <c r="CQ34" s="1035"/>
      <c r="CR34" s="1033"/>
      <c r="CS34" s="1034"/>
      <c r="CT34" s="1034"/>
      <c r="CU34" s="1034"/>
      <c r="CV34" s="1035"/>
      <c r="CW34" s="1033"/>
      <c r="CX34" s="1034"/>
      <c r="CY34" s="1034"/>
      <c r="CZ34" s="1034"/>
      <c r="DA34" s="1035"/>
      <c r="DB34" s="1033"/>
      <c r="DC34" s="1034"/>
      <c r="DD34" s="1034"/>
      <c r="DE34" s="1034"/>
      <c r="DF34" s="1035"/>
      <c r="DG34" s="1033"/>
      <c r="DH34" s="1034"/>
      <c r="DI34" s="1034"/>
      <c r="DJ34" s="1034"/>
      <c r="DK34" s="1035"/>
      <c r="DL34" s="1033"/>
      <c r="DM34" s="1034"/>
      <c r="DN34" s="1034"/>
      <c r="DO34" s="1034"/>
      <c r="DP34" s="1035"/>
      <c r="DQ34" s="1033"/>
      <c r="DR34" s="1034"/>
      <c r="DS34" s="1034"/>
      <c r="DT34" s="1034"/>
      <c r="DU34" s="1035"/>
      <c r="DV34" s="1036"/>
      <c r="DW34" s="1037"/>
      <c r="DX34" s="1037"/>
      <c r="DY34" s="1037"/>
      <c r="DZ34" s="1038"/>
      <c r="EA34" s="212"/>
    </row>
    <row r="35" spans="1:131" ht="26.25" customHeight="1" x14ac:dyDescent="0.2">
      <c r="A35" s="224">
        <v>8</v>
      </c>
      <c r="B35" s="1074" t="s">
        <v>396</v>
      </c>
      <c r="C35" s="1075"/>
      <c r="D35" s="1075"/>
      <c r="E35" s="1075"/>
      <c r="F35" s="1075"/>
      <c r="G35" s="1075"/>
      <c r="H35" s="1075"/>
      <c r="I35" s="1075"/>
      <c r="J35" s="1075"/>
      <c r="K35" s="1075"/>
      <c r="L35" s="1075"/>
      <c r="M35" s="1075"/>
      <c r="N35" s="1075"/>
      <c r="O35" s="1075"/>
      <c r="P35" s="1076"/>
      <c r="Q35" s="1082">
        <v>77</v>
      </c>
      <c r="R35" s="1083"/>
      <c r="S35" s="1083"/>
      <c r="T35" s="1083"/>
      <c r="U35" s="1083"/>
      <c r="V35" s="1083">
        <v>77</v>
      </c>
      <c r="W35" s="1083"/>
      <c r="X35" s="1083"/>
      <c r="Y35" s="1083"/>
      <c r="Z35" s="1083"/>
      <c r="AA35" s="1083" t="s">
        <v>549</v>
      </c>
      <c r="AB35" s="1083"/>
      <c r="AC35" s="1083"/>
      <c r="AD35" s="1083"/>
      <c r="AE35" s="1084"/>
      <c r="AF35" s="1079" t="s">
        <v>121</v>
      </c>
      <c r="AG35" s="1080"/>
      <c r="AH35" s="1080"/>
      <c r="AI35" s="1080"/>
      <c r="AJ35" s="1081"/>
      <c r="AK35" s="1024">
        <v>57</v>
      </c>
      <c r="AL35" s="1015"/>
      <c r="AM35" s="1015"/>
      <c r="AN35" s="1015"/>
      <c r="AO35" s="1015"/>
      <c r="AP35" s="1015">
        <v>1474</v>
      </c>
      <c r="AQ35" s="1015"/>
      <c r="AR35" s="1015"/>
      <c r="AS35" s="1015"/>
      <c r="AT35" s="1015"/>
      <c r="AU35" s="1015">
        <v>1091</v>
      </c>
      <c r="AV35" s="1015"/>
      <c r="AW35" s="1015"/>
      <c r="AX35" s="1015"/>
      <c r="AY35" s="1015"/>
      <c r="AZ35" s="1085" t="s">
        <v>549</v>
      </c>
      <c r="BA35" s="1085"/>
      <c r="BB35" s="1085"/>
      <c r="BC35" s="1085"/>
      <c r="BD35" s="1085"/>
      <c r="BE35" s="1016" t="s">
        <v>397</v>
      </c>
      <c r="BF35" s="1016"/>
      <c r="BG35" s="1016"/>
      <c r="BH35" s="1016"/>
      <c r="BI35" s="1017"/>
      <c r="BJ35" s="214"/>
      <c r="BK35" s="214"/>
      <c r="BL35" s="214"/>
      <c r="BM35" s="214"/>
      <c r="BN35" s="214"/>
      <c r="BO35" s="223"/>
      <c r="BP35" s="223"/>
      <c r="BQ35" s="220">
        <v>29</v>
      </c>
      <c r="BR35" s="221"/>
      <c r="BS35" s="1036"/>
      <c r="BT35" s="1037"/>
      <c r="BU35" s="1037"/>
      <c r="BV35" s="1037"/>
      <c r="BW35" s="1037"/>
      <c r="BX35" s="1037"/>
      <c r="BY35" s="1037"/>
      <c r="BZ35" s="1037"/>
      <c r="CA35" s="1037"/>
      <c r="CB35" s="1037"/>
      <c r="CC35" s="1037"/>
      <c r="CD35" s="1037"/>
      <c r="CE35" s="1037"/>
      <c r="CF35" s="1037"/>
      <c r="CG35" s="1058"/>
      <c r="CH35" s="1033"/>
      <c r="CI35" s="1034"/>
      <c r="CJ35" s="1034"/>
      <c r="CK35" s="1034"/>
      <c r="CL35" s="1035"/>
      <c r="CM35" s="1033"/>
      <c r="CN35" s="1034"/>
      <c r="CO35" s="1034"/>
      <c r="CP35" s="1034"/>
      <c r="CQ35" s="1035"/>
      <c r="CR35" s="1033"/>
      <c r="CS35" s="1034"/>
      <c r="CT35" s="1034"/>
      <c r="CU35" s="1034"/>
      <c r="CV35" s="1035"/>
      <c r="CW35" s="1033"/>
      <c r="CX35" s="1034"/>
      <c r="CY35" s="1034"/>
      <c r="CZ35" s="1034"/>
      <c r="DA35" s="1035"/>
      <c r="DB35" s="1033"/>
      <c r="DC35" s="1034"/>
      <c r="DD35" s="1034"/>
      <c r="DE35" s="1034"/>
      <c r="DF35" s="1035"/>
      <c r="DG35" s="1033"/>
      <c r="DH35" s="1034"/>
      <c r="DI35" s="1034"/>
      <c r="DJ35" s="1034"/>
      <c r="DK35" s="1035"/>
      <c r="DL35" s="1033"/>
      <c r="DM35" s="1034"/>
      <c r="DN35" s="1034"/>
      <c r="DO35" s="1034"/>
      <c r="DP35" s="1035"/>
      <c r="DQ35" s="1033"/>
      <c r="DR35" s="1034"/>
      <c r="DS35" s="1034"/>
      <c r="DT35" s="1034"/>
      <c r="DU35" s="1035"/>
      <c r="DV35" s="1036"/>
      <c r="DW35" s="1037"/>
      <c r="DX35" s="1037"/>
      <c r="DY35" s="1037"/>
      <c r="DZ35" s="1038"/>
      <c r="EA35" s="212"/>
    </row>
    <row r="36" spans="1:131" ht="26.25" customHeight="1" x14ac:dyDescent="0.2">
      <c r="A36" s="224">
        <v>9</v>
      </c>
      <c r="B36" s="1074"/>
      <c r="C36" s="1075"/>
      <c r="D36" s="1075"/>
      <c r="E36" s="1075"/>
      <c r="F36" s="1075"/>
      <c r="G36" s="1075"/>
      <c r="H36" s="1075"/>
      <c r="I36" s="1075"/>
      <c r="J36" s="1075"/>
      <c r="K36" s="1075"/>
      <c r="L36" s="1075"/>
      <c r="M36" s="1075"/>
      <c r="N36" s="1075"/>
      <c r="O36" s="1075"/>
      <c r="P36" s="1076"/>
      <c r="Q36" s="1082"/>
      <c r="R36" s="1083"/>
      <c r="S36" s="1083"/>
      <c r="T36" s="1083"/>
      <c r="U36" s="1083"/>
      <c r="V36" s="1083"/>
      <c r="W36" s="1083"/>
      <c r="X36" s="1083"/>
      <c r="Y36" s="1083"/>
      <c r="Z36" s="1083"/>
      <c r="AA36" s="1083"/>
      <c r="AB36" s="1083"/>
      <c r="AC36" s="1083"/>
      <c r="AD36" s="1083"/>
      <c r="AE36" s="1084"/>
      <c r="AF36" s="1079"/>
      <c r="AG36" s="1080"/>
      <c r="AH36" s="1080"/>
      <c r="AI36" s="1080"/>
      <c r="AJ36" s="1081"/>
      <c r="AK36" s="1024"/>
      <c r="AL36" s="1015"/>
      <c r="AM36" s="1015"/>
      <c r="AN36" s="1015"/>
      <c r="AO36" s="1015"/>
      <c r="AP36" s="1015"/>
      <c r="AQ36" s="1015"/>
      <c r="AR36" s="1015"/>
      <c r="AS36" s="1015"/>
      <c r="AT36" s="1015"/>
      <c r="AU36" s="1015"/>
      <c r="AV36" s="1015"/>
      <c r="AW36" s="1015"/>
      <c r="AX36" s="1015"/>
      <c r="AY36" s="1015"/>
      <c r="AZ36" s="1085"/>
      <c r="BA36" s="1085"/>
      <c r="BB36" s="1085"/>
      <c r="BC36" s="1085"/>
      <c r="BD36" s="1085"/>
      <c r="BE36" s="1016"/>
      <c r="BF36" s="1016"/>
      <c r="BG36" s="1016"/>
      <c r="BH36" s="1016"/>
      <c r="BI36" s="1017"/>
      <c r="BJ36" s="214"/>
      <c r="BK36" s="214"/>
      <c r="BL36" s="214"/>
      <c r="BM36" s="214"/>
      <c r="BN36" s="214"/>
      <c r="BO36" s="223"/>
      <c r="BP36" s="223"/>
      <c r="BQ36" s="220">
        <v>30</v>
      </c>
      <c r="BR36" s="221"/>
      <c r="BS36" s="1036"/>
      <c r="BT36" s="1037"/>
      <c r="BU36" s="1037"/>
      <c r="BV36" s="1037"/>
      <c r="BW36" s="1037"/>
      <c r="BX36" s="1037"/>
      <c r="BY36" s="1037"/>
      <c r="BZ36" s="1037"/>
      <c r="CA36" s="1037"/>
      <c r="CB36" s="1037"/>
      <c r="CC36" s="1037"/>
      <c r="CD36" s="1037"/>
      <c r="CE36" s="1037"/>
      <c r="CF36" s="1037"/>
      <c r="CG36" s="1058"/>
      <c r="CH36" s="1033"/>
      <c r="CI36" s="1034"/>
      <c r="CJ36" s="1034"/>
      <c r="CK36" s="1034"/>
      <c r="CL36" s="1035"/>
      <c r="CM36" s="1033"/>
      <c r="CN36" s="1034"/>
      <c r="CO36" s="1034"/>
      <c r="CP36" s="1034"/>
      <c r="CQ36" s="1035"/>
      <c r="CR36" s="1033"/>
      <c r="CS36" s="1034"/>
      <c r="CT36" s="1034"/>
      <c r="CU36" s="1034"/>
      <c r="CV36" s="1035"/>
      <c r="CW36" s="1033"/>
      <c r="CX36" s="1034"/>
      <c r="CY36" s="1034"/>
      <c r="CZ36" s="1034"/>
      <c r="DA36" s="1035"/>
      <c r="DB36" s="1033"/>
      <c r="DC36" s="1034"/>
      <c r="DD36" s="1034"/>
      <c r="DE36" s="1034"/>
      <c r="DF36" s="1035"/>
      <c r="DG36" s="1033"/>
      <c r="DH36" s="1034"/>
      <c r="DI36" s="1034"/>
      <c r="DJ36" s="1034"/>
      <c r="DK36" s="1035"/>
      <c r="DL36" s="1033"/>
      <c r="DM36" s="1034"/>
      <c r="DN36" s="1034"/>
      <c r="DO36" s="1034"/>
      <c r="DP36" s="1035"/>
      <c r="DQ36" s="1033"/>
      <c r="DR36" s="1034"/>
      <c r="DS36" s="1034"/>
      <c r="DT36" s="1034"/>
      <c r="DU36" s="1035"/>
      <c r="DV36" s="1036"/>
      <c r="DW36" s="1037"/>
      <c r="DX36" s="1037"/>
      <c r="DY36" s="1037"/>
      <c r="DZ36" s="1038"/>
      <c r="EA36" s="212"/>
    </row>
    <row r="37" spans="1:131" ht="26.25" customHeight="1" x14ac:dyDescent="0.2">
      <c r="A37" s="224">
        <v>10</v>
      </c>
      <c r="B37" s="1074"/>
      <c r="C37" s="1075"/>
      <c r="D37" s="1075"/>
      <c r="E37" s="1075"/>
      <c r="F37" s="1075"/>
      <c r="G37" s="1075"/>
      <c r="H37" s="1075"/>
      <c r="I37" s="1075"/>
      <c r="J37" s="1075"/>
      <c r="K37" s="1075"/>
      <c r="L37" s="1075"/>
      <c r="M37" s="1075"/>
      <c r="N37" s="1075"/>
      <c r="O37" s="1075"/>
      <c r="P37" s="1076"/>
      <c r="Q37" s="1082"/>
      <c r="R37" s="1083"/>
      <c r="S37" s="1083"/>
      <c r="T37" s="1083"/>
      <c r="U37" s="1083"/>
      <c r="V37" s="1083"/>
      <c r="W37" s="1083"/>
      <c r="X37" s="1083"/>
      <c r="Y37" s="1083"/>
      <c r="Z37" s="1083"/>
      <c r="AA37" s="1083"/>
      <c r="AB37" s="1083"/>
      <c r="AC37" s="1083"/>
      <c r="AD37" s="1083"/>
      <c r="AE37" s="1084"/>
      <c r="AF37" s="1079"/>
      <c r="AG37" s="1080"/>
      <c r="AH37" s="1080"/>
      <c r="AI37" s="1080"/>
      <c r="AJ37" s="1081"/>
      <c r="AK37" s="1024"/>
      <c r="AL37" s="1015"/>
      <c r="AM37" s="1015"/>
      <c r="AN37" s="1015"/>
      <c r="AO37" s="1015"/>
      <c r="AP37" s="1015"/>
      <c r="AQ37" s="1015"/>
      <c r="AR37" s="1015"/>
      <c r="AS37" s="1015"/>
      <c r="AT37" s="1015"/>
      <c r="AU37" s="1015"/>
      <c r="AV37" s="1015"/>
      <c r="AW37" s="1015"/>
      <c r="AX37" s="1015"/>
      <c r="AY37" s="1015"/>
      <c r="AZ37" s="1085"/>
      <c r="BA37" s="1085"/>
      <c r="BB37" s="1085"/>
      <c r="BC37" s="1085"/>
      <c r="BD37" s="1085"/>
      <c r="BE37" s="1016"/>
      <c r="BF37" s="1016"/>
      <c r="BG37" s="1016"/>
      <c r="BH37" s="1016"/>
      <c r="BI37" s="1017"/>
      <c r="BJ37" s="214"/>
      <c r="BK37" s="214"/>
      <c r="BL37" s="214"/>
      <c r="BM37" s="214"/>
      <c r="BN37" s="214"/>
      <c r="BO37" s="223"/>
      <c r="BP37" s="223"/>
      <c r="BQ37" s="220">
        <v>31</v>
      </c>
      <c r="BR37" s="221"/>
      <c r="BS37" s="1036"/>
      <c r="BT37" s="1037"/>
      <c r="BU37" s="1037"/>
      <c r="BV37" s="1037"/>
      <c r="BW37" s="1037"/>
      <c r="BX37" s="1037"/>
      <c r="BY37" s="1037"/>
      <c r="BZ37" s="1037"/>
      <c r="CA37" s="1037"/>
      <c r="CB37" s="1037"/>
      <c r="CC37" s="1037"/>
      <c r="CD37" s="1037"/>
      <c r="CE37" s="1037"/>
      <c r="CF37" s="1037"/>
      <c r="CG37" s="1058"/>
      <c r="CH37" s="1033"/>
      <c r="CI37" s="1034"/>
      <c r="CJ37" s="1034"/>
      <c r="CK37" s="1034"/>
      <c r="CL37" s="1035"/>
      <c r="CM37" s="1033"/>
      <c r="CN37" s="1034"/>
      <c r="CO37" s="1034"/>
      <c r="CP37" s="1034"/>
      <c r="CQ37" s="1035"/>
      <c r="CR37" s="1033"/>
      <c r="CS37" s="1034"/>
      <c r="CT37" s="1034"/>
      <c r="CU37" s="1034"/>
      <c r="CV37" s="1035"/>
      <c r="CW37" s="1033"/>
      <c r="CX37" s="1034"/>
      <c r="CY37" s="1034"/>
      <c r="CZ37" s="1034"/>
      <c r="DA37" s="1035"/>
      <c r="DB37" s="1033"/>
      <c r="DC37" s="1034"/>
      <c r="DD37" s="1034"/>
      <c r="DE37" s="1034"/>
      <c r="DF37" s="1035"/>
      <c r="DG37" s="1033"/>
      <c r="DH37" s="1034"/>
      <c r="DI37" s="1034"/>
      <c r="DJ37" s="1034"/>
      <c r="DK37" s="1035"/>
      <c r="DL37" s="1033"/>
      <c r="DM37" s="1034"/>
      <c r="DN37" s="1034"/>
      <c r="DO37" s="1034"/>
      <c r="DP37" s="1035"/>
      <c r="DQ37" s="1033"/>
      <c r="DR37" s="1034"/>
      <c r="DS37" s="1034"/>
      <c r="DT37" s="1034"/>
      <c r="DU37" s="1035"/>
      <c r="DV37" s="1036"/>
      <c r="DW37" s="1037"/>
      <c r="DX37" s="1037"/>
      <c r="DY37" s="1037"/>
      <c r="DZ37" s="1038"/>
      <c r="EA37" s="212"/>
    </row>
    <row r="38" spans="1:131" ht="26.25" customHeight="1" x14ac:dyDescent="0.2">
      <c r="A38" s="224">
        <v>11</v>
      </c>
      <c r="B38" s="1074"/>
      <c r="C38" s="1075"/>
      <c r="D38" s="1075"/>
      <c r="E38" s="1075"/>
      <c r="F38" s="1075"/>
      <c r="G38" s="1075"/>
      <c r="H38" s="1075"/>
      <c r="I38" s="1075"/>
      <c r="J38" s="1075"/>
      <c r="K38" s="1075"/>
      <c r="L38" s="1075"/>
      <c r="M38" s="1075"/>
      <c r="N38" s="1075"/>
      <c r="O38" s="1075"/>
      <c r="P38" s="1076"/>
      <c r="Q38" s="1082"/>
      <c r="R38" s="1083"/>
      <c r="S38" s="1083"/>
      <c r="T38" s="1083"/>
      <c r="U38" s="1083"/>
      <c r="V38" s="1083"/>
      <c r="W38" s="1083"/>
      <c r="X38" s="1083"/>
      <c r="Y38" s="1083"/>
      <c r="Z38" s="1083"/>
      <c r="AA38" s="1083"/>
      <c r="AB38" s="1083"/>
      <c r="AC38" s="1083"/>
      <c r="AD38" s="1083"/>
      <c r="AE38" s="1084"/>
      <c r="AF38" s="1079"/>
      <c r="AG38" s="1080"/>
      <c r="AH38" s="1080"/>
      <c r="AI38" s="1080"/>
      <c r="AJ38" s="1081"/>
      <c r="AK38" s="1024"/>
      <c r="AL38" s="1015"/>
      <c r="AM38" s="1015"/>
      <c r="AN38" s="1015"/>
      <c r="AO38" s="1015"/>
      <c r="AP38" s="1015"/>
      <c r="AQ38" s="1015"/>
      <c r="AR38" s="1015"/>
      <c r="AS38" s="1015"/>
      <c r="AT38" s="1015"/>
      <c r="AU38" s="1015"/>
      <c r="AV38" s="1015"/>
      <c r="AW38" s="1015"/>
      <c r="AX38" s="1015"/>
      <c r="AY38" s="1015"/>
      <c r="AZ38" s="1085"/>
      <c r="BA38" s="1085"/>
      <c r="BB38" s="1085"/>
      <c r="BC38" s="1085"/>
      <c r="BD38" s="1085"/>
      <c r="BE38" s="1016"/>
      <c r="BF38" s="1016"/>
      <c r="BG38" s="1016"/>
      <c r="BH38" s="1016"/>
      <c r="BI38" s="1017"/>
      <c r="BJ38" s="214"/>
      <c r="BK38" s="214"/>
      <c r="BL38" s="214"/>
      <c r="BM38" s="214"/>
      <c r="BN38" s="214"/>
      <c r="BO38" s="223"/>
      <c r="BP38" s="223"/>
      <c r="BQ38" s="220">
        <v>32</v>
      </c>
      <c r="BR38" s="221"/>
      <c r="BS38" s="1036"/>
      <c r="BT38" s="1037"/>
      <c r="BU38" s="1037"/>
      <c r="BV38" s="1037"/>
      <c r="BW38" s="1037"/>
      <c r="BX38" s="1037"/>
      <c r="BY38" s="1037"/>
      <c r="BZ38" s="1037"/>
      <c r="CA38" s="1037"/>
      <c r="CB38" s="1037"/>
      <c r="CC38" s="1037"/>
      <c r="CD38" s="1037"/>
      <c r="CE38" s="1037"/>
      <c r="CF38" s="1037"/>
      <c r="CG38" s="1058"/>
      <c r="CH38" s="1033"/>
      <c r="CI38" s="1034"/>
      <c r="CJ38" s="1034"/>
      <c r="CK38" s="1034"/>
      <c r="CL38" s="1035"/>
      <c r="CM38" s="1033"/>
      <c r="CN38" s="1034"/>
      <c r="CO38" s="1034"/>
      <c r="CP38" s="1034"/>
      <c r="CQ38" s="1035"/>
      <c r="CR38" s="1033"/>
      <c r="CS38" s="1034"/>
      <c r="CT38" s="1034"/>
      <c r="CU38" s="1034"/>
      <c r="CV38" s="1035"/>
      <c r="CW38" s="1033"/>
      <c r="CX38" s="1034"/>
      <c r="CY38" s="1034"/>
      <c r="CZ38" s="1034"/>
      <c r="DA38" s="1035"/>
      <c r="DB38" s="1033"/>
      <c r="DC38" s="1034"/>
      <c r="DD38" s="1034"/>
      <c r="DE38" s="1034"/>
      <c r="DF38" s="1035"/>
      <c r="DG38" s="1033"/>
      <c r="DH38" s="1034"/>
      <c r="DI38" s="1034"/>
      <c r="DJ38" s="1034"/>
      <c r="DK38" s="1035"/>
      <c r="DL38" s="1033"/>
      <c r="DM38" s="1034"/>
      <c r="DN38" s="1034"/>
      <c r="DO38" s="1034"/>
      <c r="DP38" s="1035"/>
      <c r="DQ38" s="1033"/>
      <c r="DR38" s="1034"/>
      <c r="DS38" s="1034"/>
      <c r="DT38" s="1034"/>
      <c r="DU38" s="1035"/>
      <c r="DV38" s="1036"/>
      <c r="DW38" s="1037"/>
      <c r="DX38" s="1037"/>
      <c r="DY38" s="1037"/>
      <c r="DZ38" s="1038"/>
      <c r="EA38" s="212"/>
    </row>
    <row r="39" spans="1:131" ht="26.25" customHeight="1" x14ac:dyDescent="0.2">
      <c r="A39" s="224">
        <v>12</v>
      </c>
      <c r="B39" s="1074"/>
      <c r="C39" s="1075"/>
      <c r="D39" s="1075"/>
      <c r="E39" s="1075"/>
      <c r="F39" s="1075"/>
      <c r="G39" s="1075"/>
      <c r="H39" s="1075"/>
      <c r="I39" s="1075"/>
      <c r="J39" s="1075"/>
      <c r="K39" s="1075"/>
      <c r="L39" s="1075"/>
      <c r="M39" s="1075"/>
      <c r="N39" s="1075"/>
      <c r="O39" s="1075"/>
      <c r="P39" s="1076"/>
      <c r="Q39" s="1082"/>
      <c r="R39" s="1083"/>
      <c r="S39" s="1083"/>
      <c r="T39" s="1083"/>
      <c r="U39" s="1083"/>
      <c r="V39" s="1083"/>
      <c r="W39" s="1083"/>
      <c r="X39" s="1083"/>
      <c r="Y39" s="1083"/>
      <c r="Z39" s="1083"/>
      <c r="AA39" s="1083"/>
      <c r="AB39" s="1083"/>
      <c r="AC39" s="1083"/>
      <c r="AD39" s="1083"/>
      <c r="AE39" s="1084"/>
      <c r="AF39" s="1079"/>
      <c r="AG39" s="1080"/>
      <c r="AH39" s="1080"/>
      <c r="AI39" s="1080"/>
      <c r="AJ39" s="1081"/>
      <c r="AK39" s="1024"/>
      <c r="AL39" s="1015"/>
      <c r="AM39" s="1015"/>
      <c r="AN39" s="1015"/>
      <c r="AO39" s="1015"/>
      <c r="AP39" s="1015"/>
      <c r="AQ39" s="1015"/>
      <c r="AR39" s="1015"/>
      <c r="AS39" s="1015"/>
      <c r="AT39" s="1015"/>
      <c r="AU39" s="1015"/>
      <c r="AV39" s="1015"/>
      <c r="AW39" s="1015"/>
      <c r="AX39" s="1015"/>
      <c r="AY39" s="1015"/>
      <c r="AZ39" s="1085"/>
      <c r="BA39" s="1085"/>
      <c r="BB39" s="1085"/>
      <c r="BC39" s="1085"/>
      <c r="BD39" s="1085"/>
      <c r="BE39" s="1016"/>
      <c r="BF39" s="1016"/>
      <c r="BG39" s="1016"/>
      <c r="BH39" s="1016"/>
      <c r="BI39" s="1017"/>
      <c r="BJ39" s="214"/>
      <c r="BK39" s="214"/>
      <c r="BL39" s="214"/>
      <c r="BM39" s="214"/>
      <c r="BN39" s="214"/>
      <c r="BO39" s="223"/>
      <c r="BP39" s="223"/>
      <c r="BQ39" s="220">
        <v>33</v>
      </c>
      <c r="BR39" s="221"/>
      <c r="BS39" s="1036"/>
      <c r="BT39" s="1037"/>
      <c r="BU39" s="1037"/>
      <c r="BV39" s="1037"/>
      <c r="BW39" s="1037"/>
      <c r="BX39" s="1037"/>
      <c r="BY39" s="1037"/>
      <c r="BZ39" s="1037"/>
      <c r="CA39" s="1037"/>
      <c r="CB39" s="1037"/>
      <c r="CC39" s="1037"/>
      <c r="CD39" s="1037"/>
      <c r="CE39" s="1037"/>
      <c r="CF39" s="1037"/>
      <c r="CG39" s="1058"/>
      <c r="CH39" s="1033"/>
      <c r="CI39" s="1034"/>
      <c r="CJ39" s="1034"/>
      <c r="CK39" s="1034"/>
      <c r="CL39" s="1035"/>
      <c r="CM39" s="1033"/>
      <c r="CN39" s="1034"/>
      <c r="CO39" s="1034"/>
      <c r="CP39" s="1034"/>
      <c r="CQ39" s="1035"/>
      <c r="CR39" s="1033"/>
      <c r="CS39" s="1034"/>
      <c r="CT39" s="1034"/>
      <c r="CU39" s="1034"/>
      <c r="CV39" s="1035"/>
      <c r="CW39" s="1033"/>
      <c r="CX39" s="1034"/>
      <c r="CY39" s="1034"/>
      <c r="CZ39" s="1034"/>
      <c r="DA39" s="1035"/>
      <c r="DB39" s="1033"/>
      <c r="DC39" s="1034"/>
      <c r="DD39" s="1034"/>
      <c r="DE39" s="1034"/>
      <c r="DF39" s="1035"/>
      <c r="DG39" s="1033"/>
      <c r="DH39" s="1034"/>
      <c r="DI39" s="1034"/>
      <c r="DJ39" s="1034"/>
      <c r="DK39" s="1035"/>
      <c r="DL39" s="1033"/>
      <c r="DM39" s="1034"/>
      <c r="DN39" s="1034"/>
      <c r="DO39" s="1034"/>
      <c r="DP39" s="1035"/>
      <c r="DQ39" s="1033"/>
      <c r="DR39" s="1034"/>
      <c r="DS39" s="1034"/>
      <c r="DT39" s="1034"/>
      <c r="DU39" s="1035"/>
      <c r="DV39" s="1036"/>
      <c r="DW39" s="1037"/>
      <c r="DX39" s="1037"/>
      <c r="DY39" s="1037"/>
      <c r="DZ39" s="1038"/>
      <c r="EA39" s="212"/>
    </row>
    <row r="40" spans="1:131" ht="26.25" customHeight="1" x14ac:dyDescent="0.2">
      <c r="A40" s="220">
        <v>13</v>
      </c>
      <c r="B40" s="1074"/>
      <c r="C40" s="1075"/>
      <c r="D40" s="1075"/>
      <c r="E40" s="1075"/>
      <c r="F40" s="1075"/>
      <c r="G40" s="1075"/>
      <c r="H40" s="1075"/>
      <c r="I40" s="1075"/>
      <c r="J40" s="1075"/>
      <c r="K40" s="1075"/>
      <c r="L40" s="1075"/>
      <c r="M40" s="1075"/>
      <c r="N40" s="1075"/>
      <c r="O40" s="1075"/>
      <c r="P40" s="1076"/>
      <c r="Q40" s="1082"/>
      <c r="R40" s="1083"/>
      <c r="S40" s="1083"/>
      <c r="T40" s="1083"/>
      <c r="U40" s="1083"/>
      <c r="V40" s="1083"/>
      <c r="W40" s="1083"/>
      <c r="X40" s="1083"/>
      <c r="Y40" s="1083"/>
      <c r="Z40" s="1083"/>
      <c r="AA40" s="1083"/>
      <c r="AB40" s="1083"/>
      <c r="AC40" s="1083"/>
      <c r="AD40" s="1083"/>
      <c r="AE40" s="1084"/>
      <c r="AF40" s="1079"/>
      <c r="AG40" s="1080"/>
      <c r="AH40" s="1080"/>
      <c r="AI40" s="1080"/>
      <c r="AJ40" s="1081"/>
      <c r="AK40" s="1024"/>
      <c r="AL40" s="1015"/>
      <c r="AM40" s="1015"/>
      <c r="AN40" s="1015"/>
      <c r="AO40" s="1015"/>
      <c r="AP40" s="1015"/>
      <c r="AQ40" s="1015"/>
      <c r="AR40" s="1015"/>
      <c r="AS40" s="1015"/>
      <c r="AT40" s="1015"/>
      <c r="AU40" s="1015"/>
      <c r="AV40" s="1015"/>
      <c r="AW40" s="1015"/>
      <c r="AX40" s="1015"/>
      <c r="AY40" s="1015"/>
      <c r="AZ40" s="1085"/>
      <c r="BA40" s="1085"/>
      <c r="BB40" s="1085"/>
      <c r="BC40" s="1085"/>
      <c r="BD40" s="1085"/>
      <c r="BE40" s="1016"/>
      <c r="BF40" s="1016"/>
      <c r="BG40" s="1016"/>
      <c r="BH40" s="1016"/>
      <c r="BI40" s="1017"/>
      <c r="BJ40" s="214"/>
      <c r="BK40" s="214"/>
      <c r="BL40" s="214"/>
      <c r="BM40" s="214"/>
      <c r="BN40" s="214"/>
      <c r="BO40" s="223"/>
      <c r="BP40" s="223"/>
      <c r="BQ40" s="220">
        <v>34</v>
      </c>
      <c r="BR40" s="221"/>
      <c r="BS40" s="1036"/>
      <c r="BT40" s="1037"/>
      <c r="BU40" s="1037"/>
      <c r="BV40" s="1037"/>
      <c r="BW40" s="1037"/>
      <c r="BX40" s="1037"/>
      <c r="BY40" s="1037"/>
      <c r="BZ40" s="1037"/>
      <c r="CA40" s="1037"/>
      <c r="CB40" s="1037"/>
      <c r="CC40" s="1037"/>
      <c r="CD40" s="1037"/>
      <c r="CE40" s="1037"/>
      <c r="CF40" s="1037"/>
      <c r="CG40" s="1058"/>
      <c r="CH40" s="1033"/>
      <c r="CI40" s="1034"/>
      <c r="CJ40" s="1034"/>
      <c r="CK40" s="1034"/>
      <c r="CL40" s="1035"/>
      <c r="CM40" s="1033"/>
      <c r="CN40" s="1034"/>
      <c r="CO40" s="1034"/>
      <c r="CP40" s="1034"/>
      <c r="CQ40" s="1035"/>
      <c r="CR40" s="1033"/>
      <c r="CS40" s="1034"/>
      <c r="CT40" s="1034"/>
      <c r="CU40" s="1034"/>
      <c r="CV40" s="1035"/>
      <c r="CW40" s="1033"/>
      <c r="CX40" s="1034"/>
      <c r="CY40" s="1034"/>
      <c r="CZ40" s="1034"/>
      <c r="DA40" s="1035"/>
      <c r="DB40" s="1033"/>
      <c r="DC40" s="1034"/>
      <c r="DD40" s="1034"/>
      <c r="DE40" s="1034"/>
      <c r="DF40" s="1035"/>
      <c r="DG40" s="1033"/>
      <c r="DH40" s="1034"/>
      <c r="DI40" s="1034"/>
      <c r="DJ40" s="1034"/>
      <c r="DK40" s="1035"/>
      <c r="DL40" s="1033"/>
      <c r="DM40" s="1034"/>
      <c r="DN40" s="1034"/>
      <c r="DO40" s="1034"/>
      <c r="DP40" s="1035"/>
      <c r="DQ40" s="1033"/>
      <c r="DR40" s="1034"/>
      <c r="DS40" s="1034"/>
      <c r="DT40" s="1034"/>
      <c r="DU40" s="1035"/>
      <c r="DV40" s="1036"/>
      <c r="DW40" s="1037"/>
      <c r="DX40" s="1037"/>
      <c r="DY40" s="1037"/>
      <c r="DZ40" s="1038"/>
      <c r="EA40" s="212"/>
    </row>
    <row r="41" spans="1:131" ht="26.25" customHeight="1" x14ac:dyDescent="0.2">
      <c r="A41" s="220">
        <v>14</v>
      </c>
      <c r="B41" s="1074"/>
      <c r="C41" s="1075"/>
      <c r="D41" s="1075"/>
      <c r="E41" s="1075"/>
      <c r="F41" s="1075"/>
      <c r="G41" s="1075"/>
      <c r="H41" s="1075"/>
      <c r="I41" s="1075"/>
      <c r="J41" s="1075"/>
      <c r="K41" s="1075"/>
      <c r="L41" s="1075"/>
      <c r="M41" s="1075"/>
      <c r="N41" s="1075"/>
      <c r="O41" s="1075"/>
      <c r="P41" s="1076"/>
      <c r="Q41" s="1082"/>
      <c r="R41" s="1083"/>
      <c r="S41" s="1083"/>
      <c r="T41" s="1083"/>
      <c r="U41" s="1083"/>
      <c r="V41" s="1083"/>
      <c r="W41" s="1083"/>
      <c r="X41" s="1083"/>
      <c r="Y41" s="1083"/>
      <c r="Z41" s="1083"/>
      <c r="AA41" s="1083"/>
      <c r="AB41" s="1083"/>
      <c r="AC41" s="1083"/>
      <c r="AD41" s="1083"/>
      <c r="AE41" s="1084"/>
      <c r="AF41" s="1079"/>
      <c r="AG41" s="1080"/>
      <c r="AH41" s="1080"/>
      <c r="AI41" s="1080"/>
      <c r="AJ41" s="1081"/>
      <c r="AK41" s="1024"/>
      <c r="AL41" s="1015"/>
      <c r="AM41" s="1015"/>
      <c r="AN41" s="1015"/>
      <c r="AO41" s="1015"/>
      <c r="AP41" s="1015"/>
      <c r="AQ41" s="1015"/>
      <c r="AR41" s="1015"/>
      <c r="AS41" s="1015"/>
      <c r="AT41" s="1015"/>
      <c r="AU41" s="1015"/>
      <c r="AV41" s="1015"/>
      <c r="AW41" s="1015"/>
      <c r="AX41" s="1015"/>
      <c r="AY41" s="1015"/>
      <c r="AZ41" s="1085"/>
      <c r="BA41" s="1085"/>
      <c r="BB41" s="1085"/>
      <c r="BC41" s="1085"/>
      <c r="BD41" s="1085"/>
      <c r="BE41" s="1016"/>
      <c r="BF41" s="1016"/>
      <c r="BG41" s="1016"/>
      <c r="BH41" s="1016"/>
      <c r="BI41" s="1017"/>
      <c r="BJ41" s="214"/>
      <c r="BK41" s="214"/>
      <c r="BL41" s="214"/>
      <c r="BM41" s="214"/>
      <c r="BN41" s="214"/>
      <c r="BO41" s="223"/>
      <c r="BP41" s="223"/>
      <c r="BQ41" s="220">
        <v>35</v>
      </c>
      <c r="BR41" s="221"/>
      <c r="BS41" s="1036"/>
      <c r="BT41" s="1037"/>
      <c r="BU41" s="1037"/>
      <c r="BV41" s="1037"/>
      <c r="BW41" s="1037"/>
      <c r="BX41" s="1037"/>
      <c r="BY41" s="1037"/>
      <c r="BZ41" s="1037"/>
      <c r="CA41" s="1037"/>
      <c r="CB41" s="1037"/>
      <c r="CC41" s="1037"/>
      <c r="CD41" s="1037"/>
      <c r="CE41" s="1037"/>
      <c r="CF41" s="1037"/>
      <c r="CG41" s="1058"/>
      <c r="CH41" s="1033"/>
      <c r="CI41" s="1034"/>
      <c r="CJ41" s="1034"/>
      <c r="CK41" s="1034"/>
      <c r="CL41" s="1035"/>
      <c r="CM41" s="1033"/>
      <c r="CN41" s="1034"/>
      <c r="CO41" s="1034"/>
      <c r="CP41" s="1034"/>
      <c r="CQ41" s="1035"/>
      <c r="CR41" s="1033"/>
      <c r="CS41" s="1034"/>
      <c r="CT41" s="1034"/>
      <c r="CU41" s="1034"/>
      <c r="CV41" s="1035"/>
      <c r="CW41" s="1033"/>
      <c r="CX41" s="1034"/>
      <c r="CY41" s="1034"/>
      <c r="CZ41" s="1034"/>
      <c r="DA41" s="1035"/>
      <c r="DB41" s="1033"/>
      <c r="DC41" s="1034"/>
      <c r="DD41" s="1034"/>
      <c r="DE41" s="1034"/>
      <c r="DF41" s="1035"/>
      <c r="DG41" s="1033"/>
      <c r="DH41" s="1034"/>
      <c r="DI41" s="1034"/>
      <c r="DJ41" s="1034"/>
      <c r="DK41" s="1035"/>
      <c r="DL41" s="1033"/>
      <c r="DM41" s="1034"/>
      <c r="DN41" s="1034"/>
      <c r="DO41" s="1034"/>
      <c r="DP41" s="1035"/>
      <c r="DQ41" s="1033"/>
      <c r="DR41" s="1034"/>
      <c r="DS41" s="1034"/>
      <c r="DT41" s="1034"/>
      <c r="DU41" s="1035"/>
      <c r="DV41" s="1036"/>
      <c r="DW41" s="1037"/>
      <c r="DX41" s="1037"/>
      <c r="DY41" s="1037"/>
      <c r="DZ41" s="1038"/>
      <c r="EA41" s="212"/>
    </row>
    <row r="42" spans="1:131" ht="26.25" customHeight="1" x14ac:dyDescent="0.2">
      <c r="A42" s="220">
        <v>15</v>
      </c>
      <c r="B42" s="1074"/>
      <c r="C42" s="1075"/>
      <c r="D42" s="1075"/>
      <c r="E42" s="1075"/>
      <c r="F42" s="1075"/>
      <c r="G42" s="1075"/>
      <c r="H42" s="1075"/>
      <c r="I42" s="1075"/>
      <c r="J42" s="1075"/>
      <c r="K42" s="1075"/>
      <c r="L42" s="1075"/>
      <c r="M42" s="1075"/>
      <c r="N42" s="1075"/>
      <c r="O42" s="1075"/>
      <c r="P42" s="1076"/>
      <c r="Q42" s="1082"/>
      <c r="R42" s="1083"/>
      <c r="S42" s="1083"/>
      <c r="T42" s="1083"/>
      <c r="U42" s="1083"/>
      <c r="V42" s="1083"/>
      <c r="W42" s="1083"/>
      <c r="X42" s="1083"/>
      <c r="Y42" s="1083"/>
      <c r="Z42" s="1083"/>
      <c r="AA42" s="1083"/>
      <c r="AB42" s="1083"/>
      <c r="AC42" s="1083"/>
      <c r="AD42" s="1083"/>
      <c r="AE42" s="1084"/>
      <c r="AF42" s="1079"/>
      <c r="AG42" s="1080"/>
      <c r="AH42" s="1080"/>
      <c r="AI42" s="1080"/>
      <c r="AJ42" s="1081"/>
      <c r="AK42" s="1024"/>
      <c r="AL42" s="1015"/>
      <c r="AM42" s="1015"/>
      <c r="AN42" s="1015"/>
      <c r="AO42" s="1015"/>
      <c r="AP42" s="1015"/>
      <c r="AQ42" s="1015"/>
      <c r="AR42" s="1015"/>
      <c r="AS42" s="1015"/>
      <c r="AT42" s="1015"/>
      <c r="AU42" s="1015"/>
      <c r="AV42" s="1015"/>
      <c r="AW42" s="1015"/>
      <c r="AX42" s="1015"/>
      <c r="AY42" s="1015"/>
      <c r="AZ42" s="1085"/>
      <c r="BA42" s="1085"/>
      <c r="BB42" s="1085"/>
      <c r="BC42" s="1085"/>
      <c r="BD42" s="1085"/>
      <c r="BE42" s="1016"/>
      <c r="BF42" s="1016"/>
      <c r="BG42" s="1016"/>
      <c r="BH42" s="1016"/>
      <c r="BI42" s="1017"/>
      <c r="BJ42" s="214"/>
      <c r="BK42" s="214"/>
      <c r="BL42" s="214"/>
      <c r="BM42" s="214"/>
      <c r="BN42" s="214"/>
      <c r="BO42" s="223"/>
      <c r="BP42" s="223"/>
      <c r="BQ42" s="220">
        <v>36</v>
      </c>
      <c r="BR42" s="221"/>
      <c r="BS42" s="1036"/>
      <c r="BT42" s="1037"/>
      <c r="BU42" s="1037"/>
      <c r="BV42" s="1037"/>
      <c r="BW42" s="1037"/>
      <c r="BX42" s="1037"/>
      <c r="BY42" s="1037"/>
      <c r="BZ42" s="1037"/>
      <c r="CA42" s="1037"/>
      <c r="CB42" s="1037"/>
      <c r="CC42" s="1037"/>
      <c r="CD42" s="1037"/>
      <c r="CE42" s="1037"/>
      <c r="CF42" s="1037"/>
      <c r="CG42" s="1058"/>
      <c r="CH42" s="1033"/>
      <c r="CI42" s="1034"/>
      <c r="CJ42" s="1034"/>
      <c r="CK42" s="1034"/>
      <c r="CL42" s="1035"/>
      <c r="CM42" s="1033"/>
      <c r="CN42" s="1034"/>
      <c r="CO42" s="1034"/>
      <c r="CP42" s="1034"/>
      <c r="CQ42" s="1035"/>
      <c r="CR42" s="1033"/>
      <c r="CS42" s="1034"/>
      <c r="CT42" s="1034"/>
      <c r="CU42" s="1034"/>
      <c r="CV42" s="1035"/>
      <c r="CW42" s="1033"/>
      <c r="CX42" s="1034"/>
      <c r="CY42" s="1034"/>
      <c r="CZ42" s="1034"/>
      <c r="DA42" s="1035"/>
      <c r="DB42" s="1033"/>
      <c r="DC42" s="1034"/>
      <c r="DD42" s="1034"/>
      <c r="DE42" s="1034"/>
      <c r="DF42" s="1035"/>
      <c r="DG42" s="1033"/>
      <c r="DH42" s="1034"/>
      <c r="DI42" s="1034"/>
      <c r="DJ42" s="1034"/>
      <c r="DK42" s="1035"/>
      <c r="DL42" s="1033"/>
      <c r="DM42" s="1034"/>
      <c r="DN42" s="1034"/>
      <c r="DO42" s="1034"/>
      <c r="DP42" s="1035"/>
      <c r="DQ42" s="1033"/>
      <c r="DR42" s="1034"/>
      <c r="DS42" s="1034"/>
      <c r="DT42" s="1034"/>
      <c r="DU42" s="1035"/>
      <c r="DV42" s="1036"/>
      <c r="DW42" s="1037"/>
      <c r="DX42" s="1037"/>
      <c r="DY42" s="1037"/>
      <c r="DZ42" s="1038"/>
      <c r="EA42" s="212"/>
    </row>
    <row r="43" spans="1:131" ht="26.25" customHeight="1" x14ac:dyDescent="0.2">
      <c r="A43" s="220">
        <v>16</v>
      </c>
      <c r="B43" s="1074"/>
      <c r="C43" s="1075"/>
      <c r="D43" s="1075"/>
      <c r="E43" s="1075"/>
      <c r="F43" s="1075"/>
      <c r="G43" s="1075"/>
      <c r="H43" s="1075"/>
      <c r="I43" s="1075"/>
      <c r="J43" s="1075"/>
      <c r="K43" s="1075"/>
      <c r="L43" s="1075"/>
      <c r="M43" s="1075"/>
      <c r="N43" s="1075"/>
      <c r="O43" s="1075"/>
      <c r="P43" s="1076"/>
      <c r="Q43" s="1082"/>
      <c r="R43" s="1083"/>
      <c r="S43" s="1083"/>
      <c r="T43" s="1083"/>
      <c r="U43" s="1083"/>
      <c r="V43" s="1083"/>
      <c r="W43" s="1083"/>
      <c r="X43" s="1083"/>
      <c r="Y43" s="1083"/>
      <c r="Z43" s="1083"/>
      <c r="AA43" s="1083"/>
      <c r="AB43" s="1083"/>
      <c r="AC43" s="1083"/>
      <c r="AD43" s="1083"/>
      <c r="AE43" s="1084"/>
      <c r="AF43" s="1079"/>
      <c r="AG43" s="1080"/>
      <c r="AH43" s="1080"/>
      <c r="AI43" s="1080"/>
      <c r="AJ43" s="1081"/>
      <c r="AK43" s="1024"/>
      <c r="AL43" s="1015"/>
      <c r="AM43" s="1015"/>
      <c r="AN43" s="1015"/>
      <c r="AO43" s="1015"/>
      <c r="AP43" s="1015"/>
      <c r="AQ43" s="1015"/>
      <c r="AR43" s="1015"/>
      <c r="AS43" s="1015"/>
      <c r="AT43" s="1015"/>
      <c r="AU43" s="1015"/>
      <c r="AV43" s="1015"/>
      <c r="AW43" s="1015"/>
      <c r="AX43" s="1015"/>
      <c r="AY43" s="1015"/>
      <c r="AZ43" s="1085"/>
      <c r="BA43" s="1085"/>
      <c r="BB43" s="1085"/>
      <c r="BC43" s="1085"/>
      <c r="BD43" s="1085"/>
      <c r="BE43" s="1016"/>
      <c r="BF43" s="1016"/>
      <c r="BG43" s="1016"/>
      <c r="BH43" s="1016"/>
      <c r="BI43" s="1017"/>
      <c r="BJ43" s="214"/>
      <c r="BK43" s="214"/>
      <c r="BL43" s="214"/>
      <c r="BM43" s="214"/>
      <c r="BN43" s="214"/>
      <c r="BO43" s="223"/>
      <c r="BP43" s="223"/>
      <c r="BQ43" s="220">
        <v>37</v>
      </c>
      <c r="BR43" s="221"/>
      <c r="BS43" s="1036"/>
      <c r="BT43" s="1037"/>
      <c r="BU43" s="1037"/>
      <c r="BV43" s="1037"/>
      <c r="BW43" s="1037"/>
      <c r="BX43" s="1037"/>
      <c r="BY43" s="1037"/>
      <c r="BZ43" s="1037"/>
      <c r="CA43" s="1037"/>
      <c r="CB43" s="1037"/>
      <c r="CC43" s="1037"/>
      <c r="CD43" s="1037"/>
      <c r="CE43" s="1037"/>
      <c r="CF43" s="1037"/>
      <c r="CG43" s="1058"/>
      <c r="CH43" s="1033"/>
      <c r="CI43" s="1034"/>
      <c r="CJ43" s="1034"/>
      <c r="CK43" s="1034"/>
      <c r="CL43" s="1035"/>
      <c r="CM43" s="1033"/>
      <c r="CN43" s="1034"/>
      <c r="CO43" s="1034"/>
      <c r="CP43" s="1034"/>
      <c r="CQ43" s="1035"/>
      <c r="CR43" s="1033"/>
      <c r="CS43" s="1034"/>
      <c r="CT43" s="1034"/>
      <c r="CU43" s="1034"/>
      <c r="CV43" s="1035"/>
      <c r="CW43" s="1033"/>
      <c r="CX43" s="1034"/>
      <c r="CY43" s="1034"/>
      <c r="CZ43" s="1034"/>
      <c r="DA43" s="1035"/>
      <c r="DB43" s="1033"/>
      <c r="DC43" s="1034"/>
      <c r="DD43" s="1034"/>
      <c r="DE43" s="1034"/>
      <c r="DF43" s="1035"/>
      <c r="DG43" s="1033"/>
      <c r="DH43" s="1034"/>
      <c r="DI43" s="1034"/>
      <c r="DJ43" s="1034"/>
      <c r="DK43" s="1035"/>
      <c r="DL43" s="1033"/>
      <c r="DM43" s="1034"/>
      <c r="DN43" s="1034"/>
      <c r="DO43" s="1034"/>
      <c r="DP43" s="1035"/>
      <c r="DQ43" s="1033"/>
      <c r="DR43" s="1034"/>
      <c r="DS43" s="1034"/>
      <c r="DT43" s="1034"/>
      <c r="DU43" s="1035"/>
      <c r="DV43" s="1036"/>
      <c r="DW43" s="1037"/>
      <c r="DX43" s="1037"/>
      <c r="DY43" s="1037"/>
      <c r="DZ43" s="1038"/>
      <c r="EA43" s="212"/>
    </row>
    <row r="44" spans="1:131" ht="26.25" customHeight="1" x14ac:dyDescent="0.2">
      <c r="A44" s="220">
        <v>17</v>
      </c>
      <c r="B44" s="1074"/>
      <c r="C44" s="1075"/>
      <c r="D44" s="1075"/>
      <c r="E44" s="1075"/>
      <c r="F44" s="1075"/>
      <c r="G44" s="1075"/>
      <c r="H44" s="1075"/>
      <c r="I44" s="1075"/>
      <c r="J44" s="1075"/>
      <c r="K44" s="1075"/>
      <c r="L44" s="1075"/>
      <c r="M44" s="1075"/>
      <c r="N44" s="1075"/>
      <c r="O44" s="1075"/>
      <c r="P44" s="1076"/>
      <c r="Q44" s="1082"/>
      <c r="R44" s="1083"/>
      <c r="S44" s="1083"/>
      <c r="T44" s="1083"/>
      <c r="U44" s="1083"/>
      <c r="V44" s="1083"/>
      <c r="W44" s="1083"/>
      <c r="X44" s="1083"/>
      <c r="Y44" s="1083"/>
      <c r="Z44" s="1083"/>
      <c r="AA44" s="1083"/>
      <c r="AB44" s="1083"/>
      <c r="AC44" s="1083"/>
      <c r="AD44" s="1083"/>
      <c r="AE44" s="1084"/>
      <c r="AF44" s="1079"/>
      <c r="AG44" s="1080"/>
      <c r="AH44" s="1080"/>
      <c r="AI44" s="1080"/>
      <c r="AJ44" s="1081"/>
      <c r="AK44" s="1024"/>
      <c r="AL44" s="1015"/>
      <c r="AM44" s="1015"/>
      <c r="AN44" s="1015"/>
      <c r="AO44" s="1015"/>
      <c r="AP44" s="1015"/>
      <c r="AQ44" s="1015"/>
      <c r="AR44" s="1015"/>
      <c r="AS44" s="1015"/>
      <c r="AT44" s="1015"/>
      <c r="AU44" s="1015"/>
      <c r="AV44" s="1015"/>
      <c r="AW44" s="1015"/>
      <c r="AX44" s="1015"/>
      <c r="AY44" s="1015"/>
      <c r="AZ44" s="1085"/>
      <c r="BA44" s="1085"/>
      <c r="BB44" s="1085"/>
      <c r="BC44" s="1085"/>
      <c r="BD44" s="1085"/>
      <c r="BE44" s="1016"/>
      <c r="BF44" s="1016"/>
      <c r="BG44" s="1016"/>
      <c r="BH44" s="1016"/>
      <c r="BI44" s="1017"/>
      <c r="BJ44" s="214"/>
      <c r="BK44" s="214"/>
      <c r="BL44" s="214"/>
      <c r="BM44" s="214"/>
      <c r="BN44" s="214"/>
      <c r="BO44" s="223"/>
      <c r="BP44" s="223"/>
      <c r="BQ44" s="220">
        <v>38</v>
      </c>
      <c r="BR44" s="221"/>
      <c r="BS44" s="1036"/>
      <c r="BT44" s="1037"/>
      <c r="BU44" s="1037"/>
      <c r="BV44" s="1037"/>
      <c r="BW44" s="1037"/>
      <c r="BX44" s="1037"/>
      <c r="BY44" s="1037"/>
      <c r="BZ44" s="1037"/>
      <c r="CA44" s="1037"/>
      <c r="CB44" s="1037"/>
      <c r="CC44" s="1037"/>
      <c r="CD44" s="1037"/>
      <c r="CE44" s="1037"/>
      <c r="CF44" s="1037"/>
      <c r="CG44" s="1058"/>
      <c r="CH44" s="1033"/>
      <c r="CI44" s="1034"/>
      <c r="CJ44" s="1034"/>
      <c r="CK44" s="1034"/>
      <c r="CL44" s="1035"/>
      <c r="CM44" s="1033"/>
      <c r="CN44" s="1034"/>
      <c r="CO44" s="1034"/>
      <c r="CP44" s="1034"/>
      <c r="CQ44" s="1035"/>
      <c r="CR44" s="1033"/>
      <c r="CS44" s="1034"/>
      <c r="CT44" s="1034"/>
      <c r="CU44" s="1034"/>
      <c r="CV44" s="1035"/>
      <c r="CW44" s="1033"/>
      <c r="CX44" s="1034"/>
      <c r="CY44" s="1034"/>
      <c r="CZ44" s="1034"/>
      <c r="DA44" s="1035"/>
      <c r="DB44" s="1033"/>
      <c r="DC44" s="1034"/>
      <c r="DD44" s="1034"/>
      <c r="DE44" s="1034"/>
      <c r="DF44" s="1035"/>
      <c r="DG44" s="1033"/>
      <c r="DH44" s="1034"/>
      <c r="DI44" s="1034"/>
      <c r="DJ44" s="1034"/>
      <c r="DK44" s="1035"/>
      <c r="DL44" s="1033"/>
      <c r="DM44" s="1034"/>
      <c r="DN44" s="1034"/>
      <c r="DO44" s="1034"/>
      <c r="DP44" s="1035"/>
      <c r="DQ44" s="1033"/>
      <c r="DR44" s="1034"/>
      <c r="DS44" s="1034"/>
      <c r="DT44" s="1034"/>
      <c r="DU44" s="1035"/>
      <c r="DV44" s="1036"/>
      <c r="DW44" s="1037"/>
      <c r="DX44" s="1037"/>
      <c r="DY44" s="1037"/>
      <c r="DZ44" s="1038"/>
      <c r="EA44" s="212"/>
    </row>
    <row r="45" spans="1:131" ht="26.25" customHeight="1" x14ac:dyDescent="0.2">
      <c r="A45" s="220">
        <v>18</v>
      </c>
      <c r="B45" s="1074"/>
      <c r="C45" s="1075"/>
      <c r="D45" s="1075"/>
      <c r="E45" s="1075"/>
      <c r="F45" s="1075"/>
      <c r="G45" s="1075"/>
      <c r="H45" s="1075"/>
      <c r="I45" s="1075"/>
      <c r="J45" s="1075"/>
      <c r="K45" s="1075"/>
      <c r="L45" s="1075"/>
      <c r="M45" s="1075"/>
      <c r="N45" s="1075"/>
      <c r="O45" s="1075"/>
      <c r="P45" s="1076"/>
      <c r="Q45" s="1082"/>
      <c r="R45" s="1083"/>
      <c r="S45" s="1083"/>
      <c r="T45" s="1083"/>
      <c r="U45" s="1083"/>
      <c r="V45" s="1083"/>
      <c r="W45" s="1083"/>
      <c r="X45" s="1083"/>
      <c r="Y45" s="1083"/>
      <c r="Z45" s="1083"/>
      <c r="AA45" s="1083"/>
      <c r="AB45" s="1083"/>
      <c r="AC45" s="1083"/>
      <c r="AD45" s="1083"/>
      <c r="AE45" s="1084"/>
      <c r="AF45" s="1079"/>
      <c r="AG45" s="1080"/>
      <c r="AH45" s="1080"/>
      <c r="AI45" s="1080"/>
      <c r="AJ45" s="1081"/>
      <c r="AK45" s="1024"/>
      <c r="AL45" s="1015"/>
      <c r="AM45" s="1015"/>
      <c r="AN45" s="1015"/>
      <c r="AO45" s="1015"/>
      <c r="AP45" s="1015"/>
      <c r="AQ45" s="1015"/>
      <c r="AR45" s="1015"/>
      <c r="AS45" s="1015"/>
      <c r="AT45" s="1015"/>
      <c r="AU45" s="1015"/>
      <c r="AV45" s="1015"/>
      <c r="AW45" s="1015"/>
      <c r="AX45" s="1015"/>
      <c r="AY45" s="1015"/>
      <c r="AZ45" s="1085"/>
      <c r="BA45" s="1085"/>
      <c r="BB45" s="1085"/>
      <c r="BC45" s="1085"/>
      <c r="BD45" s="1085"/>
      <c r="BE45" s="1016"/>
      <c r="BF45" s="1016"/>
      <c r="BG45" s="1016"/>
      <c r="BH45" s="1016"/>
      <c r="BI45" s="1017"/>
      <c r="BJ45" s="214"/>
      <c r="BK45" s="214"/>
      <c r="BL45" s="214"/>
      <c r="BM45" s="214"/>
      <c r="BN45" s="214"/>
      <c r="BO45" s="223"/>
      <c r="BP45" s="223"/>
      <c r="BQ45" s="220">
        <v>39</v>
      </c>
      <c r="BR45" s="221"/>
      <c r="BS45" s="1036"/>
      <c r="BT45" s="1037"/>
      <c r="BU45" s="1037"/>
      <c r="BV45" s="1037"/>
      <c r="BW45" s="1037"/>
      <c r="BX45" s="1037"/>
      <c r="BY45" s="1037"/>
      <c r="BZ45" s="1037"/>
      <c r="CA45" s="1037"/>
      <c r="CB45" s="1037"/>
      <c r="CC45" s="1037"/>
      <c r="CD45" s="1037"/>
      <c r="CE45" s="1037"/>
      <c r="CF45" s="1037"/>
      <c r="CG45" s="1058"/>
      <c r="CH45" s="1033"/>
      <c r="CI45" s="1034"/>
      <c r="CJ45" s="1034"/>
      <c r="CK45" s="1034"/>
      <c r="CL45" s="1035"/>
      <c r="CM45" s="1033"/>
      <c r="CN45" s="1034"/>
      <c r="CO45" s="1034"/>
      <c r="CP45" s="1034"/>
      <c r="CQ45" s="1035"/>
      <c r="CR45" s="1033"/>
      <c r="CS45" s="1034"/>
      <c r="CT45" s="1034"/>
      <c r="CU45" s="1034"/>
      <c r="CV45" s="1035"/>
      <c r="CW45" s="1033"/>
      <c r="CX45" s="1034"/>
      <c r="CY45" s="1034"/>
      <c r="CZ45" s="1034"/>
      <c r="DA45" s="1035"/>
      <c r="DB45" s="1033"/>
      <c r="DC45" s="1034"/>
      <c r="DD45" s="1034"/>
      <c r="DE45" s="1034"/>
      <c r="DF45" s="1035"/>
      <c r="DG45" s="1033"/>
      <c r="DH45" s="1034"/>
      <c r="DI45" s="1034"/>
      <c r="DJ45" s="1034"/>
      <c r="DK45" s="1035"/>
      <c r="DL45" s="1033"/>
      <c r="DM45" s="1034"/>
      <c r="DN45" s="1034"/>
      <c r="DO45" s="1034"/>
      <c r="DP45" s="1035"/>
      <c r="DQ45" s="1033"/>
      <c r="DR45" s="1034"/>
      <c r="DS45" s="1034"/>
      <c r="DT45" s="1034"/>
      <c r="DU45" s="1035"/>
      <c r="DV45" s="1036"/>
      <c r="DW45" s="1037"/>
      <c r="DX45" s="1037"/>
      <c r="DY45" s="1037"/>
      <c r="DZ45" s="1038"/>
      <c r="EA45" s="212"/>
    </row>
    <row r="46" spans="1:131" ht="26.25" customHeight="1" x14ac:dyDescent="0.2">
      <c r="A46" s="220">
        <v>19</v>
      </c>
      <c r="B46" s="1074"/>
      <c r="C46" s="1075"/>
      <c r="D46" s="1075"/>
      <c r="E46" s="1075"/>
      <c r="F46" s="1075"/>
      <c r="G46" s="1075"/>
      <c r="H46" s="1075"/>
      <c r="I46" s="1075"/>
      <c r="J46" s="1075"/>
      <c r="K46" s="1075"/>
      <c r="L46" s="1075"/>
      <c r="M46" s="1075"/>
      <c r="N46" s="1075"/>
      <c r="O46" s="1075"/>
      <c r="P46" s="1076"/>
      <c r="Q46" s="1082"/>
      <c r="R46" s="1083"/>
      <c r="S46" s="1083"/>
      <c r="T46" s="1083"/>
      <c r="U46" s="1083"/>
      <c r="V46" s="1083"/>
      <c r="W46" s="1083"/>
      <c r="X46" s="1083"/>
      <c r="Y46" s="1083"/>
      <c r="Z46" s="1083"/>
      <c r="AA46" s="1083"/>
      <c r="AB46" s="1083"/>
      <c r="AC46" s="1083"/>
      <c r="AD46" s="1083"/>
      <c r="AE46" s="1084"/>
      <c r="AF46" s="1079"/>
      <c r="AG46" s="1080"/>
      <c r="AH46" s="1080"/>
      <c r="AI46" s="1080"/>
      <c r="AJ46" s="1081"/>
      <c r="AK46" s="1024"/>
      <c r="AL46" s="1015"/>
      <c r="AM46" s="1015"/>
      <c r="AN46" s="1015"/>
      <c r="AO46" s="1015"/>
      <c r="AP46" s="1015"/>
      <c r="AQ46" s="1015"/>
      <c r="AR46" s="1015"/>
      <c r="AS46" s="1015"/>
      <c r="AT46" s="1015"/>
      <c r="AU46" s="1015"/>
      <c r="AV46" s="1015"/>
      <c r="AW46" s="1015"/>
      <c r="AX46" s="1015"/>
      <c r="AY46" s="1015"/>
      <c r="AZ46" s="1085"/>
      <c r="BA46" s="1085"/>
      <c r="BB46" s="1085"/>
      <c r="BC46" s="1085"/>
      <c r="BD46" s="1085"/>
      <c r="BE46" s="1016"/>
      <c r="BF46" s="1016"/>
      <c r="BG46" s="1016"/>
      <c r="BH46" s="1016"/>
      <c r="BI46" s="1017"/>
      <c r="BJ46" s="214"/>
      <c r="BK46" s="214"/>
      <c r="BL46" s="214"/>
      <c r="BM46" s="214"/>
      <c r="BN46" s="214"/>
      <c r="BO46" s="223"/>
      <c r="BP46" s="223"/>
      <c r="BQ46" s="220">
        <v>40</v>
      </c>
      <c r="BR46" s="221"/>
      <c r="BS46" s="1036"/>
      <c r="BT46" s="1037"/>
      <c r="BU46" s="1037"/>
      <c r="BV46" s="1037"/>
      <c r="BW46" s="1037"/>
      <c r="BX46" s="1037"/>
      <c r="BY46" s="1037"/>
      <c r="BZ46" s="1037"/>
      <c r="CA46" s="1037"/>
      <c r="CB46" s="1037"/>
      <c r="CC46" s="1037"/>
      <c r="CD46" s="1037"/>
      <c r="CE46" s="1037"/>
      <c r="CF46" s="1037"/>
      <c r="CG46" s="1058"/>
      <c r="CH46" s="1033"/>
      <c r="CI46" s="1034"/>
      <c r="CJ46" s="1034"/>
      <c r="CK46" s="1034"/>
      <c r="CL46" s="1035"/>
      <c r="CM46" s="1033"/>
      <c r="CN46" s="1034"/>
      <c r="CO46" s="1034"/>
      <c r="CP46" s="1034"/>
      <c r="CQ46" s="1035"/>
      <c r="CR46" s="1033"/>
      <c r="CS46" s="1034"/>
      <c r="CT46" s="1034"/>
      <c r="CU46" s="1034"/>
      <c r="CV46" s="1035"/>
      <c r="CW46" s="1033"/>
      <c r="CX46" s="1034"/>
      <c r="CY46" s="1034"/>
      <c r="CZ46" s="1034"/>
      <c r="DA46" s="1035"/>
      <c r="DB46" s="1033"/>
      <c r="DC46" s="1034"/>
      <c r="DD46" s="1034"/>
      <c r="DE46" s="1034"/>
      <c r="DF46" s="1035"/>
      <c r="DG46" s="1033"/>
      <c r="DH46" s="1034"/>
      <c r="DI46" s="1034"/>
      <c r="DJ46" s="1034"/>
      <c r="DK46" s="1035"/>
      <c r="DL46" s="1033"/>
      <c r="DM46" s="1034"/>
      <c r="DN46" s="1034"/>
      <c r="DO46" s="1034"/>
      <c r="DP46" s="1035"/>
      <c r="DQ46" s="1033"/>
      <c r="DR46" s="1034"/>
      <c r="DS46" s="1034"/>
      <c r="DT46" s="1034"/>
      <c r="DU46" s="1035"/>
      <c r="DV46" s="1036"/>
      <c r="DW46" s="1037"/>
      <c r="DX46" s="1037"/>
      <c r="DY46" s="1037"/>
      <c r="DZ46" s="1038"/>
      <c r="EA46" s="212"/>
    </row>
    <row r="47" spans="1:131" ht="26.25" customHeight="1" x14ac:dyDescent="0.2">
      <c r="A47" s="220">
        <v>20</v>
      </c>
      <c r="B47" s="1074"/>
      <c r="C47" s="1075"/>
      <c r="D47" s="1075"/>
      <c r="E47" s="1075"/>
      <c r="F47" s="1075"/>
      <c r="G47" s="1075"/>
      <c r="H47" s="1075"/>
      <c r="I47" s="1075"/>
      <c r="J47" s="1075"/>
      <c r="K47" s="1075"/>
      <c r="L47" s="1075"/>
      <c r="M47" s="1075"/>
      <c r="N47" s="1075"/>
      <c r="O47" s="1075"/>
      <c r="P47" s="1076"/>
      <c r="Q47" s="1082"/>
      <c r="R47" s="1083"/>
      <c r="S47" s="1083"/>
      <c r="T47" s="1083"/>
      <c r="U47" s="1083"/>
      <c r="V47" s="1083"/>
      <c r="W47" s="1083"/>
      <c r="X47" s="1083"/>
      <c r="Y47" s="1083"/>
      <c r="Z47" s="1083"/>
      <c r="AA47" s="1083"/>
      <c r="AB47" s="1083"/>
      <c r="AC47" s="1083"/>
      <c r="AD47" s="1083"/>
      <c r="AE47" s="1084"/>
      <c r="AF47" s="1079"/>
      <c r="AG47" s="1080"/>
      <c r="AH47" s="1080"/>
      <c r="AI47" s="1080"/>
      <c r="AJ47" s="1081"/>
      <c r="AK47" s="1024"/>
      <c r="AL47" s="1015"/>
      <c r="AM47" s="1015"/>
      <c r="AN47" s="1015"/>
      <c r="AO47" s="1015"/>
      <c r="AP47" s="1015"/>
      <c r="AQ47" s="1015"/>
      <c r="AR47" s="1015"/>
      <c r="AS47" s="1015"/>
      <c r="AT47" s="1015"/>
      <c r="AU47" s="1015"/>
      <c r="AV47" s="1015"/>
      <c r="AW47" s="1015"/>
      <c r="AX47" s="1015"/>
      <c r="AY47" s="1015"/>
      <c r="AZ47" s="1085"/>
      <c r="BA47" s="1085"/>
      <c r="BB47" s="1085"/>
      <c r="BC47" s="1085"/>
      <c r="BD47" s="1085"/>
      <c r="BE47" s="1016"/>
      <c r="BF47" s="1016"/>
      <c r="BG47" s="1016"/>
      <c r="BH47" s="1016"/>
      <c r="BI47" s="1017"/>
      <c r="BJ47" s="214"/>
      <c r="BK47" s="214"/>
      <c r="BL47" s="214"/>
      <c r="BM47" s="214"/>
      <c r="BN47" s="214"/>
      <c r="BO47" s="223"/>
      <c r="BP47" s="223"/>
      <c r="BQ47" s="220">
        <v>41</v>
      </c>
      <c r="BR47" s="221"/>
      <c r="BS47" s="1036"/>
      <c r="BT47" s="1037"/>
      <c r="BU47" s="1037"/>
      <c r="BV47" s="1037"/>
      <c r="BW47" s="1037"/>
      <c r="BX47" s="1037"/>
      <c r="BY47" s="1037"/>
      <c r="BZ47" s="1037"/>
      <c r="CA47" s="1037"/>
      <c r="CB47" s="1037"/>
      <c r="CC47" s="1037"/>
      <c r="CD47" s="1037"/>
      <c r="CE47" s="1037"/>
      <c r="CF47" s="1037"/>
      <c r="CG47" s="1058"/>
      <c r="CH47" s="1033"/>
      <c r="CI47" s="1034"/>
      <c r="CJ47" s="1034"/>
      <c r="CK47" s="1034"/>
      <c r="CL47" s="1035"/>
      <c r="CM47" s="1033"/>
      <c r="CN47" s="1034"/>
      <c r="CO47" s="1034"/>
      <c r="CP47" s="1034"/>
      <c r="CQ47" s="1035"/>
      <c r="CR47" s="1033"/>
      <c r="CS47" s="1034"/>
      <c r="CT47" s="1034"/>
      <c r="CU47" s="1034"/>
      <c r="CV47" s="1035"/>
      <c r="CW47" s="1033"/>
      <c r="CX47" s="1034"/>
      <c r="CY47" s="1034"/>
      <c r="CZ47" s="1034"/>
      <c r="DA47" s="1035"/>
      <c r="DB47" s="1033"/>
      <c r="DC47" s="1034"/>
      <c r="DD47" s="1034"/>
      <c r="DE47" s="1034"/>
      <c r="DF47" s="1035"/>
      <c r="DG47" s="1033"/>
      <c r="DH47" s="1034"/>
      <c r="DI47" s="1034"/>
      <c r="DJ47" s="1034"/>
      <c r="DK47" s="1035"/>
      <c r="DL47" s="1033"/>
      <c r="DM47" s="1034"/>
      <c r="DN47" s="1034"/>
      <c r="DO47" s="1034"/>
      <c r="DP47" s="1035"/>
      <c r="DQ47" s="1033"/>
      <c r="DR47" s="1034"/>
      <c r="DS47" s="1034"/>
      <c r="DT47" s="1034"/>
      <c r="DU47" s="1035"/>
      <c r="DV47" s="1036"/>
      <c r="DW47" s="1037"/>
      <c r="DX47" s="1037"/>
      <c r="DY47" s="1037"/>
      <c r="DZ47" s="1038"/>
      <c r="EA47" s="212"/>
    </row>
    <row r="48" spans="1:131" ht="26.25" customHeight="1" x14ac:dyDescent="0.2">
      <c r="A48" s="220">
        <v>21</v>
      </c>
      <c r="B48" s="1074"/>
      <c r="C48" s="1075"/>
      <c r="D48" s="1075"/>
      <c r="E48" s="1075"/>
      <c r="F48" s="1075"/>
      <c r="G48" s="1075"/>
      <c r="H48" s="1075"/>
      <c r="I48" s="1075"/>
      <c r="J48" s="1075"/>
      <c r="K48" s="1075"/>
      <c r="L48" s="1075"/>
      <c r="M48" s="1075"/>
      <c r="N48" s="1075"/>
      <c r="O48" s="1075"/>
      <c r="P48" s="1076"/>
      <c r="Q48" s="1082"/>
      <c r="R48" s="1083"/>
      <c r="S48" s="1083"/>
      <c r="T48" s="1083"/>
      <c r="U48" s="1083"/>
      <c r="V48" s="1083"/>
      <c r="W48" s="1083"/>
      <c r="X48" s="1083"/>
      <c r="Y48" s="1083"/>
      <c r="Z48" s="1083"/>
      <c r="AA48" s="1083"/>
      <c r="AB48" s="1083"/>
      <c r="AC48" s="1083"/>
      <c r="AD48" s="1083"/>
      <c r="AE48" s="1084"/>
      <c r="AF48" s="1079"/>
      <c r="AG48" s="1080"/>
      <c r="AH48" s="1080"/>
      <c r="AI48" s="1080"/>
      <c r="AJ48" s="1081"/>
      <c r="AK48" s="1024"/>
      <c r="AL48" s="1015"/>
      <c r="AM48" s="1015"/>
      <c r="AN48" s="1015"/>
      <c r="AO48" s="1015"/>
      <c r="AP48" s="1015"/>
      <c r="AQ48" s="1015"/>
      <c r="AR48" s="1015"/>
      <c r="AS48" s="1015"/>
      <c r="AT48" s="1015"/>
      <c r="AU48" s="1015"/>
      <c r="AV48" s="1015"/>
      <c r="AW48" s="1015"/>
      <c r="AX48" s="1015"/>
      <c r="AY48" s="1015"/>
      <c r="AZ48" s="1085"/>
      <c r="BA48" s="1085"/>
      <c r="BB48" s="1085"/>
      <c r="BC48" s="1085"/>
      <c r="BD48" s="1085"/>
      <c r="BE48" s="1016"/>
      <c r="BF48" s="1016"/>
      <c r="BG48" s="1016"/>
      <c r="BH48" s="1016"/>
      <c r="BI48" s="1017"/>
      <c r="BJ48" s="214"/>
      <c r="BK48" s="214"/>
      <c r="BL48" s="214"/>
      <c r="BM48" s="214"/>
      <c r="BN48" s="214"/>
      <c r="BO48" s="223"/>
      <c r="BP48" s="223"/>
      <c r="BQ48" s="220">
        <v>42</v>
      </c>
      <c r="BR48" s="221"/>
      <c r="BS48" s="1036"/>
      <c r="BT48" s="1037"/>
      <c r="BU48" s="1037"/>
      <c r="BV48" s="1037"/>
      <c r="BW48" s="1037"/>
      <c r="BX48" s="1037"/>
      <c r="BY48" s="1037"/>
      <c r="BZ48" s="1037"/>
      <c r="CA48" s="1037"/>
      <c r="CB48" s="1037"/>
      <c r="CC48" s="1037"/>
      <c r="CD48" s="1037"/>
      <c r="CE48" s="1037"/>
      <c r="CF48" s="1037"/>
      <c r="CG48" s="1058"/>
      <c r="CH48" s="1033"/>
      <c r="CI48" s="1034"/>
      <c r="CJ48" s="1034"/>
      <c r="CK48" s="1034"/>
      <c r="CL48" s="1035"/>
      <c r="CM48" s="1033"/>
      <c r="CN48" s="1034"/>
      <c r="CO48" s="1034"/>
      <c r="CP48" s="1034"/>
      <c r="CQ48" s="1035"/>
      <c r="CR48" s="1033"/>
      <c r="CS48" s="1034"/>
      <c r="CT48" s="1034"/>
      <c r="CU48" s="1034"/>
      <c r="CV48" s="1035"/>
      <c r="CW48" s="1033"/>
      <c r="CX48" s="1034"/>
      <c r="CY48" s="1034"/>
      <c r="CZ48" s="1034"/>
      <c r="DA48" s="1035"/>
      <c r="DB48" s="1033"/>
      <c r="DC48" s="1034"/>
      <c r="DD48" s="1034"/>
      <c r="DE48" s="1034"/>
      <c r="DF48" s="1035"/>
      <c r="DG48" s="1033"/>
      <c r="DH48" s="1034"/>
      <c r="DI48" s="1034"/>
      <c r="DJ48" s="1034"/>
      <c r="DK48" s="1035"/>
      <c r="DL48" s="1033"/>
      <c r="DM48" s="1034"/>
      <c r="DN48" s="1034"/>
      <c r="DO48" s="1034"/>
      <c r="DP48" s="1035"/>
      <c r="DQ48" s="1033"/>
      <c r="DR48" s="1034"/>
      <c r="DS48" s="1034"/>
      <c r="DT48" s="1034"/>
      <c r="DU48" s="1035"/>
      <c r="DV48" s="1036"/>
      <c r="DW48" s="1037"/>
      <c r="DX48" s="1037"/>
      <c r="DY48" s="1037"/>
      <c r="DZ48" s="1038"/>
      <c r="EA48" s="212"/>
    </row>
    <row r="49" spans="1:131" ht="26.25" customHeight="1" x14ac:dyDescent="0.2">
      <c r="A49" s="220">
        <v>22</v>
      </c>
      <c r="B49" s="1074"/>
      <c r="C49" s="1075"/>
      <c r="D49" s="1075"/>
      <c r="E49" s="1075"/>
      <c r="F49" s="1075"/>
      <c r="G49" s="1075"/>
      <c r="H49" s="1075"/>
      <c r="I49" s="1075"/>
      <c r="J49" s="1075"/>
      <c r="K49" s="1075"/>
      <c r="L49" s="1075"/>
      <c r="M49" s="1075"/>
      <c r="N49" s="1075"/>
      <c r="O49" s="1075"/>
      <c r="P49" s="1076"/>
      <c r="Q49" s="1082"/>
      <c r="R49" s="1083"/>
      <c r="S49" s="1083"/>
      <c r="T49" s="1083"/>
      <c r="U49" s="1083"/>
      <c r="V49" s="1083"/>
      <c r="W49" s="1083"/>
      <c r="X49" s="1083"/>
      <c r="Y49" s="1083"/>
      <c r="Z49" s="1083"/>
      <c r="AA49" s="1083"/>
      <c r="AB49" s="1083"/>
      <c r="AC49" s="1083"/>
      <c r="AD49" s="1083"/>
      <c r="AE49" s="1084"/>
      <c r="AF49" s="1079"/>
      <c r="AG49" s="1080"/>
      <c r="AH49" s="1080"/>
      <c r="AI49" s="1080"/>
      <c r="AJ49" s="1081"/>
      <c r="AK49" s="1024"/>
      <c r="AL49" s="1015"/>
      <c r="AM49" s="1015"/>
      <c r="AN49" s="1015"/>
      <c r="AO49" s="1015"/>
      <c r="AP49" s="1015"/>
      <c r="AQ49" s="1015"/>
      <c r="AR49" s="1015"/>
      <c r="AS49" s="1015"/>
      <c r="AT49" s="1015"/>
      <c r="AU49" s="1015"/>
      <c r="AV49" s="1015"/>
      <c r="AW49" s="1015"/>
      <c r="AX49" s="1015"/>
      <c r="AY49" s="1015"/>
      <c r="AZ49" s="1085"/>
      <c r="BA49" s="1085"/>
      <c r="BB49" s="1085"/>
      <c r="BC49" s="1085"/>
      <c r="BD49" s="1085"/>
      <c r="BE49" s="1016"/>
      <c r="BF49" s="1016"/>
      <c r="BG49" s="1016"/>
      <c r="BH49" s="1016"/>
      <c r="BI49" s="1017"/>
      <c r="BJ49" s="214"/>
      <c r="BK49" s="214"/>
      <c r="BL49" s="214"/>
      <c r="BM49" s="214"/>
      <c r="BN49" s="214"/>
      <c r="BO49" s="223"/>
      <c r="BP49" s="223"/>
      <c r="BQ49" s="220">
        <v>43</v>
      </c>
      <c r="BR49" s="221"/>
      <c r="BS49" s="1036"/>
      <c r="BT49" s="1037"/>
      <c r="BU49" s="1037"/>
      <c r="BV49" s="1037"/>
      <c r="BW49" s="1037"/>
      <c r="BX49" s="1037"/>
      <c r="BY49" s="1037"/>
      <c r="BZ49" s="1037"/>
      <c r="CA49" s="1037"/>
      <c r="CB49" s="1037"/>
      <c r="CC49" s="1037"/>
      <c r="CD49" s="1037"/>
      <c r="CE49" s="1037"/>
      <c r="CF49" s="1037"/>
      <c r="CG49" s="1058"/>
      <c r="CH49" s="1033"/>
      <c r="CI49" s="1034"/>
      <c r="CJ49" s="1034"/>
      <c r="CK49" s="1034"/>
      <c r="CL49" s="1035"/>
      <c r="CM49" s="1033"/>
      <c r="CN49" s="1034"/>
      <c r="CO49" s="1034"/>
      <c r="CP49" s="1034"/>
      <c r="CQ49" s="1035"/>
      <c r="CR49" s="1033"/>
      <c r="CS49" s="1034"/>
      <c r="CT49" s="1034"/>
      <c r="CU49" s="1034"/>
      <c r="CV49" s="1035"/>
      <c r="CW49" s="1033"/>
      <c r="CX49" s="1034"/>
      <c r="CY49" s="1034"/>
      <c r="CZ49" s="1034"/>
      <c r="DA49" s="1035"/>
      <c r="DB49" s="1033"/>
      <c r="DC49" s="1034"/>
      <c r="DD49" s="1034"/>
      <c r="DE49" s="1034"/>
      <c r="DF49" s="1035"/>
      <c r="DG49" s="1033"/>
      <c r="DH49" s="1034"/>
      <c r="DI49" s="1034"/>
      <c r="DJ49" s="1034"/>
      <c r="DK49" s="1035"/>
      <c r="DL49" s="1033"/>
      <c r="DM49" s="1034"/>
      <c r="DN49" s="1034"/>
      <c r="DO49" s="1034"/>
      <c r="DP49" s="1035"/>
      <c r="DQ49" s="1033"/>
      <c r="DR49" s="1034"/>
      <c r="DS49" s="1034"/>
      <c r="DT49" s="1034"/>
      <c r="DU49" s="1035"/>
      <c r="DV49" s="1036"/>
      <c r="DW49" s="1037"/>
      <c r="DX49" s="1037"/>
      <c r="DY49" s="1037"/>
      <c r="DZ49" s="1038"/>
      <c r="EA49" s="212"/>
    </row>
    <row r="50" spans="1:131" ht="26.25" customHeight="1" x14ac:dyDescent="0.2">
      <c r="A50" s="220">
        <v>23</v>
      </c>
      <c r="B50" s="1074"/>
      <c r="C50" s="1075"/>
      <c r="D50" s="1075"/>
      <c r="E50" s="1075"/>
      <c r="F50" s="1075"/>
      <c r="G50" s="1075"/>
      <c r="H50" s="1075"/>
      <c r="I50" s="1075"/>
      <c r="J50" s="1075"/>
      <c r="K50" s="1075"/>
      <c r="L50" s="1075"/>
      <c r="M50" s="1075"/>
      <c r="N50" s="1075"/>
      <c r="O50" s="1075"/>
      <c r="P50" s="1076"/>
      <c r="Q50" s="1077"/>
      <c r="R50" s="1069"/>
      <c r="S50" s="1069"/>
      <c r="T50" s="1069"/>
      <c r="U50" s="1069"/>
      <c r="V50" s="1069"/>
      <c r="W50" s="1069"/>
      <c r="X50" s="1069"/>
      <c r="Y50" s="1069"/>
      <c r="Z50" s="1069"/>
      <c r="AA50" s="1069"/>
      <c r="AB50" s="1069"/>
      <c r="AC50" s="1069"/>
      <c r="AD50" s="1069"/>
      <c r="AE50" s="1078"/>
      <c r="AF50" s="1079"/>
      <c r="AG50" s="1080"/>
      <c r="AH50" s="1080"/>
      <c r="AI50" s="1080"/>
      <c r="AJ50" s="1081"/>
      <c r="AK50" s="1068"/>
      <c r="AL50" s="1069"/>
      <c r="AM50" s="1069"/>
      <c r="AN50" s="1069"/>
      <c r="AO50" s="1069"/>
      <c r="AP50" s="1069"/>
      <c r="AQ50" s="1069"/>
      <c r="AR50" s="1069"/>
      <c r="AS50" s="1069"/>
      <c r="AT50" s="1069"/>
      <c r="AU50" s="1069"/>
      <c r="AV50" s="1069"/>
      <c r="AW50" s="1069"/>
      <c r="AX50" s="1069"/>
      <c r="AY50" s="1069"/>
      <c r="AZ50" s="1070"/>
      <c r="BA50" s="1070"/>
      <c r="BB50" s="1070"/>
      <c r="BC50" s="1070"/>
      <c r="BD50" s="1070"/>
      <c r="BE50" s="1016"/>
      <c r="BF50" s="1016"/>
      <c r="BG50" s="1016"/>
      <c r="BH50" s="1016"/>
      <c r="BI50" s="1017"/>
      <c r="BJ50" s="214"/>
      <c r="BK50" s="214"/>
      <c r="BL50" s="214"/>
      <c r="BM50" s="214"/>
      <c r="BN50" s="214"/>
      <c r="BO50" s="223"/>
      <c r="BP50" s="223"/>
      <c r="BQ50" s="220">
        <v>44</v>
      </c>
      <c r="BR50" s="221"/>
      <c r="BS50" s="1036"/>
      <c r="BT50" s="1037"/>
      <c r="BU50" s="1037"/>
      <c r="BV50" s="1037"/>
      <c r="BW50" s="1037"/>
      <c r="BX50" s="1037"/>
      <c r="BY50" s="1037"/>
      <c r="BZ50" s="1037"/>
      <c r="CA50" s="1037"/>
      <c r="CB50" s="1037"/>
      <c r="CC50" s="1037"/>
      <c r="CD50" s="1037"/>
      <c r="CE50" s="1037"/>
      <c r="CF50" s="1037"/>
      <c r="CG50" s="1058"/>
      <c r="CH50" s="1033"/>
      <c r="CI50" s="1034"/>
      <c r="CJ50" s="1034"/>
      <c r="CK50" s="1034"/>
      <c r="CL50" s="1035"/>
      <c r="CM50" s="1033"/>
      <c r="CN50" s="1034"/>
      <c r="CO50" s="1034"/>
      <c r="CP50" s="1034"/>
      <c r="CQ50" s="1035"/>
      <c r="CR50" s="1033"/>
      <c r="CS50" s="1034"/>
      <c r="CT50" s="1034"/>
      <c r="CU50" s="1034"/>
      <c r="CV50" s="1035"/>
      <c r="CW50" s="1033"/>
      <c r="CX50" s="1034"/>
      <c r="CY50" s="1034"/>
      <c r="CZ50" s="1034"/>
      <c r="DA50" s="1035"/>
      <c r="DB50" s="1033"/>
      <c r="DC50" s="1034"/>
      <c r="DD50" s="1034"/>
      <c r="DE50" s="1034"/>
      <c r="DF50" s="1035"/>
      <c r="DG50" s="1033"/>
      <c r="DH50" s="1034"/>
      <c r="DI50" s="1034"/>
      <c r="DJ50" s="1034"/>
      <c r="DK50" s="1035"/>
      <c r="DL50" s="1033"/>
      <c r="DM50" s="1034"/>
      <c r="DN50" s="1034"/>
      <c r="DO50" s="1034"/>
      <c r="DP50" s="1035"/>
      <c r="DQ50" s="1033"/>
      <c r="DR50" s="1034"/>
      <c r="DS50" s="1034"/>
      <c r="DT50" s="1034"/>
      <c r="DU50" s="1035"/>
      <c r="DV50" s="1036"/>
      <c r="DW50" s="1037"/>
      <c r="DX50" s="1037"/>
      <c r="DY50" s="1037"/>
      <c r="DZ50" s="1038"/>
      <c r="EA50" s="212"/>
    </row>
    <row r="51" spans="1:131" ht="26.25" customHeight="1" x14ac:dyDescent="0.2">
      <c r="A51" s="220">
        <v>24</v>
      </c>
      <c r="B51" s="1074"/>
      <c r="C51" s="1075"/>
      <c r="D51" s="1075"/>
      <c r="E51" s="1075"/>
      <c r="F51" s="1075"/>
      <c r="G51" s="1075"/>
      <c r="H51" s="1075"/>
      <c r="I51" s="1075"/>
      <c r="J51" s="1075"/>
      <c r="K51" s="1075"/>
      <c r="L51" s="1075"/>
      <c r="M51" s="1075"/>
      <c r="N51" s="1075"/>
      <c r="O51" s="1075"/>
      <c r="P51" s="1076"/>
      <c r="Q51" s="1077"/>
      <c r="R51" s="1069"/>
      <c r="S51" s="1069"/>
      <c r="T51" s="1069"/>
      <c r="U51" s="1069"/>
      <c r="V51" s="1069"/>
      <c r="W51" s="1069"/>
      <c r="X51" s="1069"/>
      <c r="Y51" s="1069"/>
      <c r="Z51" s="1069"/>
      <c r="AA51" s="1069"/>
      <c r="AB51" s="1069"/>
      <c r="AC51" s="1069"/>
      <c r="AD51" s="1069"/>
      <c r="AE51" s="1078"/>
      <c r="AF51" s="1079"/>
      <c r="AG51" s="1080"/>
      <c r="AH51" s="1080"/>
      <c r="AI51" s="1080"/>
      <c r="AJ51" s="1081"/>
      <c r="AK51" s="1068"/>
      <c r="AL51" s="1069"/>
      <c r="AM51" s="1069"/>
      <c r="AN51" s="1069"/>
      <c r="AO51" s="1069"/>
      <c r="AP51" s="1069"/>
      <c r="AQ51" s="1069"/>
      <c r="AR51" s="1069"/>
      <c r="AS51" s="1069"/>
      <c r="AT51" s="1069"/>
      <c r="AU51" s="1069"/>
      <c r="AV51" s="1069"/>
      <c r="AW51" s="1069"/>
      <c r="AX51" s="1069"/>
      <c r="AY51" s="1069"/>
      <c r="AZ51" s="1070"/>
      <c r="BA51" s="1070"/>
      <c r="BB51" s="1070"/>
      <c r="BC51" s="1070"/>
      <c r="BD51" s="1070"/>
      <c r="BE51" s="1016"/>
      <c r="BF51" s="1016"/>
      <c r="BG51" s="1016"/>
      <c r="BH51" s="1016"/>
      <c r="BI51" s="1017"/>
      <c r="BJ51" s="214"/>
      <c r="BK51" s="214"/>
      <c r="BL51" s="214"/>
      <c r="BM51" s="214"/>
      <c r="BN51" s="214"/>
      <c r="BO51" s="223"/>
      <c r="BP51" s="223"/>
      <c r="BQ51" s="220">
        <v>45</v>
      </c>
      <c r="BR51" s="221"/>
      <c r="BS51" s="1036"/>
      <c r="BT51" s="1037"/>
      <c r="BU51" s="1037"/>
      <c r="BV51" s="1037"/>
      <c r="BW51" s="1037"/>
      <c r="BX51" s="1037"/>
      <c r="BY51" s="1037"/>
      <c r="BZ51" s="1037"/>
      <c r="CA51" s="1037"/>
      <c r="CB51" s="1037"/>
      <c r="CC51" s="1037"/>
      <c r="CD51" s="1037"/>
      <c r="CE51" s="1037"/>
      <c r="CF51" s="1037"/>
      <c r="CG51" s="1058"/>
      <c r="CH51" s="1033"/>
      <c r="CI51" s="1034"/>
      <c r="CJ51" s="1034"/>
      <c r="CK51" s="1034"/>
      <c r="CL51" s="1035"/>
      <c r="CM51" s="1033"/>
      <c r="CN51" s="1034"/>
      <c r="CO51" s="1034"/>
      <c r="CP51" s="1034"/>
      <c r="CQ51" s="1035"/>
      <c r="CR51" s="1033"/>
      <c r="CS51" s="1034"/>
      <c r="CT51" s="1034"/>
      <c r="CU51" s="1034"/>
      <c r="CV51" s="1035"/>
      <c r="CW51" s="1033"/>
      <c r="CX51" s="1034"/>
      <c r="CY51" s="1034"/>
      <c r="CZ51" s="1034"/>
      <c r="DA51" s="1035"/>
      <c r="DB51" s="1033"/>
      <c r="DC51" s="1034"/>
      <c r="DD51" s="1034"/>
      <c r="DE51" s="1034"/>
      <c r="DF51" s="1035"/>
      <c r="DG51" s="1033"/>
      <c r="DH51" s="1034"/>
      <c r="DI51" s="1034"/>
      <c r="DJ51" s="1034"/>
      <c r="DK51" s="1035"/>
      <c r="DL51" s="1033"/>
      <c r="DM51" s="1034"/>
      <c r="DN51" s="1034"/>
      <c r="DO51" s="1034"/>
      <c r="DP51" s="1035"/>
      <c r="DQ51" s="1033"/>
      <c r="DR51" s="1034"/>
      <c r="DS51" s="1034"/>
      <c r="DT51" s="1034"/>
      <c r="DU51" s="1035"/>
      <c r="DV51" s="1036"/>
      <c r="DW51" s="1037"/>
      <c r="DX51" s="1037"/>
      <c r="DY51" s="1037"/>
      <c r="DZ51" s="1038"/>
      <c r="EA51" s="212"/>
    </row>
    <row r="52" spans="1:131" ht="26.25" customHeight="1" x14ac:dyDescent="0.2">
      <c r="A52" s="220">
        <v>25</v>
      </c>
      <c r="B52" s="1074"/>
      <c r="C52" s="1075"/>
      <c r="D52" s="1075"/>
      <c r="E52" s="1075"/>
      <c r="F52" s="1075"/>
      <c r="G52" s="1075"/>
      <c r="H52" s="1075"/>
      <c r="I52" s="1075"/>
      <c r="J52" s="1075"/>
      <c r="K52" s="1075"/>
      <c r="L52" s="1075"/>
      <c r="M52" s="1075"/>
      <c r="N52" s="1075"/>
      <c r="O52" s="1075"/>
      <c r="P52" s="1076"/>
      <c r="Q52" s="1077"/>
      <c r="R52" s="1069"/>
      <c r="S52" s="1069"/>
      <c r="T52" s="1069"/>
      <c r="U52" s="1069"/>
      <c r="V52" s="1069"/>
      <c r="W52" s="1069"/>
      <c r="X52" s="1069"/>
      <c r="Y52" s="1069"/>
      <c r="Z52" s="1069"/>
      <c r="AA52" s="1069"/>
      <c r="AB52" s="1069"/>
      <c r="AC52" s="1069"/>
      <c r="AD52" s="1069"/>
      <c r="AE52" s="1078"/>
      <c r="AF52" s="1079"/>
      <c r="AG52" s="1080"/>
      <c r="AH52" s="1080"/>
      <c r="AI52" s="1080"/>
      <c r="AJ52" s="1081"/>
      <c r="AK52" s="1068"/>
      <c r="AL52" s="1069"/>
      <c r="AM52" s="1069"/>
      <c r="AN52" s="1069"/>
      <c r="AO52" s="1069"/>
      <c r="AP52" s="1069"/>
      <c r="AQ52" s="1069"/>
      <c r="AR52" s="1069"/>
      <c r="AS52" s="1069"/>
      <c r="AT52" s="1069"/>
      <c r="AU52" s="1069"/>
      <c r="AV52" s="1069"/>
      <c r="AW52" s="1069"/>
      <c r="AX52" s="1069"/>
      <c r="AY52" s="1069"/>
      <c r="AZ52" s="1070"/>
      <c r="BA52" s="1070"/>
      <c r="BB52" s="1070"/>
      <c r="BC52" s="1070"/>
      <c r="BD52" s="1070"/>
      <c r="BE52" s="1016"/>
      <c r="BF52" s="1016"/>
      <c r="BG52" s="1016"/>
      <c r="BH52" s="1016"/>
      <c r="BI52" s="1017"/>
      <c r="BJ52" s="214"/>
      <c r="BK52" s="214"/>
      <c r="BL52" s="214"/>
      <c r="BM52" s="214"/>
      <c r="BN52" s="214"/>
      <c r="BO52" s="223"/>
      <c r="BP52" s="223"/>
      <c r="BQ52" s="220">
        <v>46</v>
      </c>
      <c r="BR52" s="221"/>
      <c r="BS52" s="1036"/>
      <c r="BT52" s="1037"/>
      <c r="BU52" s="1037"/>
      <c r="BV52" s="1037"/>
      <c r="BW52" s="1037"/>
      <c r="BX52" s="1037"/>
      <c r="BY52" s="1037"/>
      <c r="BZ52" s="1037"/>
      <c r="CA52" s="1037"/>
      <c r="CB52" s="1037"/>
      <c r="CC52" s="1037"/>
      <c r="CD52" s="1037"/>
      <c r="CE52" s="1037"/>
      <c r="CF52" s="1037"/>
      <c r="CG52" s="1058"/>
      <c r="CH52" s="1033"/>
      <c r="CI52" s="1034"/>
      <c r="CJ52" s="1034"/>
      <c r="CK52" s="1034"/>
      <c r="CL52" s="1035"/>
      <c r="CM52" s="1033"/>
      <c r="CN52" s="1034"/>
      <c r="CO52" s="1034"/>
      <c r="CP52" s="1034"/>
      <c r="CQ52" s="1035"/>
      <c r="CR52" s="1033"/>
      <c r="CS52" s="1034"/>
      <c r="CT52" s="1034"/>
      <c r="CU52" s="1034"/>
      <c r="CV52" s="1035"/>
      <c r="CW52" s="1033"/>
      <c r="CX52" s="1034"/>
      <c r="CY52" s="1034"/>
      <c r="CZ52" s="1034"/>
      <c r="DA52" s="1035"/>
      <c r="DB52" s="1033"/>
      <c r="DC52" s="1034"/>
      <c r="DD52" s="1034"/>
      <c r="DE52" s="1034"/>
      <c r="DF52" s="1035"/>
      <c r="DG52" s="1033"/>
      <c r="DH52" s="1034"/>
      <c r="DI52" s="1034"/>
      <c r="DJ52" s="1034"/>
      <c r="DK52" s="1035"/>
      <c r="DL52" s="1033"/>
      <c r="DM52" s="1034"/>
      <c r="DN52" s="1034"/>
      <c r="DO52" s="1034"/>
      <c r="DP52" s="1035"/>
      <c r="DQ52" s="1033"/>
      <c r="DR52" s="1034"/>
      <c r="DS52" s="1034"/>
      <c r="DT52" s="1034"/>
      <c r="DU52" s="1035"/>
      <c r="DV52" s="1036"/>
      <c r="DW52" s="1037"/>
      <c r="DX52" s="1037"/>
      <c r="DY52" s="1037"/>
      <c r="DZ52" s="1038"/>
      <c r="EA52" s="212"/>
    </row>
    <row r="53" spans="1:131" ht="26.25" customHeight="1" x14ac:dyDescent="0.2">
      <c r="A53" s="220">
        <v>26</v>
      </c>
      <c r="B53" s="1074"/>
      <c r="C53" s="1075"/>
      <c r="D53" s="1075"/>
      <c r="E53" s="1075"/>
      <c r="F53" s="1075"/>
      <c r="G53" s="1075"/>
      <c r="H53" s="1075"/>
      <c r="I53" s="1075"/>
      <c r="J53" s="1075"/>
      <c r="K53" s="1075"/>
      <c r="L53" s="1075"/>
      <c r="M53" s="1075"/>
      <c r="N53" s="1075"/>
      <c r="O53" s="1075"/>
      <c r="P53" s="1076"/>
      <c r="Q53" s="1077"/>
      <c r="R53" s="1069"/>
      <c r="S53" s="1069"/>
      <c r="T53" s="1069"/>
      <c r="U53" s="1069"/>
      <c r="V53" s="1069"/>
      <c r="W53" s="1069"/>
      <c r="X53" s="1069"/>
      <c r="Y53" s="1069"/>
      <c r="Z53" s="1069"/>
      <c r="AA53" s="1069"/>
      <c r="AB53" s="1069"/>
      <c r="AC53" s="1069"/>
      <c r="AD53" s="1069"/>
      <c r="AE53" s="1078"/>
      <c r="AF53" s="1079"/>
      <c r="AG53" s="1080"/>
      <c r="AH53" s="1080"/>
      <c r="AI53" s="1080"/>
      <c r="AJ53" s="1081"/>
      <c r="AK53" s="1068"/>
      <c r="AL53" s="1069"/>
      <c r="AM53" s="1069"/>
      <c r="AN53" s="1069"/>
      <c r="AO53" s="1069"/>
      <c r="AP53" s="1069"/>
      <c r="AQ53" s="1069"/>
      <c r="AR53" s="1069"/>
      <c r="AS53" s="1069"/>
      <c r="AT53" s="1069"/>
      <c r="AU53" s="1069"/>
      <c r="AV53" s="1069"/>
      <c r="AW53" s="1069"/>
      <c r="AX53" s="1069"/>
      <c r="AY53" s="1069"/>
      <c r="AZ53" s="1070"/>
      <c r="BA53" s="1070"/>
      <c r="BB53" s="1070"/>
      <c r="BC53" s="1070"/>
      <c r="BD53" s="1070"/>
      <c r="BE53" s="1016"/>
      <c r="BF53" s="1016"/>
      <c r="BG53" s="1016"/>
      <c r="BH53" s="1016"/>
      <c r="BI53" s="1017"/>
      <c r="BJ53" s="214"/>
      <c r="BK53" s="214"/>
      <c r="BL53" s="214"/>
      <c r="BM53" s="214"/>
      <c r="BN53" s="214"/>
      <c r="BO53" s="223"/>
      <c r="BP53" s="223"/>
      <c r="BQ53" s="220">
        <v>47</v>
      </c>
      <c r="BR53" s="221"/>
      <c r="BS53" s="1036"/>
      <c r="BT53" s="1037"/>
      <c r="BU53" s="1037"/>
      <c r="BV53" s="1037"/>
      <c r="BW53" s="1037"/>
      <c r="BX53" s="1037"/>
      <c r="BY53" s="1037"/>
      <c r="BZ53" s="1037"/>
      <c r="CA53" s="1037"/>
      <c r="CB53" s="1037"/>
      <c r="CC53" s="1037"/>
      <c r="CD53" s="1037"/>
      <c r="CE53" s="1037"/>
      <c r="CF53" s="1037"/>
      <c r="CG53" s="1058"/>
      <c r="CH53" s="1033"/>
      <c r="CI53" s="1034"/>
      <c r="CJ53" s="1034"/>
      <c r="CK53" s="1034"/>
      <c r="CL53" s="1035"/>
      <c r="CM53" s="1033"/>
      <c r="CN53" s="1034"/>
      <c r="CO53" s="1034"/>
      <c r="CP53" s="1034"/>
      <c r="CQ53" s="1035"/>
      <c r="CR53" s="1033"/>
      <c r="CS53" s="1034"/>
      <c r="CT53" s="1034"/>
      <c r="CU53" s="1034"/>
      <c r="CV53" s="1035"/>
      <c r="CW53" s="1033"/>
      <c r="CX53" s="1034"/>
      <c r="CY53" s="1034"/>
      <c r="CZ53" s="1034"/>
      <c r="DA53" s="1035"/>
      <c r="DB53" s="1033"/>
      <c r="DC53" s="1034"/>
      <c r="DD53" s="1034"/>
      <c r="DE53" s="1034"/>
      <c r="DF53" s="1035"/>
      <c r="DG53" s="1033"/>
      <c r="DH53" s="1034"/>
      <c r="DI53" s="1034"/>
      <c r="DJ53" s="1034"/>
      <c r="DK53" s="1035"/>
      <c r="DL53" s="1033"/>
      <c r="DM53" s="1034"/>
      <c r="DN53" s="1034"/>
      <c r="DO53" s="1034"/>
      <c r="DP53" s="1035"/>
      <c r="DQ53" s="1033"/>
      <c r="DR53" s="1034"/>
      <c r="DS53" s="1034"/>
      <c r="DT53" s="1034"/>
      <c r="DU53" s="1035"/>
      <c r="DV53" s="1036"/>
      <c r="DW53" s="1037"/>
      <c r="DX53" s="1037"/>
      <c r="DY53" s="1037"/>
      <c r="DZ53" s="1038"/>
      <c r="EA53" s="212"/>
    </row>
    <row r="54" spans="1:131" ht="26.25" customHeight="1" x14ac:dyDescent="0.2">
      <c r="A54" s="220">
        <v>27</v>
      </c>
      <c r="B54" s="1074"/>
      <c r="C54" s="1075"/>
      <c r="D54" s="1075"/>
      <c r="E54" s="1075"/>
      <c r="F54" s="1075"/>
      <c r="G54" s="1075"/>
      <c r="H54" s="1075"/>
      <c r="I54" s="1075"/>
      <c r="J54" s="1075"/>
      <c r="K54" s="1075"/>
      <c r="L54" s="1075"/>
      <c r="M54" s="1075"/>
      <c r="N54" s="1075"/>
      <c r="O54" s="1075"/>
      <c r="P54" s="1076"/>
      <c r="Q54" s="1077"/>
      <c r="R54" s="1069"/>
      <c r="S54" s="1069"/>
      <c r="T54" s="1069"/>
      <c r="U54" s="1069"/>
      <c r="V54" s="1069"/>
      <c r="W54" s="1069"/>
      <c r="X54" s="1069"/>
      <c r="Y54" s="1069"/>
      <c r="Z54" s="1069"/>
      <c r="AA54" s="1069"/>
      <c r="AB54" s="1069"/>
      <c r="AC54" s="1069"/>
      <c r="AD54" s="1069"/>
      <c r="AE54" s="1078"/>
      <c r="AF54" s="1079"/>
      <c r="AG54" s="1080"/>
      <c r="AH54" s="1080"/>
      <c r="AI54" s="1080"/>
      <c r="AJ54" s="1081"/>
      <c r="AK54" s="1068"/>
      <c r="AL54" s="1069"/>
      <c r="AM54" s="1069"/>
      <c r="AN54" s="1069"/>
      <c r="AO54" s="1069"/>
      <c r="AP54" s="1069"/>
      <c r="AQ54" s="1069"/>
      <c r="AR54" s="1069"/>
      <c r="AS54" s="1069"/>
      <c r="AT54" s="1069"/>
      <c r="AU54" s="1069"/>
      <c r="AV54" s="1069"/>
      <c r="AW54" s="1069"/>
      <c r="AX54" s="1069"/>
      <c r="AY54" s="1069"/>
      <c r="AZ54" s="1070"/>
      <c r="BA54" s="1070"/>
      <c r="BB54" s="1070"/>
      <c r="BC54" s="1070"/>
      <c r="BD54" s="1070"/>
      <c r="BE54" s="1016"/>
      <c r="BF54" s="1016"/>
      <c r="BG54" s="1016"/>
      <c r="BH54" s="1016"/>
      <c r="BI54" s="1017"/>
      <c r="BJ54" s="214"/>
      <c r="BK54" s="214"/>
      <c r="BL54" s="214"/>
      <c r="BM54" s="214"/>
      <c r="BN54" s="214"/>
      <c r="BO54" s="223"/>
      <c r="BP54" s="223"/>
      <c r="BQ54" s="220">
        <v>48</v>
      </c>
      <c r="BR54" s="221"/>
      <c r="BS54" s="1036"/>
      <c r="BT54" s="1037"/>
      <c r="BU54" s="1037"/>
      <c r="BV54" s="1037"/>
      <c r="BW54" s="1037"/>
      <c r="BX54" s="1037"/>
      <c r="BY54" s="1037"/>
      <c r="BZ54" s="1037"/>
      <c r="CA54" s="1037"/>
      <c r="CB54" s="1037"/>
      <c r="CC54" s="1037"/>
      <c r="CD54" s="1037"/>
      <c r="CE54" s="1037"/>
      <c r="CF54" s="1037"/>
      <c r="CG54" s="1058"/>
      <c r="CH54" s="1033"/>
      <c r="CI54" s="1034"/>
      <c r="CJ54" s="1034"/>
      <c r="CK54" s="1034"/>
      <c r="CL54" s="1035"/>
      <c r="CM54" s="1033"/>
      <c r="CN54" s="1034"/>
      <c r="CO54" s="1034"/>
      <c r="CP54" s="1034"/>
      <c r="CQ54" s="1035"/>
      <c r="CR54" s="1033"/>
      <c r="CS54" s="1034"/>
      <c r="CT54" s="1034"/>
      <c r="CU54" s="1034"/>
      <c r="CV54" s="1035"/>
      <c r="CW54" s="1033"/>
      <c r="CX54" s="1034"/>
      <c r="CY54" s="1034"/>
      <c r="CZ54" s="1034"/>
      <c r="DA54" s="1035"/>
      <c r="DB54" s="1033"/>
      <c r="DC54" s="1034"/>
      <c r="DD54" s="1034"/>
      <c r="DE54" s="1034"/>
      <c r="DF54" s="1035"/>
      <c r="DG54" s="1033"/>
      <c r="DH54" s="1034"/>
      <c r="DI54" s="1034"/>
      <c r="DJ54" s="1034"/>
      <c r="DK54" s="1035"/>
      <c r="DL54" s="1033"/>
      <c r="DM54" s="1034"/>
      <c r="DN54" s="1034"/>
      <c r="DO54" s="1034"/>
      <c r="DP54" s="1035"/>
      <c r="DQ54" s="1033"/>
      <c r="DR54" s="1034"/>
      <c r="DS54" s="1034"/>
      <c r="DT54" s="1034"/>
      <c r="DU54" s="1035"/>
      <c r="DV54" s="1036"/>
      <c r="DW54" s="1037"/>
      <c r="DX54" s="1037"/>
      <c r="DY54" s="1037"/>
      <c r="DZ54" s="1038"/>
      <c r="EA54" s="212"/>
    </row>
    <row r="55" spans="1:131" ht="26.25" customHeight="1" x14ac:dyDescent="0.2">
      <c r="A55" s="220">
        <v>28</v>
      </c>
      <c r="B55" s="1074"/>
      <c r="C55" s="1075"/>
      <c r="D55" s="1075"/>
      <c r="E55" s="1075"/>
      <c r="F55" s="1075"/>
      <c r="G55" s="1075"/>
      <c r="H55" s="1075"/>
      <c r="I55" s="1075"/>
      <c r="J55" s="1075"/>
      <c r="K55" s="1075"/>
      <c r="L55" s="1075"/>
      <c r="M55" s="1075"/>
      <c r="N55" s="1075"/>
      <c r="O55" s="1075"/>
      <c r="P55" s="1076"/>
      <c r="Q55" s="1077"/>
      <c r="R55" s="1069"/>
      <c r="S55" s="1069"/>
      <c r="T55" s="1069"/>
      <c r="U55" s="1069"/>
      <c r="V55" s="1069"/>
      <c r="W55" s="1069"/>
      <c r="X55" s="1069"/>
      <c r="Y55" s="1069"/>
      <c r="Z55" s="1069"/>
      <c r="AA55" s="1069"/>
      <c r="AB55" s="1069"/>
      <c r="AC55" s="1069"/>
      <c r="AD55" s="1069"/>
      <c r="AE55" s="1078"/>
      <c r="AF55" s="1079"/>
      <c r="AG55" s="1080"/>
      <c r="AH55" s="1080"/>
      <c r="AI55" s="1080"/>
      <c r="AJ55" s="1081"/>
      <c r="AK55" s="1068"/>
      <c r="AL55" s="1069"/>
      <c r="AM55" s="1069"/>
      <c r="AN55" s="1069"/>
      <c r="AO55" s="1069"/>
      <c r="AP55" s="1069"/>
      <c r="AQ55" s="1069"/>
      <c r="AR55" s="1069"/>
      <c r="AS55" s="1069"/>
      <c r="AT55" s="1069"/>
      <c r="AU55" s="1069"/>
      <c r="AV55" s="1069"/>
      <c r="AW55" s="1069"/>
      <c r="AX55" s="1069"/>
      <c r="AY55" s="1069"/>
      <c r="AZ55" s="1070"/>
      <c r="BA55" s="1070"/>
      <c r="BB55" s="1070"/>
      <c r="BC55" s="1070"/>
      <c r="BD55" s="1070"/>
      <c r="BE55" s="1016"/>
      <c r="BF55" s="1016"/>
      <c r="BG55" s="1016"/>
      <c r="BH55" s="1016"/>
      <c r="BI55" s="1017"/>
      <c r="BJ55" s="214"/>
      <c r="BK55" s="214"/>
      <c r="BL55" s="214"/>
      <c r="BM55" s="214"/>
      <c r="BN55" s="214"/>
      <c r="BO55" s="223"/>
      <c r="BP55" s="223"/>
      <c r="BQ55" s="220">
        <v>49</v>
      </c>
      <c r="BR55" s="221"/>
      <c r="BS55" s="1036"/>
      <c r="BT55" s="1037"/>
      <c r="BU55" s="1037"/>
      <c r="BV55" s="1037"/>
      <c r="BW55" s="1037"/>
      <c r="BX55" s="1037"/>
      <c r="BY55" s="1037"/>
      <c r="BZ55" s="1037"/>
      <c r="CA55" s="1037"/>
      <c r="CB55" s="1037"/>
      <c r="CC55" s="1037"/>
      <c r="CD55" s="1037"/>
      <c r="CE55" s="1037"/>
      <c r="CF55" s="1037"/>
      <c r="CG55" s="1058"/>
      <c r="CH55" s="1033"/>
      <c r="CI55" s="1034"/>
      <c r="CJ55" s="1034"/>
      <c r="CK55" s="1034"/>
      <c r="CL55" s="1035"/>
      <c r="CM55" s="1033"/>
      <c r="CN55" s="1034"/>
      <c r="CO55" s="1034"/>
      <c r="CP55" s="1034"/>
      <c r="CQ55" s="1035"/>
      <c r="CR55" s="1033"/>
      <c r="CS55" s="1034"/>
      <c r="CT55" s="1034"/>
      <c r="CU55" s="1034"/>
      <c r="CV55" s="1035"/>
      <c r="CW55" s="1033"/>
      <c r="CX55" s="1034"/>
      <c r="CY55" s="1034"/>
      <c r="CZ55" s="1034"/>
      <c r="DA55" s="1035"/>
      <c r="DB55" s="1033"/>
      <c r="DC55" s="1034"/>
      <c r="DD55" s="1034"/>
      <c r="DE55" s="1034"/>
      <c r="DF55" s="1035"/>
      <c r="DG55" s="1033"/>
      <c r="DH55" s="1034"/>
      <c r="DI55" s="1034"/>
      <c r="DJ55" s="1034"/>
      <c r="DK55" s="1035"/>
      <c r="DL55" s="1033"/>
      <c r="DM55" s="1034"/>
      <c r="DN55" s="1034"/>
      <c r="DO55" s="1034"/>
      <c r="DP55" s="1035"/>
      <c r="DQ55" s="1033"/>
      <c r="DR55" s="1034"/>
      <c r="DS55" s="1034"/>
      <c r="DT55" s="1034"/>
      <c r="DU55" s="1035"/>
      <c r="DV55" s="1036"/>
      <c r="DW55" s="1037"/>
      <c r="DX55" s="1037"/>
      <c r="DY55" s="1037"/>
      <c r="DZ55" s="1038"/>
      <c r="EA55" s="212"/>
    </row>
    <row r="56" spans="1:131" ht="26.25" customHeight="1" x14ac:dyDescent="0.2">
      <c r="A56" s="220">
        <v>29</v>
      </c>
      <c r="B56" s="1074"/>
      <c r="C56" s="1075"/>
      <c r="D56" s="1075"/>
      <c r="E56" s="1075"/>
      <c r="F56" s="1075"/>
      <c r="G56" s="1075"/>
      <c r="H56" s="1075"/>
      <c r="I56" s="1075"/>
      <c r="J56" s="1075"/>
      <c r="K56" s="1075"/>
      <c r="L56" s="1075"/>
      <c r="M56" s="1075"/>
      <c r="N56" s="1075"/>
      <c r="O56" s="1075"/>
      <c r="P56" s="1076"/>
      <c r="Q56" s="1077"/>
      <c r="R56" s="1069"/>
      <c r="S56" s="1069"/>
      <c r="T56" s="1069"/>
      <c r="U56" s="1069"/>
      <c r="V56" s="1069"/>
      <c r="W56" s="1069"/>
      <c r="X56" s="1069"/>
      <c r="Y56" s="1069"/>
      <c r="Z56" s="1069"/>
      <c r="AA56" s="1069"/>
      <c r="AB56" s="1069"/>
      <c r="AC56" s="1069"/>
      <c r="AD56" s="1069"/>
      <c r="AE56" s="1078"/>
      <c r="AF56" s="1079"/>
      <c r="AG56" s="1080"/>
      <c r="AH56" s="1080"/>
      <c r="AI56" s="1080"/>
      <c r="AJ56" s="1081"/>
      <c r="AK56" s="1068"/>
      <c r="AL56" s="1069"/>
      <c r="AM56" s="1069"/>
      <c r="AN56" s="1069"/>
      <c r="AO56" s="1069"/>
      <c r="AP56" s="1069"/>
      <c r="AQ56" s="1069"/>
      <c r="AR56" s="1069"/>
      <c r="AS56" s="1069"/>
      <c r="AT56" s="1069"/>
      <c r="AU56" s="1069"/>
      <c r="AV56" s="1069"/>
      <c r="AW56" s="1069"/>
      <c r="AX56" s="1069"/>
      <c r="AY56" s="1069"/>
      <c r="AZ56" s="1070"/>
      <c r="BA56" s="1070"/>
      <c r="BB56" s="1070"/>
      <c r="BC56" s="1070"/>
      <c r="BD56" s="1070"/>
      <c r="BE56" s="1016"/>
      <c r="BF56" s="1016"/>
      <c r="BG56" s="1016"/>
      <c r="BH56" s="1016"/>
      <c r="BI56" s="1017"/>
      <c r="BJ56" s="214"/>
      <c r="BK56" s="214"/>
      <c r="BL56" s="214"/>
      <c r="BM56" s="214"/>
      <c r="BN56" s="214"/>
      <c r="BO56" s="223"/>
      <c r="BP56" s="223"/>
      <c r="BQ56" s="220">
        <v>50</v>
      </c>
      <c r="BR56" s="221"/>
      <c r="BS56" s="1036"/>
      <c r="BT56" s="1037"/>
      <c r="BU56" s="1037"/>
      <c r="BV56" s="1037"/>
      <c r="BW56" s="1037"/>
      <c r="BX56" s="1037"/>
      <c r="BY56" s="1037"/>
      <c r="BZ56" s="1037"/>
      <c r="CA56" s="1037"/>
      <c r="CB56" s="1037"/>
      <c r="CC56" s="1037"/>
      <c r="CD56" s="1037"/>
      <c r="CE56" s="1037"/>
      <c r="CF56" s="1037"/>
      <c r="CG56" s="1058"/>
      <c r="CH56" s="1033"/>
      <c r="CI56" s="1034"/>
      <c r="CJ56" s="1034"/>
      <c r="CK56" s="1034"/>
      <c r="CL56" s="1035"/>
      <c r="CM56" s="1033"/>
      <c r="CN56" s="1034"/>
      <c r="CO56" s="1034"/>
      <c r="CP56" s="1034"/>
      <c r="CQ56" s="1035"/>
      <c r="CR56" s="1033"/>
      <c r="CS56" s="1034"/>
      <c r="CT56" s="1034"/>
      <c r="CU56" s="1034"/>
      <c r="CV56" s="1035"/>
      <c r="CW56" s="1033"/>
      <c r="CX56" s="1034"/>
      <c r="CY56" s="1034"/>
      <c r="CZ56" s="1034"/>
      <c r="DA56" s="1035"/>
      <c r="DB56" s="1033"/>
      <c r="DC56" s="1034"/>
      <c r="DD56" s="1034"/>
      <c r="DE56" s="1034"/>
      <c r="DF56" s="1035"/>
      <c r="DG56" s="1033"/>
      <c r="DH56" s="1034"/>
      <c r="DI56" s="1034"/>
      <c r="DJ56" s="1034"/>
      <c r="DK56" s="1035"/>
      <c r="DL56" s="1033"/>
      <c r="DM56" s="1034"/>
      <c r="DN56" s="1034"/>
      <c r="DO56" s="1034"/>
      <c r="DP56" s="1035"/>
      <c r="DQ56" s="1033"/>
      <c r="DR56" s="1034"/>
      <c r="DS56" s="1034"/>
      <c r="DT56" s="1034"/>
      <c r="DU56" s="1035"/>
      <c r="DV56" s="1036"/>
      <c r="DW56" s="1037"/>
      <c r="DX56" s="1037"/>
      <c r="DY56" s="1037"/>
      <c r="DZ56" s="1038"/>
      <c r="EA56" s="212"/>
    </row>
    <row r="57" spans="1:131" ht="26.25" customHeight="1" x14ac:dyDescent="0.2">
      <c r="A57" s="220">
        <v>30</v>
      </c>
      <c r="B57" s="1074"/>
      <c r="C57" s="1075"/>
      <c r="D57" s="1075"/>
      <c r="E57" s="1075"/>
      <c r="F57" s="1075"/>
      <c r="G57" s="1075"/>
      <c r="H57" s="1075"/>
      <c r="I57" s="1075"/>
      <c r="J57" s="1075"/>
      <c r="K57" s="1075"/>
      <c r="L57" s="1075"/>
      <c r="M57" s="1075"/>
      <c r="N57" s="1075"/>
      <c r="O57" s="1075"/>
      <c r="P57" s="1076"/>
      <c r="Q57" s="1077"/>
      <c r="R57" s="1069"/>
      <c r="S57" s="1069"/>
      <c r="T57" s="1069"/>
      <c r="U57" s="1069"/>
      <c r="V57" s="1069"/>
      <c r="W57" s="1069"/>
      <c r="X57" s="1069"/>
      <c r="Y57" s="1069"/>
      <c r="Z57" s="1069"/>
      <c r="AA57" s="1069"/>
      <c r="AB57" s="1069"/>
      <c r="AC57" s="1069"/>
      <c r="AD57" s="1069"/>
      <c r="AE57" s="1078"/>
      <c r="AF57" s="1079"/>
      <c r="AG57" s="1080"/>
      <c r="AH57" s="1080"/>
      <c r="AI57" s="1080"/>
      <c r="AJ57" s="1081"/>
      <c r="AK57" s="1068"/>
      <c r="AL57" s="1069"/>
      <c r="AM57" s="1069"/>
      <c r="AN57" s="1069"/>
      <c r="AO57" s="1069"/>
      <c r="AP57" s="1069"/>
      <c r="AQ57" s="1069"/>
      <c r="AR57" s="1069"/>
      <c r="AS57" s="1069"/>
      <c r="AT57" s="1069"/>
      <c r="AU57" s="1069"/>
      <c r="AV57" s="1069"/>
      <c r="AW57" s="1069"/>
      <c r="AX57" s="1069"/>
      <c r="AY57" s="1069"/>
      <c r="AZ57" s="1070"/>
      <c r="BA57" s="1070"/>
      <c r="BB57" s="1070"/>
      <c r="BC57" s="1070"/>
      <c r="BD57" s="1070"/>
      <c r="BE57" s="1016"/>
      <c r="BF57" s="1016"/>
      <c r="BG57" s="1016"/>
      <c r="BH57" s="1016"/>
      <c r="BI57" s="1017"/>
      <c r="BJ57" s="214"/>
      <c r="BK57" s="214"/>
      <c r="BL57" s="214"/>
      <c r="BM57" s="214"/>
      <c r="BN57" s="214"/>
      <c r="BO57" s="223"/>
      <c r="BP57" s="223"/>
      <c r="BQ57" s="220">
        <v>51</v>
      </c>
      <c r="BR57" s="221"/>
      <c r="BS57" s="1036"/>
      <c r="BT57" s="1037"/>
      <c r="BU57" s="1037"/>
      <c r="BV57" s="1037"/>
      <c r="BW57" s="1037"/>
      <c r="BX57" s="1037"/>
      <c r="BY57" s="1037"/>
      <c r="BZ57" s="1037"/>
      <c r="CA57" s="1037"/>
      <c r="CB57" s="1037"/>
      <c r="CC57" s="1037"/>
      <c r="CD57" s="1037"/>
      <c r="CE57" s="1037"/>
      <c r="CF57" s="1037"/>
      <c r="CG57" s="1058"/>
      <c r="CH57" s="1033"/>
      <c r="CI57" s="1034"/>
      <c r="CJ57" s="1034"/>
      <c r="CK57" s="1034"/>
      <c r="CL57" s="1035"/>
      <c r="CM57" s="1033"/>
      <c r="CN57" s="1034"/>
      <c r="CO57" s="1034"/>
      <c r="CP57" s="1034"/>
      <c r="CQ57" s="1035"/>
      <c r="CR57" s="1033"/>
      <c r="CS57" s="1034"/>
      <c r="CT57" s="1034"/>
      <c r="CU57" s="1034"/>
      <c r="CV57" s="1035"/>
      <c r="CW57" s="1033"/>
      <c r="CX57" s="1034"/>
      <c r="CY57" s="1034"/>
      <c r="CZ57" s="1034"/>
      <c r="DA57" s="1035"/>
      <c r="DB57" s="1033"/>
      <c r="DC57" s="1034"/>
      <c r="DD57" s="1034"/>
      <c r="DE57" s="1034"/>
      <c r="DF57" s="1035"/>
      <c r="DG57" s="1033"/>
      <c r="DH57" s="1034"/>
      <c r="DI57" s="1034"/>
      <c r="DJ57" s="1034"/>
      <c r="DK57" s="1035"/>
      <c r="DL57" s="1033"/>
      <c r="DM57" s="1034"/>
      <c r="DN57" s="1034"/>
      <c r="DO57" s="1034"/>
      <c r="DP57" s="1035"/>
      <c r="DQ57" s="1033"/>
      <c r="DR57" s="1034"/>
      <c r="DS57" s="1034"/>
      <c r="DT57" s="1034"/>
      <c r="DU57" s="1035"/>
      <c r="DV57" s="1036"/>
      <c r="DW57" s="1037"/>
      <c r="DX57" s="1037"/>
      <c r="DY57" s="1037"/>
      <c r="DZ57" s="1038"/>
      <c r="EA57" s="212"/>
    </row>
    <row r="58" spans="1:131" ht="26.25" customHeight="1" x14ac:dyDescent="0.2">
      <c r="A58" s="220">
        <v>31</v>
      </c>
      <c r="B58" s="1074"/>
      <c r="C58" s="1075"/>
      <c r="D58" s="1075"/>
      <c r="E58" s="1075"/>
      <c r="F58" s="1075"/>
      <c r="G58" s="1075"/>
      <c r="H58" s="1075"/>
      <c r="I58" s="1075"/>
      <c r="J58" s="1075"/>
      <c r="K58" s="1075"/>
      <c r="L58" s="1075"/>
      <c r="M58" s="1075"/>
      <c r="N58" s="1075"/>
      <c r="O58" s="1075"/>
      <c r="P58" s="1076"/>
      <c r="Q58" s="1077"/>
      <c r="R58" s="1069"/>
      <c r="S58" s="1069"/>
      <c r="T58" s="1069"/>
      <c r="U58" s="1069"/>
      <c r="V58" s="1069"/>
      <c r="W58" s="1069"/>
      <c r="X58" s="1069"/>
      <c r="Y58" s="1069"/>
      <c r="Z58" s="1069"/>
      <c r="AA58" s="1069"/>
      <c r="AB58" s="1069"/>
      <c r="AC58" s="1069"/>
      <c r="AD58" s="1069"/>
      <c r="AE58" s="1078"/>
      <c r="AF58" s="1079"/>
      <c r="AG58" s="1080"/>
      <c r="AH58" s="1080"/>
      <c r="AI58" s="1080"/>
      <c r="AJ58" s="1081"/>
      <c r="AK58" s="1068"/>
      <c r="AL58" s="1069"/>
      <c r="AM58" s="1069"/>
      <c r="AN58" s="1069"/>
      <c r="AO58" s="1069"/>
      <c r="AP58" s="1069"/>
      <c r="AQ58" s="1069"/>
      <c r="AR58" s="1069"/>
      <c r="AS58" s="1069"/>
      <c r="AT58" s="1069"/>
      <c r="AU58" s="1069"/>
      <c r="AV58" s="1069"/>
      <c r="AW58" s="1069"/>
      <c r="AX58" s="1069"/>
      <c r="AY58" s="1069"/>
      <c r="AZ58" s="1070"/>
      <c r="BA58" s="1070"/>
      <c r="BB58" s="1070"/>
      <c r="BC58" s="1070"/>
      <c r="BD58" s="1070"/>
      <c r="BE58" s="1016"/>
      <c r="BF58" s="1016"/>
      <c r="BG58" s="1016"/>
      <c r="BH58" s="1016"/>
      <c r="BI58" s="1017"/>
      <c r="BJ58" s="214"/>
      <c r="BK58" s="214"/>
      <c r="BL58" s="214"/>
      <c r="BM58" s="214"/>
      <c r="BN58" s="214"/>
      <c r="BO58" s="223"/>
      <c r="BP58" s="223"/>
      <c r="BQ58" s="220">
        <v>52</v>
      </c>
      <c r="BR58" s="221"/>
      <c r="BS58" s="1036"/>
      <c r="BT58" s="1037"/>
      <c r="BU58" s="1037"/>
      <c r="BV58" s="1037"/>
      <c r="BW58" s="1037"/>
      <c r="BX58" s="1037"/>
      <c r="BY58" s="1037"/>
      <c r="BZ58" s="1037"/>
      <c r="CA58" s="1037"/>
      <c r="CB58" s="1037"/>
      <c r="CC58" s="1037"/>
      <c r="CD58" s="1037"/>
      <c r="CE58" s="1037"/>
      <c r="CF58" s="1037"/>
      <c r="CG58" s="1058"/>
      <c r="CH58" s="1033"/>
      <c r="CI58" s="1034"/>
      <c r="CJ58" s="1034"/>
      <c r="CK58" s="1034"/>
      <c r="CL58" s="1035"/>
      <c r="CM58" s="1033"/>
      <c r="CN58" s="1034"/>
      <c r="CO58" s="1034"/>
      <c r="CP58" s="1034"/>
      <c r="CQ58" s="1035"/>
      <c r="CR58" s="1033"/>
      <c r="CS58" s="1034"/>
      <c r="CT58" s="1034"/>
      <c r="CU58" s="1034"/>
      <c r="CV58" s="1035"/>
      <c r="CW58" s="1033"/>
      <c r="CX58" s="1034"/>
      <c r="CY58" s="1034"/>
      <c r="CZ58" s="1034"/>
      <c r="DA58" s="1035"/>
      <c r="DB58" s="1033"/>
      <c r="DC58" s="1034"/>
      <c r="DD58" s="1034"/>
      <c r="DE58" s="1034"/>
      <c r="DF58" s="1035"/>
      <c r="DG58" s="1033"/>
      <c r="DH58" s="1034"/>
      <c r="DI58" s="1034"/>
      <c r="DJ58" s="1034"/>
      <c r="DK58" s="1035"/>
      <c r="DL58" s="1033"/>
      <c r="DM58" s="1034"/>
      <c r="DN58" s="1034"/>
      <c r="DO58" s="1034"/>
      <c r="DP58" s="1035"/>
      <c r="DQ58" s="1033"/>
      <c r="DR58" s="1034"/>
      <c r="DS58" s="1034"/>
      <c r="DT58" s="1034"/>
      <c r="DU58" s="1035"/>
      <c r="DV58" s="1036"/>
      <c r="DW58" s="1037"/>
      <c r="DX58" s="1037"/>
      <c r="DY58" s="1037"/>
      <c r="DZ58" s="1038"/>
      <c r="EA58" s="212"/>
    </row>
    <row r="59" spans="1:131" ht="26.25" customHeight="1" x14ac:dyDescent="0.2">
      <c r="A59" s="220">
        <v>32</v>
      </c>
      <c r="B59" s="1074"/>
      <c r="C59" s="1075"/>
      <c r="D59" s="1075"/>
      <c r="E59" s="1075"/>
      <c r="F59" s="1075"/>
      <c r="G59" s="1075"/>
      <c r="H59" s="1075"/>
      <c r="I59" s="1075"/>
      <c r="J59" s="1075"/>
      <c r="K59" s="1075"/>
      <c r="L59" s="1075"/>
      <c r="M59" s="1075"/>
      <c r="N59" s="1075"/>
      <c r="O59" s="1075"/>
      <c r="P59" s="1076"/>
      <c r="Q59" s="1077"/>
      <c r="R59" s="1069"/>
      <c r="S59" s="1069"/>
      <c r="T59" s="1069"/>
      <c r="U59" s="1069"/>
      <c r="V59" s="1069"/>
      <c r="W59" s="1069"/>
      <c r="X59" s="1069"/>
      <c r="Y59" s="1069"/>
      <c r="Z59" s="1069"/>
      <c r="AA59" s="1069"/>
      <c r="AB59" s="1069"/>
      <c r="AC59" s="1069"/>
      <c r="AD59" s="1069"/>
      <c r="AE59" s="1078"/>
      <c r="AF59" s="1079"/>
      <c r="AG59" s="1080"/>
      <c r="AH59" s="1080"/>
      <c r="AI59" s="1080"/>
      <c r="AJ59" s="1081"/>
      <c r="AK59" s="1068"/>
      <c r="AL59" s="1069"/>
      <c r="AM59" s="1069"/>
      <c r="AN59" s="1069"/>
      <c r="AO59" s="1069"/>
      <c r="AP59" s="1069"/>
      <c r="AQ59" s="1069"/>
      <c r="AR59" s="1069"/>
      <c r="AS59" s="1069"/>
      <c r="AT59" s="1069"/>
      <c r="AU59" s="1069"/>
      <c r="AV59" s="1069"/>
      <c r="AW59" s="1069"/>
      <c r="AX59" s="1069"/>
      <c r="AY59" s="1069"/>
      <c r="AZ59" s="1070"/>
      <c r="BA59" s="1070"/>
      <c r="BB59" s="1070"/>
      <c r="BC59" s="1070"/>
      <c r="BD59" s="1070"/>
      <c r="BE59" s="1016"/>
      <c r="BF59" s="1016"/>
      <c r="BG59" s="1016"/>
      <c r="BH59" s="1016"/>
      <c r="BI59" s="1017"/>
      <c r="BJ59" s="214"/>
      <c r="BK59" s="214"/>
      <c r="BL59" s="214"/>
      <c r="BM59" s="214"/>
      <c r="BN59" s="214"/>
      <c r="BO59" s="223"/>
      <c r="BP59" s="223"/>
      <c r="BQ59" s="220">
        <v>53</v>
      </c>
      <c r="BR59" s="221"/>
      <c r="BS59" s="1036"/>
      <c r="BT59" s="1037"/>
      <c r="BU59" s="1037"/>
      <c r="BV59" s="1037"/>
      <c r="BW59" s="1037"/>
      <c r="BX59" s="1037"/>
      <c r="BY59" s="1037"/>
      <c r="BZ59" s="1037"/>
      <c r="CA59" s="1037"/>
      <c r="CB59" s="1037"/>
      <c r="CC59" s="1037"/>
      <c r="CD59" s="1037"/>
      <c r="CE59" s="1037"/>
      <c r="CF59" s="1037"/>
      <c r="CG59" s="1058"/>
      <c r="CH59" s="1033"/>
      <c r="CI59" s="1034"/>
      <c r="CJ59" s="1034"/>
      <c r="CK59" s="1034"/>
      <c r="CL59" s="1035"/>
      <c r="CM59" s="1033"/>
      <c r="CN59" s="1034"/>
      <c r="CO59" s="1034"/>
      <c r="CP59" s="1034"/>
      <c r="CQ59" s="1035"/>
      <c r="CR59" s="1033"/>
      <c r="CS59" s="1034"/>
      <c r="CT59" s="1034"/>
      <c r="CU59" s="1034"/>
      <c r="CV59" s="1035"/>
      <c r="CW59" s="1033"/>
      <c r="CX59" s="1034"/>
      <c r="CY59" s="1034"/>
      <c r="CZ59" s="1034"/>
      <c r="DA59" s="1035"/>
      <c r="DB59" s="1033"/>
      <c r="DC59" s="1034"/>
      <c r="DD59" s="1034"/>
      <c r="DE59" s="1034"/>
      <c r="DF59" s="1035"/>
      <c r="DG59" s="1033"/>
      <c r="DH59" s="1034"/>
      <c r="DI59" s="1034"/>
      <c r="DJ59" s="1034"/>
      <c r="DK59" s="1035"/>
      <c r="DL59" s="1033"/>
      <c r="DM59" s="1034"/>
      <c r="DN59" s="1034"/>
      <c r="DO59" s="1034"/>
      <c r="DP59" s="1035"/>
      <c r="DQ59" s="1033"/>
      <c r="DR59" s="1034"/>
      <c r="DS59" s="1034"/>
      <c r="DT59" s="1034"/>
      <c r="DU59" s="1035"/>
      <c r="DV59" s="1036"/>
      <c r="DW59" s="1037"/>
      <c r="DX59" s="1037"/>
      <c r="DY59" s="1037"/>
      <c r="DZ59" s="1038"/>
      <c r="EA59" s="212"/>
    </row>
    <row r="60" spans="1:131" ht="26.25" customHeight="1" x14ac:dyDescent="0.2">
      <c r="A60" s="220">
        <v>33</v>
      </c>
      <c r="B60" s="1074"/>
      <c r="C60" s="1075"/>
      <c r="D60" s="1075"/>
      <c r="E60" s="1075"/>
      <c r="F60" s="1075"/>
      <c r="G60" s="1075"/>
      <c r="H60" s="1075"/>
      <c r="I60" s="1075"/>
      <c r="J60" s="1075"/>
      <c r="K60" s="1075"/>
      <c r="L60" s="1075"/>
      <c r="M60" s="1075"/>
      <c r="N60" s="1075"/>
      <c r="O60" s="1075"/>
      <c r="P60" s="1076"/>
      <c r="Q60" s="1077"/>
      <c r="R60" s="1069"/>
      <c r="S60" s="1069"/>
      <c r="T60" s="1069"/>
      <c r="U60" s="1069"/>
      <c r="V60" s="1069"/>
      <c r="W60" s="1069"/>
      <c r="X60" s="1069"/>
      <c r="Y60" s="1069"/>
      <c r="Z60" s="1069"/>
      <c r="AA60" s="1069"/>
      <c r="AB60" s="1069"/>
      <c r="AC60" s="1069"/>
      <c r="AD60" s="1069"/>
      <c r="AE60" s="1078"/>
      <c r="AF60" s="1079"/>
      <c r="AG60" s="1080"/>
      <c r="AH60" s="1080"/>
      <c r="AI60" s="1080"/>
      <c r="AJ60" s="1081"/>
      <c r="AK60" s="1068"/>
      <c r="AL60" s="1069"/>
      <c r="AM60" s="1069"/>
      <c r="AN60" s="1069"/>
      <c r="AO60" s="1069"/>
      <c r="AP60" s="1069"/>
      <c r="AQ60" s="1069"/>
      <c r="AR60" s="1069"/>
      <c r="AS60" s="1069"/>
      <c r="AT60" s="1069"/>
      <c r="AU60" s="1069"/>
      <c r="AV60" s="1069"/>
      <c r="AW60" s="1069"/>
      <c r="AX60" s="1069"/>
      <c r="AY60" s="1069"/>
      <c r="AZ60" s="1070"/>
      <c r="BA60" s="1070"/>
      <c r="BB60" s="1070"/>
      <c r="BC60" s="1070"/>
      <c r="BD60" s="1070"/>
      <c r="BE60" s="1016"/>
      <c r="BF60" s="1016"/>
      <c r="BG60" s="1016"/>
      <c r="BH60" s="1016"/>
      <c r="BI60" s="1017"/>
      <c r="BJ60" s="214"/>
      <c r="BK60" s="214"/>
      <c r="BL60" s="214"/>
      <c r="BM60" s="214"/>
      <c r="BN60" s="214"/>
      <c r="BO60" s="223"/>
      <c r="BP60" s="223"/>
      <c r="BQ60" s="220">
        <v>54</v>
      </c>
      <c r="BR60" s="221"/>
      <c r="BS60" s="1036"/>
      <c r="BT60" s="1037"/>
      <c r="BU60" s="1037"/>
      <c r="BV60" s="1037"/>
      <c r="BW60" s="1037"/>
      <c r="BX60" s="1037"/>
      <c r="BY60" s="1037"/>
      <c r="BZ60" s="1037"/>
      <c r="CA60" s="1037"/>
      <c r="CB60" s="1037"/>
      <c r="CC60" s="1037"/>
      <c r="CD60" s="1037"/>
      <c r="CE60" s="1037"/>
      <c r="CF60" s="1037"/>
      <c r="CG60" s="1058"/>
      <c r="CH60" s="1033"/>
      <c r="CI60" s="1034"/>
      <c r="CJ60" s="1034"/>
      <c r="CK60" s="1034"/>
      <c r="CL60" s="1035"/>
      <c r="CM60" s="1033"/>
      <c r="CN60" s="1034"/>
      <c r="CO60" s="1034"/>
      <c r="CP60" s="1034"/>
      <c r="CQ60" s="1035"/>
      <c r="CR60" s="1033"/>
      <c r="CS60" s="1034"/>
      <c r="CT60" s="1034"/>
      <c r="CU60" s="1034"/>
      <c r="CV60" s="1035"/>
      <c r="CW60" s="1033"/>
      <c r="CX60" s="1034"/>
      <c r="CY60" s="1034"/>
      <c r="CZ60" s="1034"/>
      <c r="DA60" s="1035"/>
      <c r="DB60" s="1033"/>
      <c r="DC60" s="1034"/>
      <c r="DD60" s="1034"/>
      <c r="DE60" s="1034"/>
      <c r="DF60" s="1035"/>
      <c r="DG60" s="1033"/>
      <c r="DH60" s="1034"/>
      <c r="DI60" s="1034"/>
      <c r="DJ60" s="1034"/>
      <c r="DK60" s="1035"/>
      <c r="DL60" s="1033"/>
      <c r="DM60" s="1034"/>
      <c r="DN60" s="1034"/>
      <c r="DO60" s="1034"/>
      <c r="DP60" s="1035"/>
      <c r="DQ60" s="1033"/>
      <c r="DR60" s="1034"/>
      <c r="DS60" s="1034"/>
      <c r="DT60" s="1034"/>
      <c r="DU60" s="1035"/>
      <c r="DV60" s="1036"/>
      <c r="DW60" s="1037"/>
      <c r="DX60" s="1037"/>
      <c r="DY60" s="1037"/>
      <c r="DZ60" s="1038"/>
      <c r="EA60" s="212"/>
    </row>
    <row r="61" spans="1:131" ht="26.25" customHeight="1" thickBot="1" x14ac:dyDescent="0.25">
      <c r="A61" s="220">
        <v>34</v>
      </c>
      <c r="B61" s="1074"/>
      <c r="C61" s="1075"/>
      <c r="D61" s="1075"/>
      <c r="E61" s="1075"/>
      <c r="F61" s="1075"/>
      <c r="G61" s="1075"/>
      <c r="H61" s="1075"/>
      <c r="I61" s="1075"/>
      <c r="J61" s="1075"/>
      <c r="K61" s="1075"/>
      <c r="L61" s="1075"/>
      <c r="M61" s="1075"/>
      <c r="N61" s="1075"/>
      <c r="O61" s="1075"/>
      <c r="P61" s="1076"/>
      <c r="Q61" s="1077"/>
      <c r="R61" s="1069"/>
      <c r="S61" s="1069"/>
      <c r="T61" s="1069"/>
      <c r="U61" s="1069"/>
      <c r="V61" s="1069"/>
      <c r="W61" s="1069"/>
      <c r="X61" s="1069"/>
      <c r="Y61" s="1069"/>
      <c r="Z61" s="1069"/>
      <c r="AA61" s="1069"/>
      <c r="AB61" s="1069"/>
      <c r="AC61" s="1069"/>
      <c r="AD61" s="1069"/>
      <c r="AE61" s="1078"/>
      <c r="AF61" s="1079"/>
      <c r="AG61" s="1080"/>
      <c r="AH61" s="1080"/>
      <c r="AI61" s="1080"/>
      <c r="AJ61" s="1081"/>
      <c r="AK61" s="1068"/>
      <c r="AL61" s="1069"/>
      <c r="AM61" s="1069"/>
      <c r="AN61" s="1069"/>
      <c r="AO61" s="1069"/>
      <c r="AP61" s="1069"/>
      <c r="AQ61" s="1069"/>
      <c r="AR61" s="1069"/>
      <c r="AS61" s="1069"/>
      <c r="AT61" s="1069"/>
      <c r="AU61" s="1069"/>
      <c r="AV61" s="1069"/>
      <c r="AW61" s="1069"/>
      <c r="AX61" s="1069"/>
      <c r="AY61" s="1069"/>
      <c r="AZ61" s="1070"/>
      <c r="BA61" s="1070"/>
      <c r="BB61" s="1070"/>
      <c r="BC61" s="1070"/>
      <c r="BD61" s="1070"/>
      <c r="BE61" s="1016"/>
      <c r="BF61" s="1016"/>
      <c r="BG61" s="1016"/>
      <c r="BH61" s="1016"/>
      <c r="BI61" s="1017"/>
      <c r="BJ61" s="214"/>
      <c r="BK61" s="214"/>
      <c r="BL61" s="214"/>
      <c r="BM61" s="214"/>
      <c r="BN61" s="214"/>
      <c r="BO61" s="223"/>
      <c r="BP61" s="223"/>
      <c r="BQ61" s="220">
        <v>55</v>
      </c>
      <c r="BR61" s="221"/>
      <c r="BS61" s="1036"/>
      <c r="BT61" s="1037"/>
      <c r="BU61" s="1037"/>
      <c r="BV61" s="1037"/>
      <c r="BW61" s="1037"/>
      <c r="BX61" s="1037"/>
      <c r="BY61" s="1037"/>
      <c r="BZ61" s="1037"/>
      <c r="CA61" s="1037"/>
      <c r="CB61" s="1037"/>
      <c r="CC61" s="1037"/>
      <c r="CD61" s="1037"/>
      <c r="CE61" s="1037"/>
      <c r="CF61" s="1037"/>
      <c r="CG61" s="1058"/>
      <c r="CH61" s="1033"/>
      <c r="CI61" s="1034"/>
      <c r="CJ61" s="1034"/>
      <c r="CK61" s="1034"/>
      <c r="CL61" s="1035"/>
      <c r="CM61" s="1033"/>
      <c r="CN61" s="1034"/>
      <c r="CO61" s="1034"/>
      <c r="CP61" s="1034"/>
      <c r="CQ61" s="1035"/>
      <c r="CR61" s="1033"/>
      <c r="CS61" s="1034"/>
      <c r="CT61" s="1034"/>
      <c r="CU61" s="1034"/>
      <c r="CV61" s="1035"/>
      <c r="CW61" s="1033"/>
      <c r="CX61" s="1034"/>
      <c r="CY61" s="1034"/>
      <c r="CZ61" s="1034"/>
      <c r="DA61" s="1035"/>
      <c r="DB61" s="1033"/>
      <c r="DC61" s="1034"/>
      <c r="DD61" s="1034"/>
      <c r="DE61" s="1034"/>
      <c r="DF61" s="1035"/>
      <c r="DG61" s="1033"/>
      <c r="DH61" s="1034"/>
      <c r="DI61" s="1034"/>
      <c r="DJ61" s="1034"/>
      <c r="DK61" s="1035"/>
      <c r="DL61" s="1033"/>
      <c r="DM61" s="1034"/>
      <c r="DN61" s="1034"/>
      <c r="DO61" s="1034"/>
      <c r="DP61" s="1035"/>
      <c r="DQ61" s="1033"/>
      <c r="DR61" s="1034"/>
      <c r="DS61" s="1034"/>
      <c r="DT61" s="1034"/>
      <c r="DU61" s="1035"/>
      <c r="DV61" s="1036"/>
      <c r="DW61" s="1037"/>
      <c r="DX61" s="1037"/>
      <c r="DY61" s="1037"/>
      <c r="DZ61" s="1038"/>
      <c r="EA61" s="212"/>
    </row>
    <row r="62" spans="1:131" ht="26.25" customHeight="1" x14ac:dyDescent="0.2">
      <c r="A62" s="220">
        <v>35</v>
      </c>
      <c r="B62" s="1074"/>
      <c r="C62" s="1075"/>
      <c r="D62" s="1075"/>
      <c r="E62" s="1075"/>
      <c r="F62" s="1075"/>
      <c r="G62" s="1075"/>
      <c r="H62" s="1075"/>
      <c r="I62" s="1075"/>
      <c r="J62" s="1075"/>
      <c r="K62" s="1075"/>
      <c r="L62" s="1075"/>
      <c r="M62" s="1075"/>
      <c r="N62" s="1075"/>
      <c r="O62" s="1075"/>
      <c r="P62" s="1076"/>
      <c r="Q62" s="1077"/>
      <c r="R62" s="1069"/>
      <c r="S62" s="1069"/>
      <c r="T62" s="1069"/>
      <c r="U62" s="1069"/>
      <c r="V62" s="1069"/>
      <c r="W62" s="1069"/>
      <c r="X62" s="1069"/>
      <c r="Y62" s="1069"/>
      <c r="Z62" s="1069"/>
      <c r="AA62" s="1069"/>
      <c r="AB62" s="1069"/>
      <c r="AC62" s="1069"/>
      <c r="AD62" s="1069"/>
      <c r="AE62" s="1078"/>
      <c r="AF62" s="1079"/>
      <c r="AG62" s="1080"/>
      <c r="AH62" s="1080"/>
      <c r="AI62" s="1080"/>
      <c r="AJ62" s="1081"/>
      <c r="AK62" s="1068"/>
      <c r="AL62" s="1069"/>
      <c r="AM62" s="1069"/>
      <c r="AN62" s="1069"/>
      <c r="AO62" s="1069"/>
      <c r="AP62" s="1069"/>
      <c r="AQ62" s="1069"/>
      <c r="AR62" s="1069"/>
      <c r="AS62" s="1069"/>
      <c r="AT62" s="1069"/>
      <c r="AU62" s="1069"/>
      <c r="AV62" s="1069"/>
      <c r="AW62" s="1069"/>
      <c r="AX62" s="1069"/>
      <c r="AY62" s="1069"/>
      <c r="AZ62" s="1070"/>
      <c r="BA62" s="1070"/>
      <c r="BB62" s="1070"/>
      <c r="BC62" s="1070"/>
      <c r="BD62" s="1070"/>
      <c r="BE62" s="1016"/>
      <c r="BF62" s="1016"/>
      <c r="BG62" s="1016"/>
      <c r="BH62" s="1016"/>
      <c r="BI62" s="1017"/>
      <c r="BJ62" s="1071" t="s">
        <v>398</v>
      </c>
      <c r="BK62" s="1072"/>
      <c r="BL62" s="1072"/>
      <c r="BM62" s="1072"/>
      <c r="BN62" s="1073"/>
      <c r="BO62" s="223"/>
      <c r="BP62" s="223"/>
      <c r="BQ62" s="220">
        <v>56</v>
      </c>
      <c r="BR62" s="221"/>
      <c r="BS62" s="1036"/>
      <c r="BT62" s="1037"/>
      <c r="BU62" s="1037"/>
      <c r="BV62" s="1037"/>
      <c r="BW62" s="1037"/>
      <c r="BX62" s="1037"/>
      <c r="BY62" s="1037"/>
      <c r="BZ62" s="1037"/>
      <c r="CA62" s="1037"/>
      <c r="CB62" s="1037"/>
      <c r="CC62" s="1037"/>
      <c r="CD62" s="1037"/>
      <c r="CE62" s="1037"/>
      <c r="CF62" s="1037"/>
      <c r="CG62" s="1058"/>
      <c r="CH62" s="1033"/>
      <c r="CI62" s="1034"/>
      <c r="CJ62" s="1034"/>
      <c r="CK62" s="1034"/>
      <c r="CL62" s="1035"/>
      <c r="CM62" s="1033"/>
      <c r="CN62" s="1034"/>
      <c r="CO62" s="1034"/>
      <c r="CP62" s="1034"/>
      <c r="CQ62" s="1035"/>
      <c r="CR62" s="1033"/>
      <c r="CS62" s="1034"/>
      <c r="CT62" s="1034"/>
      <c r="CU62" s="1034"/>
      <c r="CV62" s="1035"/>
      <c r="CW62" s="1033"/>
      <c r="CX62" s="1034"/>
      <c r="CY62" s="1034"/>
      <c r="CZ62" s="1034"/>
      <c r="DA62" s="1035"/>
      <c r="DB62" s="1033"/>
      <c r="DC62" s="1034"/>
      <c r="DD62" s="1034"/>
      <c r="DE62" s="1034"/>
      <c r="DF62" s="1035"/>
      <c r="DG62" s="1033"/>
      <c r="DH62" s="1034"/>
      <c r="DI62" s="1034"/>
      <c r="DJ62" s="1034"/>
      <c r="DK62" s="1035"/>
      <c r="DL62" s="1033"/>
      <c r="DM62" s="1034"/>
      <c r="DN62" s="1034"/>
      <c r="DO62" s="1034"/>
      <c r="DP62" s="1035"/>
      <c r="DQ62" s="1033"/>
      <c r="DR62" s="1034"/>
      <c r="DS62" s="1034"/>
      <c r="DT62" s="1034"/>
      <c r="DU62" s="1035"/>
      <c r="DV62" s="1036"/>
      <c r="DW62" s="1037"/>
      <c r="DX62" s="1037"/>
      <c r="DY62" s="1037"/>
      <c r="DZ62" s="1038"/>
      <c r="EA62" s="212"/>
    </row>
    <row r="63" spans="1:131" ht="26.25" customHeight="1" thickBot="1" x14ac:dyDescent="0.25">
      <c r="A63" s="222" t="s">
        <v>376</v>
      </c>
      <c r="B63" s="981" t="s">
        <v>399</v>
      </c>
      <c r="C63" s="982"/>
      <c r="D63" s="982"/>
      <c r="E63" s="982"/>
      <c r="F63" s="982"/>
      <c r="G63" s="982"/>
      <c r="H63" s="982"/>
      <c r="I63" s="982"/>
      <c r="J63" s="982"/>
      <c r="K63" s="982"/>
      <c r="L63" s="982"/>
      <c r="M63" s="982"/>
      <c r="N63" s="982"/>
      <c r="O63" s="982"/>
      <c r="P63" s="992"/>
      <c r="Q63" s="1006"/>
      <c r="R63" s="1007"/>
      <c r="S63" s="1007"/>
      <c r="T63" s="1007"/>
      <c r="U63" s="1007"/>
      <c r="V63" s="1007"/>
      <c r="W63" s="1007"/>
      <c r="X63" s="1007"/>
      <c r="Y63" s="1007"/>
      <c r="Z63" s="1007"/>
      <c r="AA63" s="1007"/>
      <c r="AB63" s="1007"/>
      <c r="AC63" s="1007"/>
      <c r="AD63" s="1007"/>
      <c r="AE63" s="1064"/>
      <c r="AF63" s="1065">
        <v>3258</v>
      </c>
      <c r="AG63" s="1003"/>
      <c r="AH63" s="1003"/>
      <c r="AI63" s="1003"/>
      <c r="AJ63" s="1066"/>
      <c r="AK63" s="1067"/>
      <c r="AL63" s="1007"/>
      <c r="AM63" s="1007"/>
      <c r="AN63" s="1007"/>
      <c r="AO63" s="1007"/>
      <c r="AP63" s="1003">
        <f>SUM(AP28:AT35)</f>
        <v>11524</v>
      </c>
      <c r="AQ63" s="1003"/>
      <c r="AR63" s="1003"/>
      <c r="AS63" s="1003"/>
      <c r="AT63" s="1003"/>
      <c r="AU63" s="1003">
        <f>SUM(AU28:AY35)</f>
        <v>4682</v>
      </c>
      <c r="AV63" s="1003"/>
      <c r="AW63" s="1003"/>
      <c r="AX63" s="1003"/>
      <c r="AY63" s="1003"/>
      <c r="AZ63" s="1061"/>
      <c r="BA63" s="1061"/>
      <c r="BB63" s="1061"/>
      <c r="BC63" s="1061"/>
      <c r="BD63" s="1061"/>
      <c r="BE63" s="1004"/>
      <c r="BF63" s="1004"/>
      <c r="BG63" s="1004"/>
      <c r="BH63" s="1004"/>
      <c r="BI63" s="1005"/>
      <c r="BJ63" s="1062" t="s">
        <v>121</v>
      </c>
      <c r="BK63" s="997"/>
      <c r="BL63" s="997"/>
      <c r="BM63" s="997"/>
      <c r="BN63" s="1063"/>
      <c r="BO63" s="223"/>
      <c r="BP63" s="223"/>
      <c r="BQ63" s="220">
        <v>57</v>
      </c>
      <c r="BR63" s="221"/>
      <c r="BS63" s="1036"/>
      <c r="BT63" s="1037"/>
      <c r="BU63" s="1037"/>
      <c r="BV63" s="1037"/>
      <c r="BW63" s="1037"/>
      <c r="BX63" s="1037"/>
      <c r="BY63" s="1037"/>
      <c r="BZ63" s="1037"/>
      <c r="CA63" s="1037"/>
      <c r="CB63" s="1037"/>
      <c r="CC63" s="1037"/>
      <c r="CD63" s="1037"/>
      <c r="CE63" s="1037"/>
      <c r="CF63" s="1037"/>
      <c r="CG63" s="1058"/>
      <c r="CH63" s="1033"/>
      <c r="CI63" s="1034"/>
      <c r="CJ63" s="1034"/>
      <c r="CK63" s="1034"/>
      <c r="CL63" s="1035"/>
      <c r="CM63" s="1033"/>
      <c r="CN63" s="1034"/>
      <c r="CO63" s="1034"/>
      <c r="CP63" s="1034"/>
      <c r="CQ63" s="1035"/>
      <c r="CR63" s="1033"/>
      <c r="CS63" s="1034"/>
      <c r="CT63" s="1034"/>
      <c r="CU63" s="1034"/>
      <c r="CV63" s="1035"/>
      <c r="CW63" s="1033"/>
      <c r="CX63" s="1034"/>
      <c r="CY63" s="1034"/>
      <c r="CZ63" s="1034"/>
      <c r="DA63" s="1035"/>
      <c r="DB63" s="1033"/>
      <c r="DC63" s="1034"/>
      <c r="DD63" s="1034"/>
      <c r="DE63" s="1034"/>
      <c r="DF63" s="1035"/>
      <c r="DG63" s="1033"/>
      <c r="DH63" s="1034"/>
      <c r="DI63" s="1034"/>
      <c r="DJ63" s="1034"/>
      <c r="DK63" s="1035"/>
      <c r="DL63" s="1033"/>
      <c r="DM63" s="1034"/>
      <c r="DN63" s="1034"/>
      <c r="DO63" s="1034"/>
      <c r="DP63" s="1035"/>
      <c r="DQ63" s="1033"/>
      <c r="DR63" s="1034"/>
      <c r="DS63" s="1034"/>
      <c r="DT63" s="1034"/>
      <c r="DU63" s="1035"/>
      <c r="DV63" s="1036"/>
      <c r="DW63" s="1037"/>
      <c r="DX63" s="1037"/>
      <c r="DY63" s="1037"/>
      <c r="DZ63" s="1038"/>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36"/>
      <c r="BT64" s="1037"/>
      <c r="BU64" s="1037"/>
      <c r="BV64" s="1037"/>
      <c r="BW64" s="1037"/>
      <c r="BX64" s="1037"/>
      <c r="BY64" s="1037"/>
      <c r="BZ64" s="1037"/>
      <c r="CA64" s="1037"/>
      <c r="CB64" s="1037"/>
      <c r="CC64" s="1037"/>
      <c r="CD64" s="1037"/>
      <c r="CE64" s="1037"/>
      <c r="CF64" s="1037"/>
      <c r="CG64" s="1058"/>
      <c r="CH64" s="1033"/>
      <c r="CI64" s="1034"/>
      <c r="CJ64" s="1034"/>
      <c r="CK64" s="1034"/>
      <c r="CL64" s="1035"/>
      <c r="CM64" s="1033"/>
      <c r="CN64" s="1034"/>
      <c r="CO64" s="1034"/>
      <c r="CP64" s="1034"/>
      <c r="CQ64" s="1035"/>
      <c r="CR64" s="1033"/>
      <c r="CS64" s="1034"/>
      <c r="CT64" s="1034"/>
      <c r="CU64" s="1034"/>
      <c r="CV64" s="1035"/>
      <c r="CW64" s="1033"/>
      <c r="CX64" s="1034"/>
      <c r="CY64" s="1034"/>
      <c r="CZ64" s="1034"/>
      <c r="DA64" s="1035"/>
      <c r="DB64" s="1033"/>
      <c r="DC64" s="1034"/>
      <c r="DD64" s="1034"/>
      <c r="DE64" s="1034"/>
      <c r="DF64" s="1035"/>
      <c r="DG64" s="1033"/>
      <c r="DH64" s="1034"/>
      <c r="DI64" s="1034"/>
      <c r="DJ64" s="1034"/>
      <c r="DK64" s="1035"/>
      <c r="DL64" s="1033"/>
      <c r="DM64" s="1034"/>
      <c r="DN64" s="1034"/>
      <c r="DO64" s="1034"/>
      <c r="DP64" s="1035"/>
      <c r="DQ64" s="1033"/>
      <c r="DR64" s="1034"/>
      <c r="DS64" s="1034"/>
      <c r="DT64" s="1034"/>
      <c r="DU64" s="1035"/>
      <c r="DV64" s="1036"/>
      <c r="DW64" s="1037"/>
      <c r="DX64" s="1037"/>
      <c r="DY64" s="1037"/>
      <c r="DZ64" s="1038"/>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36"/>
      <c r="BT65" s="1037"/>
      <c r="BU65" s="1037"/>
      <c r="BV65" s="1037"/>
      <c r="BW65" s="1037"/>
      <c r="BX65" s="1037"/>
      <c r="BY65" s="1037"/>
      <c r="BZ65" s="1037"/>
      <c r="CA65" s="1037"/>
      <c r="CB65" s="1037"/>
      <c r="CC65" s="1037"/>
      <c r="CD65" s="1037"/>
      <c r="CE65" s="1037"/>
      <c r="CF65" s="1037"/>
      <c r="CG65" s="1058"/>
      <c r="CH65" s="1033"/>
      <c r="CI65" s="1034"/>
      <c r="CJ65" s="1034"/>
      <c r="CK65" s="1034"/>
      <c r="CL65" s="1035"/>
      <c r="CM65" s="1033"/>
      <c r="CN65" s="1034"/>
      <c r="CO65" s="1034"/>
      <c r="CP65" s="1034"/>
      <c r="CQ65" s="1035"/>
      <c r="CR65" s="1033"/>
      <c r="CS65" s="1034"/>
      <c r="CT65" s="1034"/>
      <c r="CU65" s="1034"/>
      <c r="CV65" s="1035"/>
      <c r="CW65" s="1033"/>
      <c r="CX65" s="1034"/>
      <c r="CY65" s="1034"/>
      <c r="CZ65" s="1034"/>
      <c r="DA65" s="1035"/>
      <c r="DB65" s="1033"/>
      <c r="DC65" s="1034"/>
      <c r="DD65" s="1034"/>
      <c r="DE65" s="1034"/>
      <c r="DF65" s="1035"/>
      <c r="DG65" s="1033"/>
      <c r="DH65" s="1034"/>
      <c r="DI65" s="1034"/>
      <c r="DJ65" s="1034"/>
      <c r="DK65" s="1035"/>
      <c r="DL65" s="1033"/>
      <c r="DM65" s="1034"/>
      <c r="DN65" s="1034"/>
      <c r="DO65" s="1034"/>
      <c r="DP65" s="1035"/>
      <c r="DQ65" s="1033"/>
      <c r="DR65" s="1034"/>
      <c r="DS65" s="1034"/>
      <c r="DT65" s="1034"/>
      <c r="DU65" s="1035"/>
      <c r="DV65" s="1036"/>
      <c r="DW65" s="1037"/>
      <c r="DX65" s="1037"/>
      <c r="DY65" s="1037"/>
      <c r="DZ65" s="1038"/>
      <c r="EA65" s="212"/>
    </row>
    <row r="66" spans="1:131" ht="26.25" customHeight="1" x14ac:dyDescent="0.2">
      <c r="A66" s="1039" t="s">
        <v>401</v>
      </c>
      <c r="B66" s="1040"/>
      <c r="C66" s="1040"/>
      <c r="D66" s="1040"/>
      <c r="E66" s="1040"/>
      <c r="F66" s="1040"/>
      <c r="G66" s="1040"/>
      <c r="H66" s="1040"/>
      <c r="I66" s="1040"/>
      <c r="J66" s="1040"/>
      <c r="K66" s="1040"/>
      <c r="L66" s="1040"/>
      <c r="M66" s="1040"/>
      <c r="N66" s="1040"/>
      <c r="O66" s="1040"/>
      <c r="P66" s="1041"/>
      <c r="Q66" s="1045" t="s">
        <v>380</v>
      </c>
      <c r="R66" s="1046"/>
      <c r="S66" s="1046"/>
      <c r="T66" s="1046"/>
      <c r="U66" s="1047"/>
      <c r="V66" s="1045" t="s">
        <v>381</v>
      </c>
      <c r="W66" s="1046"/>
      <c r="X66" s="1046"/>
      <c r="Y66" s="1046"/>
      <c r="Z66" s="1047"/>
      <c r="AA66" s="1045" t="s">
        <v>382</v>
      </c>
      <c r="AB66" s="1046"/>
      <c r="AC66" s="1046"/>
      <c r="AD66" s="1046"/>
      <c r="AE66" s="1047"/>
      <c r="AF66" s="1051" t="s">
        <v>383</v>
      </c>
      <c r="AG66" s="1052"/>
      <c r="AH66" s="1052"/>
      <c r="AI66" s="1052"/>
      <c r="AJ66" s="1053"/>
      <c r="AK66" s="1045" t="s">
        <v>384</v>
      </c>
      <c r="AL66" s="1040"/>
      <c r="AM66" s="1040"/>
      <c r="AN66" s="1040"/>
      <c r="AO66" s="1041"/>
      <c r="AP66" s="1045" t="s">
        <v>385</v>
      </c>
      <c r="AQ66" s="1046"/>
      <c r="AR66" s="1046"/>
      <c r="AS66" s="1046"/>
      <c r="AT66" s="1047"/>
      <c r="AU66" s="1045" t="s">
        <v>402</v>
      </c>
      <c r="AV66" s="1046"/>
      <c r="AW66" s="1046"/>
      <c r="AX66" s="1046"/>
      <c r="AY66" s="1047"/>
      <c r="AZ66" s="1045" t="s">
        <v>364</v>
      </c>
      <c r="BA66" s="1046"/>
      <c r="BB66" s="1046"/>
      <c r="BC66" s="1046"/>
      <c r="BD66" s="1059"/>
      <c r="BE66" s="223"/>
      <c r="BF66" s="223"/>
      <c r="BG66" s="223"/>
      <c r="BH66" s="223"/>
      <c r="BI66" s="223"/>
      <c r="BJ66" s="223"/>
      <c r="BK66" s="223"/>
      <c r="BL66" s="223"/>
      <c r="BM66" s="223"/>
      <c r="BN66" s="223"/>
      <c r="BO66" s="223"/>
      <c r="BP66" s="223"/>
      <c r="BQ66" s="220">
        <v>60</v>
      </c>
      <c r="BR66" s="225"/>
      <c r="BS66" s="989"/>
      <c r="BT66" s="990"/>
      <c r="BU66" s="990"/>
      <c r="BV66" s="990"/>
      <c r="BW66" s="990"/>
      <c r="BX66" s="990"/>
      <c r="BY66" s="990"/>
      <c r="BZ66" s="990"/>
      <c r="CA66" s="990"/>
      <c r="CB66" s="990"/>
      <c r="CC66" s="990"/>
      <c r="CD66" s="990"/>
      <c r="CE66" s="990"/>
      <c r="CF66" s="990"/>
      <c r="CG66" s="999"/>
      <c r="CH66" s="1000"/>
      <c r="CI66" s="1001"/>
      <c r="CJ66" s="1001"/>
      <c r="CK66" s="1001"/>
      <c r="CL66" s="1002"/>
      <c r="CM66" s="1000"/>
      <c r="CN66" s="1001"/>
      <c r="CO66" s="1001"/>
      <c r="CP66" s="1001"/>
      <c r="CQ66" s="1002"/>
      <c r="CR66" s="1000"/>
      <c r="CS66" s="1001"/>
      <c r="CT66" s="1001"/>
      <c r="CU66" s="1001"/>
      <c r="CV66" s="1002"/>
      <c r="CW66" s="1000"/>
      <c r="CX66" s="1001"/>
      <c r="CY66" s="1001"/>
      <c r="CZ66" s="1001"/>
      <c r="DA66" s="1002"/>
      <c r="DB66" s="1000"/>
      <c r="DC66" s="1001"/>
      <c r="DD66" s="1001"/>
      <c r="DE66" s="1001"/>
      <c r="DF66" s="1002"/>
      <c r="DG66" s="1000"/>
      <c r="DH66" s="1001"/>
      <c r="DI66" s="1001"/>
      <c r="DJ66" s="1001"/>
      <c r="DK66" s="1002"/>
      <c r="DL66" s="1000"/>
      <c r="DM66" s="1001"/>
      <c r="DN66" s="1001"/>
      <c r="DO66" s="1001"/>
      <c r="DP66" s="1002"/>
      <c r="DQ66" s="1000"/>
      <c r="DR66" s="1001"/>
      <c r="DS66" s="1001"/>
      <c r="DT66" s="1001"/>
      <c r="DU66" s="1002"/>
      <c r="DV66" s="989"/>
      <c r="DW66" s="990"/>
      <c r="DX66" s="990"/>
      <c r="DY66" s="990"/>
      <c r="DZ66" s="991"/>
      <c r="EA66" s="212"/>
    </row>
    <row r="67" spans="1:131" ht="26.25" customHeight="1" thickBot="1" x14ac:dyDescent="0.25">
      <c r="A67" s="1042"/>
      <c r="B67" s="1043"/>
      <c r="C67" s="1043"/>
      <c r="D67" s="1043"/>
      <c r="E67" s="1043"/>
      <c r="F67" s="1043"/>
      <c r="G67" s="1043"/>
      <c r="H67" s="1043"/>
      <c r="I67" s="1043"/>
      <c r="J67" s="1043"/>
      <c r="K67" s="1043"/>
      <c r="L67" s="1043"/>
      <c r="M67" s="1043"/>
      <c r="N67" s="1043"/>
      <c r="O67" s="1043"/>
      <c r="P67" s="1044"/>
      <c r="Q67" s="1048"/>
      <c r="R67" s="1049"/>
      <c r="S67" s="1049"/>
      <c r="T67" s="1049"/>
      <c r="U67" s="1050"/>
      <c r="V67" s="1048"/>
      <c r="W67" s="1049"/>
      <c r="X67" s="1049"/>
      <c r="Y67" s="1049"/>
      <c r="Z67" s="1050"/>
      <c r="AA67" s="1048"/>
      <c r="AB67" s="1049"/>
      <c r="AC67" s="1049"/>
      <c r="AD67" s="1049"/>
      <c r="AE67" s="1050"/>
      <c r="AF67" s="1054"/>
      <c r="AG67" s="1055"/>
      <c r="AH67" s="1055"/>
      <c r="AI67" s="1055"/>
      <c r="AJ67" s="1056"/>
      <c r="AK67" s="1057"/>
      <c r="AL67" s="1043"/>
      <c r="AM67" s="1043"/>
      <c r="AN67" s="1043"/>
      <c r="AO67" s="1044"/>
      <c r="AP67" s="1048"/>
      <c r="AQ67" s="1049"/>
      <c r="AR67" s="1049"/>
      <c r="AS67" s="1049"/>
      <c r="AT67" s="1050"/>
      <c r="AU67" s="1048"/>
      <c r="AV67" s="1049"/>
      <c r="AW67" s="1049"/>
      <c r="AX67" s="1049"/>
      <c r="AY67" s="1050"/>
      <c r="AZ67" s="1048"/>
      <c r="BA67" s="1049"/>
      <c r="BB67" s="1049"/>
      <c r="BC67" s="1049"/>
      <c r="BD67" s="1060"/>
      <c r="BE67" s="223"/>
      <c r="BF67" s="223"/>
      <c r="BG67" s="223"/>
      <c r="BH67" s="223"/>
      <c r="BI67" s="223"/>
      <c r="BJ67" s="223"/>
      <c r="BK67" s="223"/>
      <c r="BL67" s="223"/>
      <c r="BM67" s="223"/>
      <c r="BN67" s="223"/>
      <c r="BO67" s="223"/>
      <c r="BP67" s="223"/>
      <c r="BQ67" s="220">
        <v>61</v>
      </c>
      <c r="BR67" s="225"/>
      <c r="BS67" s="989"/>
      <c r="BT67" s="990"/>
      <c r="BU67" s="990"/>
      <c r="BV67" s="990"/>
      <c r="BW67" s="990"/>
      <c r="BX67" s="990"/>
      <c r="BY67" s="990"/>
      <c r="BZ67" s="990"/>
      <c r="CA67" s="990"/>
      <c r="CB67" s="990"/>
      <c r="CC67" s="990"/>
      <c r="CD67" s="990"/>
      <c r="CE67" s="990"/>
      <c r="CF67" s="990"/>
      <c r="CG67" s="999"/>
      <c r="CH67" s="1000"/>
      <c r="CI67" s="1001"/>
      <c r="CJ67" s="1001"/>
      <c r="CK67" s="1001"/>
      <c r="CL67" s="1002"/>
      <c r="CM67" s="1000"/>
      <c r="CN67" s="1001"/>
      <c r="CO67" s="1001"/>
      <c r="CP67" s="1001"/>
      <c r="CQ67" s="1002"/>
      <c r="CR67" s="1000"/>
      <c r="CS67" s="1001"/>
      <c r="CT67" s="1001"/>
      <c r="CU67" s="1001"/>
      <c r="CV67" s="1002"/>
      <c r="CW67" s="1000"/>
      <c r="CX67" s="1001"/>
      <c r="CY67" s="1001"/>
      <c r="CZ67" s="1001"/>
      <c r="DA67" s="1002"/>
      <c r="DB67" s="1000"/>
      <c r="DC67" s="1001"/>
      <c r="DD67" s="1001"/>
      <c r="DE67" s="1001"/>
      <c r="DF67" s="1002"/>
      <c r="DG67" s="1000"/>
      <c r="DH67" s="1001"/>
      <c r="DI67" s="1001"/>
      <c r="DJ67" s="1001"/>
      <c r="DK67" s="1002"/>
      <c r="DL67" s="1000"/>
      <c r="DM67" s="1001"/>
      <c r="DN67" s="1001"/>
      <c r="DO67" s="1001"/>
      <c r="DP67" s="1002"/>
      <c r="DQ67" s="1000"/>
      <c r="DR67" s="1001"/>
      <c r="DS67" s="1001"/>
      <c r="DT67" s="1001"/>
      <c r="DU67" s="1002"/>
      <c r="DV67" s="989"/>
      <c r="DW67" s="990"/>
      <c r="DX67" s="990"/>
      <c r="DY67" s="990"/>
      <c r="DZ67" s="991"/>
      <c r="EA67" s="212"/>
    </row>
    <row r="68" spans="1:131" ht="26.25" customHeight="1" thickTop="1" x14ac:dyDescent="0.2">
      <c r="A68" s="218">
        <v>1</v>
      </c>
      <c r="B68" s="1029" t="s">
        <v>550</v>
      </c>
      <c r="C68" s="1030"/>
      <c r="D68" s="1030"/>
      <c r="E68" s="1030"/>
      <c r="F68" s="1030"/>
      <c r="G68" s="1030"/>
      <c r="H68" s="1030"/>
      <c r="I68" s="1030"/>
      <c r="J68" s="1030"/>
      <c r="K68" s="1030"/>
      <c r="L68" s="1030"/>
      <c r="M68" s="1030"/>
      <c r="N68" s="1030"/>
      <c r="O68" s="1030"/>
      <c r="P68" s="1031"/>
      <c r="Q68" s="1032">
        <v>536</v>
      </c>
      <c r="R68" s="1026"/>
      <c r="S68" s="1026"/>
      <c r="T68" s="1026"/>
      <c r="U68" s="1026"/>
      <c r="V68" s="1026">
        <v>520</v>
      </c>
      <c r="W68" s="1026"/>
      <c r="X68" s="1026"/>
      <c r="Y68" s="1026"/>
      <c r="Z68" s="1026"/>
      <c r="AA68" s="1026">
        <v>17</v>
      </c>
      <c r="AB68" s="1026"/>
      <c r="AC68" s="1026"/>
      <c r="AD68" s="1026"/>
      <c r="AE68" s="1026"/>
      <c r="AF68" s="1026">
        <v>17</v>
      </c>
      <c r="AG68" s="1026"/>
      <c r="AH68" s="1026"/>
      <c r="AI68" s="1026"/>
      <c r="AJ68" s="1026"/>
      <c r="AK68" s="1026">
        <v>23</v>
      </c>
      <c r="AL68" s="1026"/>
      <c r="AM68" s="1026"/>
      <c r="AN68" s="1026"/>
      <c r="AO68" s="1026"/>
      <c r="AP68" s="1026">
        <v>1101</v>
      </c>
      <c r="AQ68" s="1026"/>
      <c r="AR68" s="1026"/>
      <c r="AS68" s="1026"/>
      <c r="AT68" s="1026"/>
      <c r="AU68" s="1026">
        <v>318</v>
      </c>
      <c r="AV68" s="1026"/>
      <c r="AW68" s="1026"/>
      <c r="AX68" s="1026"/>
      <c r="AY68" s="1026"/>
      <c r="AZ68" s="1027"/>
      <c r="BA68" s="1027"/>
      <c r="BB68" s="1027"/>
      <c r="BC68" s="1027"/>
      <c r="BD68" s="1028"/>
      <c r="BE68" s="223"/>
      <c r="BF68" s="223"/>
      <c r="BG68" s="223"/>
      <c r="BH68" s="223"/>
      <c r="BI68" s="223"/>
      <c r="BJ68" s="223"/>
      <c r="BK68" s="223"/>
      <c r="BL68" s="223"/>
      <c r="BM68" s="223"/>
      <c r="BN68" s="223"/>
      <c r="BO68" s="223"/>
      <c r="BP68" s="223"/>
      <c r="BQ68" s="220">
        <v>62</v>
      </c>
      <c r="BR68" s="225"/>
      <c r="BS68" s="989"/>
      <c r="BT68" s="990"/>
      <c r="BU68" s="990"/>
      <c r="BV68" s="990"/>
      <c r="BW68" s="990"/>
      <c r="BX68" s="990"/>
      <c r="BY68" s="990"/>
      <c r="BZ68" s="990"/>
      <c r="CA68" s="990"/>
      <c r="CB68" s="990"/>
      <c r="CC68" s="990"/>
      <c r="CD68" s="990"/>
      <c r="CE68" s="990"/>
      <c r="CF68" s="990"/>
      <c r="CG68" s="999"/>
      <c r="CH68" s="1000"/>
      <c r="CI68" s="1001"/>
      <c r="CJ68" s="1001"/>
      <c r="CK68" s="1001"/>
      <c r="CL68" s="1002"/>
      <c r="CM68" s="1000"/>
      <c r="CN68" s="1001"/>
      <c r="CO68" s="1001"/>
      <c r="CP68" s="1001"/>
      <c r="CQ68" s="1002"/>
      <c r="CR68" s="1000"/>
      <c r="CS68" s="1001"/>
      <c r="CT68" s="1001"/>
      <c r="CU68" s="1001"/>
      <c r="CV68" s="1002"/>
      <c r="CW68" s="1000"/>
      <c r="CX68" s="1001"/>
      <c r="CY68" s="1001"/>
      <c r="CZ68" s="1001"/>
      <c r="DA68" s="1002"/>
      <c r="DB68" s="1000"/>
      <c r="DC68" s="1001"/>
      <c r="DD68" s="1001"/>
      <c r="DE68" s="1001"/>
      <c r="DF68" s="1002"/>
      <c r="DG68" s="1000"/>
      <c r="DH68" s="1001"/>
      <c r="DI68" s="1001"/>
      <c r="DJ68" s="1001"/>
      <c r="DK68" s="1002"/>
      <c r="DL68" s="1000"/>
      <c r="DM68" s="1001"/>
      <c r="DN68" s="1001"/>
      <c r="DO68" s="1001"/>
      <c r="DP68" s="1002"/>
      <c r="DQ68" s="1000"/>
      <c r="DR68" s="1001"/>
      <c r="DS68" s="1001"/>
      <c r="DT68" s="1001"/>
      <c r="DU68" s="1002"/>
      <c r="DV68" s="989"/>
      <c r="DW68" s="990"/>
      <c r="DX68" s="990"/>
      <c r="DY68" s="990"/>
      <c r="DZ68" s="991"/>
      <c r="EA68" s="212"/>
    </row>
    <row r="69" spans="1:131" ht="26.25" customHeight="1" x14ac:dyDescent="0.2">
      <c r="A69" s="220">
        <v>2</v>
      </c>
      <c r="B69" s="1018" t="s">
        <v>551</v>
      </c>
      <c r="C69" s="1019"/>
      <c r="D69" s="1019"/>
      <c r="E69" s="1019"/>
      <c r="F69" s="1019"/>
      <c r="G69" s="1019"/>
      <c r="H69" s="1019"/>
      <c r="I69" s="1019"/>
      <c r="J69" s="1019"/>
      <c r="K69" s="1019"/>
      <c r="L69" s="1019"/>
      <c r="M69" s="1019"/>
      <c r="N69" s="1019"/>
      <c r="O69" s="1019"/>
      <c r="P69" s="1020"/>
      <c r="Q69" s="1021">
        <v>5483</v>
      </c>
      <c r="R69" s="1015"/>
      <c r="S69" s="1015"/>
      <c r="T69" s="1015"/>
      <c r="U69" s="1015"/>
      <c r="V69" s="1015">
        <v>4994</v>
      </c>
      <c r="W69" s="1015"/>
      <c r="X69" s="1015"/>
      <c r="Y69" s="1015"/>
      <c r="Z69" s="1015"/>
      <c r="AA69" s="1015">
        <v>489</v>
      </c>
      <c r="AB69" s="1015"/>
      <c r="AC69" s="1015"/>
      <c r="AD69" s="1015"/>
      <c r="AE69" s="1015"/>
      <c r="AF69" s="1015">
        <v>365</v>
      </c>
      <c r="AG69" s="1015"/>
      <c r="AH69" s="1015"/>
      <c r="AI69" s="1015"/>
      <c r="AJ69" s="1015"/>
      <c r="AK69" s="1015">
        <v>798</v>
      </c>
      <c r="AL69" s="1015"/>
      <c r="AM69" s="1015"/>
      <c r="AN69" s="1015"/>
      <c r="AO69" s="1015"/>
      <c r="AP69" s="1015">
        <v>3868</v>
      </c>
      <c r="AQ69" s="1015"/>
      <c r="AR69" s="1015"/>
      <c r="AS69" s="1015"/>
      <c r="AT69" s="1015"/>
      <c r="AU69" s="1015">
        <v>889</v>
      </c>
      <c r="AV69" s="1015"/>
      <c r="AW69" s="1015"/>
      <c r="AX69" s="1015"/>
      <c r="AY69" s="1015"/>
      <c r="AZ69" s="1016"/>
      <c r="BA69" s="1016"/>
      <c r="BB69" s="1016"/>
      <c r="BC69" s="1016"/>
      <c r="BD69" s="1017"/>
      <c r="BE69" s="223"/>
      <c r="BF69" s="223"/>
      <c r="BG69" s="223"/>
      <c r="BH69" s="223"/>
      <c r="BI69" s="223"/>
      <c r="BJ69" s="223"/>
      <c r="BK69" s="223"/>
      <c r="BL69" s="223"/>
      <c r="BM69" s="223"/>
      <c r="BN69" s="223"/>
      <c r="BO69" s="223"/>
      <c r="BP69" s="223"/>
      <c r="BQ69" s="220">
        <v>63</v>
      </c>
      <c r="BR69" s="225"/>
      <c r="BS69" s="989"/>
      <c r="BT69" s="990"/>
      <c r="BU69" s="990"/>
      <c r="BV69" s="990"/>
      <c r="BW69" s="990"/>
      <c r="BX69" s="990"/>
      <c r="BY69" s="990"/>
      <c r="BZ69" s="990"/>
      <c r="CA69" s="990"/>
      <c r="CB69" s="990"/>
      <c r="CC69" s="990"/>
      <c r="CD69" s="990"/>
      <c r="CE69" s="990"/>
      <c r="CF69" s="990"/>
      <c r="CG69" s="999"/>
      <c r="CH69" s="1000"/>
      <c r="CI69" s="1001"/>
      <c r="CJ69" s="1001"/>
      <c r="CK69" s="1001"/>
      <c r="CL69" s="1002"/>
      <c r="CM69" s="1000"/>
      <c r="CN69" s="1001"/>
      <c r="CO69" s="1001"/>
      <c r="CP69" s="1001"/>
      <c r="CQ69" s="1002"/>
      <c r="CR69" s="1000"/>
      <c r="CS69" s="1001"/>
      <c r="CT69" s="1001"/>
      <c r="CU69" s="1001"/>
      <c r="CV69" s="1002"/>
      <c r="CW69" s="1000"/>
      <c r="CX69" s="1001"/>
      <c r="CY69" s="1001"/>
      <c r="CZ69" s="1001"/>
      <c r="DA69" s="1002"/>
      <c r="DB69" s="1000"/>
      <c r="DC69" s="1001"/>
      <c r="DD69" s="1001"/>
      <c r="DE69" s="1001"/>
      <c r="DF69" s="1002"/>
      <c r="DG69" s="1000"/>
      <c r="DH69" s="1001"/>
      <c r="DI69" s="1001"/>
      <c r="DJ69" s="1001"/>
      <c r="DK69" s="1002"/>
      <c r="DL69" s="1000"/>
      <c r="DM69" s="1001"/>
      <c r="DN69" s="1001"/>
      <c r="DO69" s="1001"/>
      <c r="DP69" s="1002"/>
      <c r="DQ69" s="1000"/>
      <c r="DR69" s="1001"/>
      <c r="DS69" s="1001"/>
      <c r="DT69" s="1001"/>
      <c r="DU69" s="1002"/>
      <c r="DV69" s="989"/>
      <c r="DW69" s="990"/>
      <c r="DX69" s="990"/>
      <c r="DY69" s="990"/>
      <c r="DZ69" s="991"/>
      <c r="EA69" s="212"/>
    </row>
    <row r="70" spans="1:131" ht="26.25" customHeight="1" x14ac:dyDescent="0.2">
      <c r="A70" s="220">
        <v>3</v>
      </c>
      <c r="B70" s="1018" t="s">
        <v>552</v>
      </c>
      <c r="C70" s="1019"/>
      <c r="D70" s="1019"/>
      <c r="E70" s="1019"/>
      <c r="F70" s="1019"/>
      <c r="G70" s="1019"/>
      <c r="H70" s="1019"/>
      <c r="I70" s="1019"/>
      <c r="J70" s="1019"/>
      <c r="K70" s="1019"/>
      <c r="L70" s="1019"/>
      <c r="M70" s="1019"/>
      <c r="N70" s="1019"/>
      <c r="O70" s="1019"/>
      <c r="P70" s="1020"/>
      <c r="Q70" s="1021">
        <v>781</v>
      </c>
      <c r="R70" s="1015"/>
      <c r="S70" s="1015"/>
      <c r="T70" s="1015"/>
      <c r="U70" s="1015"/>
      <c r="V70" s="1015">
        <v>705</v>
      </c>
      <c r="W70" s="1015"/>
      <c r="X70" s="1015"/>
      <c r="Y70" s="1015"/>
      <c r="Z70" s="1015"/>
      <c r="AA70" s="1015">
        <v>76</v>
      </c>
      <c r="AB70" s="1015"/>
      <c r="AC70" s="1015"/>
      <c r="AD70" s="1015"/>
      <c r="AE70" s="1015"/>
      <c r="AF70" s="1015">
        <v>76</v>
      </c>
      <c r="AG70" s="1015"/>
      <c r="AH70" s="1015"/>
      <c r="AI70" s="1015"/>
      <c r="AJ70" s="1015"/>
      <c r="AK70" s="1015">
        <v>122</v>
      </c>
      <c r="AL70" s="1015"/>
      <c r="AM70" s="1015"/>
      <c r="AN70" s="1015"/>
      <c r="AO70" s="1015"/>
      <c r="AP70" s="1015" t="s">
        <v>549</v>
      </c>
      <c r="AQ70" s="1015"/>
      <c r="AR70" s="1015"/>
      <c r="AS70" s="1015"/>
      <c r="AT70" s="1015"/>
      <c r="AU70" s="1015" t="s">
        <v>549</v>
      </c>
      <c r="AV70" s="1015"/>
      <c r="AW70" s="1015"/>
      <c r="AX70" s="1015"/>
      <c r="AY70" s="1015"/>
      <c r="AZ70" s="1016"/>
      <c r="BA70" s="1016"/>
      <c r="BB70" s="1016"/>
      <c r="BC70" s="1016"/>
      <c r="BD70" s="1017"/>
      <c r="BE70" s="223"/>
      <c r="BF70" s="223"/>
      <c r="BG70" s="223"/>
      <c r="BH70" s="223"/>
      <c r="BI70" s="223"/>
      <c r="BJ70" s="223"/>
      <c r="BK70" s="223"/>
      <c r="BL70" s="223"/>
      <c r="BM70" s="223"/>
      <c r="BN70" s="223"/>
      <c r="BO70" s="223"/>
      <c r="BP70" s="223"/>
      <c r="BQ70" s="220">
        <v>64</v>
      </c>
      <c r="BR70" s="225"/>
      <c r="BS70" s="989"/>
      <c r="BT70" s="990"/>
      <c r="BU70" s="990"/>
      <c r="BV70" s="990"/>
      <c r="BW70" s="990"/>
      <c r="BX70" s="990"/>
      <c r="BY70" s="990"/>
      <c r="BZ70" s="990"/>
      <c r="CA70" s="990"/>
      <c r="CB70" s="990"/>
      <c r="CC70" s="990"/>
      <c r="CD70" s="990"/>
      <c r="CE70" s="990"/>
      <c r="CF70" s="990"/>
      <c r="CG70" s="999"/>
      <c r="CH70" s="1000"/>
      <c r="CI70" s="1001"/>
      <c r="CJ70" s="1001"/>
      <c r="CK70" s="1001"/>
      <c r="CL70" s="1002"/>
      <c r="CM70" s="1000"/>
      <c r="CN70" s="1001"/>
      <c r="CO70" s="1001"/>
      <c r="CP70" s="1001"/>
      <c r="CQ70" s="1002"/>
      <c r="CR70" s="1000"/>
      <c r="CS70" s="1001"/>
      <c r="CT70" s="1001"/>
      <c r="CU70" s="1001"/>
      <c r="CV70" s="1002"/>
      <c r="CW70" s="1000"/>
      <c r="CX70" s="1001"/>
      <c r="CY70" s="1001"/>
      <c r="CZ70" s="1001"/>
      <c r="DA70" s="1002"/>
      <c r="DB70" s="1000"/>
      <c r="DC70" s="1001"/>
      <c r="DD70" s="1001"/>
      <c r="DE70" s="1001"/>
      <c r="DF70" s="1002"/>
      <c r="DG70" s="1000"/>
      <c r="DH70" s="1001"/>
      <c r="DI70" s="1001"/>
      <c r="DJ70" s="1001"/>
      <c r="DK70" s="1002"/>
      <c r="DL70" s="1000"/>
      <c r="DM70" s="1001"/>
      <c r="DN70" s="1001"/>
      <c r="DO70" s="1001"/>
      <c r="DP70" s="1002"/>
      <c r="DQ70" s="1000"/>
      <c r="DR70" s="1001"/>
      <c r="DS70" s="1001"/>
      <c r="DT70" s="1001"/>
      <c r="DU70" s="1002"/>
      <c r="DV70" s="989"/>
      <c r="DW70" s="990"/>
      <c r="DX70" s="990"/>
      <c r="DY70" s="990"/>
      <c r="DZ70" s="991"/>
      <c r="EA70" s="212"/>
    </row>
    <row r="71" spans="1:131" ht="26.25" customHeight="1" x14ac:dyDescent="0.2">
      <c r="A71" s="220">
        <v>4</v>
      </c>
      <c r="B71" s="1018" t="s">
        <v>553</v>
      </c>
      <c r="C71" s="1019"/>
      <c r="D71" s="1019"/>
      <c r="E71" s="1019"/>
      <c r="F71" s="1019"/>
      <c r="G71" s="1019"/>
      <c r="H71" s="1019"/>
      <c r="I71" s="1019"/>
      <c r="J71" s="1019"/>
      <c r="K71" s="1019"/>
      <c r="L71" s="1019"/>
      <c r="M71" s="1019"/>
      <c r="N71" s="1019"/>
      <c r="O71" s="1019"/>
      <c r="P71" s="1020"/>
      <c r="Q71" s="1021">
        <v>416</v>
      </c>
      <c r="R71" s="1015"/>
      <c r="S71" s="1015"/>
      <c r="T71" s="1015"/>
      <c r="U71" s="1015"/>
      <c r="V71" s="1015">
        <v>411</v>
      </c>
      <c r="W71" s="1015"/>
      <c r="X71" s="1015"/>
      <c r="Y71" s="1015"/>
      <c r="Z71" s="1015"/>
      <c r="AA71" s="1015">
        <v>5</v>
      </c>
      <c r="AB71" s="1015"/>
      <c r="AC71" s="1015"/>
      <c r="AD71" s="1015"/>
      <c r="AE71" s="1015"/>
      <c r="AF71" s="1015">
        <v>5</v>
      </c>
      <c r="AG71" s="1015"/>
      <c r="AH71" s="1015"/>
      <c r="AI71" s="1015"/>
      <c r="AJ71" s="1015"/>
      <c r="AK71" s="1015">
        <v>305</v>
      </c>
      <c r="AL71" s="1015"/>
      <c r="AM71" s="1015"/>
      <c r="AN71" s="1015"/>
      <c r="AO71" s="1015"/>
      <c r="AP71" s="1015" t="s">
        <v>549</v>
      </c>
      <c r="AQ71" s="1015"/>
      <c r="AR71" s="1015"/>
      <c r="AS71" s="1015"/>
      <c r="AT71" s="1015"/>
      <c r="AU71" s="1015" t="s">
        <v>549</v>
      </c>
      <c r="AV71" s="1015"/>
      <c r="AW71" s="1015"/>
      <c r="AX71" s="1015"/>
      <c r="AY71" s="1015"/>
      <c r="AZ71" s="1016"/>
      <c r="BA71" s="1016"/>
      <c r="BB71" s="1016"/>
      <c r="BC71" s="1016"/>
      <c r="BD71" s="1017"/>
      <c r="BE71" s="223"/>
      <c r="BF71" s="223"/>
      <c r="BG71" s="223"/>
      <c r="BH71" s="223"/>
      <c r="BI71" s="223"/>
      <c r="BJ71" s="223"/>
      <c r="BK71" s="223"/>
      <c r="BL71" s="223"/>
      <c r="BM71" s="223"/>
      <c r="BN71" s="223"/>
      <c r="BO71" s="223"/>
      <c r="BP71" s="223"/>
      <c r="BQ71" s="220">
        <v>65</v>
      </c>
      <c r="BR71" s="225"/>
      <c r="BS71" s="989"/>
      <c r="BT71" s="990"/>
      <c r="BU71" s="990"/>
      <c r="BV71" s="990"/>
      <c r="BW71" s="990"/>
      <c r="BX71" s="990"/>
      <c r="BY71" s="990"/>
      <c r="BZ71" s="990"/>
      <c r="CA71" s="990"/>
      <c r="CB71" s="990"/>
      <c r="CC71" s="990"/>
      <c r="CD71" s="990"/>
      <c r="CE71" s="990"/>
      <c r="CF71" s="990"/>
      <c r="CG71" s="999"/>
      <c r="CH71" s="1000"/>
      <c r="CI71" s="1001"/>
      <c r="CJ71" s="1001"/>
      <c r="CK71" s="1001"/>
      <c r="CL71" s="1002"/>
      <c r="CM71" s="1000"/>
      <c r="CN71" s="1001"/>
      <c r="CO71" s="1001"/>
      <c r="CP71" s="1001"/>
      <c r="CQ71" s="1002"/>
      <c r="CR71" s="1000"/>
      <c r="CS71" s="1001"/>
      <c r="CT71" s="1001"/>
      <c r="CU71" s="1001"/>
      <c r="CV71" s="1002"/>
      <c r="CW71" s="1000"/>
      <c r="CX71" s="1001"/>
      <c r="CY71" s="1001"/>
      <c r="CZ71" s="1001"/>
      <c r="DA71" s="1002"/>
      <c r="DB71" s="1000"/>
      <c r="DC71" s="1001"/>
      <c r="DD71" s="1001"/>
      <c r="DE71" s="1001"/>
      <c r="DF71" s="1002"/>
      <c r="DG71" s="1000"/>
      <c r="DH71" s="1001"/>
      <c r="DI71" s="1001"/>
      <c r="DJ71" s="1001"/>
      <c r="DK71" s="1002"/>
      <c r="DL71" s="1000"/>
      <c r="DM71" s="1001"/>
      <c r="DN71" s="1001"/>
      <c r="DO71" s="1001"/>
      <c r="DP71" s="1002"/>
      <c r="DQ71" s="1000"/>
      <c r="DR71" s="1001"/>
      <c r="DS71" s="1001"/>
      <c r="DT71" s="1001"/>
      <c r="DU71" s="1002"/>
      <c r="DV71" s="989"/>
      <c r="DW71" s="990"/>
      <c r="DX71" s="990"/>
      <c r="DY71" s="990"/>
      <c r="DZ71" s="991"/>
      <c r="EA71" s="212"/>
    </row>
    <row r="72" spans="1:131" ht="26.25" customHeight="1" x14ac:dyDescent="0.2">
      <c r="A72" s="220">
        <v>5</v>
      </c>
      <c r="B72" s="1018" t="s">
        <v>554</v>
      </c>
      <c r="C72" s="1019"/>
      <c r="D72" s="1019"/>
      <c r="E72" s="1019"/>
      <c r="F72" s="1019"/>
      <c r="G72" s="1019"/>
      <c r="H72" s="1019"/>
      <c r="I72" s="1019"/>
      <c r="J72" s="1019"/>
      <c r="K72" s="1019"/>
      <c r="L72" s="1019"/>
      <c r="M72" s="1019"/>
      <c r="N72" s="1019"/>
      <c r="O72" s="1019"/>
      <c r="P72" s="1020"/>
      <c r="Q72" s="1021">
        <v>26</v>
      </c>
      <c r="R72" s="1015"/>
      <c r="S72" s="1015"/>
      <c r="T72" s="1015"/>
      <c r="U72" s="1015"/>
      <c r="V72" s="1015">
        <v>26</v>
      </c>
      <c r="W72" s="1015"/>
      <c r="X72" s="1015"/>
      <c r="Y72" s="1015"/>
      <c r="Z72" s="1015"/>
      <c r="AA72" s="1015">
        <v>0</v>
      </c>
      <c r="AB72" s="1015"/>
      <c r="AC72" s="1015"/>
      <c r="AD72" s="1015"/>
      <c r="AE72" s="1015"/>
      <c r="AF72" s="1015">
        <v>0</v>
      </c>
      <c r="AG72" s="1015"/>
      <c r="AH72" s="1015"/>
      <c r="AI72" s="1015"/>
      <c r="AJ72" s="1015"/>
      <c r="AK72" s="1015">
        <v>11</v>
      </c>
      <c r="AL72" s="1015"/>
      <c r="AM72" s="1015"/>
      <c r="AN72" s="1015"/>
      <c r="AO72" s="1015"/>
      <c r="AP72" s="1015" t="s">
        <v>549</v>
      </c>
      <c r="AQ72" s="1015"/>
      <c r="AR72" s="1015"/>
      <c r="AS72" s="1015"/>
      <c r="AT72" s="1015"/>
      <c r="AU72" s="1015" t="s">
        <v>549</v>
      </c>
      <c r="AV72" s="1015"/>
      <c r="AW72" s="1015"/>
      <c r="AX72" s="1015"/>
      <c r="AY72" s="1015"/>
      <c r="AZ72" s="1016"/>
      <c r="BA72" s="1016"/>
      <c r="BB72" s="1016"/>
      <c r="BC72" s="1016"/>
      <c r="BD72" s="1017"/>
      <c r="BE72" s="223"/>
      <c r="BF72" s="223"/>
      <c r="BG72" s="223"/>
      <c r="BH72" s="223"/>
      <c r="BI72" s="223"/>
      <c r="BJ72" s="223"/>
      <c r="BK72" s="223"/>
      <c r="BL72" s="223"/>
      <c r="BM72" s="223"/>
      <c r="BN72" s="223"/>
      <c r="BO72" s="223"/>
      <c r="BP72" s="223"/>
      <c r="BQ72" s="220">
        <v>66</v>
      </c>
      <c r="BR72" s="225"/>
      <c r="BS72" s="989"/>
      <c r="BT72" s="990"/>
      <c r="BU72" s="990"/>
      <c r="BV72" s="990"/>
      <c r="BW72" s="990"/>
      <c r="BX72" s="990"/>
      <c r="BY72" s="990"/>
      <c r="BZ72" s="990"/>
      <c r="CA72" s="990"/>
      <c r="CB72" s="990"/>
      <c r="CC72" s="990"/>
      <c r="CD72" s="990"/>
      <c r="CE72" s="990"/>
      <c r="CF72" s="990"/>
      <c r="CG72" s="999"/>
      <c r="CH72" s="1000"/>
      <c r="CI72" s="1001"/>
      <c r="CJ72" s="1001"/>
      <c r="CK72" s="1001"/>
      <c r="CL72" s="1002"/>
      <c r="CM72" s="1000"/>
      <c r="CN72" s="1001"/>
      <c r="CO72" s="1001"/>
      <c r="CP72" s="1001"/>
      <c r="CQ72" s="1002"/>
      <c r="CR72" s="1000"/>
      <c r="CS72" s="1001"/>
      <c r="CT72" s="1001"/>
      <c r="CU72" s="1001"/>
      <c r="CV72" s="1002"/>
      <c r="CW72" s="1000"/>
      <c r="CX72" s="1001"/>
      <c r="CY72" s="1001"/>
      <c r="CZ72" s="1001"/>
      <c r="DA72" s="1002"/>
      <c r="DB72" s="1000"/>
      <c r="DC72" s="1001"/>
      <c r="DD72" s="1001"/>
      <c r="DE72" s="1001"/>
      <c r="DF72" s="1002"/>
      <c r="DG72" s="1000"/>
      <c r="DH72" s="1001"/>
      <c r="DI72" s="1001"/>
      <c r="DJ72" s="1001"/>
      <c r="DK72" s="1002"/>
      <c r="DL72" s="1000"/>
      <c r="DM72" s="1001"/>
      <c r="DN72" s="1001"/>
      <c r="DO72" s="1001"/>
      <c r="DP72" s="1002"/>
      <c r="DQ72" s="1000"/>
      <c r="DR72" s="1001"/>
      <c r="DS72" s="1001"/>
      <c r="DT72" s="1001"/>
      <c r="DU72" s="1002"/>
      <c r="DV72" s="989"/>
      <c r="DW72" s="990"/>
      <c r="DX72" s="990"/>
      <c r="DY72" s="990"/>
      <c r="DZ72" s="991"/>
      <c r="EA72" s="212"/>
    </row>
    <row r="73" spans="1:131" ht="26.25" customHeight="1" x14ac:dyDescent="0.2">
      <c r="A73" s="220">
        <v>6</v>
      </c>
      <c r="B73" s="1018" t="s">
        <v>555</v>
      </c>
      <c r="C73" s="1019"/>
      <c r="D73" s="1019"/>
      <c r="E73" s="1019"/>
      <c r="F73" s="1019"/>
      <c r="G73" s="1019"/>
      <c r="H73" s="1019"/>
      <c r="I73" s="1019"/>
      <c r="J73" s="1019"/>
      <c r="K73" s="1019"/>
      <c r="L73" s="1019"/>
      <c r="M73" s="1019"/>
      <c r="N73" s="1019"/>
      <c r="O73" s="1019"/>
      <c r="P73" s="1020"/>
      <c r="Q73" s="1021">
        <v>23</v>
      </c>
      <c r="R73" s="1015"/>
      <c r="S73" s="1015"/>
      <c r="T73" s="1015"/>
      <c r="U73" s="1015"/>
      <c r="V73" s="1015">
        <v>13</v>
      </c>
      <c r="W73" s="1015"/>
      <c r="X73" s="1015"/>
      <c r="Y73" s="1015"/>
      <c r="Z73" s="1015"/>
      <c r="AA73" s="1015">
        <v>10</v>
      </c>
      <c r="AB73" s="1015"/>
      <c r="AC73" s="1015"/>
      <c r="AD73" s="1015"/>
      <c r="AE73" s="1015"/>
      <c r="AF73" s="1015">
        <v>10</v>
      </c>
      <c r="AG73" s="1015"/>
      <c r="AH73" s="1015"/>
      <c r="AI73" s="1015"/>
      <c r="AJ73" s="1015"/>
      <c r="AK73" s="1015" t="s">
        <v>549</v>
      </c>
      <c r="AL73" s="1015"/>
      <c r="AM73" s="1015"/>
      <c r="AN73" s="1015"/>
      <c r="AO73" s="1015"/>
      <c r="AP73" s="1015" t="s">
        <v>549</v>
      </c>
      <c r="AQ73" s="1015"/>
      <c r="AR73" s="1015"/>
      <c r="AS73" s="1015"/>
      <c r="AT73" s="1015"/>
      <c r="AU73" s="1015" t="s">
        <v>549</v>
      </c>
      <c r="AV73" s="1015"/>
      <c r="AW73" s="1015"/>
      <c r="AX73" s="1015"/>
      <c r="AY73" s="1015"/>
      <c r="AZ73" s="1016"/>
      <c r="BA73" s="1016"/>
      <c r="BB73" s="1016"/>
      <c r="BC73" s="1016"/>
      <c r="BD73" s="1017"/>
      <c r="BE73" s="223"/>
      <c r="BF73" s="223"/>
      <c r="BG73" s="223"/>
      <c r="BH73" s="223"/>
      <c r="BI73" s="223"/>
      <c r="BJ73" s="223"/>
      <c r="BK73" s="223"/>
      <c r="BL73" s="223"/>
      <c r="BM73" s="223"/>
      <c r="BN73" s="223"/>
      <c r="BO73" s="223"/>
      <c r="BP73" s="223"/>
      <c r="BQ73" s="220">
        <v>67</v>
      </c>
      <c r="BR73" s="225"/>
      <c r="BS73" s="989"/>
      <c r="BT73" s="990"/>
      <c r="BU73" s="990"/>
      <c r="BV73" s="990"/>
      <c r="BW73" s="990"/>
      <c r="BX73" s="990"/>
      <c r="BY73" s="990"/>
      <c r="BZ73" s="990"/>
      <c r="CA73" s="990"/>
      <c r="CB73" s="990"/>
      <c r="CC73" s="990"/>
      <c r="CD73" s="990"/>
      <c r="CE73" s="990"/>
      <c r="CF73" s="990"/>
      <c r="CG73" s="999"/>
      <c r="CH73" s="1000"/>
      <c r="CI73" s="1001"/>
      <c r="CJ73" s="1001"/>
      <c r="CK73" s="1001"/>
      <c r="CL73" s="1002"/>
      <c r="CM73" s="1000"/>
      <c r="CN73" s="1001"/>
      <c r="CO73" s="1001"/>
      <c r="CP73" s="1001"/>
      <c r="CQ73" s="1002"/>
      <c r="CR73" s="1000"/>
      <c r="CS73" s="1001"/>
      <c r="CT73" s="1001"/>
      <c r="CU73" s="1001"/>
      <c r="CV73" s="1002"/>
      <c r="CW73" s="1000"/>
      <c r="CX73" s="1001"/>
      <c r="CY73" s="1001"/>
      <c r="CZ73" s="1001"/>
      <c r="DA73" s="1002"/>
      <c r="DB73" s="1000"/>
      <c r="DC73" s="1001"/>
      <c r="DD73" s="1001"/>
      <c r="DE73" s="1001"/>
      <c r="DF73" s="1002"/>
      <c r="DG73" s="1000"/>
      <c r="DH73" s="1001"/>
      <c r="DI73" s="1001"/>
      <c r="DJ73" s="1001"/>
      <c r="DK73" s="1002"/>
      <c r="DL73" s="1000"/>
      <c r="DM73" s="1001"/>
      <c r="DN73" s="1001"/>
      <c r="DO73" s="1001"/>
      <c r="DP73" s="1002"/>
      <c r="DQ73" s="1000"/>
      <c r="DR73" s="1001"/>
      <c r="DS73" s="1001"/>
      <c r="DT73" s="1001"/>
      <c r="DU73" s="1002"/>
      <c r="DV73" s="989"/>
      <c r="DW73" s="990"/>
      <c r="DX73" s="990"/>
      <c r="DY73" s="990"/>
      <c r="DZ73" s="991"/>
      <c r="EA73" s="212"/>
    </row>
    <row r="74" spans="1:131" ht="26.25" customHeight="1" x14ac:dyDescent="0.2">
      <c r="A74" s="220">
        <v>7</v>
      </c>
      <c r="B74" s="1018" t="s">
        <v>556</v>
      </c>
      <c r="C74" s="1019"/>
      <c r="D74" s="1019"/>
      <c r="E74" s="1019"/>
      <c r="F74" s="1019"/>
      <c r="G74" s="1019"/>
      <c r="H74" s="1019"/>
      <c r="I74" s="1019"/>
      <c r="J74" s="1019"/>
      <c r="K74" s="1019"/>
      <c r="L74" s="1019"/>
      <c r="M74" s="1019"/>
      <c r="N74" s="1019"/>
      <c r="O74" s="1019"/>
      <c r="P74" s="1020"/>
      <c r="Q74" s="1021">
        <v>24</v>
      </c>
      <c r="R74" s="1015"/>
      <c r="S74" s="1015"/>
      <c r="T74" s="1015"/>
      <c r="U74" s="1015"/>
      <c r="V74" s="1015">
        <v>24</v>
      </c>
      <c r="W74" s="1015"/>
      <c r="X74" s="1015"/>
      <c r="Y74" s="1015"/>
      <c r="Z74" s="1015"/>
      <c r="AA74" s="1015">
        <v>0</v>
      </c>
      <c r="AB74" s="1015"/>
      <c r="AC74" s="1015"/>
      <c r="AD74" s="1015"/>
      <c r="AE74" s="1015"/>
      <c r="AF74" s="1015">
        <v>0</v>
      </c>
      <c r="AG74" s="1015"/>
      <c r="AH74" s="1015"/>
      <c r="AI74" s="1015"/>
      <c r="AJ74" s="1015"/>
      <c r="AK74" s="1015">
        <v>4</v>
      </c>
      <c r="AL74" s="1015"/>
      <c r="AM74" s="1015"/>
      <c r="AN74" s="1015"/>
      <c r="AO74" s="1015"/>
      <c r="AP74" s="1015" t="s">
        <v>549</v>
      </c>
      <c r="AQ74" s="1015"/>
      <c r="AR74" s="1015"/>
      <c r="AS74" s="1015"/>
      <c r="AT74" s="1015"/>
      <c r="AU74" s="1015" t="s">
        <v>549</v>
      </c>
      <c r="AV74" s="1015"/>
      <c r="AW74" s="1015"/>
      <c r="AX74" s="1015"/>
      <c r="AY74" s="1015"/>
      <c r="AZ74" s="1016"/>
      <c r="BA74" s="1016"/>
      <c r="BB74" s="1016"/>
      <c r="BC74" s="1016"/>
      <c r="BD74" s="1017"/>
      <c r="BE74" s="223"/>
      <c r="BF74" s="223"/>
      <c r="BG74" s="223"/>
      <c r="BH74" s="223"/>
      <c r="BI74" s="223"/>
      <c r="BJ74" s="223"/>
      <c r="BK74" s="223"/>
      <c r="BL74" s="223"/>
      <c r="BM74" s="223"/>
      <c r="BN74" s="223"/>
      <c r="BO74" s="223"/>
      <c r="BP74" s="223"/>
      <c r="BQ74" s="220">
        <v>68</v>
      </c>
      <c r="BR74" s="225"/>
      <c r="BS74" s="989"/>
      <c r="BT74" s="990"/>
      <c r="BU74" s="990"/>
      <c r="BV74" s="990"/>
      <c r="BW74" s="990"/>
      <c r="BX74" s="990"/>
      <c r="BY74" s="990"/>
      <c r="BZ74" s="990"/>
      <c r="CA74" s="990"/>
      <c r="CB74" s="990"/>
      <c r="CC74" s="990"/>
      <c r="CD74" s="990"/>
      <c r="CE74" s="990"/>
      <c r="CF74" s="990"/>
      <c r="CG74" s="999"/>
      <c r="CH74" s="1000"/>
      <c r="CI74" s="1001"/>
      <c r="CJ74" s="1001"/>
      <c r="CK74" s="1001"/>
      <c r="CL74" s="1002"/>
      <c r="CM74" s="1000"/>
      <c r="CN74" s="1001"/>
      <c r="CO74" s="1001"/>
      <c r="CP74" s="1001"/>
      <c r="CQ74" s="1002"/>
      <c r="CR74" s="1000"/>
      <c r="CS74" s="1001"/>
      <c r="CT74" s="1001"/>
      <c r="CU74" s="1001"/>
      <c r="CV74" s="1002"/>
      <c r="CW74" s="1000"/>
      <c r="CX74" s="1001"/>
      <c r="CY74" s="1001"/>
      <c r="CZ74" s="1001"/>
      <c r="DA74" s="1002"/>
      <c r="DB74" s="1000"/>
      <c r="DC74" s="1001"/>
      <c r="DD74" s="1001"/>
      <c r="DE74" s="1001"/>
      <c r="DF74" s="1002"/>
      <c r="DG74" s="1000"/>
      <c r="DH74" s="1001"/>
      <c r="DI74" s="1001"/>
      <c r="DJ74" s="1001"/>
      <c r="DK74" s="1002"/>
      <c r="DL74" s="1000"/>
      <c r="DM74" s="1001"/>
      <c r="DN74" s="1001"/>
      <c r="DO74" s="1001"/>
      <c r="DP74" s="1002"/>
      <c r="DQ74" s="1000"/>
      <c r="DR74" s="1001"/>
      <c r="DS74" s="1001"/>
      <c r="DT74" s="1001"/>
      <c r="DU74" s="1002"/>
      <c r="DV74" s="989"/>
      <c r="DW74" s="990"/>
      <c r="DX74" s="990"/>
      <c r="DY74" s="990"/>
      <c r="DZ74" s="991"/>
      <c r="EA74" s="212"/>
    </row>
    <row r="75" spans="1:131" ht="26.25" customHeight="1" x14ac:dyDescent="0.2">
      <c r="A75" s="220">
        <v>8</v>
      </c>
      <c r="B75" s="1018" t="s">
        <v>557</v>
      </c>
      <c r="C75" s="1019"/>
      <c r="D75" s="1019"/>
      <c r="E75" s="1019"/>
      <c r="F75" s="1019"/>
      <c r="G75" s="1019"/>
      <c r="H75" s="1019"/>
      <c r="I75" s="1019"/>
      <c r="J75" s="1019"/>
      <c r="K75" s="1019"/>
      <c r="L75" s="1019"/>
      <c r="M75" s="1019"/>
      <c r="N75" s="1019"/>
      <c r="O75" s="1019"/>
      <c r="P75" s="1020"/>
      <c r="Q75" s="1022">
        <v>422</v>
      </c>
      <c r="R75" s="1023"/>
      <c r="S75" s="1023"/>
      <c r="T75" s="1023"/>
      <c r="U75" s="1024"/>
      <c r="V75" s="1025">
        <v>422</v>
      </c>
      <c r="W75" s="1023"/>
      <c r="X75" s="1023"/>
      <c r="Y75" s="1023"/>
      <c r="Z75" s="1024"/>
      <c r="AA75" s="1025" t="s">
        <v>549</v>
      </c>
      <c r="AB75" s="1023"/>
      <c r="AC75" s="1023"/>
      <c r="AD75" s="1023"/>
      <c r="AE75" s="1024"/>
      <c r="AF75" s="1025" t="s">
        <v>549</v>
      </c>
      <c r="AG75" s="1023"/>
      <c r="AH75" s="1023"/>
      <c r="AI75" s="1023"/>
      <c r="AJ75" s="1024"/>
      <c r="AK75" s="1025">
        <v>16</v>
      </c>
      <c r="AL75" s="1023"/>
      <c r="AM75" s="1023"/>
      <c r="AN75" s="1023"/>
      <c r="AO75" s="1024"/>
      <c r="AP75" s="1025" t="s">
        <v>549</v>
      </c>
      <c r="AQ75" s="1023"/>
      <c r="AR75" s="1023"/>
      <c r="AS75" s="1023"/>
      <c r="AT75" s="1024"/>
      <c r="AU75" s="1025" t="s">
        <v>549</v>
      </c>
      <c r="AV75" s="1023"/>
      <c r="AW75" s="1023"/>
      <c r="AX75" s="1023"/>
      <c r="AY75" s="1024"/>
      <c r="AZ75" s="1016"/>
      <c r="BA75" s="1016"/>
      <c r="BB75" s="1016"/>
      <c r="BC75" s="1016"/>
      <c r="BD75" s="1017"/>
      <c r="BE75" s="223"/>
      <c r="BF75" s="223"/>
      <c r="BG75" s="223"/>
      <c r="BH75" s="223"/>
      <c r="BI75" s="223"/>
      <c r="BJ75" s="223"/>
      <c r="BK75" s="223"/>
      <c r="BL75" s="223"/>
      <c r="BM75" s="223"/>
      <c r="BN75" s="223"/>
      <c r="BO75" s="223"/>
      <c r="BP75" s="223"/>
      <c r="BQ75" s="220">
        <v>69</v>
      </c>
      <c r="BR75" s="225"/>
      <c r="BS75" s="989"/>
      <c r="BT75" s="990"/>
      <c r="BU75" s="990"/>
      <c r="BV75" s="990"/>
      <c r="BW75" s="990"/>
      <c r="BX75" s="990"/>
      <c r="BY75" s="990"/>
      <c r="BZ75" s="990"/>
      <c r="CA75" s="990"/>
      <c r="CB75" s="990"/>
      <c r="CC75" s="990"/>
      <c r="CD75" s="990"/>
      <c r="CE75" s="990"/>
      <c r="CF75" s="990"/>
      <c r="CG75" s="999"/>
      <c r="CH75" s="1000"/>
      <c r="CI75" s="1001"/>
      <c r="CJ75" s="1001"/>
      <c r="CK75" s="1001"/>
      <c r="CL75" s="1002"/>
      <c r="CM75" s="1000"/>
      <c r="CN75" s="1001"/>
      <c r="CO75" s="1001"/>
      <c r="CP75" s="1001"/>
      <c r="CQ75" s="1002"/>
      <c r="CR75" s="1000"/>
      <c r="CS75" s="1001"/>
      <c r="CT75" s="1001"/>
      <c r="CU75" s="1001"/>
      <c r="CV75" s="1002"/>
      <c r="CW75" s="1000"/>
      <c r="CX75" s="1001"/>
      <c r="CY75" s="1001"/>
      <c r="CZ75" s="1001"/>
      <c r="DA75" s="1002"/>
      <c r="DB75" s="1000"/>
      <c r="DC75" s="1001"/>
      <c r="DD75" s="1001"/>
      <c r="DE75" s="1001"/>
      <c r="DF75" s="1002"/>
      <c r="DG75" s="1000"/>
      <c r="DH75" s="1001"/>
      <c r="DI75" s="1001"/>
      <c r="DJ75" s="1001"/>
      <c r="DK75" s="1002"/>
      <c r="DL75" s="1000"/>
      <c r="DM75" s="1001"/>
      <c r="DN75" s="1001"/>
      <c r="DO75" s="1001"/>
      <c r="DP75" s="1002"/>
      <c r="DQ75" s="1000"/>
      <c r="DR75" s="1001"/>
      <c r="DS75" s="1001"/>
      <c r="DT75" s="1001"/>
      <c r="DU75" s="1002"/>
      <c r="DV75" s="989"/>
      <c r="DW75" s="990"/>
      <c r="DX75" s="990"/>
      <c r="DY75" s="990"/>
      <c r="DZ75" s="991"/>
      <c r="EA75" s="212"/>
    </row>
    <row r="76" spans="1:131" ht="26.25" customHeight="1" x14ac:dyDescent="0.2">
      <c r="A76" s="220">
        <v>9</v>
      </c>
      <c r="B76" s="1018" t="s">
        <v>558</v>
      </c>
      <c r="C76" s="1019"/>
      <c r="D76" s="1019"/>
      <c r="E76" s="1019"/>
      <c r="F76" s="1019"/>
      <c r="G76" s="1019"/>
      <c r="H76" s="1019"/>
      <c r="I76" s="1019"/>
      <c r="J76" s="1019"/>
      <c r="K76" s="1019"/>
      <c r="L76" s="1019"/>
      <c r="M76" s="1019"/>
      <c r="N76" s="1019"/>
      <c r="O76" s="1019"/>
      <c r="P76" s="1020"/>
      <c r="Q76" s="1022">
        <v>73</v>
      </c>
      <c r="R76" s="1023"/>
      <c r="S76" s="1023"/>
      <c r="T76" s="1023"/>
      <c r="U76" s="1024"/>
      <c r="V76" s="1025">
        <v>67</v>
      </c>
      <c r="W76" s="1023"/>
      <c r="X76" s="1023"/>
      <c r="Y76" s="1023"/>
      <c r="Z76" s="1024"/>
      <c r="AA76" s="1025">
        <v>6</v>
      </c>
      <c r="AB76" s="1023"/>
      <c r="AC76" s="1023"/>
      <c r="AD76" s="1023"/>
      <c r="AE76" s="1024"/>
      <c r="AF76" s="1025">
        <v>6</v>
      </c>
      <c r="AG76" s="1023"/>
      <c r="AH76" s="1023"/>
      <c r="AI76" s="1023"/>
      <c r="AJ76" s="1024"/>
      <c r="AK76" s="1025">
        <v>0</v>
      </c>
      <c r="AL76" s="1023"/>
      <c r="AM76" s="1023"/>
      <c r="AN76" s="1023"/>
      <c r="AO76" s="1024"/>
      <c r="AP76" s="1025" t="s">
        <v>549</v>
      </c>
      <c r="AQ76" s="1023"/>
      <c r="AR76" s="1023"/>
      <c r="AS76" s="1023"/>
      <c r="AT76" s="1024"/>
      <c r="AU76" s="1025" t="s">
        <v>549</v>
      </c>
      <c r="AV76" s="1023"/>
      <c r="AW76" s="1023"/>
      <c r="AX76" s="1023"/>
      <c r="AY76" s="1024"/>
      <c r="AZ76" s="1016"/>
      <c r="BA76" s="1016"/>
      <c r="BB76" s="1016"/>
      <c r="BC76" s="1016"/>
      <c r="BD76" s="1017"/>
      <c r="BE76" s="223"/>
      <c r="BF76" s="223"/>
      <c r="BG76" s="223"/>
      <c r="BH76" s="223"/>
      <c r="BI76" s="223"/>
      <c r="BJ76" s="223"/>
      <c r="BK76" s="223"/>
      <c r="BL76" s="223"/>
      <c r="BM76" s="223"/>
      <c r="BN76" s="223"/>
      <c r="BO76" s="223"/>
      <c r="BP76" s="223"/>
      <c r="BQ76" s="220">
        <v>70</v>
      </c>
      <c r="BR76" s="225"/>
      <c r="BS76" s="989"/>
      <c r="BT76" s="990"/>
      <c r="BU76" s="990"/>
      <c r="BV76" s="990"/>
      <c r="BW76" s="990"/>
      <c r="BX76" s="990"/>
      <c r="BY76" s="990"/>
      <c r="BZ76" s="990"/>
      <c r="CA76" s="990"/>
      <c r="CB76" s="990"/>
      <c r="CC76" s="990"/>
      <c r="CD76" s="990"/>
      <c r="CE76" s="990"/>
      <c r="CF76" s="990"/>
      <c r="CG76" s="999"/>
      <c r="CH76" s="1000"/>
      <c r="CI76" s="1001"/>
      <c r="CJ76" s="1001"/>
      <c r="CK76" s="1001"/>
      <c r="CL76" s="1002"/>
      <c r="CM76" s="1000"/>
      <c r="CN76" s="1001"/>
      <c r="CO76" s="1001"/>
      <c r="CP76" s="1001"/>
      <c r="CQ76" s="1002"/>
      <c r="CR76" s="1000"/>
      <c r="CS76" s="1001"/>
      <c r="CT76" s="1001"/>
      <c r="CU76" s="1001"/>
      <c r="CV76" s="1002"/>
      <c r="CW76" s="1000"/>
      <c r="CX76" s="1001"/>
      <c r="CY76" s="1001"/>
      <c r="CZ76" s="1001"/>
      <c r="DA76" s="1002"/>
      <c r="DB76" s="1000"/>
      <c r="DC76" s="1001"/>
      <c r="DD76" s="1001"/>
      <c r="DE76" s="1001"/>
      <c r="DF76" s="1002"/>
      <c r="DG76" s="1000"/>
      <c r="DH76" s="1001"/>
      <c r="DI76" s="1001"/>
      <c r="DJ76" s="1001"/>
      <c r="DK76" s="1002"/>
      <c r="DL76" s="1000"/>
      <c r="DM76" s="1001"/>
      <c r="DN76" s="1001"/>
      <c r="DO76" s="1001"/>
      <c r="DP76" s="1002"/>
      <c r="DQ76" s="1000"/>
      <c r="DR76" s="1001"/>
      <c r="DS76" s="1001"/>
      <c r="DT76" s="1001"/>
      <c r="DU76" s="1002"/>
      <c r="DV76" s="989"/>
      <c r="DW76" s="990"/>
      <c r="DX76" s="990"/>
      <c r="DY76" s="990"/>
      <c r="DZ76" s="991"/>
      <c r="EA76" s="212"/>
    </row>
    <row r="77" spans="1:131" ht="26.25" customHeight="1" x14ac:dyDescent="0.2">
      <c r="A77" s="220">
        <v>10</v>
      </c>
      <c r="B77" s="1018" t="s">
        <v>559</v>
      </c>
      <c r="C77" s="1019"/>
      <c r="D77" s="1019"/>
      <c r="E77" s="1019"/>
      <c r="F77" s="1019"/>
      <c r="G77" s="1019"/>
      <c r="H77" s="1019"/>
      <c r="I77" s="1019"/>
      <c r="J77" s="1019"/>
      <c r="K77" s="1019"/>
      <c r="L77" s="1019"/>
      <c r="M77" s="1019"/>
      <c r="N77" s="1019"/>
      <c r="O77" s="1019"/>
      <c r="P77" s="1020"/>
      <c r="Q77" s="1022">
        <v>259767</v>
      </c>
      <c r="R77" s="1023"/>
      <c r="S77" s="1023"/>
      <c r="T77" s="1023"/>
      <c r="U77" s="1024"/>
      <c r="V77" s="1025">
        <v>257517</v>
      </c>
      <c r="W77" s="1023"/>
      <c r="X77" s="1023"/>
      <c r="Y77" s="1023"/>
      <c r="Z77" s="1024"/>
      <c r="AA77" s="1025">
        <v>2250</v>
      </c>
      <c r="AB77" s="1023"/>
      <c r="AC77" s="1023"/>
      <c r="AD77" s="1023"/>
      <c r="AE77" s="1024"/>
      <c r="AF77" s="1025">
        <v>2250</v>
      </c>
      <c r="AG77" s="1023"/>
      <c r="AH77" s="1023"/>
      <c r="AI77" s="1023"/>
      <c r="AJ77" s="1024"/>
      <c r="AK77" s="1025" t="s">
        <v>549</v>
      </c>
      <c r="AL77" s="1023"/>
      <c r="AM77" s="1023"/>
      <c r="AN77" s="1023"/>
      <c r="AO77" s="1024"/>
      <c r="AP77" s="1025" t="s">
        <v>549</v>
      </c>
      <c r="AQ77" s="1023"/>
      <c r="AR77" s="1023"/>
      <c r="AS77" s="1023"/>
      <c r="AT77" s="1024"/>
      <c r="AU77" s="1025" t="s">
        <v>549</v>
      </c>
      <c r="AV77" s="1023"/>
      <c r="AW77" s="1023"/>
      <c r="AX77" s="1023"/>
      <c r="AY77" s="1024"/>
      <c r="AZ77" s="1016"/>
      <c r="BA77" s="1016"/>
      <c r="BB77" s="1016"/>
      <c r="BC77" s="1016"/>
      <c r="BD77" s="1017"/>
      <c r="BE77" s="223"/>
      <c r="BF77" s="223"/>
      <c r="BG77" s="223"/>
      <c r="BH77" s="223"/>
      <c r="BI77" s="223"/>
      <c r="BJ77" s="223"/>
      <c r="BK77" s="223"/>
      <c r="BL77" s="223"/>
      <c r="BM77" s="223"/>
      <c r="BN77" s="223"/>
      <c r="BO77" s="223"/>
      <c r="BP77" s="223"/>
      <c r="BQ77" s="220">
        <v>71</v>
      </c>
      <c r="BR77" s="225"/>
      <c r="BS77" s="989"/>
      <c r="BT77" s="990"/>
      <c r="BU77" s="990"/>
      <c r="BV77" s="990"/>
      <c r="BW77" s="990"/>
      <c r="BX77" s="990"/>
      <c r="BY77" s="990"/>
      <c r="BZ77" s="990"/>
      <c r="CA77" s="990"/>
      <c r="CB77" s="990"/>
      <c r="CC77" s="990"/>
      <c r="CD77" s="990"/>
      <c r="CE77" s="990"/>
      <c r="CF77" s="990"/>
      <c r="CG77" s="999"/>
      <c r="CH77" s="1000"/>
      <c r="CI77" s="1001"/>
      <c r="CJ77" s="1001"/>
      <c r="CK77" s="1001"/>
      <c r="CL77" s="1002"/>
      <c r="CM77" s="1000"/>
      <c r="CN77" s="1001"/>
      <c r="CO77" s="1001"/>
      <c r="CP77" s="1001"/>
      <c r="CQ77" s="1002"/>
      <c r="CR77" s="1000"/>
      <c r="CS77" s="1001"/>
      <c r="CT77" s="1001"/>
      <c r="CU77" s="1001"/>
      <c r="CV77" s="1002"/>
      <c r="CW77" s="1000"/>
      <c r="CX77" s="1001"/>
      <c r="CY77" s="1001"/>
      <c r="CZ77" s="1001"/>
      <c r="DA77" s="1002"/>
      <c r="DB77" s="1000"/>
      <c r="DC77" s="1001"/>
      <c r="DD77" s="1001"/>
      <c r="DE77" s="1001"/>
      <c r="DF77" s="1002"/>
      <c r="DG77" s="1000"/>
      <c r="DH77" s="1001"/>
      <c r="DI77" s="1001"/>
      <c r="DJ77" s="1001"/>
      <c r="DK77" s="1002"/>
      <c r="DL77" s="1000"/>
      <c r="DM77" s="1001"/>
      <c r="DN77" s="1001"/>
      <c r="DO77" s="1001"/>
      <c r="DP77" s="1002"/>
      <c r="DQ77" s="1000"/>
      <c r="DR77" s="1001"/>
      <c r="DS77" s="1001"/>
      <c r="DT77" s="1001"/>
      <c r="DU77" s="1002"/>
      <c r="DV77" s="989"/>
      <c r="DW77" s="990"/>
      <c r="DX77" s="990"/>
      <c r="DY77" s="990"/>
      <c r="DZ77" s="991"/>
      <c r="EA77" s="212"/>
    </row>
    <row r="78" spans="1:131" ht="26.25" customHeight="1" x14ac:dyDescent="0.2">
      <c r="A78" s="220">
        <v>11</v>
      </c>
      <c r="B78" s="1018"/>
      <c r="C78" s="1019"/>
      <c r="D78" s="1019"/>
      <c r="E78" s="1019"/>
      <c r="F78" s="1019"/>
      <c r="G78" s="1019"/>
      <c r="H78" s="1019"/>
      <c r="I78" s="1019"/>
      <c r="J78" s="1019"/>
      <c r="K78" s="1019"/>
      <c r="L78" s="1019"/>
      <c r="M78" s="1019"/>
      <c r="N78" s="1019"/>
      <c r="O78" s="1019"/>
      <c r="P78" s="1020"/>
      <c r="Q78" s="1021"/>
      <c r="R78" s="1015"/>
      <c r="S78" s="1015"/>
      <c r="T78" s="1015"/>
      <c r="U78" s="1015"/>
      <c r="V78" s="1015"/>
      <c r="W78" s="1015"/>
      <c r="X78" s="1015"/>
      <c r="Y78" s="1015"/>
      <c r="Z78" s="1015"/>
      <c r="AA78" s="1015"/>
      <c r="AB78" s="1015"/>
      <c r="AC78" s="1015"/>
      <c r="AD78" s="1015"/>
      <c r="AE78" s="1015"/>
      <c r="AF78" s="1015"/>
      <c r="AG78" s="1015"/>
      <c r="AH78" s="1015"/>
      <c r="AI78" s="1015"/>
      <c r="AJ78" s="1015"/>
      <c r="AK78" s="1015"/>
      <c r="AL78" s="1015"/>
      <c r="AM78" s="1015"/>
      <c r="AN78" s="1015"/>
      <c r="AO78" s="1015"/>
      <c r="AP78" s="1015"/>
      <c r="AQ78" s="1015"/>
      <c r="AR78" s="1015"/>
      <c r="AS78" s="1015"/>
      <c r="AT78" s="1015"/>
      <c r="AU78" s="1015"/>
      <c r="AV78" s="1015"/>
      <c r="AW78" s="1015"/>
      <c r="AX78" s="1015"/>
      <c r="AY78" s="1015"/>
      <c r="AZ78" s="1016"/>
      <c r="BA78" s="1016"/>
      <c r="BB78" s="1016"/>
      <c r="BC78" s="1016"/>
      <c r="BD78" s="1017"/>
      <c r="BE78" s="223"/>
      <c r="BF78" s="223"/>
      <c r="BG78" s="223"/>
      <c r="BH78" s="223"/>
      <c r="BI78" s="223"/>
      <c r="BJ78" s="212"/>
      <c r="BK78" s="212"/>
      <c r="BL78" s="212"/>
      <c r="BM78" s="212"/>
      <c r="BN78" s="212"/>
      <c r="BO78" s="223"/>
      <c r="BP78" s="223"/>
      <c r="BQ78" s="220">
        <v>72</v>
      </c>
      <c r="BR78" s="225"/>
      <c r="BS78" s="989"/>
      <c r="BT78" s="990"/>
      <c r="BU78" s="990"/>
      <c r="BV78" s="990"/>
      <c r="BW78" s="990"/>
      <c r="BX78" s="990"/>
      <c r="BY78" s="990"/>
      <c r="BZ78" s="990"/>
      <c r="CA78" s="990"/>
      <c r="CB78" s="990"/>
      <c r="CC78" s="990"/>
      <c r="CD78" s="990"/>
      <c r="CE78" s="990"/>
      <c r="CF78" s="990"/>
      <c r="CG78" s="999"/>
      <c r="CH78" s="1000"/>
      <c r="CI78" s="1001"/>
      <c r="CJ78" s="1001"/>
      <c r="CK78" s="1001"/>
      <c r="CL78" s="1002"/>
      <c r="CM78" s="1000"/>
      <c r="CN78" s="1001"/>
      <c r="CO78" s="1001"/>
      <c r="CP78" s="1001"/>
      <c r="CQ78" s="1002"/>
      <c r="CR78" s="1000"/>
      <c r="CS78" s="1001"/>
      <c r="CT78" s="1001"/>
      <c r="CU78" s="1001"/>
      <c r="CV78" s="1002"/>
      <c r="CW78" s="1000"/>
      <c r="CX78" s="1001"/>
      <c r="CY78" s="1001"/>
      <c r="CZ78" s="1001"/>
      <c r="DA78" s="1002"/>
      <c r="DB78" s="1000"/>
      <c r="DC78" s="1001"/>
      <c r="DD78" s="1001"/>
      <c r="DE78" s="1001"/>
      <c r="DF78" s="1002"/>
      <c r="DG78" s="1000"/>
      <c r="DH78" s="1001"/>
      <c r="DI78" s="1001"/>
      <c r="DJ78" s="1001"/>
      <c r="DK78" s="1002"/>
      <c r="DL78" s="1000"/>
      <c r="DM78" s="1001"/>
      <c r="DN78" s="1001"/>
      <c r="DO78" s="1001"/>
      <c r="DP78" s="1002"/>
      <c r="DQ78" s="1000"/>
      <c r="DR78" s="1001"/>
      <c r="DS78" s="1001"/>
      <c r="DT78" s="1001"/>
      <c r="DU78" s="1002"/>
      <c r="DV78" s="989"/>
      <c r="DW78" s="990"/>
      <c r="DX78" s="990"/>
      <c r="DY78" s="990"/>
      <c r="DZ78" s="991"/>
      <c r="EA78" s="212"/>
    </row>
    <row r="79" spans="1:131" ht="26.25" customHeight="1" x14ac:dyDescent="0.2">
      <c r="A79" s="220">
        <v>12</v>
      </c>
      <c r="B79" s="1018"/>
      <c r="C79" s="1019"/>
      <c r="D79" s="1019"/>
      <c r="E79" s="1019"/>
      <c r="F79" s="1019"/>
      <c r="G79" s="1019"/>
      <c r="H79" s="1019"/>
      <c r="I79" s="1019"/>
      <c r="J79" s="1019"/>
      <c r="K79" s="1019"/>
      <c r="L79" s="1019"/>
      <c r="M79" s="1019"/>
      <c r="N79" s="1019"/>
      <c r="O79" s="1019"/>
      <c r="P79" s="1020"/>
      <c r="Q79" s="1021"/>
      <c r="R79" s="1015"/>
      <c r="S79" s="1015"/>
      <c r="T79" s="1015"/>
      <c r="U79" s="1015"/>
      <c r="V79" s="1015"/>
      <c r="W79" s="1015"/>
      <c r="X79" s="1015"/>
      <c r="Y79" s="1015"/>
      <c r="Z79" s="1015"/>
      <c r="AA79" s="1015"/>
      <c r="AB79" s="1015"/>
      <c r="AC79" s="1015"/>
      <c r="AD79" s="1015"/>
      <c r="AE79" s="1015"/>
      <c r="AF79" s="1015"/>
      <c r="AG79" s="1015"/>
      <c r="AH79" s="1015"/>
      <c r="AI79" s="1015"/>
      <c r="AJ79" s="1015"/>
      <c r="AK79" s="1015"/>
      <c r="AL79" s="1015"/>
      <c r="AM79" s="1015"/>
      <c r="AN79" s="1015"/>
      <c r="AO79" s="1015"/>
      <c r="AP79" s="1015"/>
      <c r="AQ79" s="1015"/>
      <c r="AR79" s="1015"/>
      <c r="AS79" s="1015"/>
      <c r="AT79" s="1015"/>
      <c r="AU79" s="1015"/>
      <c r="AV79" s="1015"/>
      <c r="AW79" s="1015"/>
      <c r="AX79" s="1015"/>
      <c r="AY79" s="1015"/>
      <c r="AZ79" s="1016"/>
      <c r="BA79" s="1016"/>
      <c r="BB79" s="1016"/>
      <c r="BC79" s="1016"/>
      <c r="BD79" s="1017"/>
      <c r="BE79" s="223"/>
      <c r="BF79" s="223"/>
      <c r="BG79" s="223"/>
      <c r="BH79" s="223"/>
      <c r="BI79" s="223"/>
      <c r="BJ79" s="212"/>
      <c r="BK79" s="212"/>
      <c r="BL79" s="212"/>
      <c r="BM79" s="212"/>
      <c r="BN79" s="212"/>
      <c r="BO79" s="223"/>
      <c r="BP79" s="223"/>
      <c r="BQ79" s="220">
        <v>73</v>
      </c>
      <c r="BR79" s="225"/>
      <c r="BS79" s="989"/>
      <c r="BT79" s="990"/>
      <c r="BU79" s="990"/>
      <c r="BV79" s="990"/>
      <c r="BW79" s="990"/>
      <c r="BX79" s="990"/>
      <c r="BY79" s="990"/>
      <c r="BZ79" s="990"/>
      <c r="CA79" s="990"/>
      <c r="CB79" s="990"/>
      <c r="CC79" s="990"/>
      <c r="CD79" s="990"/>
      <c r="CE79" s="990"/>
      <c r="CF79" s="990"/>
      <c r="CG79" s="999"/>
      <c r="CH79" s="1000"/>
      <c r="CI79" s="1001"/>
      <c r="CJ79" s="1001"/>
      <c r="CK79" s="1001"/>
      <c r="CL79" s="1002"/>
      <c r="CM79" s="1000"/>
      <c r="CN79" s="1001"/>
      <c r="CO79" s="1001"/>
      <c r="CP79" s="1001"/>
      <c r="CQ79" s="1002"/>
      <c r="CR79" s="1000"/>
      <c r="CS79" s="1001"/>
      <c r="CT79" s="1001"/>
      <c r="CU79" s="1001"/>
      <c r="CV79" s="1002"/>
      <c r="CW79" s="1000"/>
      <c r="CX79" s="1001"/>
      <c r="CY79" s="1001"/>
      <c r="CZ79" s="1001"/>
      <c r="DA79" s="1002"/>
      <c r="DB79" s="1000"/>
      <c r="DC79" s="1001"/>
      <c r="DD79" s="1001"/>
      <c r="DE79" s="1001"/>
      <c r="DF79" s="1002"/>
      <c r="DG79" s="1000"/>
      <c r="DH79" s="1001"/>
      <c r="DI79" s="1001"/>
      <c r="DJ79" s="1001"/>
      <c r="DK79" s="1002"/>
      <c r="DL79" s="1000"/>
      <c r="DM79" s="1001"/>
      <c r="DN79" s="1001"/>
      <c r="DO79" s="1001"/>
      <c r="DP79" s="1002"/>
      <c r="DQ79" s="1000"/>
      <c r="DR79" s="1001"/>
      <c r="DS79" s="1001"/>
      <c r="DT79" s="1001"/>
      <c r="DU79" s="1002"/>
      <c r="DV79" s="989"/>
      <c r="DW79" s="990"/>
      <c r="DX79" s="990"/>
      <c r="DY79" s="990"/>
      <c r="DZ79" s="991"/>
      <c r="EA79" s="212"/>
    </row>
    <row r="80" spans="1:131" ht="26.25" customHeight="1" x14ac:dyDescent="0.2">
      <c r="A80" s="220">
        <v>13</v>
      </c>
      <c r="B80" s="1018"/>
      <c r="C80" s="1019"/>
      <c r="D80" s="1019"/>
      <c r="E80" s="1019"/>
      <c r="F80" s="1019"/>
      <c r="G80" s="1019"/>
      <c r="H80" s="1019"/>
      <c r="I80" s="1019"/>
      <c r="J80" s="1019"/>
      <c r="K80" s="1019"/>
      <c r="L80" s="1019"/>
      <c r="M80" s="1019"/>
      <c r="N80" s="1019"/>
      <c r="O80" s="1019"/>
      <c r="P80" s="1020"/>
      <c r="Q80" s="1021"/>
      <c r="R80" s="1015"/>
      <c r="S80" s="1015"/>
      <c r="T80" s="1015"/>
      <c r="U80" s="1015"/>
      <c r="V80" s="1015"/>
      <c r="W80" s="1015"/>
      <c r="X80" s="1015"/>
      <c r="Y80" s="1015"/>
      <c r="Z80" s="1015"/>
      <c r="AA80" s="1015"/>
      <c r="AB80" s="1015"/>
      <c r="AC80" s="1015"/>
      <c r="AD80" s="1015"/>
      <c r="AE80" s="1015"/>
      <c r="AF80" s="1015"/>
      <c r="AG80" s="1015"/>
      <c r="AH80" s="1015"/>
      <c r="AI80" s="1015"/>
      <c r="AJ80" s="1015"/>
      <c r="AK80" s="1015"/>
      <c r="AL80" s="1015"/>
      <c r="AM80" s="1015"/>
      <c r="AN80" s="1015"/>
      <c r="AO80" s="1015"/>
      <c r="AP80" s="1015"/>
      <c r="AQ80" s="1015"/>
      <c r="AR80" s="1015"/>
      <c r="AS80" s="1015"/>
      <c r="AT80" s="1015"/>
      <c r="AU80" s="1015"/>
      <c r="AV80" s="1015"/>
      <c r="AW80" s="1015"/>
      <c r="AX80" s="1015"/>
      <c r="AY80" s="1015"/>
      <c r="AZ80" s="1016"/>
      <c r="BA80" s="1016"/>
      <c r="BB80" s="1016"/>
      <c r="BC80" s="1016"/>
      <c r="BD80" s="1017"/>
      <c r="BE80" s="223"/>
      <c r="BF80" s="223"/>
      <c r="BG80" s="223"/>
      <c r="BH80" s="223"/>
      <c r="BI80" s="223"/>
      <c r="BJ80" s="223"/>
      <c r="BK80" s="223"/>
      <c r="BL80" s="223"/>
      <c r="BM80" s="223"/>
      <c r="BN80" s="223"/>
      <c r="BO80" s="223"/>
      <c r="BP80" s="223"/>
      <c r="BQ80" s="220">
        <v>74</v>
      </c>
      <c r="BR80" s="225"/>
      <c r="BS80" s="989"/>
      <c r="BT80" s="990"/>
      <c r="BU80" s="990"/>
      <c r="BV80" s="990"/>
      <c r="BW80" s="990"/>
      <c r="BX80" s="990"/>
      <c r="BY80" s="990"/>
      <c r="BZ80" s="990"/>
      <c r="CA80" s="990"/>
      <c r="CB80" s="990"/>
      <c r="CC80" s="990"/>
      <c r="CD80" s="990"/>
      <c r="CE80" s="990"/>
      <c r="CF80" s="990"/>
      <c r="CG80" s="999"/>
      <c r="CH80" s="1000"/>
      <c r="CI80" s="1001"/>
      <c r="CJ80" s="1001"/>
      <c r="CK80" s="1001"/>
      <c r="CL80" s="1002"/>
      <c r="CM80" s="1000"/>
      <c r="CN80" s="1001"/>
      <c r="CO80" s="1001"/>
      <c r="CP80" s="1001"/>
      <c r="CQ80" s="1002"/>
      <c r="CR80" s="1000"/>
      <c r="CS80" s="1001"/>
      <c r="CT80" s="1001"/>
      <c r="CU80" s="1001"/>
      <c r="CV80" s="1002"/>
      <c r="CW80" s="1000"/>
      <c r="CX80" s="1001"/>
      <c r="CY80" s="1001"/>
      <c r="CZ80" s="1001"/>
      <c r="DA80" s="1002"/>
      <c r="DB80" s="1000"/>
      <c r="DC80" s="1001"/>
      <c r="DD80" s="1001"/>
      <c r="DE80" s="1001"/>
      <c r="DF80" s="1002"/>
      <c r="DG80" s="1000"/>
      <c r="DH80" s="1001"/>
      <c r="DI80" s="1001"/>
      <c r="DJ80" s="1001"/>
      <c r="DK80" s="1002"/>
      <c r="DL80" s="1000"/>
      <c r="DM80" s="1001"/>
      <c r="DN80" s="1001"/>
      <c r="DO80" s="1001"/>
      <c r="DP80" s="1002"/>
      <c r="DQ80" s="1000"/>
      <c r="DR80" s="1001"/>
      <c r="DS80" s="1001"/>
      <c r="DT80" s="1001"/>
      <c r="DU80" s="1002"/>
      <c r="DV80" s="989"/>
      <c r="DW80" s="990"/>
      <c r="DX80" s="990"/>
      <c r="DY80" s="990"/>
      <c r="DZ80" s="991"/>
      <c r="EA80" s="212"/>
    </row>
    <row r="81" spans="1:131" ht="26.25" customHeight="1" x14ac:dyDescent="0.2">
      <c r="A81" s="220">
        <v>14</v>
      </c>
      <c r="B81" s="1018"/>
      <c r="C81" s="1019"/>
      <c r="D81" s="1019"/>
      <c r="E81" s="1019"/>
      <c r="F81" s="1019"/>
      <c r="G81" s="1019"/>
      <c r="H81" s="1019"/>
      <c r="I81" s="1019"/>
      <c r="J81" s="1019"/>
      <c r="K81" s="1019"/>
      <c r="L81" s="1019"/>
      <c r="M81" s="1019"/>
      <c r="N81" s="1019"/>
      <c r="O81" s="1019"/>
      <c r="P81" s="1020"/>
      <c r="Q81" s="1021"/>
      <c r="R81" s="1015"/>
      <c r="S81" s="1015"/>
      <c r="T81" s="1015"/>
      <c r="U81" s="1015"/>
      <c r="V81" s="1015"/>
      <c r="W81" s="1015"/>
      <c r="X81" s="1015"/>
      <c r="Y81" s="1015"/>
      <c r="Z81" s="1015"/>
      <c r="AA81" s="1015"/>
      <c r="AB81" s="1015"/>
      <c r="AC81" s="1015"/>
      <c r="AD81" s="1015"/>
      <c r="AE81" s="1015"/>
      <c r="AF81" s="1015"/>
      <c r="AG81" s="1015"/>
      <c r="AH81" s="1015"/>
      <c r="AI81" s="1015"/>
      <c r="AJ81" s="1015"/>
      <c r="AK81" s="1015"/>
      <c r="AL81" s="1015"/>
      <c r="AM81" s="1015"/>
      <c r="AN81" s="1015"/>
      <c r="AO81" s="1015"/>
      <c r="AP81" s="1015"/>
      <c r="AQ81" s="1015"/>
      <c r="AR81" s="1015"/>
      <c r="AS81" s="1015"/>
      <c r="AT81" s="1015"/>
      <c r="AU81" s="1015"/>
      <c r="AV81" s="1015"/>
      <c r="AW81" s="1015"/>
      <c r="AX81" s="1015"/>
      <c r="AY81" s="1015"/>
      <c r="AZ81" s="1016"/>
      <c r="BA81" s="1016"/>
      <c r="BB81" s="1016"/>
      <c r="BC81" s="1016"/>
      <c r="BD81" s="1017"/>
      <c r="BE81" s="223"/>
      <c r="BF81" s="223"/>
      <c r="BG81" s="223"/>
      <c r="BH81" s="223"/>
      <c r="BI81" s="223"/>
      <c r="BJ81" s="223"/>
      <c r="BK81" s="223"/>
      <c r="BL81" s="223"/>
      <c r="BM81" s="223"/>
      <c r="BN81" s="223"/>
      <c r="BO81" s="223"/>
      <c r="BP81" s="223"/>
      <c r="BQ81" s="220">
        <v>75</v>
      </c>
      <c r="BR81" s="225"/>
      <c r="BS81" s="989"/>
      <c r="BT81" s="990"/>
      <c r="BU81" s="990"/>
      <c r="BV81" s="990"/>
      <c r="BW81" s="990"/>
      <c r="BX81" s="990"/>
      <c r="BY81" s="990"/>
      <c r="BZ81" s="990"/>
      <c r="CA81" s="990"/>
      <c r="CB81" s="990"/>
      <c r="CC81" s="990"/>
      <c r="CD81" s="990"/>
      <c r="CE81" s="990"/>
      <c r="CF81" s="990"/>
      <c r="CG81" s="999"/>
      <c r="CH81" s="1000"/>
      <c r="CI81" s="1001"/>
      <c r="CJ81" s="1001"/>
      <c r="CK81" s="1001"/>
      <c r="CL81" s="1002"/>
      <c r="CM81" s="1000"/>
      <c r="CN81" s="1001"/>
      <c r="CO81" s="1001"/>
      <c r="CP81" s="1001"/>
      <c r="CQ81" s="1002"/>
      <c r="CR81" s="1000"/>
      <c r="CS81" s="1001"/>
      <c r="CT81" s="1001"/>
      <c r="CU81" s="1001"/>
      <c r="CV81" s="1002"/>
      <c r="CW81" s="1000"/>
      <c r="CX81" s="1001"/>
      <c r="CY81" s="1001"/>
      <c r="CZ81" s="1001"/>
      <c r="DA81" s="1002"/>
      <c r="DB81" s="1000"/>
      <c r="DC81" s="1001"/>
      <c r="DD81" s="1001"/>
      <c r="DE81" s="1001"/>
      <c r="DF81" s="1002"/>
      <c r="DG81" s="1000"/>
      <c r="DH81" s="1001"/>
      <c r="DI81" s="1001"/>
      <c r="DJ81" s="1001"/>
      <c r="DK81" s="1002"/>
      <c r="DL81" s="1000"/>
      <c r="DM81" s="1001"/>
      <c r="DN81" s="1001"/>
      <c r="DO81" s="1001"/>
      <c r="DP81" s="1002"/>
      <c r="DQ81" s="1000"/>
      <c r="DR81" s="1001"/>
      <c r="DS81" s="1001"/>
      <c r="DT81" s="1001"/>
      <c r="DU81" s="1002"/>
      <c r="DV81" s="989"/>
      <c r="DW81" s="990"/>
      <c r="DX81" s="990"/>
      <c r="DY81" s="990"/>
      <c r="DZ81" s="991"/>
      <c r="EA81" s="212"/>
    </row>
    <row r="82" spans="1:131" ht="26.25" customHeight="1" x14ac:dyDescent="0.2">
      <c r="A82" s="220">
        <v>15</v>
      </c>
      <c r="B82" s="1018"/>
      <c r="C82" s="1019"/>
      <c r="D82" s="1019"/>
      <c r="E82" s="1019"/>
      <c r="F82" s="1019"/>
      <c r="G82" s="1019"/>
      <c r="H82" s="1019"/>
      <c r="I82" s="1019"/>
      <c r="J82" s="1019"/>
      <c r="K82" s="1019"/>
      <c r="L82" s="1019"/>
      <c r="M82" s="1019"/>
      <c r="N82" s="1019"/>
      <c r="O82" s="1019"/>
      <c r="P82" s="1020"/>
      <c r="Q82" s="1021"/>
      <c r="R82" s="1015"/>
      <c r="S82" s="1015"/>
      <c r="T82" s="1015"/>
      <c r="U82" s="1015"/>
      <c r="V82" s="1015"/>
      <c r="W82" s="1015"/>
      <c r="X82" s="1015"/>
      <c r="Y82" s="1015"/>
      <c r="Z82" s="1015"/>
      <c r="AA82" s="1015"/>
      <c r="AB82" s="1015"/>
      <c r="AC82" s="1015"/>
      <c r="AD82" s="1015"/>
      <c r="AE82" s="1015"/>
      <c r="AF82" s="1015"/>
      <c r="AG82" s="1015"/>
      <c r="AH82" s="1015"/>
      <c r="AI82" s="1015"/>
      <c r="AJ82" s="1015"/>
      <c r="AK82" s="1015"/>
      <c r="AL82" s="1015"/>
      <c r="AM82" s="1015"/>
      <c r="AN82" s="1015"/>
      <c r="AO82" s="1015"/>
      <c r="AP82" s="1015"/>
      <c r="AQ82" s="1015"/>
      <c r="AR82" s="1015"/>
      <c r="AS82" s="1015"/>
      <c r="AT82" s="1015"/>
      <c r="AU82" s="1015"/>
      <c r="AV82" s="1015"/>
      <c r="AW82" s="1015"/>
      <c r="AX82" s="1015"/>
      <c r="AY82" s="1015"/>
      <c r="AZ82" s="1016"/>
      <c r="BA82" s="1016"/>
      <c r="BB82" s="1016"/>
      <c r="BC82" s="1016"/>
      <c r="BD82" s="1017"/>
      <c r="BE82" s="223"/>
      <c r="BF82" s="223"/>
      <c r="BG82" s="223"/>
      <c r="BH82" s="223"/>
      <c r="BI82" s="223"/>
      <c r="BJ82" s="223"/>
      <c r="BK82" s="223"/>
      <c r="BL82" s="223"/>
      <c r="BM82" s="223"/>
      <c r="BN82" s="223"/>
      <c r="BO82" s="223"/>
      <c r="BP82" s="223"/>
      <c r="BQ82" s="220">
        <v>76</v>
      </c>
      <c r="BR82" s="225"/>
      <c r="BS82" s="989"/>
      <c r="BT82" s="990"/>
      <c r="BU82" s="990"/>
      <c r="BV82" s="990"/>
      <c r="BW82" s="990"/>
      <c r="BX82" s="990"/>
      <c r="BY82" s="990"/>
      <c r="BZ82" s="990"/>
      <c r="CA82" s="990"/>
      <c r="CB82" s="990"/>
      <c r="CC82" s="990"/>
      <c r="CD82" s="990"/>
      <c r="CE82" s="990"/>
      <c r="CF82" s="990"/>
      <c r="CG82" s="999"/>
      <c r="CH82" s="1000"/>
      <c r="CI82" s="1001"/>
      <c r="CJ82" s="1001"/>
      <c r="CK82" s="1001"/>
      <c r="CL82" s="1002"/>
      <c r="CM82" s="1000"/>
      <c r="CN82" s="1001"/>
      <c r="CO82" s="1001"/>
      <c r="CP82" s="1001"/>
      <c r="CQ82" s="1002"/>
      <c r="CR82" s="1000"/>
      <c r="CS82" s="1001"/>
      <c r="CT82" s="1001"/>
      <c r="CU82" s="1001"/>
      <c r="CV82" s="1002"/>
      <c r="CW82" s="1000"/>
      <c r="CX82" s="1001"/>
      <c r="CY82" s="1001"/>
      <c r="CZ82" s="1001"/>
      <c r="DA82" s="1002"/>
      <c r="DB82" s="1000"/>
      <c r="DC82" s="1001"/>
      <c r="DD82" s="1001"/>
      <c r="DE82" s="1001"/>
      <c r="DF82" s="1002"/>
      <c r="DG82" s="1000"/>
      <c r="DH82" s="1001"/>
      <c r="DI82" s="1001"/>
      <c r="DJ82" s="1001"/>
      <c r="DK82" s="1002"/>
      <c r="DL82" s="1000"/>
      <c r="DM82" s="1001"/>
      <c r="DN82" s="1001"/>
      <c r="DO82" s="1001"/>
      <c r="DP82" s="1002"/>
      <c r="DQ82" s="1000"/>
      <c r="DR82" s="1001"/>
      <c r="DS82" s="1001"/>
      <c r="DT82" s="1001"/>
      <c r="DU82" s="1002"/>
      <c r="DV82" s="989"/>
      <c r="DW82" s="990"/>
      <c r="DX82" s="990"/>
      <c r="DY82" s="990"/>
      <c r="DZ82" s="991"/>
      <c r="EA82" s="212"/>
    </row>
    <row r="83" spans="1:131" ht="26.25" customHeight="1" x14ac:dyDescent="0.2">
      <c r="A83" s="220">
        <v>16</v>
      </c>
      <c r="B83" s="1018"/>
      <c r="C83" s="1019"/>
      <c r="D83" s="1019"/>
      <c r="E83" s="1019"/>
      <c r="F83" s="1019"/>
      <c r="G83" s="1019"/>
      <c r="H83" s="1019"/>
      <c r="I83" s="1019"/>
      <c r="J83" s="1019"/>
      <c r="K83" s="1019"/>
      <c r="L83" s="1019"/>
      <c r="M83" s="1019"/>
      <c r="N83" s="1019"/>
      <c r="O83" s="1019"/>
      <c r="P83" s="1020"/>
      <c r="Q83" s="1021"/>
      <c r="R83" s="1015"/>
      <c r="S83" s="1015"/>
      <c r="T83" s="1015"/>
      <c r="U83" s="1015"/>
      <c r="V83" s="1015"/>
      <c r="W83" s="1015"/>
      <c r="X83" s="1015"/>
      <c r="Y83" s="1015"/>
      <c r="Z83" s="1015"/>
      <c r="AA83" s="1015"/>
      <c r="AB83" s="1015"/>
      <c r="AC83" s="1015"/>
      <c r="AD83" s="1015"/>
      <c r="AE83" s="1015"/>
      <c r="AF83" s="1015"/>
      <c r="AG83" s="1015"/>
      <c r="AH83" s="1015"/>
      <c r="AI83" s="1015"/>
      <c r="AJ83" s="1015"/>
      <c r="AK83" s="1015"/>
      <c r="AL83" s="1015"/>
      <c r="AM83" s="1015"/>
      <c r="AN83" s="1015"/>
      <c r="AO83" s="1015"/>
      <c r="AP83" s="1015"/>
      <c r="AQ83" s="1015"/>
      <c r="AR83" s="1015"/>
      <c r="AS83" s="1015"/>
      <c r="AT83" s="1015"/>
      <c r="AU83" s="1015"/>
      <c r="AV83" s="1015"/>
      <c r="AW83" s="1015"/>
      <c r="AX83" s="1015"/>
      <c r="AY83" s="1015"/>
      <c r="AZ83" s="1016"/>
      <c r="BA83" s="1016"/>
      <c r="BB83" s="1016"/>
      <c r="BC83" s="1016"/>
      <c r="BD83" s="1017"/>
      <c r="BE83" s="223"/>
      <c r="BF83" s="223"/>
      <c r="BG83" s="223"/>
      <c r="BH83" s="223"/>
      <c r="BI83" s="223"/>
      <c r="BJ83" s="223"/>
      <c r="BK83" s="223"/>
      <c r="BL83" s="223"/>
      <c r="BM83" s="223"/>
      <c r="BN83" s="223"/>
      <c r="BO83" s="223"/>
      <c r="BP83" s="223"/>
      <c r="BQ83" s="220">
        <v>77</v>
      </c>
      <c r="BR83" s="225"/>
      <c r="BS83" s="989"/>
      <c r="BT83" s="990"/>
      <c r="BU83" s="990"/>
      <c r="BV83" s="990"/>
      <c r="BW83" s="990"/>
      <c r="BX83" s="990"/>
      <c r="BY83" s="990"/>
      <c r="BZ83" s="990"/>
      <c r="CA83" s="990"/>
      <c r="CB83" s="990"/>
      <c r="CC83" s="990"/>
      <c r="CD83" s="990"/>
      <c r="CE83" s="990"/>
      <c r="CF83" s="990"/>
      <c r="CG83" s="999"/>
      <c r="CH83" s="1000"/>
      <c r="CI83" s="1001"/>
      <c r="CJ83" s="1001"/>
      <c r="CK83" s="1001"/>
      <c r="CL83" s="1002"/>
      <c r="CM83" s="1000"/>
      <c r="CN83" s="1001"/>
      <c r="CO83" s="1001"/>
      <c r="CP83" s="1001"/>
      <c r="CQ83" s="1002"/>
      <c r="CR83" s="1000"/>
      <c r="CS83" s="1001"/>
      <c r="CT83" s="1001"/>
      <c r="CU83" s="1001"/>
      <c r="CV83" s="1002"/>
      <c r="CW83" s="1000"/>
      <c r="CX83" s="1001"/>
      <c r="CY83" s="1001"/>
      <c r="CZ83" s="1001"/>
      <c r="DA83" s="1002"/>
      <c r="DB83" s="1000"/>
      <c r="DC83" s="1001"/>
      <c r="DD83" s="1001"/>
      <c r="DE83" s="1001"/>
      <c r="DF83" s="1002"/>
      <c r="DG83" s="1000"/>
      <c r="DH83" s="1001"/>
      <c r="DI83" s="1001"/>
      <c r="DJ83" s="1001"/>
      <c r="DK83" s="1002"/>
      <c r="DL83" s="1000"/>
      <c r="DM83" s="1001"/>
      <c r="DN83" s="1001"/>
      <c r="DO83" s="1001"/>
      <c r="DP83" s="1002"/>
      <c r="DQ83" s="1000"/>
      <c r="DR83" s="1001"/>
      <c r="DS83" s="1001"/>
      <c r="DT83" s="1001"/>
      <c r="DU83" s="1002"/>
      <c r="DV83" s="989"/>
      <c r="DW83" s="990"/>
      <c r="DX83" s="990"/>
      <c r="DY83" s="990"/>
      <c r="DZ83" s="991"/>
      <c r="EA83" s="212"/>
    </row>
    <row r="84" spans="1:131" ht="26.25" customHeight="1" x14ac:dyDescent="0.2">
      <c r="A84" s="220">
        <v>17</v>
      </c>
      <c r="B84" s="1018"/>
      <c r="C84" s="1019"/>
      <c r="D84" s="1019"/>
      <c r="E84" s="1019"/>
      <c r="F84" s="1019"/>
      <c r="G84" s="1019"/>
      <c r="H84" s="1019"/>
      <c r="I84" s="1019"/>
      <c r="J84" s="1019"/>
      <c r="K84" s="1019"/>
      <c r="L84" s="1019"/>
      <c r="M84" s="1019"/>
      <c r="N84" s="1019"/>
      <c r="O84" s="1019"/>
      <c r="P84" s="1020"/>
      <c r="Q84" s="1021"/>
      <c r="R84" s="1015"/>
      <c r="S84" s="1015"/>
      <c r="T84" s="1015"/>
      <c r="U84" s="1015"/>
      <c r="V84" s="1015"/>
      <c r="W84" s="1015"/>
      <c r="X84" s="1015"/>
      <c r="Y84" s="1015"/>
      <c r="Z84" s="1015"/>
      <c r="AA84" s="1015"/>
      <c r="AB84" s="1015"/>
      <c r="AC84" s="1015"/>
      <c r="AD84" s="1015"/>
      <c r="AE84" s="1015"/>
      <c r="AF84" s="1015"/>
      <c r="AG84" s="1015"/>
      <c r="AH84" s="1015"/>
      <c r="AI84" s="1015"/>
      <c r="AJ84" s="1015"/>
      <c r="AK84" s="1015"/>
      <c r="AL84" s="1015"/>
      <c r="AM84" s="1015"/>
      <c r="AN84" s="1015"/>
      <c r="AO84" s="1015"/>
      <c r="AP84" s="1015"/>
      <c r="AQ84" s="1015"/>
      <c r="AR84" s="1015"/>
      <c r="AS84" s="1015"/>
      <c r="AT84" s="1015"/>
      <c r="AU84" s="1015"/>
      <c r="AV84" s="1015"/>
      <c r="AW84" s="1015"/>
      <c r="AX84" s="1015"/>
      <c r="AY84" s="1015"/>
      <c r="AZ84" s="1016"/>
      <c r="BA84" s="1016"/>
      <c r="BB84" s="1016"/>
      <c r="BC84" s="1016"/>
      <c r="BD84" s="1017"/>
      <c r="BE84" s="223"/>
      <c r="BF84" s="223"/>
      <c r="BG84" s="223"/>
      <c r="BH84" s="223"/>
      <c r="BI84" s="223"/>
      <c r="BJ84" s="223"/>
      <c r="BK84" s="223"/>
      <c r="BL84" s="223"/>
      <c r="BM84" s="223"/>
      <c r="BN84" s="223"/>
      <c r="BO84" s="223"/>
      <c r="BP84" s="223"/>
      <c r="BQ84" s="220">
        <v>78</v>
      </c>
      <c r="BR84" s="225"/>
      <c r="BS84" s="989"/>
      <c r="BT84" s="990"/>
      <c r="BU84" s="990"/>
      <c r="BV84" s="990"/>
      <c r="BW84" s="990"/>
      <c r="BX84" s="990"/>
      <c r="BY84" s="990"/>
      <c r="BZ84" s="990"/>
      <c r="CA84" s="990"/>
      <c r="CB84" s="990"/>
      <c r="CC84" s="990"/>
      <c r="CD84" s="990"/>
      <c r="CE84" s="990"/>
      <c r="CF84" s="990"/>
      <c r="CG84" s="999"/>
      <c r="CH84" s="1000"/>
      <c r="CI84" s="1001"/>
      <c r="CJ84" s="1001"/>
      <c r="CK84" s="1001"/>
      <c r="CL84" s="1002"/>
      <c r="CM84" s="1000"/>
      <c r="CN84" s="1001"/>
      <c r="CO84" s="1001"/>
      <c r="CP84" s="1001"/>
      <c r="CQ84" s="1002"/>
      <c r="CR84" s="1000"/>
      <c r="CS84" s="1001"/>
      <c r="CT84" s="1001"/>
      <c r="CU84" s="1001"/>
      <c r="CV84" s="1002"/>
      <c r="CW84" s="1000"/>
      <c r="CX84" s="1001"/>
      <c r="CY84" s="1001"/>
      <c r="CZ84" s="1001"/>
      <c r="DA84" s="1002"/>
      <c r="DB84" s="1000"/>
      <c r="DC84" s="1001"/>
      <c r="DD84" s="1001"/>
      <c r="DE84" s="1001"/>
      <c r="DF84" s="1002"/>
      <c r="DG84" s="1000"/>
      <c r="DH84" s="1001"/>
      <c r="DI84" s="1001"/>
      <c r="DJ84" s="1001"/>
      <c r="DK84" s="1002"/>
      <c r="DL84" s="1000"/>
      <c r="DM84" s="1001"/>
      <c r="DN84" s="1001"/>
      <c r="DO84" s="1001"/>
      <c r="DP84" s="1002"/>
      <c r="DQ84" s="1000"/>
      <c r="DR84" s="1001"/>
      <c r="DS84" s="1001"/>
      <c r="DT84" s="1001"/>
      <c r="DU84" s="1002"/>
      <c r="DV84" s="989"/>
      <c r="DW84" s="990"/>
      <c r="DX84" s="990"/>
      <c r="DY84" s="990"/>
      <c r="DZ84" s="991"/>
      <c r="EA84" s="212"/>
    </row>
    <row r="85" spans="1:131" ht="26.25" customHeight="1" x14ac:dyDescent="0.2">
      <c r="A85" s="220">
        <v>18</v>
      </c>
      <c r="B85" s="1018"/>
      <c r="C85" s="1019"/>
      <c r="D85" s="1019"/>
      <c r="E85" s="1019"/>
      <c r="F85" s="1019"/>
      <c r="G85" s="1019"/>
      <c r="H85" s="1019"/>
      <c r="I85" s="1019"/>
      <c r="J85" s="1019"/>
      <c r="K85" s="1019"/>
      <c r="L85" s="1019"/>
      <c r="M85" s="1019"/>
      <c r="N85" s="1019"/>
      <c r="O85" s="1019"/>
      <c r="P85" s="1020"/>
      <c r="Q85" s="1021"/>
      <c r="R85" s="1015"/>
      <c r="S85" s="1015"/>
      <c r="T85" s="1015"/>
      <c r="U85" s="1015"/>
      <c r="V85" s="1015"/>
      <c r="W85" s="1015"/>
      <c r="X85" s="1015"/>
      <c r="Y85" s="1015"/>
      <c r="Z85" s="1015"/>
      <c r="AA85" s="1015"/>
      <c r="AB85" s="1015"/>
      <c r="AC85" s="1015"/>
      <c r="AD85" s="1015"/>
      <c r="AE85" s="1015"/>
      <c r="AF85" s="1015"/>
      <c r="AG85" s="1015"/>
      <c r="AH85" s="1015"/>
      <c r="AI85" s="1015"/>
      <c r="AJ85" s="1015"/>
      <c r="AK85" s="1015"/>
      <c r="AL85" s="1015"/>
      <c r="AM85" s="1015"/>
      <c r="AN85" s="1015"/>
      <c r="AO85" s="1015"/>
      <c r="AP85" s="1015"/>
      <c r="AQ85" s="1015"/>
      <c r="AR85" s="1015"/>
      <c r="AS85" s="1015"/>
      <c r="AT85" s="1015"/>
      <c r="AU85" s="1015"/>
      <c r="AV85" s="1015"/>
      <c r="AW85" s="1015"/>
      <c r="AX85" s="1015"/>
      <c r="AY85" s="1015"/>
      <c r="AZ85" s="1016"/>
      <c r="BA85" s="1016"/>
      <c r="BB85" s="1016"/>
      <c r="BC85" s="1016"/>
      <c r="BD85" s="1017"/>
      <c r="BE85" s="223"/>
      <c r="BF85" s="223"/>
      <c r="BG85" s="223"/>
      <c r="BH85" s="223"/>
      <c r="BI85" s="223"/>
      <c r="BJ85" s="223"/>
      <c r="BK85" s="223"/>
      <c r="BL85" s="223"/>
      <c r="BM85" s="223"/>
      <c r="BN85" s="223"/>
      <c r="BO85" s="223"/>
      <c r="BP85" s="223"/>
      <c r="BQ85" s="220">
        <v>79</v>
      </c>
      <c r="BR85" s="225"/>
      <c r="BS85" s="989"/>
      <c r="BT85" s="990"/>
      <c r="BU85" s="990"/>
      <c r="BV85" s="990"/>
      <c r="BW85" s="990"/>
      <c r="BX85" s="990"/>
      <c r="BY85" s="990"/>
      <c r="BZ85" s="990"/>
      <c r="CA85" s="990"/>
      <c r="CB85" s="990"/>
      <c r="CC85" s="990"/>
      <c r="CD85" s="990"/>
      <c r="CE85" s="990"/>
      <c r="CF85" s="990"/>
      <c r="CG85" s="999"/>
      <c r="CH85" s="1000"/>
      <c r="CI85" s="1001"/>
      <c r="CJ85" s="1001"/>
      <c r="CK85" s="1001"/>
      <c r="CL85" s="1002"/>
      <c r="CM85" s="1000"/>
      <c r="CN85" s="1001"/>
      <c r="CO85" s="1001"/>
      <c r="CP85" s="1001"/>
      <c r="CQ85" s="1002"/>
      <c r="CR85" s="1000"/>
      <c r="CS85" s="1001"/>
      <c r="CT85" s="1001"/>
      <c r="CU85" s="1001"/>
      <c r="CV85" s="1002"/>
      <c r="CW85" s="1000"/>
      <c r="CX85" s="1001"/>
      <c r="CY85" s="1001"/>
      <c r="CZ85" s="1001"/>
      <c r="DA85" s="1002"/>
      <c r="DB85" s="1000"/>
      <c r="DC85" s="1001"/>
      <c r="DD85" s="1001"/>
      <c r="DE85" s="1001"/>
      <c r="DF85" s="1002"/>
      <c r="DG85" s="1000"/>
      <c r="DH85" s="1001"/>
      <c r="DI85" s="1001"/>
      <c r="DJ85" s="1001"/>
      <c r="DK85" s="1002"/>
      <c r="DL85" s="1000"/>
      <c r="DM85" s="1001"/>
      <c r="DN85" s="1001"/>
      <c r="DO85" s="1001"/>
      <c r="DP85" s="1002"/>
      <c r="DQ85" s="1000"/>
      <c r="DR85" s="1001"/>
      <c r="DS85" s="1001"/>
      <c r="DT85" s="1001"/>
      <c r="DU85" s="1002"/>
      <c r="DV85" s="989"/>
      <c r="DW85" s="990"/>
      <c r="DX85" s="990"/>
      <c r="DY85" s="990"/>
      <c r="DZ85" s="991"/>
      <c r="EA85" s="212"/>
    </row>
    <row r="86" spans="1:131" ht="26.25" customHeight="1" x14ac:dyDescent="0.2">
      <c r="A86" s="220">
        <v>19</v>
      </c>
      <c r="B86" s="1018"/>
      <c r="C86" s="1019"/>
      <c r="D86" s="1019"/>
      <c r="E86" s="1019"/>
      <c r="F86" s="1019"/>
      <c r="G86" s="1019"/>
      <c r="H86" s="1019"/>
      <c r="I86" s="1019"/>
      <c r="J86" s="1019"/>
      <c r="K86" s="1019"/>
      <c r="L86" s="1019"/>
      <c r="M86" s="1019"/>
      <c r="N86" s="1019"/>
      <c r="O86" s="1019"/>
      <c r="P86" s="1020"/>
      <c r="Q86" s="1021"/>
      <c r="R86" s="1015"/>
      <c r="S86" s="1015"/>
      <c r="T86" s="1015"/>
      <c r="U86" s="1015"/>
      <c r="V86" s="1015"/>
      <c r="W86" s="1015"/>
      <c r="X86" s="1015"/>
      <c r="Y86" s="1015"/>
      <c r="Z86" s="1015"/>
      <c r="AA86" s="1015"/>
      <c r="AB86" s="1015"/>
      <c r="AC86" s="1015"/>
      <c r="AD86" s="1015"/>
      <c r="AE86" s="1015"/>
      <c r="AF86" s="1015"/>
      <c r="AG86" s="1015"/>
      <c r="AH86" s="1015"/>
      <c r="AI86" s="1015"/>
      <c r="AJ86" s="1015"/>
      <c r="AK86" s="1015"/>
      <c r="AL86" s="1015"/>
      <c r="AM86" s="1015"/>
      <c r="AN86" s="1015"/>
      <c r="AO86" s="1015"/>
      <c r="AP86" s="1015"/>
      <c r="AQ86" s="1015"/>
      <c r="AR86" s="1015"/>
      <c r="AS86" s="1015"/>
      <c r="AT86" s="1015"/>
      <c r="AU86" s="1015"/>
      <c r="AV86" s="1015"/>
      <c r="AW86" s="1015"/>
      <c r="AX86" s="1015"/>
      <c r="AY86" s="1015"/>
      <c r="AZ86" s="1016"/>
      <c r="BA86" s="1016"/>
      <c r="BB86" s="1016"/>
      <c r="BC86" s="1016"/>
      <c r="BD86" s="1017"/>
      <c r="BE86" s="223"/>
      <c r="BF86" s="223"/>
      <c r="BG86" s="223"/>
      <c r="BH86" s="223"/>
      <c r="BI86" s="223"/>
      <c r="BJ86" s="223"/>
      <c r="BK86" s="223"/>
      <c r="BL86" s="223"/>
      <c r="BM86" s="223"/>
      <c r="BN86" s="223"/>
      <c r="BO86" s="223"/>
      <c r="BP86" s="223"/>
      <c r="BQ86" s="220">
        <v>80</v>
      </c>
      <c r="BR86" s="225"/>
      <c r="BS86" s="989"/>
      <c r="BT86" s="990"/>
      <c r="BU86" s="990"/>
      <c r="BV86" s="990"/>
      <c r="BW86" s="990"/>
      <c r="BX86" s="990"/>
      <c r="BY86" s="990"/>
      <c r="BZ86" s="990"/>
      <c r="CA86" s="990"/>
      <c r="CB86" s="990"/>
      <c r="CC86" s="990"/>
      <c r="CD86" s="990"/>
      <c r="CE86" s="990"/>
      <c r="CF86" s="990"/>
      <c r="CG86" s="999"/>
      <c r="CH86" s="1000"/>
      <c r="CI86" s="1001"/>
      <c r="CJ86" s="1001"/>
      <c r="CK86" s="1001"/>
      <c r="CL86" s="1002"/>
      <c r="CM86" s="1000"/>
      <c r="CN86" s="1001"/>
      <c r="CO86" s="1001"/>
      <c r="CP86" s="1001"/>
      <c r="CQ86" s="1002"/>
      <c r="CR86" s="1000"/>
      <c r="CS86" s="1001"/>
      <c r="CT86" s="1001"/>
      <c r="CU86" s="1001"/>
      <c r="CV86" s="1002"/>
      <c r="CW86" s="1000"/>
      <c r="CX86" s="1001"/>
      <c r="CY86" s="1001"/>
      <c r="CZ86" s="1001"/>
      <c r="DA86" s="1002"/>
      <c r="DB86" s="1000"/>
      <c r="DC86" s="1001"/>
      <c r="DD86" s="1001"/>
      <c r="DE86" s="1001"/>
      <c r="DF86" s="1002"/>
      <c r="DG86" s="1000"/>
      <c r="DH86" s="1001"/>
      <c r="DI86" s="1001"/>
      <c r="DJ86" s="1001"/>
      <c r="DK86" s="1002"/>
      <c r="DL86" s="1000"/>
      <c r="DM86" s="1001"/>
      <c r="DN86" s="1001"/>
      <c r="DO86" s="1001"/>
      <c r="DP86" s="1002"/>
      <c r="DQ86" s="1000"/>
      <c r="DR86" s="1001"/>
      <c r="DS86" s="1001"/>
      <c r="DT86" s="1001"/>
      <c r="DU86" s="1002"/>
      <c r="DV86" s="989"/>
      <c r="DW86" s="990"/>
      <c r="DX86" s="990"/>
      <c r="DY86" s="990"/>
      <c r="DZ86" s="991"/>
      <c r="EA86" s="212"/>
    </row>
    <row r="87" spans="1:131" ht="26.25" customHeight="1" x14ac:dyDescent="0.2">
      <c r="A87" s="226">
        <v>20</v>
      </c>
      <c r="B87" s="1008"/>
      <c r="C87" s="1009"/>
      <c r="D87" s="1009"/>
      <c r="E87" s="1009"/>
      <c r="F87" s="1009"/>
      <c r="G87" s="1009"/>
      <c r="H87" s="1009"/>
      <c r="I87" s="1009"/>
      <c r="J87" s="1009"/>
      <c r="K87" s="1009"/>
      <c r="L87" s="1009"/>
      <c r="M87" s="1009"/>
      <c r="N87" s="1009"/>
      <c r="O87" s="1009"/>
      <c r="P87" s="1010"/>
      <c r="Q87" s="1011"/>
      <c r="R87" s="1012"/>
      <c r="S87" s="1012"/>
      <c r="T87" s="1012"/>
      <c r="U87" s="1012"/>
      <c r="V87" s="1012"/>
      <c r="W87" s="1012"/>
      <c r="X87" s="1012"/>
      <c r="Y87" s="1012"/>
      <c r="Z87" s="1012"/>
      <c r="AA87" s="1012"/>
      <c r="AB87" s="1012"/>
      <c r="AC87" s="1012"/>
      <c r="AD87" s="1012"/>
      <c r="AE87" s="1012"/>
      <c r="AF87" s="1012"/>
      <c r="AG87" s="1012"/>
      <c r="AH87" s="1012"/>
      <c r="AI87" s="1012"/>
      <c r="AJ87" s="1012"/>
      <c r="AK87" s="1012"/>
      <c r="AL87" s="1012"/>
      <c r="AM87" s="1012"/>
      <c r="AN87" s="1012"/>
      <c r="AO87" s="1012"/>
      <c r="AP87" s="1012"/>
      <c r="AQ87" s="1012"/>
      <c r="AR87" s="1012"/>
      <c r="AS87" s="1012"/>
      <c r="AT87" s="1012"/>
      <c r="AU87" s="1012"/>
      <c r="AV87" s="1012"/>
      <c r="AW87" s="1012"/>
      <c r="AX87" s="1012"/>
      <c r="AY87" s="1012"/>
      <c r="AZ87" s="1013"/>
      <c r="BA87" s="1013"/>
      <c r="BB87" s="1013"/>
      <c r="BC87" s="1013"/>
      <c r="BD87" s="1014"/>
      <c r="BE87" s="223"/>
      <c r="BF87" s="223"/>
      <c r="BG87" s="223"/>
      <c r="BH87" s="223"/>
      <c r="BI87" s="223"/>
      <c r="BJ87" s="223"/>
      <c r="BK87" s="223"/>
      <c r="BL87" s="223"/>
      <c r="BM87" s="223"/>
      <c r="BN87" s="223"/>
      <c r="BO87" s="223"/>
      <c r="BP87" s="223"/>
      <c r="BQ87" s="220">
        <v>81</v>
      </c>
      <c r="BR87" s="225"/>
      <c r="BS87" s="989"/>
      <c r="BT87" s="990"/>
      <c r="BU87" s="990"/>
      <c r="BV87" s="990"/>
      <c r="BW87" s="990"/>
      <c r="BX87" s="990"/>
      <c r="BY87" s="990"/>
      <c r="BZ87" s="990"/>
      <c r="CA87" s="990"/>
      <c r="CB87" s="990"/>
      <c r="CC87" s="990"/>
      <c r="CD87" s="990"/>
      <c r="CE87" s="990"/>
      <c r="CF87" s="990"/>
      <c r="CG87" s="999"/>
      <c r="CH87" s="1000"/>
      <c r="CI87" s="1001"/>
      <c r="CJ87" s="1001"/>
      <c r="CK87" s="1001"/>
      <c r="CL87" s="1002"/>
      <c r="CM87" s="1000"/>
      <c r="CN87" s="1001"/>
      <c r="CO87" s="1001"/>
      <c r="CP87" s="1001"/>
      <c r="CQ87" s="1002"/>
      <c r="CR87" s="1000"/>
      <c r="CS87" s="1001"/>
      <c r="CT87" s="1001"/>
      <c r="CU87" s="1001"/>
      <c r="CV87" s="1002"/>
      <c r="CW87" s="1000"/>
      <c r="CX87" s="1001"/>
      <c r="CY87" s="1001"/>
      <c r="CZ87" s="1001"/>
      <c r="DA87" s="1002"/>
      <c r="DB87" s="1000"/>
      <c r="DC87" s="1001"/>
      <c r="DD87" s="1001"/>
      <c r="DE87" s="1001"/>
      <c r="DF87" s="1002"/>
      <c r="DG87" s="1000"/>
      <c r="DH87" s="1001"/>
      <c r="DI87" s="1001"/>
      <c r="DJ87" s="1001"/>
      <c r="DK87" s="1002"/>
      <c r="DL87" s="1000"/>
      <c r="DM87" s="1001"/>
      <c r="DN87" s="1001"/>
      <c r="DO87" s="1001"/>
      <c r="DP87" s="1002"/>
      <c r="DQ87" s="1000"/>
      <c r="DR87" s="1001"/>
      <c r="DS87" s="1001"/>
      <c r="DT87" s="1001"/>
      <c r="DU87" s="1002"/>
      <c r="DV87" s="989"/>
      <c r="DW87" s="990"/>
      <c r="DX87" s="990"/>
      <c r="DY87" s="990"/>
      <c r="DZ87" s="991"/>
      <c r="EA87" s="212"/>
    </row>
    <row r="88" spans="1:131" ht="26.25" customHeight="1" thickBot="1" x14ac:dyDescent="0.25">
      <c r="A88" s="222" t="s">
        <v>376</v>
      </c>
      <c r="B88" s="981" t="s">
        <v>403</v>
      </c>
      <c r="C88" s="982"/>
      <c r="D88" s="982"/>
      <c r="E88" s="982"/>
      <c r="F88" s="982"/>
      <c r="G88" s="982"/>
      <c r="H88" s="982"/>
      <c r="I88" s="982"/>
      <c r="J88" s="982"/>
      <c r="K88" s="982"/>
      <c r="L88" s="982"/>
      <c r="M88" s="982"/>
      <c r="N88" s="982"/>
      <c r="O88" s="982"/>
      <c r="P88" s="992"/>
      <c r="Q88" s="1006"/>
      <c r="R88" s="1007"/>
      <c r="S88" s="1007"/>
      <c r="T88" s="1007"/>
      <c r="U88" s="1007"/>
      <c r="V88" s="1007"/>
      <c r="W88" s="1007"/>
      <c r="X88" s="1007"/>
      <c r="Y88" s="1007"/>
      <c r="Z88" s="1007"/>
      <c r="AA88" s="1007"/>
      <c r="AB88" s="1007"/>
      <c r="AC88" s="1007"/>
      <c r="AD88" s="1007"/>
      <c r="AE88" s="1007"/>
      <c r="AF88" s="1003">
        <f>SUM(AF68:AJ77)</f>
        <v>2729</v>
      </c>
      <c r="AG88" s="1003"/>
      <c r="AH88" s="1003"/>
      <c r="AI88" s="1003"/>
      <c r="AJ88" s="1003"/>
      <c r="AK88" s="1007"/>
      <c r="AL88" s="1007"/>
      <c r="AM88" s="1007"/>
      <c r="AN88" s="1007"/>
      <c r="AO88" s="1007"/>
      <c r="AP88" s="1003">
        <f>SUM(AP68:AT69)</f>
        <v>4969</v>
      </c>
      <c r="AQ88" s="1003"/>
      <c r="AR88" s="1003"/>
      <c r="AS88" s="1003"/>
      <c r="AT88" s="1003"/>
      <c r="AU88" s="1003">
        <f>SUM(AU68:AY69)</f>
        <v>1207</v>
      </c>
      <c r="AV88" s="1003"/>
      <c r="AW88" s="1003"/>
      <c r="AX88" s="1003"/>
      <c r="AY88" s="1003"/>
      <c r="AZ88" s="1004"/>
      <c r="BA88" s="1004"/>
      <c r="BB88" s="1004"/>
      <c r="BC88" s="1004"/>
      <c r="BD88" s="1005"/>
      <c r="BE88" s="223"/>
      <c r="BF88" s="223"/>
      <c r="BG88" s="223"/>
      <c r="BH88" s="223"/>
      <c r="BI88" s="223"/>
      <c r="BJ88" s="223"/>
      <c r="BK88" s="223"/>
      <c r="BL88" s="223"/>
      <c r="BM88" s="223"/>
      <c r="BN88" s="223"/>
      <c r="BO88" s="223"/>
      <c r="BP88" s="223"/>
      <c r="BQ88" s="220">
        <v>82</v>
      </c>
      <c r="BR88" s="225"/>
      <c r="BS88" s="989"/>
      <c r="BT88" s="990"/>
      <c r="BU88" s="990"/>
      <c r="BV88" s="990"/>
      <c r="BW88" s="990"/>
      <c r="BX88" s="990"/>
      <c r="BY88" s="990"/>
      <c r="BZ88" s="990"/>
      <c r="CA88" s="990"/>
      <c r="CB88" s="990"/>
      <c r="CC88" s="990"/>
      <c r="CD88" s="990"/>
      <c r="CE88" s="990"/>
      <c r="CF88" s="990"/>
      <c r="CG88" s="999"/>
      <c r="CH88" s="1000"/>
      <c r="CI88" s="1001"/>
      <c r="CJ88" s="1001"/>
      <c r="CK88" s="1001"/>
      <c r="CL88" s="1002"/>
      <c r="CM88" s="1000"/>
      <c r="CN88" s="1001"/>
      <c r="CO88" s="1001"/>
      <c r="CP88" s="1001"/>
      <c r="CQ88" s="1002"/>
      <c r="CR88" s="1000"/>
      <c r="CS88" s="1001"/>
      <c r="CT88" s="1001"/>
      <c r="CU88" s="1001"/>
      <c r="CV88" s="1002"/>
      <c r="CW88" s="1000"/>
      <c r="CX88" s="1001"/>
      <c r="CY88" s="1001"/>
      <c r="CZ88" s="1001"/>
      <c r="DA88" s="1002"/>
      <c r="DB88" s="1000"/>
      <c r="DC88" s="1001"/>
      <c r="DD88" s="1001"/>
      <c r="DE88" s="1001"/>
      <c r="DF88" s="1002"/>
      <c r="DG88" s="1000"/>
      <c r="DH88" s="1001"/>
      <c r="DI88" s="1001"/>
      <c r="DJ88" s="1001"/>
      <c r="DK88" s="1002"/>
      <c r="DL88" s="1000"/>
      <c r="DM88" s="1001"/>
      <c r="DN88" s="1001"/>
      <c r="DO88" s="1001"/>
      <c r="DP88" s="1002"/>
      <c r="DQ88" s="1000"/>
      <c r="DR88" s="1001"/>
      <c r="DS88" s="1001"/>
      <c r="DT88" s="1001"/>
      <c r="DU88" s="1002"/>
      <c r="DV88" s="989"/>
      <c r="DW88" s="990"/>
      <c r="DX88" s="990"/>
      <c r="DY88" s="990"/>
      <c r="DZ88" s="991"/>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9"/>
      <c r="BT89" s="990"/>
      <c r="BU89" s="990"/>
      <c r="BV89" s="990"/>
      <c r="BW89" s="990"/>
      <c r="BX89" s="990"/>
      <c r="BY89" s="990"/>
      <c r="BZ89" s="990"/>
      <c r="CA89" s="990"/>
      <c r="CB89" s="990"/>
      <c r="CC89" s="990"/>
      <c r="CD89" s="990"/>
      <c r="CE89" s="990"/>
      <c r="CF89" s="990"/>
      <c r="CG89" s="999"/>
      <c r="CH89" s="1000"/>
      <c r="CI89" s="1001"/>
      <c r="CJ89" s="1001"/>
      <c r="CK89" s="1001"/>
      <c r="CL89" s="1002"/>
      <c r="CM89" s="1000"/>
      <c r="CN89" s="1001"/>
      <c r="CO89" s="1001"/>
      <c r="CP89" s="1001"/>
      <c r="CQ89" s="1002"/>
      <c r="CR89" s="1000"/>
      <c r="CS89" s="1001"/>
      <c r="CT89" s="1001"/>
      <c r="CU89" s="1001"/>
      <c r="CV89" s="1002"/>
      <c r="CW89" s="1000"/>
      <c r="CX89" s="1001"/>
      <c r="CY89" s="1001"/>
      <c r="CZ89" s="1001"/>
      <c r="DA89" s="1002"/>
      <c r="DB89" s="1000"/>
      <c r="DC89" s="1001"/>
      <c r="DD89" s="1001"/>
      <c r="DE89" s="1001"/>
      <c r="DF89" s="1002"/>
      <c r="DG89" s="1000"/>
      <c r="DH89" s="1001"/>
      <c r="DI89" s="1001"/>
      <c r="DJ89" s="1001"/>
      <c r="DK89" s="1002"/>
      <c r="DL89" s="1000"/>
      <c r="DM89" s="1001"/>
      <c r="DN89" s="1001"/>
      <c r="DO89" s="1001"/>
      <c r="DP89" s="1002"/>
      <c r="DQ89" s="1000"/>
      <c r="DR89" s="1001"/>
      <c r="DS89" s="1001"/>
      <c r="DT89" s="1001"/>
      <c r="DU89" s="1002"/>
      <c r="DV89" s="989"/>
      <c r="DW89" s="990"/>
      <c r="DX89" s="990"/>
      <c r="DY89" s="990"/>
      <c r="DZ89" s="991"/>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9"/>
      <c r="BT90" s="990"/>
      <c r="BU90" s="990"/>
      <c r="BV90" s="990"/>
      <c r="BW90" s="990"/>
      <c r="BX90" s="990"/>
      <c r="BY90" s="990"/>
      <c r="BZ90" s="990"/>
      <c r="CA90" s="990"/>
      <c r="CB90" s="990"/>
      <c r="CC90" s="990"/>
      <c r="CD90" s="990"/>
      <c r="CE90" s="990"/>
      <c r="CF90" s="990"/>
      <c r="CG90" s="999"/>
      <c r="CH90" s="1000"/>
      <c r="CI90" s="1001"/>
      <c r="CJ90" s="1001"/>
      <c r="CK90" s="1001"/>
      <c r="CL90" s="1002"/>
      <c r="CM90" s="1000"/>
      <c r="CN90" s="1001"/>
      <c r="CO90" s="1001"/>
      <c r="CP90" s="1001"/>
      <c r="CQ90" s="1002"/>
      <c r="CR90" s="1000"/>
      <c r="CS90" s="1001"/>
      <c r="CT90" s="1001"/>
      <c r="CU90" s="1001"/>
      <c r="CV90" s="1002"/>
      <c r="CW90" s="1000"/>
      <c r="CX90" s="1001"/>
      <c r="CY90" s="1001"/>
      <c r="CZ90" s="1001"/>
      <c r="DA90" s="1002"/>
      <c r="DB90" s="1000"/>
      <c r="DC90" s="1001"/>
      <c r="DD90" s="1001"/>
      <c r="DE90" s="1001"/>
      <c r="DF90" s="1002"/>
      <c r="DG90" s="1000"/>
      <c r="DH90" s="1001"/>
      <c r="DI90" s="1001"/>
      <c r="DJ90" s="1001"/>
      <c r="DK90" s="1002"/>
      <c r="DL90" s="1000"/>
      <c r="DM90" s="1001"/>
      <c r="DN90" s="1001"/>
      <c r="DO90" s="1001"/>
      <c r="DP90" s="1002"/>
      <c r="DQ90" s="1000"/>
      <c r="DR90" s="1001"/>
      <c r="DS90" s="1001"/>
      <c r="DT90" s="1001"/>
      <c r="DU90" s="1002"/>
      <c r="DV90" s="989"/>
      <c r="DW90" s="990"/>
      <c r="DX90" s="990"/>
      <c r="DY90" s="990"/>
      <c r="DZ90" s="991"/>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9"/>
      <c r="BT91" s="990"/>
      <c r="BU91" s="990"/>
      <c r="BV91" s="990"/>
      <c r="BW91" s="990"/>
      <c r="BX91" s="990"/>
      <c r="BY91" s="990"/>
      <c r="BZ91" s="990"/>
      <c r="CA91" s="990"/>
      <c r="CB91" s="990"/>
      <c r="CC91" s="990"/>
      <c r="CD91" s="990"/>
      <c r="CE91" s="990"/>
      <c r="CF91" s="990"/>
      <c r="CG91" s="999"/>
      <c r="CH91" s="1000"/>
      <c r="CI91" s="1001"/>
      <c r="CJ91" s="1001"/>
      <c r="CK91" s="1001"/>
      <c r="CL91" s="1002"/>
      <c r="CM91" s="1000"/>
      <c r="CN91" s="1001"/>
      <c r="CO91" s="1001"/>
      <c r="CP91" s="1001"/>
      <c r="CQ91" s="1002"/>
      <c r="CR91" s="1000"/>
      <c r="CS91" s="1001"/>
      <c r="CT91" s="1001"/>
      <c r="CU91" s="1001"/>
      <c r="CV91" s="1002"/>
      <c r="CW91" s="1000"/>
      <c r="CX91" s="1001"/>
      <c r="CY91" s="1001"/>
      <c r="CZ91" s="1001"/>
      <c r="DA91" s="1002"/>
      <c r="DB91" s="1000"/>
      <c r="DC91" s="1001"/>
      <c r="DD91" s="1001"/>
      <c r="DE91" s="1001"/>
      <c r="DF91" s="1002"/>
      <c r="DG91" s="1000"/>
      <c r="DH91" s="1001"/>
      <c r="DI91" s="1001"/>
      <c r="DJ91" s="1001"/>
      <c r="DK91" s="1002"/>
      <c r="DL91" s="1000"/>
      <c r="DM91" s="1001"/>
      <c r="DN91" s="1001"/>
      <c r="DO91" s="1001"/>
      <c r="DP91" s="1002"/>
      <c r="DQ91" s="1000"/>
      <c r="DR91" s="1001"/>
      <c r="DS91" s="1001"/>
      <c r="DT91" s="1001"/>
      <c r="DU91" s="1002"/>
      <c r="DV91" s="989"/>
      <c r="DW91" s="990"/>
      <c r="DX91" s="990"/>
      <c r="DY91" s="990"/>
      <c r="DZ91" s="991"/>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9"/>
      <c r="BT92" s="990"/>
      <c r="BU92" s="990"/>
      <c r="BV92" s="990"/>
      <c r="BW92" s="990"/>
      <c r="BX92" s="990"/>
      <c r="BY92" s="990"/>
      <c r="BZ92" s="990"/>
      <c r="CA92" s="990"/>
      <c r="CB92" s="990"/>
      <c r="CC92" s="990"/>
      <c r="CD92" s="990"/>
      <c r="CE92" s="990"/>
      <c r="CF92" s="990"/>
      <c r="CG92" s="999"/>
      <c r="CH92" s="1000"/>
      <c r="CI92" s="1001"/>
      <c r="CJ92" s="1001"/>
      <c r="CK92" s="1001"/>
      <c r="CL92" s="1002"/>
      <c r="CM92" s="1000"/>
      <c r="CN92" s="1001"/>
      <c r="CO92" s="1001"/>
      <c r="CP92" s="1001"/>
      <c r="CQ92" s="1002"/>
      <c r="CR92" s="1000"/>
      <c r="CS92" s="1001"/>
      <c r="CT92" s="1001"/>
      <c r="CU92" s="1001"/>
      <c r="CV92" s="1002"/>
      <c r="CW92" s="1000"/>
      <c r="CX92" s="1001"/>
      <c r="CY92" s="1001"/>
      <c r="CZ92" s="1001"/>
      <c r="DA92" s="1002"/>
      <c r="DB92" s="1000"/>
      <c r="DC92" s="1001"/>
      <c r="DD92" s="1001"/>
      <c r="DE92" s="1001"/>
      <c r="DF92" s="1002"/>
      <c r="DG92" s="1000"/>
      <c r="DH92" s="1001"/>
      <c r="DI92" s="1001"/>
      <c r="DJ92" s="1001"/>
      <c r="DK92" s="1002"/>
      <c r="DL92" s="1000"/>
      <c r="DM92" s="1001"/>
      <c r="DN92" s="1001"/>
      <c r="DO92" s="1001"/>
      <c r="DP92" s="1002"/>
      <c r="DQ92" s="1000"/>
      <c r="DR92" s="1001"/>
      <c r="DS92" s="1001"/>
      <c r="DT92" s="1001"/>
      <c r="DU92" s="1002"/>
      <c r="DV92" s="989"/>
      <c r="DW92" s="990"/>
      <c r="DX92" s="990"/>
      <c r="DY92" s="990"/>
      <c r="DZ92" s="991"/>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9"/>
      <c r="BT93" s="990"/>
      <c r="BU93" s="990"/>
      <c r="BV93" s="990"/>
      <c r="BW93" s="990"/>
      <c r="BX93" s="990"/>
      <c r="BY93" s="990"/>
      <c r="BZ93" s="990"/>
      <c r="CA93" s="990"/>
      <c r="CB93" s="990"/>
      <c r="CC93" s="990"/>
      <c r="CD93" s="990"/>
      <c r="CE93" s="990"/>
      <c r="CF93" s="990"/>
      <c r="CG93" s="999"/>
      <c r="CH93" s="1000"/>
      <c r="CI93" s="1001"/>
      <c r="CJ93" s="1001"/>
      <c r="CK93" s="1001"/>
      <c r="CL93" s="1002"/>
      <c r="CM93" s="1000"/>
      <c r="CN93" s="1001"/>
      <c r="CO93" s="1001"/>
      <c r="CP93" s="1001"/>
      <c r="CQ93" s="1002"/>
      <c r="CR93" s="1000"/>
      <c r="CS93" s="1001"/>
      <c r="CT93" s="1001"/>
      <c r="CU93" s="1001"/>
      <c r="CV93" s="1002"/>
      <c r="CW93" s="1000"/>
      <c r="CX93" s="1001"/>
      <c r="CY93" s="1001"/>
      <c r="CZ93" s="1001"/>
      <c r="DA93" s="1002"/>
      <c r="DB93" s="1000"/>
      <c r="DC93" s="1001"/>
      <c r="DD93" s="1001"/>
      <c r="DE93" s="1001"/>
      <c r="DF93" s="1002"/>
      <c r="DG93" s="1000"/>
      <c r="DH93" s="1001"/>
      <c r="DI93" s="1001"/>
      <c r="DJ93" s="1001"/>
      <c r="DK93" s="1002"/>
      <c r="DL93" s="1000"/>
      <c r="DM93" s="1001"/>
      <c r="DN93" s="1001"/>
      <c r="DO93" s="1001"/>
      <c r="DP93" s="1002"/>
      <c r="DQ93" s="1000"/>
      <c r="DR93" s="1001"/>
      <c r="DS93" s="1001"/>
      <c r="DT93" s="1001"/>
      <c r="DU93" s="1002"/>
      <c r="DV93" s="989"/>
      <c r="DW93" s="990"/>
      <c r="DX93" s="990"/>
      <c r="DY93" s="990"/>
      <c r="DZ93" s="991"/>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9"/>
      <c r="BT94" s="990"/>
      <c r="BU94" s="990"/>
      <c r="BV94" s="990"/>
      <c r="BW94" s="990"/>
      <c r="BX94" s="990"/>
      <c r="BY94" s="990"/>
      <c r="BZ94" s="990"/>
      <c r="CA94" s="990"/>
      <c r="CB94" s="990"/>
      <c r="CC94" s="990"/>
      <c r="CD94" s="990"/>
      <c r="CE94" s="990"/>
      <c r="CF94" s="990"/>
      <c r="CG94" s="999"/>
      <c r="CH94" s="1000"/>
      <c r="CI94" s="1001"/>
      <c r="CJ94" s="1001"/>
      <c r="CK94" s="1001"/>
      <c r="CL94" s="1002"/>
      <c r="CM94" s="1000"/>
      <c r="CN94" s="1001"/>
      <c r="CO94" s="1001"/>
      <c r="CP94" s="1001"/>
      <c r="CQ94" s="1002"/>
      <c r="CR94" s="1000"/>
      <c r="CS94" s="1001"/>
      <c r="CT94" s="1001"/>
      <c r="CU94" s="1001"/>
      <c r="CV94" s="1002"/>
      <c r="CW94" s="1000"/>
      <c r="CX94" s="1001"/>
      <c r="CY94" s="1001"/>
      <c r="CZ94" s="1001"/>
      <c r="DA94" s="1002"/>
      <c r="DB94" s="1000"/>
      <c r="DC94" s="1001"/>
      <c r="DD94" s="1001"/>
      <c r="DE94" s="1001"/>
      <c r="DF94" s="1002"/>
      <c r="DG94" s="1000"/>
      <c r="DH94" s="1001"/>
      <c r="DI94" s="1001"/>
      <c r="DJ94" s="1001"/>
      <c r="DK94" s="1002"/>
      <c r="DL94" s="1000"/>
      <c r="DM94" s="1001"/>
      <c r="DN94" s="1001"/>
      <c r="DO94" s="1001"/>
      <c r="DP94" s="1002"/>
      <c r="DQ94" s="1000"/>
      <c r="DR94" s="1001"/>
      <c r="DS94" s="1001"/>
      <c r="DT94" s="1001"/>
      <c r="DU94" s="1002"/>
      <c r="DV94" s="989"/>
      <c r="DW94" s="990"/>
      <c r="DX94" s="990"/>
      <c r="DY94" s="990"/>
      <c r="DZ94" s="991"/>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9"/>
      <c r="BT95" s="990"/>
      <c r="BU95" s="990"/>
      <c r="BV95" s="990"/>
      <c r="BW95" s="990"/>
      <c r="BX95" s="990"/>
      <c r="BY95" s="990"/>
      <c r="BZ95" s="990"/>
      <c r="CA95" s="990"/>
      <c r="CB95" s="990"/>
      <c r="CC95" s="990"/>
      <c r="CD95" s="990"/>
      <c r="CE95" s="990"/>
      <c r="CF95" s="990"/>
      <c r="CG95" s="999"/>
      <c r="CH95" s="1000"/>
      <c r="CI95" s="1001"/>
      <c r="CJ95" s="1001"/>
      <c r="CK95" s="1001"/>
      <c r="CL95" s="1002"/>
      <c r="CM95" s="1000"/>
      <c r="CN95" s="1001"/>
      <c r="CO95" s="1001"/>
      <c r="CP95" s="1001"/>
      <c r="CQ95" s="1002"/>
      <c r="CR95" s="1000"/>
      <c r="CS95" s="1001"/>
      <c r="CT95" s="1001"/>
      <c r="CU95" s="1001"/>
      <c r="CV95" s="1002"/>
      <c r="CW95" s="1000"/>
      <c r="CX95" s="1001"/>
      <c r="CY95" s="1001"/>
      <c r="CZ95" s="1001"/>
      <c r="DA95" s="1002"/>
      <c r="DB95" s="1000"/>
      <c r="DC95" s="1001"/>
      <c r="DD95" s="1001"/>
      <c r="DE95" s="1001"/>
      <c r="DF95" s="1002"/>
      <c r="DG95" s="1000"/>
      <c r="DH95" s="1001"/>
      <c r="DI95" s="1001"/>
      <c r="DJ95" s="1001"/>
      <c r="DK95" s="1002"/>
      <c r="DL95" s="1000"/>
      <c r="DM95" s="1001"/>
      <c r="DN95" s="1001"/>
      <c r="DO95" s="1001"/>
      <c r="DP95" s="1002"/>
      <c r="DQ95" s="1000"/>
      <c r="DR95" s="1001"/>
      <c r="DS95" s="1001"/>
      <c r="DT95" s="1001"/>
      <c r="DU95" s="1002"/>
      <c r="DV95" s="989"/>
      <c r="DW95" s="990"/>
      <c r="DX95" s="990"/>
      <c r="DY95" s="990"/>
      <c r="DZ95" s="991"/>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9"/>
      <c r="BT96" s="990"/>
      <c r="BU96" s="990"/>
      <c r="BV96" s="990"/>
      <c r="BW96" s="990"/>
      <c r="BX96" s="990"/>
      <c r="BY96" s="990"/>
      <c r="BZ96" s="990"/>
      <c r="CA96" s="990"/>
      <c r="CB96" s="990"/>
      <c r="CC96" s="990"/>
      <c r="CD96" s="990"/>
      <c r="CE96" s="990"/>
      <c r="CF96" s="990"/>
      <c r="CG96" s="999"/>
      <c r="CH96" s="1000"/>
      <c r="CI96" s="1001"/>
      <c r="CJ96" s="1001"/>
      <c r="CK96" s="1001"/>
      <c r="CL96" s="1002"/>
      <c r="CM96" s="1000"/>
      <c r="CN96" s="1001"/>
      <c r="CO96" s="1001"/>
      <c r="CP96" s="1001"/>
      <c r="CQ96" s="1002"/>
      <c r="CR96" s="1000"/>
      <c r="CS96" s="1001"/>
      <c r="CT96" s="1001"/>
      <c r="CU96" s="1001"/>
      <c r="CV96" s="1002"/>
      <c r="CW96" s="1000"/>
      <c r="CX96" s="1001"/>
      <c r="CY96" s="1001"/>
      <c r="CZ96" s="1001"/>
      <c r="DA96" s="1002"/>
      <c r="DB96" s="1000"/>
      <c r="DC96" s="1001"/>
      <c r="DD96" s="1001"/>
      <c r="DE96" s="1001"/>
      <c r="DF96" s="1002"/>
      <c r="DG96" s="1000"/>
      <c r="DH96" s="1001"/>
      <c r="DI96" s="1001"/>
      <c r="DJ96" s="1001"/>
      <c r="DK96" s="1002"/>
      <c r="DL96" s="1000"/>
      <c r="DM96" s="1001"/>
      <c r="DN96" s="1001"/>
      <c r="DO96" s="1001"/>
      <c r="DP96" s="1002"/>
      <c r="DQ96" s="1000"/>
      <c r="DR96" s="1001"/>
      <c r="DS96" s="1001"/>
      <c r="DT96" s="1001"/>
      <c r="DU96" s="1002"/>
      <c r="DV96" s="989"/>
      <c r="DW96" s="990"/>
      <c r="DX96" s="990"/>
      <c r="DY96" s="990"/>
      <c r="DZ96" s="991"/>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9"/>
      <c r="BT97" s="990"/>
      <c r="BU97" s="990"/>
      <c r="BV97" s="990"/>
      <c r="BW97" s="990"/>
      <c r="BX97" s="990"/>
      <c r="BY97" s="990"/>
      <c r="BZ97" s="990"/>
      <c r="CA97" s="990"/>
      <c r="CB97" s="990"/>
      <c r="CC97" s="990"/>
      <c r="CD97" s="990"/>
      <c r="CE97" s="990"/>
      <c r="CF97" s="990"/>
      <c r="CG97" s="999"/>
      <c r="CH97" s="1000"/>
      <c r="CI97" s="1001"/>
      <c r="CJ97" s="1001"/>
      <c r="CK97" s="1001"/>
      <c r="CL97" s="1002"/>
      <c r="CM97" s="1000"/>
      <c r="CN97" s="1001"/>
      <c r="CO97" s="1001"/>
      <c r="CP97" s="1001"/>
      <c r="CQ97" s="1002"/>
      <c r="CR97" s="1000"/>
      <c r="CS97" s="1001"/>
      <c r="CT97" s="1001"/>
      <c r="CU97" s="1001"/>
      <c r="CV97" s="1002"/>
      <c r="CW97" s="1000"/>
      <c r="CX97" s="1001"/>
      <c r="CY97" s="1001"/>
      <c r="CZ97" s="1001"/>
      <c r="DA97" s="1002"/>
      <c r="DB97" s="1000"/>
      <c r="DC97" s="1001"/>
      <c r="DD97" s="1001"/>
      <c r="DE97" s="1001"/>
      <c r="DF97" s="1002"/>
      <c r="DG97" s="1000"/>
      <c r="DH97" s="1001"/>
      <c r="DI97" s="1001"/>
      <c r="DJ97" s="1001"/>
      <c r="DK97" s="1002"/>
      <c r="DL97" s="1000"/>
      <c r="DM97" s="1001"/>
      <c r="DN97" s="1001"/>
      <c r="DO97" s="1001"/>
      <c r="DP97" s="1002"/>
      <c r="DQ97" s="1000"/>
      <c r="DR97" s="1001"/>
      <c r="DS97" s="1001"/>
      <c r="DT97" s="1001"/>
      <c r="DU97" s="1002"/>
      <c r="DV97" s="989"/>
      <c r="DW97" s="990"/>
      <c r="DX97" s="990"/>
      <c r="DY97" s="990"/>
      <c r="DZ97" s="991"/>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9"/>
      <c r="BT98" s="990"/>
      <c r="BU98" s="990"/>
      <c r="BV98" s="990"/>
      <c r="BW98" s="990"/>
      <c r="BX98" s="990"/>
      <c r="BY98" s="990"/>
      <c r="BZ98" s="990"/>
      <c r="CA98" s="990"/>
      <c r="CB98" s="990"/>
      <c r="CC98" s="990"/>
      <c r="CD98" s="990"/>
      <c r="CE98" s="990"/>
      <c r="CF98" s="990"/>
      <c r="CG98" s="999"/>
      <c r="CH98" s="1000"/>
      <c r="CI98" s="1001"/>
      <c r="CJ98" s="1001"/>
      <c r="CK98" s="1001"/>
      <c r="CL98" s="1002"/>
      <c r="CM98" s="1000"/>
      <c r="CN98" s="1001"/>
      <c r="CO98" s="1001"/>
      <c r="CP98" s="1001"/>
      <c r="CQ98" s="1002"/>
      <c r="CR98" s="1000"/>
      <c r="CS98" s="1001"/>
      <c r="CT98" s="1001"/>
      <c r="CU98" s="1001"/>
      <c r="CV98" s="1002"/>
      <c r="CW98" s="1000"/>
      <c r="CX98" s="1001"/>
      <c r="CY98" s="1001"/>
      <c r="CZ98" s="1001"/>
      <c r="DA98" s="1002"/>
      <c r="DB98" s="1000"/>
      <c r="DC98" s="1001"/>
      <c r="DD98" s="1001"/>
      <c r="DE98" s="1001"/>
      <c r="DF98" s="1002"/>
      <c r="DG98" s="1000"/>
      <c r="DH98" s="1001"/>
      <c r="DI98" s="1001"/>
      <c r="DJ98" s="1001"/>
      <c r="DK98" s="1002"/>
      <c r="DL98" s="1000"/>
      <c r="DM98" s="1001"/>
      <c r="DN98" s="1001"/>
      <c r="DO98" s="1001"/>
      <c r="DP98" s="1002"/>
      <c r="DQ98" s="1000"/>
      <c r="DR98" s="1001"/>
      <c r="DS98" s="1001"/>
      <c r="DT98" s="1001"/>
      <c r="DU98" s="1002"/>
      <c r="DV98" s="989"/>
      <c r="DW98" s="990"/>
      <c r="DX98" s="990"/>
      <c r="DY98" s="990"/>
      <c r="DZ98" s="991"/>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9"/>
      <c r="BT99" s="990"/>
      <c r="BU99" s="990"/>
      <c r="BV99" s="990"/>
      <c r="BW99" s="990"/>
      <c r="BX99" s="990"/>
      <c r="BY99" s="990"/>
      <c r="BZ99" s="990"/>
      <c r="CA99" s="990"/>
      <c r="CB99" s="990"/>
      <c r="CC99" s="990"/>
      <c r="CD99" s="990"/>
      <c r="CE99" s="990"/>
      <c r="CF99" s="990"/>
      <c r="CG99" s="999"/>
      <c r="CH99" s="1000"/>
      <c r="CI99" s="1001"/>
      <c r="CJ99" s="1001"/>
      <c r="CK99" s="1001"/>
      <c r="CL99" s="1002"/>
      <c r="CM99" s="1000"/>
      <c r="CN99" s="1001"/>
      <c r="CO99" s="1001"/>
      <c r="CP99" s="1001"/>
      <c r="CQ99" s="1002"/>
      <c r="CR99" s="1000"/>
      <c r="CS99" s="1001"/>
      <c r="CT99" s="1001"/>
      <c r="CU99" s="1001"/>
      <c r="CV99" s="1002"/>
      <c r="CW99" s="1000"/>
      <c r="CX99" s="1001"/>
      <c r="CY99" s="1001"/>
      <c r="CZ99" s="1001"/>
      <c r="DA99" s="1002"/>
      <c r="DB99" s="1000"/>
      <c r="DC99" s="1001"/>
      <c r="DD99" s="1001"/>
      <c r="DE99" s="1001"/>
      <c r="DF99" s="1002"/>
      <c r="DG99" s="1000"/>
      <c r="DH99" s="1001"/>
      <c r="DI99" s="1001"/>
      <c r="DJ99" s="1001"/>
      <c r="DK99" s="1002"/>
      <c r="DL99" s="1000"/>
      <c r="DM99" s="1001"/>
      <c r="DN99" s="1001"/>
      <c r="DO99" s="1001"/>
      <c r="DP99" s="1002"/>
      <c r="DQ99" s="1000"/>
      <c r="DR99" s="1001"/>
      <c r="DS99" s="1001"/>
      <c r="DT99" s="1001"/>
      <c r="DU99" s="1002"/>
      <c r="DV99" s="989"/>
      <c r="DW99" s="990"/>
      <c r="DX99" s="990"/>
      <c r="DY99" s="990"/>
      <c r="DZ99" s="991"/>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9"/>
      <c r="BT100" s="990"/>
      <c r="BU100" s="990"/>
      <c r="BV100" s="990"/>
      <c r="BW100" s="990"/>
      <c r="BX100" s="990"/>
      <c r="BY100" s="990"/>
      <c r="BZ100" s="990"/>
      <c r="CA100" s="990"/>
      <c r="CB100" s="990"/>
      <c r="CC100" s="990"/>
      <c r="CD100" s="990"/>
      <c r="CE100" s="990"/>
      <c r="CF100" s="990"/>
      <c r="CG100" s="999"/>
      <c r="CH100" s="1000"/>
      <c r="CI100" s="1001"/>
      <c r="CJ100" s="1001"/>
      <c r="CK100" s="1001"/>
      <c r="CL100" s="1002"/>
      <c r="CM100" s="1000"/>
      <c r="CN100" s="1001"/>
      <c r="CO100" s="1001"/>
      <c r="CP100" s="1001"/>
      <c r="CQ100" s="1002"/>
      <c r="CR100" s="1000"/>
      <c r="CS100" s="1001"/>
      <c r="CT100" s="1001"/>
      <c r="CU100" s="1001"/>
      <c r="CV100" s="1002"/>
      <c r="CW100" s="1000"/>
      <c r="CX100" s="1001"/>
      <c r="CY100" s="1001"/>
      <c r="CZ100" s="1001"/>
      <c r="DA100" s="1002"/>
      <c r="DB100" s="1000"/>
      <c r="DC100" s="1001"/>
      <c r="DD100" s="1001"/>
      <c r="DE100" s="1001"/>
      <c r="DF100" s="1002"/>
      <c r="DG100" s="1000"/>
      <c r="DH100" s="1001"/>
      <c r="DI100" s="1001"/>
      <c r="DJ100" s="1001"/>
      <c r="DK100" s="1002"/>
      <c r="DL100" s="1000"/>
      <c r="DM100" s="1001"/>
      <c r="DN100" s="1001"/>
      <c r="DO100" s="1001"/>
      <c r="DP100" s="1002"/>
      <c r="DQ100" s="1000"/>
      <c r="DR100" s="1001"/>
      <c r="DS100" s="1001"/>
      <c r="DT100" s="1001"/>
      <c r="DU100" s="1002"/>
      <c r="DV100" s="989"/>
      <c r="DW100" s="990"/>
      <c r="DX100" s="990"/>
      <c r="DY100" s="990"/>
      <c r="DZ100" s="991"/>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9"/>
      <c r="BT101" s="990"/>
      <c r="BU101" s="990"/>
      <c r="BV101" s="990"/>
      <c r="BW101" s="990"/>
      <c r="BX101" s="990"/>
      <c r="BY101" s="990"/>
      <c r="BZ101" s="990"/>
      <c r="CA101" s="990"/>
      <c r="CB101" s="990"/>
      <c r="CC101" s="990"/>
      <c r="CD101" s="990"/>
      <c r="CE101" s="990"/>
      <c r="CF101" s="990"/>
      <c r="CG101" s="999"/>
      <c r="CH101" s="1000"/>
      <c r="CI101" s="1001"/>
      <c r="CJ101" s="1001"/>
      <c r="CK101" s="1001"/>
      <c r="CL101" s="1002"/>
      <c r="CM101" s="1000"/>
      <c r="CN101" s="1001"/>
      <c r="CO101" s="1001"/>
      <c r="CP101" s="1001"/>
      <c r="CQ101" s="1002"/>
      <c r="CR101" s="1000"/>
      <c r="CS101" s="1001"/>
      <c r="CT101" s="1001"/>
      <c r="CU101" s="1001"/>
      <c r="CV101" s="1002"/>
      <c r="CW101" s="1000"/>
      <c r="CX101" s="1001"/>
      <c r="CY101" s="1001"/>
      <c r="CZ101" s="1001"/>
      <c r="DA101" s="1002"/>
      <c r="DB101" s="1000"/>
      <c r="DC101" s="1001"/>
      <c r="DD101" s="1001"/>
      <c r="DE101" s="1001"/>
      <c r="DF101" s="1002"/>
      <c r="DG101" s="1000"/>
      <c r="DH101" s="1001"/>
      <c r="DI101" s="1001"/>
      <c r="DJ101" s="1001"/>
      <c r="DK101" s="1002"/>
      <c r="DL101" s="1000"/>
      <c r="DM101" s="1001"/>
      <c r="DN101" s="1001"/>
      <c r="DO101" s="1001"/>
      <c r="DP101" s="1002"/>
      <c r="DQ101" s="1000"/>
      <c r="DR101" s="1001"/>
      <c r="DS101" s="1001"/>
      <c r="DT101" s="1001"/>
      <c r="DU101" s="1002"/>
      <c r="DV101" s="989"/>
      <c r="DW101" s="990"/>
      <c r="DX101" s="990"/>
      <c r="DY101" s="990"/>
      <c r="DZ101" s="991"/>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81" t="s">
        <v>404</v>
      </c>
      <c r="BS102" s="982"/>
      <c r="BT102" s="982"/>
      <c r="BU102" s="982"/>
      <c r="BV102" s="982"/>
      <c r="BW102" s="982"/>
      <c r="BX102" s="982"/>
      <c r="BY102" s="982"/>
      <c r="BZ102" s="982"/>
      <c r="CA102" s="982"/>
      <c r="CB102" s="982"/>
      <c r="CC102" s="982"/>
      <c r="CD102" s="982"/>
      <c r="CE102" s="982"/>
      <c r="CF102" s="982"/>
      <c r="CG102" s="992"/>
      <c r="CH102" s="993"/>
      <c r="CI102" s="994"/>
      <c r="CJ102" s="994"/>
      <c r="CK102" s="994"/>
      <c r="CL102" s="995"/>
      <c r="CM102" s="993"/>
      <c r="CN102" s="994"/>
      <c r="CO102" s="994"/>
      <c r="CP102" s="994"/>
      <c r="CQ102" s="995"/>
      <c r="CR102" s="996">
        <f>SUM(CR7:CV10)</f>
        <v>189</v>
      </c>
      <c r="CS102" s="997"/>
      <c r="CT102" s="997"/>
      <c r="CU102" s="997"/>
      <c r="CV102" s="998"/>
      <c r="CW102" s="996">
        <f t="shared" ref="CW102" si="0">SUM(CW7:DA10)</f>
        <v>0</v>
      </c>
      <c r="CX102" s="997"/>
      <c r="CY102" s="997"/>
      <c r="CZ102" s="997"/>
      <c r="DA102" s="998"/>
      <c r="DB102" s="996">
        <f t="shared" ref="DB102" si="1">SUM(DB7:DF10)</f>
        <v>17</v>
      </c>
      <c r="DC102" s="997"/>
      <c r="DD102" s="997"/>
      <c r="DE102" s="997"/>
      <c r="DF102" s="998"/>
      <c r="DG102" s="996">
        <f t="shared" ref="DG102" si="2">SUM(DG7:DK10)</f>
        <v>0</v>
      </c>
      <c r="DH102" s="997"/>
      <c r="DI102" s="997"/>
      <c r="DJ102" s="997"/>
      <c r="DK102" s="998"/>
      <c r="DL102" s="996">
        <f t="shared" ref="DL102" si="3">SUM(DL7:DP10)</f>
        <v>0</v>
      </c>
      <c r="DM102" s="997"/>
      <c r="DN102" s="997"/>
      <c r="DO102" s="997"/>
      <c r="DP102" s="998"/>
      <c r="DQ102" s="996">
        <f t="shared" ref="DQ102" si="4">SUM(DQ7:DU10)</f>
        <v>0</v>
      </c>
      <c r="DR102" s="997"/>
      <c r="DS102" s="997"/>
      <c r="DT102" s="997"/>
      <c r="DU102" s="998"/>
      <c r="DV102" s="981"/>
      <c r="DW102" s="982"/>
      <c r="DX102" s="982"/>
      <c r="DY102" s="982"/>
      <c r="DZ102" s="983"/>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84" t="s">
        <v>405</v>
      </c>
      <c r="BR103" s="984"/>
      <c r="BS103" s="984"/>
      <c r="BT103" s="984"/>
      <c r="BU103" s="984"/>
      <c r="BV103" s="984"/>
      <c r="BW103" s="984"/>
      <c r="BX103" s="984"/>
      <c r="BY103" s="984"/>
      <c r="BZ103" s="984"/>
      <c r="CA103" s="984"/>
      <c r="CB103" s="984"/>
      <c r="CC103" s="984"/>
      <c r="CD103" s="984"/>
      <c r="CE103" s="984"/>
      <c r="CF103" s="984"/>
      <c r="CG103" s="984"/>
      <c r="CH103" s="984"/>
      <c r="CI103" s="984"/>
      <c r="CJ103" s="984"/>
      <c r="CK103" s="984"/>
      <c r="CL103" s="984"/>
      <c r="CM103" s="984"/>
      <c r="CN103" s="984"/>
      <c r="CO103" s="984"/>
      <c r="CP103" s="984"/>
      <c r="CQ103" s="984"/>
      <c r="CR103" s="984"/>
      <c r="CS103" s="984"/>
      <c r="CT103" s="984"/>
      <c r="CU103" s="984"/>
      <c r="CV103" s="984"/>
      <c r="CW103" s="984"/>
      <c r="CX103" s="984"/>
      <c r="CY103" s="984"/>
      <c r="CZ103" s="984"/>
      <c r="DA103" s="984"/>
      <c r="DB103" s="984"/>
      <c r="DC103" s="984"/>
      <c r="DD103" s="984"/>
      <c r="DE103" s="984"/>
      <c r="DF103" s="984"/>
      <c r="DG103" s="984"/>
      <c r="DH103" s="984"/>
      <c r="DI103" s="984"/>
      <c r="DJ103" s="984"/>
      <c r="DK103" s="984"/>
      <c r="DL103" s="984"/>
      <c r="DM103" s="984"/>
      <c r="DN103" s="984"/>
      <c r="DO103" s="984"/>
      <c r="DP103" s="984"/>
      <c r="DQ103" s="984"/>
      <c r="DR103" s="984"/>
      <c r="DS103" s="984"/>
      <c r="DT103" s="984"/>
      <c r="DU103" s="984"/>
      <c r="DV103" s="984"/>
      <c r="DW103" s="984"/>
      <c r="DX103" s="984"/>
      <c r="DY103" s="984"/>
      <c r="DZ103" s="984"/>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85" t="s">
        <v>406</v>
      </c>
      <c r="BR104" s="985"/>
      <c r="BS104" s="985"/>
      <c r="BT104" s="985"/>
      <c r="BU104" s="985"/>
      <c r="BV104" s="985"/>
      <c r="BW104" s="985"/>
      <c r="BX104" s="985"/>
      <c r="BY104" s="985"/>
      <c r="BZ104" s="985"/>
      <c r="CA104" s="985"/>
      <c r="CB104" s="985"/>
      <c r="CC104" s="985"/>
      <c r="CD104" s="985"/>
      <c r="CE104" s="985"/>
      <c r="CF104" s="985"/>
      <c r="CG104" s="985"/>
      <c r="CH104" s="985"/>
      <c r="CI104" s="985"/>
      <c r="CJ104" s="985"/>
      <c r="CK104" s="985"/>
      <c r="CL104" s="985"/>
      <c r="CM104" s="985"/>
      <c r="CN104" s="985"/>
      <c r="CO104" s="985"/>
      <c r="CP104" s="985"/>
      <c r="CQ104" s="985"/>
      <c r="CR104" s="985"/>
      <c r="CS104" s="985"/>
      <c r="CT104" s="985"/>
      <c r="CU104" s="985"/>
      <c r="CV104" s="985"/>
      <c r="CW104" s="985"/>
      <c r="CX104" s="985"/>
      <c r="CY104" s="985"/>
      <c r="CZ104" s="985"/>
      <c r="DA104" s="985"/>
      <c r="DB104" s="985"/>
      <c r="DC104" s="985"/>
      <c r="DD104" s="985"/>
      <c r="DE104" s="985"/>
      <c r="DF104" s="985"/>
      <c r="DG104" s="985"/>
      <c r="DH104" s="985"/>
      <c r="DI104" s="985"/>
      <c r="DJ104" s="985"/>
      <c r="DK104" s="985"/>
      <c r="DL104" s="985"/>
      <c r="DM104" s="985"/>
      <c r="DN104" s="985"/>
      <c r="DO104" s="985"/>
      <c r="DP104" s="985"/>
      <c r="DQ104" s="985"/>
      <c r="DR104" s="985"/>
      <c r="DS104" s="985"/>
      <c r="DT104" s="985"/>
      <c r="DU104" s="985"/>
      <c r="DV104" s="985"/>
      <c r="DW104" s="985"/>
      <c r="DX104" s="985"/>
      <c r="DY104" s="985"/>
      <c r="DZ104" s="985"/>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86" t="s">
        <v>409</v>
      </c>
      <c r="B108" s="987"/>
      <c r="C108" s="987"/>
      <c r="D108" s="987"/>
      <c r="E108" s="987"/>
      <c r="F108" s="987"/>
      <c r="G108" s="987"/>
      <c r="H108" s="987"/>
      <c r="I108" s="987"/>
      <c r="J108" s="987"/>
      <c r="K108" s="987"/>
      <c r="L108" s="987"/>
      <c r="M108" s="987"/>
      <c r="N108" s="987"/>
      <c r="O108" s="987"/>
      <c r="P108" s="987"/>
      <c r="Q108" s="987"/>
      <c r="R108" s="987"/>
      <c r="S108" s="987"/>
      <c r="T108" s="987"/>
      <c r="U108" s="987"/>
      <c r="V108" s="987"/>
      <c r="W108" s="987"/>
      <c r="X108" s="987"/>
      <c r="Y108" s="987"/>
      <c r="Z108" s="987"/>
      <c r="AA108" s="987"/>
      <c r="AB108" s="987"/>
      <c r="AC108" s="987"/>
      <c r="AD108" s="987"/>
      <c r="AE108" s="987"/>
      <c r="AF108" s="987"/>
      <c r="AG108" s="987"/>
      <c r="AH108" s="987"/>
      <c r="AI108" s="987"/>
      <c r="AJ108" s="987"/>
      <c r="AK108" s="987"/>
      <c r="AL108" s="987"/>
      <c r="AM108" s="987"/>
      <c r="AN108" s="987"/>
      <c r="AO108" s="987"/>
      <c r="AP108" s="987"/>
      <c r="AQ108" s="987"/>
      <c r="AR108" s="987"/>
      <c r="AS108" s="987"/>
      <c r="AT108" s="988"/>
      <c r="AU108" s="986" t="s">
        <v>410</v>
      </c>
      <c r="AV108" s="987"/>
      <c r="AW108" s="987"/>
      <c r="AX108" s="987"/>
      <c r="AY108" s="987"/>
      <c r="AZ108" s="987"/>
      <c r="BA108" s="987"/>
      <c r="BB108" s="987"/>
      <c r="BC108" s="987"/>
      <c r="BD108" s="987"/>
      <c r="BE108" s="987"/>
      <c r="BF108" s="987"/>
      <c r="BG108" s="987"/>
      <c r="BH108" s="987"/>
      <c r="BI108" s="987"/>
      <c r="BJ108" s="987"/>
      <c r="BK108" s="987"/>
      <c r="BL108" s="987"/>
      <c r="BM108" s="987"/>
      <c r="BN108" s="987"/>
      <c r="BO108" s="987"/>
      <c r="BP108" s="987"/>
      <c r="BQ108" s="987"/>
      <c r="BR108" s="987"/>
      <c r="BS108" s="987"/>
      <c r="BT108" s="987"/>
      <c r="BU108" s="987"/>
      <c r="BV108" s="987"/>
      <c r="BW108" s="987"/>
      <c r="BX108" s="987"/>
      <c r="BY108" s="987"/>
      <c r="BZ108" s="987"/>
      <c r="CA108" s="987"/>
      <c r="CB108" s="987"/>
      <c r="CC108" s="987"/>
      <c r="CD108" s="987"/>
      <c r="CE108" s="987"/>
      <c r="CF108" s="987"/>
      <c r="CG108" s="987"/>
      <c r="CH108" s="987"/>
      <c r="CI108" s="987"/>
      <c r="CJ108" s="987"/>
      <c r="CK108" s="987"/>
      <c r="CL108" s="987"/>
      <c r="CM108" s="987"/>
      <c r="CN108" s="987"/>
      <c r="CO108" s="987"/>
      <c r="CP108" s="987"/>
      <c r="CQ108" s="987"/>
      <c r="CR108" s="987"/>
      <c r="CS108" s="987"/>
      <c r="CT108" s="987"/>
      <c r="CU108" s="987"/>
      <c r="CV108" s="987"/>
      <c r="CW108" s="987"/>
      <c r="CX108" s="987"/>
      <c r="CY108" s="987"/>
      <c r="CZ108" s="987"/>
      <c r="DA108" s="987"/>
      <c r="DB108" s="987"/>
      <c r="DC108" s="987"/>
      <c r="DD108" s="987"/>
      <c r="DE108" s="987"/>
      <c r="DF108" s="987"/>
      <c r="DG108" s="987"/>
      <c r="DH108" s="987"/>
      <c r="DI108" s="987"/>
      <c r="DJ108" s="987"/>
      <c r="DK108" s="987"/>
      <c r="DL108" s="987"/>
      <c r="DM108" s="987"/>
      <c r="DN108" s="987"/>
      <c r="DO108" s="987"/>
      <c r="DP108" s="987"/>
      <c r="DQ108" s="987"/>
      <c r="DR108" s="987"/>
      <c r="DS108" s="987"/>
      <c r="DT108" s="987"/>
      <c r="DU108" s="987"/>
      <c r="DV108" s="987"/>
      <c r="DW108" s="987"/>
      <c r="DX108" s="987"/>
      <c r="DY108" s="987"/>
      <c r="DZ108" s="988"/>
    </row>
    <row r="109" spans="1:131" s="212" customFormat="1" ht="26.25" customHeight="1" x14ac:dyDescent="0.2">
      <c r="A109" s="939" t="s">
        <v>411</v>
      </c>
      <c r="B109" s="940"/>
      <c r="C109" s="940"/>
      <c r="D109" s="940"/>
      <c r="E109" s="940"/>
      <c r="F109" s="940"/>
      <c r="G109" s="940"/>
      <c r="H109" s="940"/>
      <c r="I109" s="940"/>
      <c r="J109" s="940"/>
      <c r="K109" s="940"/>
      <c r="L109" s="940"/>
      <c r="M109" s="940"/>
      <c r="N109" s="940"/>
      <c r="O109" s="940"/>
      <c r="P109" s="940"/>
      <c r="Q109" s="940"/>
      <c r="R109" s="940"/>
      <c r="S109" s="940"/>
      <c r="T109" s="940"/>
      <c r="U109" s="940"/>
      <c r="V109" s="940"/>
      <c r="W109" s="940"/>
      <c r="X109" s="940"/>
      <c r="Y109" s="940"/>
      <c r="Z109" s="941"/>
      <c r="AA109" s="942" t="s">
        <v>412</v>
      </c>
      <c r="AB109" s="940"/>
      <c r="AC109" s="940"/>
      <c r="AD109" s="940"/>
      <c r="AE109" s="941"/>
      <c r="AF109" s="942" t="s">
        <v>413</v>
      </c>
      <c r="AG109" s="940"/>
      <c r="AH109" s="940"/>
      <c r="AI109" s="940"/>
      <c r="AJ109" s="941"/>
      <c r="AK109" s="942" t="s">
        <v>294</v>
      </c>
      <c r="AL109" s="940"/>
      <c r="AM109" s="940"/>
      <c r="AN109" s="940"/>
      <c r="AO109" s="941"/>
      <c r="AP109" s="942" t="s">
        <v>414</v>
      </c>
      <c r="AQ109" s="940"/>
      <c r="AR109" s="940"/>
      <c r="AS109" s="940"/>
      <c r="AT109" s="973"/>
      <c r="AU109" s="939" t="s">
        <v>411</v>
      </c>
      <c r="AV109" s="940"/>
      <c r="AW109" s="940"/>
      <c r="AX109" s="940"/>
      <c r="AY109" s="940"/>
      <c r="AZ109" s="940"/>
      <c r="BA109" s="940"/>
      <c r="BB109" s="940"/>
      <c r="BC109" s="940"/>
      <c r="BD109" s="940"/>
      <c r="BE109" s="940"/>
      <c r="BF109" s="940"/>
      <c r="BG109" s="940"/>
      <c r="BH109" s="940"/>
      <c r="BI109" s="940"/>
      <c r="BJ109" s="940"/>
      <c r="BK109" s="940"/>
      <c r="BL109" s="940"/>
      <c r="BM109" s="940"/>
      <c r="BN109" s="940"/>
      <c r="BO109" s="940"/>
      <c r="BP109" s="941"/>
      <c r="BQ109" s="942" t="s">
        <v>412</v>
      </c>
      <c r="BR109" s="940"/>
      <c r="BS109" s="940"/>
      <c r="BT109" s="940"/>
      <c r="BU109" s="941"/>
      <c r="BV109" s="942" t="s">
        <v>413</v>
      </c>
      <c r="BW109" s="940"/>
      <c r="BX109" s="940"/>
      <c r="BY109" s="940"/>
      <c r="BZ109" s="941"/>
      <c r="CA109" s="942" t="s">
        <v>294</v>
      </c>
      <c r="CB109" s="940"/>
      <c r="CC109" s="940"/>
      <c r="CD109" s="940"/>
      <c r="CE109" s="941"/>
      <c r="CF109" s="980" t="s">
        <v>414</v>
      </c>
      <c r="CG109" s="980"/>
      <c r="CH109" s="980"/>
      <c r="CI109" s="980"/>
      <c r="CJ109" s="980"/>
      <c r="CK109" s="942" t="s">
        <v>415</v>
      </c>
      <c r="CL109" s="940"/>
      <c r="CM109" s="940"/>
      <c r="CN109" s="940"/>
      <c r="CO109" s="940"/>
      <c r="CP109" s="940"/>
      <c r="CQ109" s="940"/>
      <c r="CR109" s="940"/>
      <c r="CS109" s="940"/>
      <c r="CT109" s="940"/>
      <c r="CU109" s="940"/>
      <c r="CV109" s="940"/>
      <c r="CW109" s="940"/>
      <c r="CX109" s="940"/>
      <c r="CY109" s="940"/>
      <c r="CZ109" s="940"/>
      <c r="DA109" s="940"/>
      <c r="DB109" s="940"/>
      <c r="DC109" s="940"/>
      <c r="DD109" s="940"/>
      <c r="DE109" s="940"/>
      <c r="DF109" s="941"/>
      <c r="DG109" s="942" t="s">
        <v>412</v>
      </c>
      <c r="DH109" s="940"/>
      <c r="DI109" s="940"/>
      <c r="DJ109" s="940"/>
      <c r="DK109" s="941"/>
      <c r="DL109" s="942" t="s">
        <v>413</v>
      </c>
      <c r="DM109" s="940"/>
      <c r="DN109" s="940"/>
      <c r="DO109" s="940"/>
      <c r="DP109" s="941"/>
      <c r="DQ109" s="942" t="s">
        <v>294</v>
      </c>
      <c r="DR109" s="940"/>
      <c r="DS109" s="940"/>
      <c r="DT109" s="940"/>
      <c r="DU109" s="941"/>
      <c r="DV109" s="942" t="s">
        <v>414</v>
      </c>
      <c r="DW109" s="940"/>
      <c r="DX109" s="940"/>
      <c r="DY109" s="940"/>
      <c r="DZ109" s="973"/>
    </row>
    <row r="110" spans="1:131" s="212" customFormat="1" ht="26.25" customHeight="1" x14ac:dyDescent="0.2">
      <c r="A110" s="851" t="s">
        <v>416</v>
      </c>
      <c r="B110" s="852"/>
      <c r="C110" s="852"/>
      <c r="D110" s="852"/>
      <c r="E110" s="852"/>
      <c r="F110" s="852"/>
      <c r="G110" s="852"/>
      <c r="H110" s="852"/>
      <c r="I110" s="852"/>
      <c r="J110" s="852"/>
      <c r="K110" s="852"/>
      <c r="L110" s="852"/>
      <c r="M110" s="852"/>
      <c r="N110" s="852"/>
      <c r="O110" s="852"/>
      <c r="P110" s="852"/>
      <c r="Q110" s="852"/>
      <c r="R110" s="852"/>
      <c r="S110" s="852"/>
      <c r="T110" s="852"/>
      <c r="U110" s="852"/>
      <c r="V110" s="852"/>
      <c r="W110" s="852"/>
      <c r="X110" s="852"/>
      <c r="Y110" s="852"/>
      <c r="Z110" s="853"/>
      <c r="AA110" s="932">
        <v>1925046</v>
      </c>
      <c r="AB110" s="933"/>
      <c r="AC110" s="933"/>
      <c r="AD110" s="933"/>
      <c r="AE110" s="934"/>
      <c r="AF110" s="935">
        <v>2032495</v>
      </c>
      <c r="AG110" s="933"/>
      <c r="AH110" s="933"/>
      <c r="AI110" s="933"/>
      <c r="AJ110" s="934"/>
      <c r="AK110" s="935">
        <v>2062117</v>
      </c>
      <c r="AL110" s="933"/>
      <c r="AM110" s="933"/>
      <c r="AN110" s="933"/>
      <c r="AO110" s="934"/>
      <c r="AP110" s="936">
        <v>17.3</v>
      </c>
      <c r="AQ110" s="937"/>
      <c r="AR110" s="937"/>
      <c r="AS110" s="937"/>
      <c r="AT110" s="938"/>
      <c r="AU110" s="974" t="s">
        <v>69</v>
      </c>
      <c r="AV110" s="975"/>
      <c r="AW110" s="975"/>
      <c r="AX110" s="975"/>
      <c r="AY110" s="975"/>
      <c r="AZ110" s="904" t="s">
        <v>417</v>
      </c>
      <c r="BA110" s="852"/>
      <c r="BB110" s="852"/>
      <c r="BC110" s="852"/>
      <c r="BD110" s="852"/>
      <c r="BE110" s="852"/>
      <c r="BF110" s="852"/>
      <c r="BG110" s="852"/>
      <c r="BH110" s="852"/>
      <c r="BI110" s="852"/>
      <c r="BJ110" s="852"/>
      <c r="BK110" s="852"/>
      <c r="BL110" s="852"/>
      <c r="BM110" s="852"/>
      <c r="BN110" s="852"/>
      <c r="BO110" s="852"/>
      <c r="BP110" s="853"/>
      <c r="BQ110" s="905">
        <v>23142751</v>
      </c>
      <c r="BR110" s="886"/>
      <c r="BS110" s="886"/>
      <c r="BT110" s="886"/>
      <c r="BU110" s="886"/>
      <c r="BV110" s="886">
        <v>22206933</v>
      </c>
      <c r="BW110" s="886"/>
      <c r="BX110" s="886"/>
      <c r="BY110" s="886"/>
      <c r="BZ110" s="886"/>
      <c r="CA110" s="886">
        <v>21286532</v>
      </c>
      <c r="CB110" s="886"/>
      <c r="CC110" s="886"/>
      <c r="CD110" s="886"/>
      <c r="CE110" s="886"/>
      <c r="CF110" s="910">
        <v>178.8</v>
      </c>
      <c r="CG110" s="911"/>
      <c r="CH110" s="911"/>
      <c r="CI110" s="911"/>
      <c r="CJ110" s="911"/>
      <c r="CK110" s="970" t="s">
        <v>418</v>
      </c>
      <c r="CL110" s="863"/>
      <c r="CM110" s="904" t="s">
        <v>419</v>
      </c>
      <c r="CN110" s="852"/>
      <c r="CO110" s="852"/>
      <c r="CP110" s="852"/>
      <c r="CQ110" s="852"/>
      <c r="CR110" s="852"/>
      <c r="CS110" s="852"/>
      <c r="CT110" s="852"/>
      <c r="CU110" s="852"/>
      <c r="CV110" s="852"/>
      <c r="CW110" s="852"/>
      <c r="CX110" s="852"/>
      <c r="CY110" s="852"/>
      <c r="CZ110" s="852"/>
      <c r="DA110" s="852"/>
      <c r="DB110" s="852"/>
      <c r="DC110" s="852"/>
      <c r="DD110" s="852"/>
      <c r="DE110" s="852"/>
      <c r="DF110" s="853"/>
      <c r="DG110" s="905" t="s">
        <v>121</v>
      </c>
      <c r="DH110" s="886"/>
      <c r="DI110" s="886"/>
      <c r="DJ110" s="886"/>
      <c r="DK110" s="886"/>
      <c r="DL110" s="886" t="s">
        <v>121</v>
      </c>
      <c r="DM110" s="886"/>
      <c r="DN110" s="886"/>
      <c r="DO110" s="886"/>
      <c r="DP110" s="886"/>
      <c r="DQ110" s="886" t="s">
        <v>121</v>
      </c>
      <c r="DR110" s="886"/>
      <c r="DS110" s="886"/>
      <c r="DT110" s="886"/>
      <c r="DU110" s="886"/>
      <c r="DV110" s="887" t="s">
        <v>121</v>
      </c>
      <c r="DW110" s="887"/>
      <c r="DX110" s="887"/>
      <c r="DY110" s="887"/>
      <c r="DZ110" s="888"/>
    </row>
    <row r="111" spans="1:131" s="212" customFormat="1" ht="26.25" customHeight="1" x14ac:dyDescent="0.2">
      <c r="A111" s="818" t="s">
        <v>420</v>
      </c>
      <c r="B111" s="819"/>
      <c r="C111" s="819"/>
      <c r="D111" s="819"/>
      <c r="E111" s="819"/>
      <c r="F111" s="819"/>
      <c r="G111" s="819"/>
      <c r="H111" s="819"/>
      <c r="I111" s="819"/>
      <c r="J111" s="819"/>
      <c r="K111" s="819"/>
      <c r="L111" s="819"/>
      <c r="M111" s="819"/>
      <c r="N111" s="819"/>
      <c r="O111" s="819"/>
      <c r="P111" s="819"/>
      <c r="Q111" s="819"/>
      <c r="R111" s="819"/>
      <c r="S111" s="819"/>
      <c r="T111" s="819"/>
      <c r="U111" s="819"/>
      <c r="V111" s="819"/>
      <c r="W111" s="819"/>
      <c r="X111" s="819"/>
      <c r="Y111" s="819"/>
      <c r="Z111" s="969"/>
      <c r="AA111" s="962" t="s">
        <v>121</v>
      </c>
      <c r="AB111" s="963"/>
      <c r="AC111" s="963"/>
      <c r="AD111" s="963"/>
      <c r="AE111" s="964"/>
      <c r="AF111" s="965" t="s">
        <v>121</v>
      </c>
      <c r="AG111" s="963"/>
      <c r="AH111" s="963"/>
      <c r="AI111" s="963"/>
      <c r="AJ111" s="964"/>
      <c r="AK111" s="965" t="s">
        <v>121</v>
      </c>
      <c r="AL111" s="963"/>
      <c r="AM111" s="963"/>
      <c r="AN111" s="963"/>
      <c r="AO111" s="964"/>
      <c r="AP111" s="966" t="s">
        <v>121</v>
      </c>
      <c r="AQ111" s="967"/>
      <c r="AR111" s="967"/>
      <c r="AS111" s="967"/>
      <c r="AT111" s="968"/>
      <c r="AU111" s="976"/>
      <c r="AV111" s="977"/>
      <c r="AW111" s="977"/>
      <c r="AX111" s="977"/>
      <c r="AY111" s="977"/>
      <c r="AZ111" s="859" t="s">
        <v>421</v>
      </c>
      <c r="BA111" s="796"/>
      <c r="BB111" s="796"/>
      <c r="BC111" s="796"/>
      <c r="BD111" s="796"/>
      <c r="BE111" s="796"/>
      <c r="BF111" s="796"/>
      <c r="BG111" s="796"/>
      <c r="BH111" s="796"/>
      <c r="BI111" s="796"/>
      <c r="BJ111" s="796"/>
      <c r="BK111" s="796"/>
      <c r="BL111" s="796"/>
      <c r="BM111" s="796"/>
      <c r="BN111" s="796"/>
      <c r="BO111" s="796"/>
      <c r="BP111" s="797"/>
      <c r="BQ111" s="860">
        <v>803940</v>
      </c>
      <c r="BR111" s="861"/>
      <c r="BS111" s="861"/>
      <c r="BT111" s="861"/>
      <c r="BU111" s="861"/>
      <c r="BV111" s="861">
        <v>802557</v>
      </c>
      <c r="BW111" s="861"/>
      <c r="BX111" s="861"/>
      <c r="BY111" s="861"/>
      <c r="BZ111" s="861"/>
      <c r="CA111" s="861">
        <v>914997</v>
      </c>
      <c r="CB111" s="861"/>
      <c r="CC111" s="861"/>
      <c r="CD111" s="861"/>
      <c r="CE111" s="861"/>
      <c r="CF111" s="919">
        <v>7.7</v>
      </c>
      <c r="CG111" s="920"/>
      <c r="CH111" s="920"/>
      <c r="CI111" s="920"/>
      <c r="CJ111" s="920"/>
      <c r="CK111" s="971"/>
      <c r="CL111" s="865"/>
      <c r="CM111" s="859" t="s">
        <v>422</v>
      </c>
      <c r="CN111" s="796"/>
      <c r="CO111" s="796"/>
      <c r="CP111" s="796"/>
      <c r="CQ111" s="796"/>
      <c r="CR111" s="796"/>
      <c r="CS111" s="796"/>
      <c r="CT111" s="796"/>
      <c r="CU111" s="796"/>
      <c r="CV111" s="796"/>
      <c r="CW111" s="796"/>
      <c r="CX111" s="796"/>
      <c r="CY111" s="796"/>
      <c r="CZ111" s="796"/>
      <c r="DA111" s="796"/>
      <c r="DB111" s="796"/>
      <c r="DC111" s="796"/>
      <c r="DD111" s="796"/>
      <c r="DE111" s="796"/>
      <c r="DF111" s="797"/>
      <c r="DG111" s="860" t="s">
        <v>121</v>
      </c>
      <c r="DH111" s="861"/>
      <c r="DI111" s="861"/>
      <c r="DJ111" s="861"/>
      <c r="DK111" s="861"/>
      <c r="DL111" s="861" t="s">
        <v>121</v>
      </c>
      <c r="DM111" s="861"/>
      <c r="DN111" s="861"/>
      <c r="DO111" s="861"/>
      <c r="DP111" s="861"/>
      <c r="DQ111" s="861" t="s">
        <v>121</v>
      </c>
      <c r="DR111" s="861"/>
      <c r="DS111" s="861"/>
      <c r="DT111" s="861"/>
      <c r="DU111" s="861"/>
      <c r="DV111" s="838" t="s">
        <v>121</v>
      </c>
      <c r="DW111" s="838"/>
      <c r="DX111" s="838"/>
      <c r="DY111" s="838"/>
      <c r="DZ111" s="839"/>
    </row>
    <row r="112" spans="1:131" s="212" customFormat="1" ht="26.25" customHeight="1" x14ac:dyDescent="0.2">
      <c r="A112" s="956" t="s">
        <v>423</v>
      </c>
      <c r="B112" s="957"/>
      <c r="C112" s="796" t="s">
        <v>424</v>
      </c>
      <c r="D112" s="796"/>
      <c r="E112" s="796"/>
      <c r="F112" s="796"/>
      <c r="G112" s="796"/>
      <c r="H112" s="796"/>
      <c r="I112" s="796"/>
      <c r="J112" s="796"/>
      <c r="K112" s="796"/>
      <c r="L112" s="796"/>
      <c r="M112" s="796"/>
      <c r="N112" s="796"/>
      <c r="O112" s="796"/>
      <c r="P112" s="796"/>
      <c r="Q112" s="796"/>
      <c r="R112" s="796"/>
      <c r="S112" s="796"/>
      <c r="T112" s="796"/>
      <c r="U112" s="796"/>
      <c r="V112" s="796"/>
      <c r="W112" s="796"/>
      <c r="X112" s="796"/>
      <c r="Y112" s="796"/>
      <c r="Z112" s="797"/>
      <c r="AA112" s="823" t="s">
        <v>121</v>
      </c>
      <c r="AB112" s="824"/>
      <c r="AC112" s="824"/>
      <c r="AD112" s="824"/>
      <c r="AE112" s="825"/>
      <c r="AF112" s="826" t="s">
        <v>121</v>
      </c>
      <c r="AG112" s="824"/>
      <c r="AH112" s="824"/>
      <c r="AI112" s="824"/>
      <c r="AJ112" s="825"/>
      <c r="AK112" s="826" t="s">
        <v>121</v>
      </c>
      <c r="AL112" s="824"/>
      <c r="AM112" s="824"/>
      <c r="AN112" s="824"/>
      <c r="AO112" s="825"/>
      <c r="AP112" s="868" t="s">
        <v>121</v>
      </c>
      <c r="AQ112" s="869"/>
      <c r="AR112" s="869"/>
      <c r="AS112" s="869"/>
      <c r="AT112" s="870"/>
      <c r="AU112" s="976"/>
      <c r="AV112" s="977"/>
      <c r="AW112" s="977"/>
      <c r="AX112" s="977"/>
      <c r="AY112" s="977"/>
      <c r="AZ112" s="859" t="s">
        <v>425</v>
      </c>
      <c r="BA112" s="796"/>
      <c r="BB112" s="796"/>
      <c r="BC112" s="796"/>
      <c r="BD112" s="796"/>
      <c r="BE112" s="796"/>
      <c r="BF112" s="796"/>
      <c r="BG112" s="796"/>
      <c r="BH112" s="796"/>
      <c r="BI112" s="796"/>
      <c r="BJ112" s="796"/>
      <c r="BK112" s="796"/>
      <c r="BL112" s="796"/>
      <c r="BM112" s="796"/>
      <c r="BN112" s="796"/>
      <c r="BO112" s="796"/>
      <c r="BP112" s="797"/>
      <c r="BQ112" s="860">
        <v>4367742</v>
      </c>
      <c r="BR112" s="861"/>
      <c r="BS112" s="861"/>
      <c r="BT112" s="861"/>
      <c r="BU112" s="861"/>
      <c r="BV112" s="861">
        <v>4335234</v>
      </c>
      <c r="BW112" s="861"/>
      <c r="BX112" s="861"/>
      <c r="BY112" s="861"/>
      <c r="BZ112" s="861"/>
      <c r="CA112" s="861">
        <v>4681268</v>
      </c>
      <c r="CB112" s="861"/>
      <c r="CC112" s="861"/>
      <c r="CD112" s="861"/>
      <c r="CE112" s="861"/>
      <c r="CF112" s="919">
        <v>39.299999999999997</v>
      </c>
      <c r="CG112" s="920"/>
      <c r="CH112" s="920"/>
      <c r="CI112" s="920"/>
      <c r="CJ112" s="920"/>
      <c r="CK112" s="971"/>
      <c r="CL112" s="865"/>
      <c r="CM112" s="859" t="s">
        <v>426</v>
      </c>
      <c r="CN112" s="796"/>
      <c r="CO112" s="796"/>
      <c r="CP112" s="796"/>
      <c r="CQ112" s="796"/>
      <c r="CR112" s="796"/>
      <c r="CS112" s="796"/>
      <c r="CT112" s="796"/>
      <c r="CU112" s="796"/>
      <c r="CV112" s="796"/>
      <c r="CW112" s="796"/>
      <c r="CX112" s="796"/>
      <c r="CY112" s="796"/>
      <c r="CZ112" s="796"/>
      <c r="DA112" s="796"/>
      <c r="DB112" s="796"/>
      <c r="DC112" s="796"/>
      <c r="DD112" s="796"/>
      <c r="DE112" s="796"/>
      <c r="DF112" s="797"/>
      <c r="DG112" s="860" t="s">
        <v>121</v>
      </c>
      <c r="DH112" s="861"/>
      <c r="DI112" s="861"/>
      <c r="DJ112" s="861"/>
      <c r="DK112" s="861"/>
      <c r="DL112" s="861" t="s">
        <v>121</v>
      </c>
      <c r="DM112" s="861"/>
      <c r="DN112" s="861"/>
      <c r="DO112" s="861"/>
      <c r="DP112" s="861"/>
      <c r="DQ112" s="861" t="s">
        <v>121</v>
      </c>
      <c r="DR112" s="861"/>
      <c r="DS112" s="861"/>
      <c r="DT112" s="861"/>
      <c r="DU112" s="861"/>
      <c r="DV112" s="838" t="s">
        <v>121</v>
      </c>
      <c r="DW112" s="838"/>
      <c r="DX112" s="838"/>
      <c r="DY112" s="838"/>
      <c r="DZ112" s="839"/>
    </row>
    <row r="113" spans="1:130" s="212" customFormat="1" ht="26.25" customHeight="1" x14ac:dyDescent="0.2">
      <c r="A113" s="958"/>
      <c r="B113" s="959"/>
      <c r="C113" s="796" t="s">
        <v>427</v>
      </c>
      <c r="D113" s="796"/>
      <c r="E113" s="796"/>
      <c r="F113" s="796"/>
      <c r="G113" s="796"/>
      <c r="H113" s="796"/>
      <c r="I113" s="796"/>
      <c r="J113" s="796"/>
      <c r="K113" s="796"/>
      <c r="L113" s="796"/>
      <c r="M113" s="796"/>
      <c r="N113" s="796"/>
      <c r="O113" s="796"/>
      <c r="P113" s="796"/>
      <c r="Q113" s="796"/>
      <c r="R113" s="796"/>
      <c r="S113" s="796"/>
      <c r="T113" s="796"/>
      <c r="U113" s="796"/>
      <c r="V113" s="796"/>
      <c r="W113" s="796"/>
      <c r="X113" s="796"/>
      <c r="Y113" s="796"/>
      <c r="Z113" s="797"/>
      <c r="AA113" s="962">
        <v>268615</v>
      </c>
      <c r="AB113" s="963"/>
      <c r="AC113" s="963"/>
      <c r="AD113" s="963"/>
      <c r="AE113" s="964"/>
      <c r="AF113" s="965">
        <v>276854</v>
      </c>
      <c r="AG113" s="963"/>
      <c r="AH113" s="963"/>
      <c r="AI113" s="963"/>
      <c r="AJ113" s="964"/>
      <c r="AK113" s="965">
        <v>293947</v>
      </c>
      <c r="AL113" s="963"/>
      <c r="AM113" s="963"/>
      <c r="AN113" s="963"/>
      <c r="AO113" s="964"/>
      <c r="AP113" s="966">
        <v>2.5</v>
      </c>
      <c r="AQ113" s="967"/>
      <c r="AR113" s="967"/>
      <c r="AS113" s="967"/>
      <c r="AT113" s="968"/>
      <c r="AU113" s="976"/>
      <c r="AV113" s="977"/>
      <c r="AW113" s="977"/>
      <c r="AX113" s="977"/>
      <c r="AY113" s="977"/>
      <c r="AZ113" s="859" t="s">
        <v>428</v>
      </c>
      <c r="BA113" s="796"/>
      <c r="BB113" s="796"/>
      <c r="BC113" s="796"/>
      <c r="BD113" s="796"/>
      <c r="BE113" s="796"/>
      <c r="BF113" s="796"/>
      <c r="BG113" s="796"/>
      <c r="BH113" s="796"/>
      <c r="BI113" s="796"/>
      <c r="BJ113" s="796"/>
      <c r="BK113" s="796"/>
      <c r="BL113" s="796"/>
      <c r="BM113" s="796"/>
      <c r="BN113" s="796"/>
      <c r="BO113" s="796"/>
      <c r="BP113" s="797"/>
      <c r="BQ113" s="860">
        <v>947664</v>
      </c>
      <c r="BR113" s="861"/>
      <c r="BS113" s="861"/>
      <c r="BT113" s="861"/>
      <c r="BU113" s="861"/>
      <c r="BV113" s="861">
        <v>852051</v>
      </c>
      <c r="BW113" s="861"/>
      <c r="BX113" s="861"/>
      <c r="BY113" s="861"/>
      <c r="BZ113" s="861"/>
      <c r="CA113" s="861">
        <v>1206821</v>
      </c>
      <c r="CB113" s="861"/>
      <c r="CC113" s="861"/>
      <c r="CD113" s="861"/>
      <c r="CE113" s="861"/>
      <c r="CF113" s="919">
        <v>10.1</v>
      </c>
      <c r="CG113" s="920"/>
      <c r="CH113" s="920"/>
      <c r="CI113" s="920"/>
      <c r="CJ113" s="920"/>
      <c r="CK113" s="971"/>
      <c r="CL113" s="865"/>
      <c r="CM113" s="859" t="s">
        <v>429</v>
      </c>
      <c r="CN113" s="796"/>
      <c r="CO113" s="796"/>
      <c r="CP113" s="796"/>
      <c r="CQ113" s="796"/>
      <c r="CR113" s="796"/>
      <c r="CS113" s="796"/>
      <c r="CT113" s="796"/>
      <c r="CU113" s="796"/>
      <c r="CV113" s="796"/>
      <c r="CW113" s="796"/>
      <c r="CX113" s="796"/>
      <c r="CY113" s="796"/>
      <c r="CZ113" s="796"/>
      <c r="DA113" s="796"/>
      <c r="DB113" s="796"/>
      <c r="DC113" s="796"/>
      <c r="DD113" s="796"/>
      <c r="DE113" s="796"/>
      <c r="DF113" s="797"/>
      <c r="DG113" s="823" t="s">
        <v>121</v>
      </c>
      <c r="DH113" s="824"/>
      <c r="DI113" s="824"/>
      <c r="DJ113" s="824"/>
      <c r="DK113" s="825"/>
      <c r="DL113" s="826" t="s">
        <v>121</v>
      </c>
      <c r="DM113" s="824"/>
      <c r="DN113" s="824"/>
      <c r="DO113" s="824"/>
      <c r="DP113" s="825"/>
      <c r="DQ113" s="826" t="s">
        <v>121</v>
      </c>
      <c r="DR113" s="824"/>
      <c r="DS113" s="824"/>
      <c r="DT113" s="824"/>
      <c r="DU113" s="825"/>
      <c r="DV113" s="868" t="s">
        <v>121</v>
      </c>
      <c r="DW113" s="869"/>
      <c r="DX113" s="869"/>
      <c r="DY113" s="869"/>
      <c r="DZ113" s="870"/>
    </row>
    <row r="114" spans="1:130" s="212" customFormat="1" ht="26.25" customHeight="1" x14ac:dyDescent="0.2">
      <c r="A114" s="958"/>
      <c r="B114" s="959"/>
      <c r="C114" s="796" t="s">
        <v>430</v>
      </c>
      <c r="D114" s="796"/>
      <c r="E114" s="796"/>
      <c r="F114" s="796"/>
      <c r="G114" s="796"/>
      <c r="H114" s="796"/>
      <c r="I114" s="796"/>
      <c r="J114" s="796"/>
      <c r="K114" s="796"/>
      <c r="L114" s="796"/>
      <c r="M114" s="796"/>
      <c r="N114" s="796"/>
      <c r="O114" s="796"/>
      <c r="P114" s="796"/>
      <c r="Q114" s="796"/>
      <c r="R114" s="796"/>
      <c r="S114" s="796"/>
      <c r="T114" s="796"/>
      <c r="U114" s="796"/>
      <c r="V114" s="796"/>
      <c r="W114" s="796"/>
      <c r="X114" s="796"/>
      <c r="Y114" s="796"/>
      <c r="Z114" s="797"/>
      <c r="AA114" s="823">
        <v>116754</v>
      </c>
      <c r="AB114" s="824"/>
      <c r="AC114" s="824"/>
      <c r="AD114" s="824"/>
      <c r="AE114" s="825"/>
      <c r="AF114" s="826">
        <v>85738</v>
      </c>
      <c r="AG114" s="824"/>
      <c r="AH114" s="824"/>
      <c r="AI114" s="824"/>
      <c r="AJ114" s="825"/>
      <c r="AK114" s="826">
        <v>85937</v>
      </c>
      <c r="AL114" s="824"/>
      <c r="AM114" s="824"/>
      <c r="AN114" s="824"/>
      <c r="AO114" s="825"/>
      <c r="AP114" s="868">
        <v>0.7</v>
      </c>
      <c r="AQ114" s="869"/>
      <c r="AR114" s="869"/>
      <c r="AS114" s="869"/>
      <c r="AT114" s="870"/>
      <c r="AU114" s="976"/>
      <c r="AV114" s="977"/>
      <c r="AW114" s="977"/>
      <c r="AX114" s="977"/>
      <c r="AY114" s="977"/>
      <c r="AZ114" s="859" t="s">
        <v>431</v>
      </c>
      <c r="BA114" s="796"/>
      <c r="BB114" s="796"/>
      <c r="BC114" s="796"/>
      <c r="BD114" s="796"/>
      <c r="BE114" s="796"/>
      <c r="BF114" s="796"/>
      <c r="BG114" s="796"/>
      <c r="BH114" s="796"/>
      <c r="BI114" s="796"/>
      <c r="BJ114" s="796"/>
      <c r="BK114" s="796"/>
      <c r="BL114" s="796"/>
      <c r="BM114" s="796"/>
      <c r="BN114" s="796"/>
      <c r="BO114" s="796"/>
      <c r="BP114" s="797"/>
      <c r="BQ114" s="860">
        <v>2844567</v>
      </c>
      <c r="BR114" s="861"/>
      <c r="BS114" s="861"/>
      <c r="BT114" s="861"/>
      <c r="BU114" s="861"/>
      <c r="BV114" s="861">
        <v>2980037</v>
      </c>
      <c r="BW114" s="861"/>
      <c r="BX114" s="861"/>
      <c r="BY114" s="861"/>
      <c r="BZ114" s="861"/>
      <c r="CA114" s="861">
        <v>3073278</v>
      </c>
      <c r="CB114" s="861"/>
      <c r="CC114" s="861"/>
      <c r="CD114" s="861"/>
      <c r="CE114" s="861"/>
      <c r="CF114" s="919">
        <v>25.8</v>
      </c>
      <c r="CG114" s="920"/>
      <c r="CH114" s="920"/>
      <c r="CI114" s="920"/>
      <c r="CJ114" s="920"/>
      <c r="CK114" s="971"/>
      <c r="CL114" s="865"/>
      <c r="CM114" s="859" t="s">
        <v>432</v>
      </c>
      <c r="CN114" s="796"/>
      <c r="CO114" s="796"/>
      <c r="CP114" s="796"/>
      <c r="CQ114" s="796"/>
      <c r="CR114" s="796"/>
      <c r="CS114" s="796"/>
      <c r="CT114" s="796"/>
      <c r="CU114" s="796"/>
      <c r="CV114" s="796"/>
      <c r="CW114" s="796"/>
      <c r="CX114" s="796"/>
      <c r="CY114" s="796"/>
      <c r="CZ114" s="796"/>
      <c r="DA114" s="796"/>
      <c r="DB114" s="796"/>
      <c r="DC114" s="796"/>
      <c r="DD114" s="796"/>
      <c r="DE114" s="796"/>
      <c r="DF114" s="797"/>
      <c r="DG114" s="823" t="s">
        <v>121</v>
      </c>
      <c r="DH114" s="824"/>
      <c r="DI114" s="824"/>
      <c r="DJ114" s="824"/>
      <c r="DK114" s="825"/>
      <c r="DL114" s="826" t="s">
        <v>121</v>
      </c>
      <c r="DM114" s="824"/>
      <c r="DN114" s="824"/>
      <c r="DO114" s="824"/>
      <c r="DP114" s="825"/>
      <c r="DQ114" s="826" t="s">
        <v>121</v>
      </c>
      <c r="DR114" s="824"/>
      <c r="DS114" s="824"/>
      <c r="DT114" s="824"/>
      <c r="DU114" s="825"/>
      <c r="DV114" s="868" t="s">
        <v>121</v>
      </c>
      <c r="DW114" s="869"/>
      <c r="DX114" s="869"/>
      <c r="DY114" s="869"/>
      <c r="DZ114" s="870"/>
    </row>
    <row r="115" spans="1:130" s="212" customFormat="1" ht="26.25" customHeight="1" x14ac:dyDescent="0.2">
      <c r="A115" s="958"/>
      <c r="B115" s="959"/>
      <c r="C115" s="796" t="s">
        <v>433</v>
      </c>
      <c r="D115" s="796"/>
      <c r="E115" s="796"/>
      <c r="F115" s="796"/>
      <c r="G115" s="796"/>
      <c r="H115" s="796"/>
      <c r="I115" s="796"/>
      <c r="J115" s="796"/>
      <c r="K115" s="796"/>
      <c r="L115" s="796"/>
      <c r="M115" s="796"/>
      <c r="N115" s="796"/>
      <c r="O115" s="796"/>
      <c r="P115" s="796"/>
      <c r="Q115" s="796"/>
      <c r="R115" s="796"/>
      <c r="S115" s="796"/>
      <c r="T115" s="796"/>
      <c r="U115" s="796"/>
      <c r="V115" s="796"/>
      <c r="W115" s="796"/>
      <c r="X115" s="796"/>
      <c r="Y115" s="796"/>
      <c r="Z115" s="797"/>
      <c r="AA115" s="962">
        <v>5525</v>
      </c>
      <c r="AB115" s="963"/>
      <c r="AC115" s="963"/>
      <c r="AD115" s="963"/>
      <c r="AE115" s="964"/>
      <c r="AF115" s="965">
        <v>10073</v>
      </c>
      <c r="AG115" s="963"/>
      <c r="AH115" s="963"/>
      <c r="AI115" s="963"/>
      <c r="AJ115" s="964"/>
      <c r="AK115" s="965">
        <v>10083</v>
      </c>
      <c r="AL115" s="963"/>
      <c r="AM115" s="963"/>
      <c r="AN115" s="963"/>
      <c r="AO115" s="964"/>
      <c r="AP115" s="966">
        <v>0.1</v>
      </c>
      <c r="AQ115" s="967"/>
      <c r="AR115" s="967"/>
      <c r="AS115" s="967"/>
      <c r="AT115" s="968"/>
      <c r="AU115" s="976"/>
      <c r="AV115" s="977"/>
      <c r="AW115" s="977"/>
      <c r="AX115" s="977"/>
      <c r="AY115" s="977"/>
      <c r="AZ115" s="859" t="s">
        <v>434</v>
      </c>
      <c r="BA115" s="796"/>
      <c r="BB115" s="796"/>
      <c r="BC115" s="796"/>
      <c r="BD115" s="796"/>
      <c r="BE115" s="796"/>
      <c r="BF115" s="796"/>
      <c r="BG115" s="796"/>
      <c r="BH115" s="796"/>
      <c r="BI115" s="796"/>
      <c r="BJ115" s="796"/>
      <c r="BK115" s="796"/>
      <c r="BL115" s="796"/>
      <c r="BM115" s="796"/>
      <c r="BN115" s="796"/>
      <c r="BO115" s="796"/>
      <c r="BP115" s="797"/>
      <c r="BQ115" s="860" t="s">
        <v>121</v>
      </c>
      <c r="BR115" s="861"/>
      <c r="BS115" s="861"/>
      <c r="BT115" s="861"/>
      <c r="BU115" s="861"/>
      <c r="BV115" s="861" t="s">
        <v>121</v>
      </c>
      <c r="BW115" s="861"/>
      <c r="BX115" s="861"/>
      <c r="BY115" s="861"/>
      <c r="BZ115" s="861"/>
      <c r="CA115" s="861" t="s">
        <v>121</v>
      </c>
      <c r="CB115" s="861"/>
      <c r="CC115" s="861"/>
      <c r="CD115" s="861"/>
      <c r="CE115" s="861"/>
      <c r="CF115" s="919" t="s">
        <v>121</v>
      </c>
      <c r="CG115" s="920"/>
      <c r="CH115" s="920"/>
      <c r="CI115" s="920"/>
      <c r="CJ115" s="920"/>
      <c r="CK115" s="971"/>
      <c r="CL115" s="865"/>
      <c r="CM115" s="859" t="s">
        <v>435</v>
      </c>
      <c r="CN115" s="796"/>
      <c r="CO115" s="796"/>
      <c r="CP115" s="796"/>
      <c r="CQ115" s="796"/>
      <c r="CR115" s="796"/>
      <c r="CS115" s="796"/>
      <c r="CT115" s="796"/>
      <c r="CU115" s="796"/>
      <c r="CV115" s="796"/>
      <c r="CW115" s="796"/>
      <c r="CX115" s="796"/>
      <c r="CY115" s="796"/>
      <c r="CZ115" s="796"/>
      <c r="DA115" s="796"/>
      <c r="DB115" s="796"/>
      <c r="DC115" s="796"/>
      <c r="DD115" s="796"/>
      <c r="DE115" s="796"/>
      <c r="DF115" s="797"/>
      <c r="DG115" s="823" t="s">
        <v>121</v>
      </c>
      <c r="DH115" s="824"/>
      <c r="DI115" s="824"/>
      <c r="DJ115" s="824"/>
      <c r="DK115" s="825"/>
      <c r="DL115" s="826" t="s">
        <v>121</v>
      </c>
      <c r="DM115" s="824"/>
      <c r="DN115" s="824"/>
      <c r="DO115" s="824"/>
      <c r="DP115" s="825"/>
      <c r="DQ115" s="826" t="s">
        <v>121</v>
      </c>
      <c r="DR115" s="824"/>
      <c r="DS115" s="824"/>
      <c r="DT115" s="824"/>
      <c r="DU115" s="825"/>
      <c r="DV115" s="868" t="s">
        <v>121</v>
      </c>
      <c r="DW115" s="869"/>
      <c r="DX115" s="869"/>
      <c r="DY115" s="869"/>
      <c r="DZ115" s="870"/>
    </row>
    <row r="116" spans="1:130" s="212" customFormat="1" ht="26.25" customHeight="1" x14ac:dyDescent="0.2">
      <c r="A116" s="960"/>
      <c r="B116" s="961"/>
      <c r="C116" s="883" t="s">
        <v>436</v>
      </c>
      <c r="D116" s="883"/>
      <c r="E116" s="883"/>
      <c r="F116" s="883"/>
      <c r="G116" s="883"/>
      <c r="H116" s="883"/>
      <c r="I116" s="883"/>
      <c r="J116" s="883"/>
      <c r="K116" s="883"/>
      <c r="L116" s="883"/>
      <c r="M116" s="883"/>
      <c r="N116" s="883"/>
      <c r="O116" s="883"/>
      <c r="P116" s="883"/>
      <c r="Q116" s="883"/>
      <c r="R116" s="883"/>
      <c r="S116" s="883"/>
      <c r="T116" s="883"/>
      <c r="U116" s="883"/>
      <c r="V116" s="883"/>
      <c r="W116" s="883"/>
      <c r="X116" s="883"/>
      <c r="Y116" s="883"/>
      <c r="Z116" s="884"/>
      <c r="AA116" s="823" t="s">
        <v>121</v>
      </c>
      <c r="AB116" s="824"/>
      <c r="AC116" s="824"/>
      <c r="AD116" s="824"/>
      <c r="AE116" s="825"/>
      <c r="AF116" s="826" t="s">
        <v>121</v>
      </c>
      <c r="AG116" s="824"/>
      <c r="AH116" s="824"/>
      <c r="AI116" s="824"/>
      <c r="AJ116" s="825"/>
      <c r="AK116" s="826">
        <v>8</v>
      </c>
      <c r="AL116" s="824"/>
      <c r="AM116" s="824"/>
      <c r="AN116" s="824"/>
      <c r="AO116" s="825"/>
      <c r="AP116" s="868">
        <v>0</v>
      </c>
      <c r="AQ116" s="869"/>
      <c r="AR116" s="869"/>
      <c r="AS116" s="869"/>
      <c r="AT116" s="870"/>
      <c r="AU116" s="976"/>
      <c r="AV116" s="977"/>
      <c r="AW116" s="977"/>
      <c r="AX116" s="977"/>
      <c r="AY116" s="977"/>
      <c r="AZ116" s="953" t="s">
        <v>437</v>
      </c>
      <c r="BA116" s="954"/>
      <c r="BB116" s="954"/>
      <c r="BC116" s="954"/>
      <c r="BD116" s="954"/>
      <c r="BE116" s="954"/>
      <c r="BF116" s="954"/>
      <c r="BG116" s="954"/>
      <c r="BH116" s="954"/>
      <c r="BI116" s="954"/>
      <c r="BJ116" s="954"/>
      <c r="BK116" s="954"/>
      <c r="BL116" s="954"/>
      <c r="BM116" s="954"/>
      <c r="BN116" s="954"/>
      <c r="BO116" s="954"/>
      <c r="BP116" s="955"/>
      <c r="BQ116" s="860" t="s">
        <v>121</v>
      </c>
      <c r="BR116" s="861"/>
      <c r="BS116" s="861"/>
      <c r="BT116" s="861"/>
      <c r="BU116" s="861"/>
      <c r="BV116" s="861" t="s">
        <v>121</v>
      </c>
      <c r="BW116" s="861"/>
      <c r="BX116" s="861"/>
      <c r="BY116" s="861"/>
      <c r="BZ116" s="861"/>
      <c r="CA116" s="861" t="s">
        <v>121</v>
      </c>
      <c r="CB116" s="861"/>
      <c r="CC116" s="861"/>
      <c r="CD116" s="861"/>
      <c r="CE116" s="861"/>
      <c r="CF116" s="919" t="s">
        <v>121</v>
      </c>
      <c r="CG116" s="920"/>
      <c r="CH116" s="920"/>
      <c r="CI116" s="920"/>
      <c r="CJ116" s="920"/>
      <c r="CK116" s="971"/>
      <c r="CL116" s="865"/>
      <c r="CM116" s="859" t="s">
        <v>438</v>
      </c>
      <c r="CN116" s="796"/>
      <c r="CO116" s="796"/>
      <c r="CP116" s="796"/>
      <c r="CQ116" s="796"/>
      <c r="CR116" s="796"/>
      <c r="CS116" s="796"/>
      <c r="CT116" s="796"/>
      <c r="CU116" s="796"/>
      <c r="CV116" s="796"/>
      <c r="CW116" s="796"/>
      <c r="CX116" s="796"/>
      <c r="CY116" s="796"/>
      <c r="CZ116" s="796"/>
      <c r="DA116" s="796"/>
      <c r="DB116" s="796"/>
      <c r="DC116" s="796"/>
      <c r="DD116" s="796"/>
      <c r="DE116" s="796"/>
      <c r="DF116" s="797"/>
      <c r="DG116" s="823" t="s">
        <v>121</v>
      </c>
      <c r="DH116" s="824"/>
      <c r="DI116" s="824"/>
      <c r="DJ116" s="824"/>
      <c r="DK116" s="825"/>
      <c r="DL116" s="826" t="s">
        <v>121</v>
      </c>
      <c r="DM116" s="824"/>
      <c r="DN116" s="824"/>
      <c r="DO116" s="824"/>
      <c r="DP116" s="825"/>
      <c r="DQ116" s="826" t="s">
        <v>121</v>
      </c>
      <c r="DR116" s="824"/>
      <c r="DS116" s="824"/>
      <c r="DT116" s="824"/>
      <c r="DU116" s="825"/>
      <c r="DV116" s="868" t="s">
        <v>121</v>
      </c>
      <c r="DW116" s="869"/>
      <c r="DX116" s="869"/>
      <c r="DY116" s="869"/>
      <c r="DZ116" s="870"/>
    </row>
    <row r="117" spans="1:130" s="212" customFormat="1" ht="26.25" customHeight="1" x14ac:dyDescent="0.2">
      <c r="A117" s="939" t="s">
        <v>177</v>
      </c>
      <c r="B117" s="940"/>
      <c r="C117" s="940"/>
      <c r="D117" s="940"/>
      <c r="E117" s="940"/>
      <c r="F117" s="940"/>
      <c r="G117" s="940"/>
      <c r="H117" s="940"/>
      <c r="I117" s="940"/>
      <c r="J117" s="940"/>
      <c r="K117" s="940"/>
      <c r="L117" s="940"/>
      <c r="M117" s="940"/>
      <c r="N117" s="940"/>
      <c r="O117" s="940"/>
      <c r="P117" s="940"/>
      <c r="Q117" s="940"/>
      <c r="R117" s="940"/>
      <c r="S117" s="940"/>
      <c r="T117" s="940"/>
      <c r="U117" s="940"/>
      <c r="V117" s="940"/>
      <c r="W117" s="940"/>
      <c r="X117" s="940"/>
      <c r="Y117" s="921" t="s">
        <v>439</v>
      </c>
      <c r="Z117" s="941"/>
      <c r="AA117" s="946">
        <v>2315940</v>
      </c>
      <c r="AB117" s="947"/>
      <c r="AC117" s="947"/>
      <c r="AD117" s="947"/>
      <c r="AE117" s="948"/>
      <c r="AF117" s="949">
        <v>2405160</v>
      </c>
      <c r="AG117" s="947"/>
      <c r="AH117" s="947"/>
      <c r="AI117" s="947"/>
      <c r="AJ117" s="948"/>
      <c r="AK117" s="949">
        <v>2452092</v>
      </c>
      <c r="AL117" s="947"/>
      <c r="AM117" s="947"/>
      <c r="AN117" s="947"/>
      <c r="AO117" s="948"/>
      <c r="AP117" s="950"/>
      <c r="AQ117" s="951"/>
      <c r="AR117" s="951"/>
      <c r="AS117" s="951"/>
      <c r="AT117" s="952"/>
      <c r="AU117" s="976"/>
      <c r="AV117" s="977"/>
      <c r="AW117" s="977"/>
      <c r="AX117" s="977"/>
      <c r="AY117" s="977"/>
      <c r="AZ117" s="907" t="s">
        <v>440</v>
      </c>
      <c r="BA117" s="908"/>
      <c r="BB117" s="908"/>
      <c r="BC117" s="908"/>
      <c r="BD117" s="908"/>
      <c r="BE117" s="908"/>
      <c r="BF117" s="908"/>
      <c r="BG117" s="908"/>
      <c r="BH117" s="908"/>
      <c r="BI117" s="908"/>
      <c r="BJ117" s="908"/>
      <c r="BK117" s="908"/>
      <c r="BL117" s="908"/>
      <c r="BM117" s="908"/>
      <c r="BN117" s="908"/>
      <c r="BO117" s="908"/>
      <c r="BP117" s="909"/>
      <c r="BQ117" s="860" t="s">
        <v>121</v>
      </c>
      <c r="BR117" s="861"/>
      <c r="BS117" s="861"/>
      <c r="BT117" s="861"/>
      <c r="BU117" s="861"/>
      <c r="BV117" s="861" t="s">
        <v>121</v>
      </c>
      <c r="BW117" s="861"/>
      <c r="BX117" s="861"/>
      <c r="BY117" s="861"/>
      <c r="BZ117" s="861"/>
      <c r="CA117" s="861" t="s">
        <v>121</v>
      </c>
      <c r="CB117" s="861"/>
      <c r="CC117" s="861"/>
      <c r="CD117" s="861"/>
      <c r="CE117" s="861"/>
      <c r="CF117" s="919" t="s">
        <v>121</v>
      </c>
      <c r="CG117" s="920"/>
      <c r="CH117" s="920"/>
      <c r="CI117" s="920"/>
      <c r="CJ117" s="920"/>
      <c r="CK117" s="971"/>
      <c r="CL117" s="865"/>
      <c r="CM117" s="859" t="s">
        <v>441</v>
      </c>
      <c r="CN117" s="796"/>
      <c r="CO117" s="796"/>
      <c r="CP117" s="796"/>
      <c r="CQ117" s="796"/>
      <c r="CR117" s="796"/>
      <c r="CS117" s="796"/>
      <c r="CT117" s="796"/>
      <c r="CU117" s="796"/>
      <c r="CV117" s="796"/>
      <c r="CW117" s="796"/>
      <c r="CX117" s="796"/>
      <c r="CY117" s="796"/>
      <c r="CZ117" s="796"/>
      <c r="DA117" s="796"/>
      <c r="DB117" s="796"/>
      <c r="DC117" s="796"/>
      <c r="DD117" s="796"/>
      <c r="DE117" s="796"/>
      <c r="DF117" s="797"/>
      <c r="DG117" s="823" t="s">
        <v>121</v>
      </c>
      <c r="DH117" s="824"/>
      <c r="DI117" s="824"/>
      <c r="DJ117" s="824"/>
      <c r="DK117" s="825"/>
      <c r="DL117" s="826" t="s">
        <v>121</v>
      </c>
      <c r="DM117" s="824"/>
      <c r="DN117" s="824"/>
      <c r="DO117" s="824"/>
      <c r="DP117" s="825"/>
      <c r="DQ117" s="826" t="s">
        <v>121</v>
      </c>
      <c r="DR117" s="824"/>
      <c r="DS117" s="824"/>
      <c r="DT117" s="824"/>
      <c r="DU117" s="825"/>
      <c r="DV117" s="868" t="s">
        <v>121</v>
      </c>
      <c r="DW117" s="869"/>
      <c r="DX117" s="869"/>
      <c r="DY117" s="869"/>
      <c r="DZ117" s="870"/>
    </row>
    <row r="118" spans="1:130" s="212" customFormat="1" ht="26.25" customHeight="1" x14ac:dyDescent="0.2">
      <c r="A118" s="939" t="s">
        <v>415</v>
      </c>
      <c r="B118" s="940"/>
      <c r="C118" s="940"/>
      <c r="D118" s="940"/>
      <c r="E118" s="940"/>
      <c r="F118" s="940"/>
      <c r="G118" s="940"/>
      <c r="H118" s="940"/>
      <c r="I118" s="940"/>
      <c r="J118" s="940"/>
      <c r="K118" s="940"/>
      <c r="L118" s="940"/>
      <c r="M118" s="940"/>
      <c r="N118" s="940"/>
      <c r="O118" s="940"/>
      <c r="P118" s="940"/>
      <c r="Q118" s="940"/>
      <c r="R118" s="940"/>
      <c r="S118" s="940"/>
      <c r="T118" s="940"/>
      <c r="U118" s="940"/>
      <c r="V118" s="940"/>
      <c r="W118" s="940"/>
      <c r="X118" s="940"/>
      <c r="Y118" s="940"/>
      <c r="Z118" s="941"/>
      <c r="AA118" s="942" t="s">
        <v>412</v>
      </c>
      <c r="AB118" s="940"/>
      <c r="AC118" s="940"/>
      <c r="AD118" s="940"/>
      <c r="AE118" s="941"/>
      <c r="AF118" s="942" t="s">
        <v>413</v>
      </c>
      <c r="AG118" s="940"/>
      <c r="AH118" s="940"/>
      <c r="AI118" s="940"/>
      <c r="AJ118" s="941"/>
      <c r="AK118" s="942" t="s">
        <v>294</v>
      </c>
      <c r="AL118" s="940"/>
      <c r="AM118" s="940"/>
      <c r="AN118" s="940"/>
      <c r="AO118" s="941"/>
      <c r="AP118" s="943" t="s">
        <v>414</v>
      </c>
      <c r="AQ118" s="944"/>
      <c r="AR118" s="944"/>
      <c r="AS118" s="944"/>
      <c r="AT118" s="945"/>
      <c r="AU118" s="976"/>
      <c r="AV118" s="977"/>
      <c r="AW118" s="977"/>
      <c r="AX118" s="977"/>
      <c r="AY118" s="977"/>
      <c r="AZ118" s="882" t="s">
        <v>442</v>
      </c>
      <c r="BA118" s="883"/>
      <c r="BB118" s="883"/>
      <c r="BC118" s="883"/>
      <c r="BD118" s="883"/>
      <c r="BE118" s="883"/>
      <c r="BF118" s="883"/>
      <c r="BG118" s="883"/>
      <c r="BH118" s="883"/>
      <c r="BI118" s="883"/>
      <c r="BJ118" s="883"/>
      <c r="BK118" s="883"/>
      <c r="BL118" s="883"/>
      <c r="BM118" s="883"/>
      <c r="BN118" s="883"/>
      <c r="BO118" s="883"/>
      <c r="BP118" s="884"/>
      <c r="BQ118" s="923" t="s">
        <v>121</v>
      </c>
      <c r="BR118" s="889"/>
      <c r="BS118" s="889"/>
      <c r="BT118" s="889"/>
      <c r="BU118" s="889"/>
      <c r="BV118" s="889" t="s">
        <v>121</v>
      </c>
      <c r="BW118" s="889"/>
      <c r="BX118" s="889"/>
      <c r="BY118" s="889"/>
      <c r="BZ118" s="889"/>
      <c r="CA118" s="889" t="s">
        <v>121</v>
      </c>
      <c r="CB118" s="889"/>
      <c r="CC118" s="889"/>
      <c r="CD118" s="889"/>
      <c r="CE118" s="889"/>
      <c r="CF118" s="919" t="s">
        <v>121</v>
      </c>
      <c r="CG118" s="920"/>
      <c r="CH118" s="920"/>
      <c r="CI118" s="920"/>
      <c r="CJ118" s="920"/>
      <c r="CK118" s="971"/>
      <c r="CL118" s="865"/>
      <c r="CM118" s="859" t="s">
        <v>443</v>
      </c>
      <c r="CN118" s="796"/>
      <c r="CO118" s="796"/>
      <c r="CP118" s="796"/>
      <c r="CQ118" s="796"/>
      <c r="CR118" s="796"/>
      <c r="CS118" s="796"/>
      <c r="CT118" s="796"/>
      <c r="CU118" s="796"/>
      <c r="CV118" s="796"/>
      <c r="CW118" s="796"/>
      <c r="CX118" s="796"/>
      <c r="CY118" s="796"/>
      <c r="CZ118" s="796"/>
      <c r="DA118" s="796"/>
      <c r="DB118" s="796"/>
      <c r="DC118" s="796"/>
      <c r="DD118" s="796"/>
      <c r="DE118" s="796"/>
      <c r="DF118" s="797"/>
      <c r="DG118" s="823" t="s">
        <v>121</v>
      </c>
      <c r="DH118" s="824"/>
      <c r="DI118" s="824"/>
      <c r="DJ118" s="824"/>
      <c r="DK118" s="825"/>
      <c r="DL118" s="826" t="s">
        <v>121</v>
      </c>
      <c r="DM118" s="824"/>
      <c r="DN118" s="824"/>
      <c r="DO118" s="824"/>
      <c r="DP118" s="825"/>
      <c r="DQ118" s="826" t="s">
        <v>121</v>
      </c>
      <c r="DR118" s="824"/>
      <c r="DS118" s="824"/>
      <c r="DT118" s="824"/>
      <c r="DU118" s="825"/>
      <c r="DV118" s="868" t="s">
        <v>121</v>
      </c>
      <c r="DW118" s="869"/>
      <c r="DX118" s="869"/>
      <c r="DY118" s="869"/>
      <c r="DZ118" s="870"/>
    </row>
    <row r="119" spans="1:130" s="212" customFormat="1" ht="26.25" customHeight="1" x14ac:dyDescent="0.2">
      <c r="A119" s="862" t="s">
        <v>418</v>
      </c>
      <c r="B119" s="863"/>
      <c r="C119" s="904" t="s">
        <v>419</v>
      </c>
      <c r="D119" s="852"/>
      <c r="E119" s="852"/>
      <c r="F119" s="852"/>
      <c r="G119" s="852"/>
      <c r="H119" s="852"/>
      <c r="I119" s="852"/>
      <c r="J119" s="852"/>
      <c r="K119" s="852"/>
      <c r="L119" s="852"/>
      <c r="M119" s="852"/>
      <c r="N119" s="852"/>
      <c r="O119" s="852"/>
      <c r="P119" s="852"/>
      <c r="Q119" s="852"/>
      <c r="R119" s="852"/>
      <c r="S119" s="852"/>
      <c r="T119" s="852"/>
      <c r="U119" s="852"/>
      <c r="V119" s="852"/>
      <c r="W119" s="852"/>
      <c r="X119" s="852"/>
      <c r="Y119" s="852"/>
      <c r="Z119" s="853"/>
      <c r="AA119" s="932" t="s">
        <v>121</v>
      </c>
      <c r="AB119" s="933"/>
      <c r="AC119" s="933"/>
      <c r="AD119" s="933"/>
      <c r="AE119" s="934"/>
      <c r="AF119" s="935" t="s">
        <v>121</v>
      </c>
      <c r="AG119" s="933"/>
      <c r="AH119" s="933"/>
      <c r="AI119" s="933"/>
      <c r="AJ119" s="934"/>
      <c r="AK119" s="935" t="s">
        <v>121</v>
      </c>
      <c r="AL119" s="933"/>
      <c r="AM119" s="933"/>
      <c r="AN119" s="933"/>
      <c r="AO119" s="934"/>
      <c r="AP119" s="936" t="s">
        <v>121</v>
      </c>
      <c r="AQ119" s="937"/>
      <c r="AR119" s="937"/>
      <c r="AS119" s="937"/>
      <c r="AT119" s="938"/>
      <c r="AU119" s="978"/>
      <c r="AV119" s="979"/>
      <c r="AW119" s="979"/>
      <c r="AX119" s="979"/>
      <c r="AY119" s="979"/>
      <c r="AZ119" s="233" t="s">
        <v>177</v>
      </c>
      <c r="BA119" s="233"/>
      <c r="BB119" s="233"/>
      <c r="BC119" s="233"/>
      <c r="BD119" s="233"/>
      <c r="BE119" s="233"/>
      <c r="BF119" s="233"/>
      <c r="BG119" s="233"/>
      <c r="BH119" s="233"/>
      <c r="BI119" s="233"/>
      <c r="BJ119" s="233"/>
      <c r="BK119" s="233"/>
      <c r="BL119" s="233"/>
      <c r="BM119" s="233"/>
      <c r="BN119" s="233"/>
      <c r="BO119" s="921" t="s">
        <v>444</v>
      </c>
      <c r="BP119" s="922"/>
      <c r="BQ119" s="923">
        <v>32106664</v>
      </c>
      <c r="BR119" s="889"/>
      <c r="BS119" s="889"/>
      <c r="BT119" s="889"/>
      <c r="BU119" s="889"/>
      <c r="BV119" s="889">
        <v>31176812</v>
      </c>
      <c r="BW119" s="889"/>
      <c r="BX119" s="889"/>
      <c r="BY119" s="889"/>
      <c r="BZ119" s="889"/>
      <c r="CA119" s="889">
        <v>31162896</v>
      </c>
      <c r="CB119" s="889"/>
      <c r="CC119" s="889"/>
      <c r="CD119" s="889"/>
      <c r="CE119" s="889"/>
      <c r="CF119" s="792"/>
      <c r="CG119" s="793"/>
      <c r="CH119" s="793"/>
      <c r="CI119" s="793"/>
      <c r="CJ119" s="878"/>
      <c r="CK119" s="972"/>
      <c r="CL119" s="867"/>
      <c r="CM119" s="882" t="s">
        <v>445</v>
      </c>
      <c r="CN119" s="883"/>
      <c r="CO119" s="883"/>
      <c r="CP119" s="883"/>
      <c r="CQ119" s="883"/>
      <c r="CR119" s="883"/>
      <c r="CS119" s="883"/>
      <c r="CT119" s="883"/>
      <c r="CU119" s="883"/>
      <c r="CV119" s="883"/>
      <c r="CW119" s="883"/>
      <c r="CX119" s="883"/>
      <c r="CY119" s="883"/>
      <c r="CZ119" s="883"/>
      <c r="DA119" s="883"/>
      <c r="DB119" s="883"/>
      <c r="DC119" s="883"/>
      <c r="DD119" s="883"/>
      <c r="DE119" s="883"/>
      <c r="DF119" s="884"/>
      <c r="DG119" s="807">
        <v>803940</v>
      </c>
      <c r="DH119" s="808"/>
      <c r="DI119" s="808"/>
      <c r="DJ119" s="808"/>
      <c r="DK119" s="809"/>
      <c r="DL119" s="810">
        <v>802557</v>
      </c>
      <c r="DM119" s="808"/>
      <c r="DN119" s="808"/>
      <c r="DO119" s="808"/>
      <c r="DP119" s="809"/>
      <c r="DQ119" s="810">
        <v>914997</v>
      </c>
      <c r="DR119" s="808"/>
      <c r="DS119" s="808"/>
      <c r="DT119" s="808"/>
      <c r="DU119" s="809"/>
      <c r="DV119" s="892">
        <v>7.7</v>
      </c>
      <c r="DW119" s="893"/>
      <c r="DX119" s="893"/>
      <c r="DY119" s="893"/>
      <c r="DZ119" s="894"/>
    </row>
    <row r="120" spans="1:130" s="212" customFormat="1" ht="26.25" customHeight="1" x14ac:dyDescent="0.2">
      <c r="A120" s="864"/>
      <c r="B120" s="865"/>
      <c r="C120" s="859" t="s">
        <v>422</v>
      </c>
      <c r="D120" s="796"/>
      <c r="E120" s="796"/>
      <c r="F120" s="796"/>
      <c r="G120" s="796"/>
      <c r="H120" s="796"/>
      <c r="I120" s="796"/>
      <c r="J120" s="796"/>
      <c r="K120" s="796"/>
      <c r="L120" s="796"/>
      <c r="M120" s="796"/>
      <c r="N120" s="796"/>
      <c r="O120" s="796"/>
      <c r="P120" s="796"/>
      <c r="Q120" s="796"/>
      <c r="R120" s="796"/>
      <c r="S120" s="796"/>
      <c r="T120" s="796"/>
      <c r="U120" s="796"/>
      <c r="V120" s="796"/>
      <c r="W120" s="796"/>
      <c r="X120" s="796"/>
      <c r="Y120" s="796"/>
      <c r="Z120" s="797"/>
      <c r="AA120" s="823" t="s">
        <v>121</v>
      </c>
      <c r="AB120" s="824"/>
      <c r="AC120" s="824"/>
      <c r="AD120" s="824"/>
      <c r="AE120" s="825"/>
      <c r="AF120" s="826" t="s">
        <v>121</v>
      </c>
      <c r="AG120" s="824"/>
      <c r="AH120" s="824"/>
      <c r="AI120" s="824"/>
      <c r="AJ120" s="825"/>
      <c r="AK120" s="826" t="s">
        <v>121</v>
      </c>
      <c r="AL120" s="824"/>
      <c r="AM120" s="824"/>
      <c r="AN120" s="824"/>
      <c r="AO120" s="825"/>
      <c r="AP120" s="868" t="s">
        <v>121</v>
      </c>
      <c r="AQ120" s="869"/>
      <c r="AR120" s="869"/>
      <c r="AS120" s="869"/>
      <c r="AT120" s="870"/>
      <c r="AU120" s="924" t="s">
        <v>446</v>
      </c>
      <c r="AV120" s="925"/>
      <c r="AW120" s="925"/>
      <c r="AX120" s="925"/>
      <c r="AY120" s="926"/>
      <c r="AZ120" s="904" t="s">
        <v>447</v>
      </c>
      <c r="BA120" s="852"/>
      <c r="BB120" s="852"/>
      <c r="BC120" s="852"/>
      <c r="BD120" s="852"/>
      <c r="BE120" s="852"/>
      <c r="BF120" s="852"/>
      <c r="BG120" s="852"/>
      <c r="BH120" s="852"/>
      <c r="BI120" s="852"/>
      <c r="BJ120" s="852"/>
      <c r="BK120" s="852"/>
      <c r="BL120" s="852"/>
      <c r="BM120" s="852"/>
      <c r="BN120" s="852"/>
      <c r="BO120" s="852"/>
      <c r="BP120" s="853"/>
      <c r="BQ120" s="905">
        <v>6938212</v>
      </c>
      <c r="BR120" s="886"/>
      <c r="BS120" s="886"/>
      <c r="BT120" s="886"/>
      <c r="BU120" s="886"/>
      <c r="BV120" s="886">
        <v>7145296</v>
      </c>
      <c r="BW120" s="886"/>
      <c r="BX120" s="886"/>
      <c r="BY120" s="886"/>
      <c r="BZ120" s="886"/>
      <c r="CA120" s="886">
        <v>7610628</v>
      </c>
      <c r="CB120" s="886"/>
      <c r="CC120" s="886"/>
      <c r="CD120" s="886"/>
      <c r="CE120" s="886"/>
      <c r="CF120" s="910">
        <v>63.9</v>
      </c>
      <c r="CG120" s="911"/>
      <c r="CH120" s="911"/>
      <c r="CI120" s="911"/>
      <c r="CJ120" s="911"/>
      <c r="CK120" s="912" t="s">
        <v>448</v>
      </c>
      <c r="CL120" s="896"/>
      <c r="CM120" s="896"/>
      <c r="CN120" s="896"/>
      <c r="CO120" s="897"/>
      <c r="CP120" s="916" t="s">
        <v>395</v>
      </c>
      <c r="CQ120" s="917"/>
      <c r="CR120" s="917"/>
      <c r="CS120" s="917"/>
      <c r="CT120" s="917"/>
      <c r="CU120" s="917"/>
      <c r="CV120" s="917"/>
      <c r="CW120" s="917"/>
      <c r="CX120" s="917"/>
      <c r="CY120" s="917"/>
      <c r="CZ120" s="917"/>
      <c r="DA120" s="917"/>
      <c r="DB120" s="917"/>
      <c r="DC120" s="917"/>
      <c r="DD120" s="917"/>
      <c r="DE120" s="917"/>
      <c r="DF120" s="918"/>
      <c r="DG120" s="905">
        <v>2835897</v>
      </c>
      <c r="DH120" s="886"/>
      <c r="DI120" s="886"/>
      <c r="DJ120" s="886"/>
      <c r="DK120" s="886"/>
      <c r="DL120" s="886">
        <v>3002808</v>
      </c>
      <c r="DM120" s="886"/>
      <c r="DN120" s="886"/>
      <c r="DO120" s="886"/>
      <c r="DP120" s="886"/>
      <c r="DQ120" s="886">
        <v>3514798</v>
      </c>
      <c r="DR120" s="886"/>
      <c r="DS120" s="886"/>
      <c r="DT120" s="886"/>
      <c r="DU120" s="886"/>
      <c r="DV120" s="887">
        <v>29.5</v>
      </c>
      <c r="DW120" s="887"/>
      <c r="DX120" s="887"/>
      <c r="DY120" s="887"/>
      <c r="DZ120" s="888"/>
    </row>
    <row r="121" spans="1:130" s="212" customFormat="1" ht="26.25" customHeight="1" x14ac:dyDescent="0.2">
      <c r="A121" s="864"/>
      <c r="B121" s="865"/>
      <c r="C121" s="907" t="s">
        <v>449</v>
      </c>
      <c r="D121" s="908"/>
      <c r="E121" s="908"/>
      <c r="F121" s="908"/>
      <c r="G121" s="908"/>
      <c r="H121" s="908"/>
      <c r="I121" s="908"/>
      <c r="J121" s="908"/>
      <c r="K121" s="908"/>
      <c r="L121" s="908"/>
      <c r="M121" s="908"/>
      <c r="N121" s="908"/>
      <c r="O121" s="908"/>
      <c r="P121" s="908"/>
      <c r="Q121" s="908"/>
      <c r="R121" s="908"/>
      <c r="S121" s="908"/>
      <c r="T121" s="908"/>
      <c r="U121" s="908"/>
      <c r="V121" s="908"/>
      <c r="W121" s="908"/>
      <c r="X121" s="908"/>
      <c r="Y121" s="908"/>
      <c r="Z121" s="909"/>
      <c r="AA121" s="823" t="s">
        <v>121</v>
      </c>
      <c r="AB121" s="824"/>
      <c r="AC121" s="824"/>
      <c r="AD121" s="824"/>
      <c r="AE121" s="825"/>
      <c r="AF121" s="826" t="s">
        <v>121</v>
      </c>
      <c r="AG121" s="824"/>
      <c r="AH121" s="824"/>
      <c r="AI121" s="824"/>
      <c r="AJ121" s="825"/>
      <c r="AK121" s="826" t="s">
        <v>121</v>
      </c>
      <c r="AL121" s="824"/>
      <c r="AM121" s="824"/>
      <c r="AN121" s="824"/>
      <c r="AO121" s="825"/>
      <c r="AP121" s="868" t="s">
        <v>121</v>
      </c>
      <c r="AQ121" s="869"/>
      <c r="AR121" s="869"/>
      <c r="AS121" s="869"/>
      <c r="AT121" s="870"/>
      <c r="AU121" s="927"/>
      <c r="AV121" s="928"/>
      <c r="AW121" s="928"/>
      <c r="AX121" s="928"/>
      <c r="AY121" s="929"/>
      <c r="AZ121" s="859" t="s">
        <v>450</v>
      </c>
      <c r="BA121" s="796"/>
      <c r="BB121" s="796"/>
      <c r="BC121" s="796"/>
      <c r="BD121" s="796"/>
      <c r="BE121" s="796"/>
      <c r="BF121" s="796"/>
      <c r="BG121" s="796"/>
      <c r="BH121" s="796"/>
      <c r="BI121" s="796"/>
      <c r="BJ121" s="796"/>
      <c r="BK121" s="796"/>
      <c r="BL121" s="796"/>
      <c r="BM121" s="796"/>
      <c r="BN121" s="796"/>
      <c r="BO121" s="796"/>
      <c r="BP121" s="797"/>
      <c r="BQ121" s="860">
        <v>6572719</v>
      </c>
      <c r="BR121" s="861"/>
      <c r="BS121" s="861"/>
      <c r="BT121" s="861"/>
      <c r="BU121" s="861"/>
      <c r="BV121" s="861">
        <v>6656984</v>
      </c>
      <c r="BW121" s="861"/>
      <c r="BX121" s="861"/>
      <c r="BY121" s="861"/>
      <c r="BZ121" s="861"/>
      <c r="CA121" s="861">
        <v>7388581</v>
      </c>
      <c r="CB121" s="861"/>
      <c r="CC121" s="861"/>
      <c r="CD121" s="861"/>
      <c r="CE121" s="861"/>
      <c r="CF121" s="919">
        <v>62.1</v>
      </c>
      <c r="CG121" s="920"/>
      <c r="CH121" s="920"/>
      <c r="CI121" s="920"/>
      <c r="CJ121" s="920"/>
      <c r="CK121" s="913"/>
      <c r="CL121" s="899"/>
      <c r="CM121" s="899"/>
      <c r="CN121" s="899"/>
      <c r="CO121" s="900"/>
      <c r="CP121" s="879" t="s">
        <v>396</v>
      </c>
      <c r="CQ121" s="880"/>
      <c r="CR121" s="880"/>
      <c r="CS121" s="880"/>
      <c r="CT121" s="880"/>
      <c r="CU121" s="880"/>
      <c r="CV121" s="880"/>
      <c r="CW121" s="880"/>
      <c r="CX121" s="880"/>
      <c r="CY121" s="880"/>
      <c r="CZ121" s="880"/>
      <c r="DA121" s="880"/>
      <c r="DB121" s="880"/>
      <c r="DC121" s="880"/>
      <c r="DD121" s="880"/>
      <c r="DE121" s="880"/>
      <c r="DF121" s="881"/>
      <c r="DG121" s="860">
        <v>1438128</v>
      </c>
      <c r="DH121" s="861"/>
      <c r="DI121" s="861"/>
      <c r="DJ121" s="861"/>
      <c r="DK121" s="861"/>
      <c r="DL121" s="861">
        <v>1247079</v>
      </c>
      <c r="DM121" s="861"/>
      <c r="DN121" s="861"/>
      <c r="DO121" s="861"/>
      <c r="DP121" s="861"/>
      <c r="DQ121" s="861">
        <v>1090889</v>
      </c>
      <c r="DR121" s="861"/>
      <c r="DS121" s="861"/>
      <c r="DT121" s="861"/>
      <c r="DU121" s="861"/>
      <c r="DV121" s="838">
        <v>9.1999999999999993</v>
      </c>
      <c r="DW121" s="838"/>
      <c r="DX121" s="838"/>
      <c r="DY121" s="838"/>
      <c r="DZ121" s="839"/>
    </row>
    <row r="122" spans="1:130" s="212" customFormat="1" ht="26.25" customHeight="1" x14ac:dyDescent="0.2">
      <c r="A122" s="864"/>
      <c r="B122" s="865"/>
      <c r="C122" s="859" t="s">
        <v>432</v>
      </c>
      <c r="D122" s="796"/>
      <c r="E122" s="796"/>
      <c r="F122" s="796"/>
      <c r="G122" s="796"/>
      <c r="H122" s="796"/>
      <c r="I122" s="796"/>
      <c r="J122" s="796"/>
      <c r="K122" s="796"/>
      <c r="L122" s="796"/>
      <c r="M122" s="796"/>
      <c r="N122" s="796"/>
      <c r="O122" s="796"/>
      <c r="P122" s="796"/>
      <c r="Q122" s="796"/>
      <c r="R122" s="796"/>
      <c r="S122" s="796"/>
      <c r="T122" s="796"/>
      <c r="U122" s="796"/>
      <c r="V122" s="796"/>
      <c r="W122" s="796"/>
      <c r="X122" s="796"/>
      <c r="Y122" s="796"/>
      <c r="Z122" s="797"/>
      <c r="AA122" s="823" t="s">
        <v>121</v>
      </c>
      <c r="AB122" s="824"/>
      <c r="AC122" s="824"/>
      <c r="AD122" s="824"/>
      <c r="AE122" s="825"/>
      <c r="AF122" s="826" t="s">
        <v>121</v>
      </c>
      <c r="AG122" s="824"/>
      <c r="AH122" s="824"/>
      <c r="AI122" s="824"/>
      <c r="AJ122" s="825"/>
      <c r="AK122" s="826" t="s">
        <v>121</v>
      </c>
      <c r="AL122" s="824"/>
      <c r="AM122" s="824"/>
      <c r="AN122" s="824"/>
      <c r="AO122" s="825"/>
      <c r="AP122" s="868" t="s">
        <v>121</v>
      </c>
      <c r="AQ122" s="869"/>
      <c r="AR122" s="869"/>
      <c r="AS122" s="869"/>
      <c r="AT122" s="870"/>
      <c r="AU122" s="927"/>
      <c r="AV122" s="928"/>
      <c r="AW122" s="928"/>
      <c r="AX122" s="928"/>
      <c r="AY122" s="929"/>
      <c r="AZ122" s="882" t="s">
        <v>451</v>
      </c>
      <c r="BA122" s="883"/>
      <c r="BB122" s="883"/>
      <c r="BC122" s="883"/>
      <c r="BD122" s="883"/>
      <c r="BE122" s="883"/>
      <c r="BF122" s="883"/>
      <c r="BG122" s="883"/>
      <c r="BH122" s="883"/>
      <c r="BI122" s="883"/>
      <c r="BJ122" s="883"/>
      <c r="BK122" s="883"/>
      <c r="BL122" s="883"/>
      <c r="BM122" s="883"/>
      <c r="BN122" s="883"/>
      <c r="BO122" s="883"/>
      <c r="BP122" s="884"/>
      <c r="BQ122" s="923">
        <v>16496317</v>
      </c>
      <c r="BR122" s="889"/>
      <c r="BS122" s="889"/>
      <c r="BT122" s="889"/>
      <c r="BU122" s="889"/>
      <c r="BV122" s="889">
        <v>15690035</v>
      </c>
      <c r="BW122" s="889"/>
      <c r="BX122" s="889"/>
      <c r="BY122" s="889"/>
      <c r="BZ122" s="889"/>
      <c r="CA122" s="889">
        <v>14855510</v>
      </c>
      <c r="CB122" s="889"/>
      <c r="CC122" s="889"/>
      <c r="CD122" s="889"/>
      <c r="CE122" s="889"/>
      <c r="CF122" s="890">
        <v>124.8</v>
      </c>
      <c r="CG122" s="891"/>
      <c r="CH122" s="891"/>
      <c r="CI122" s="891"/>
      <c r="CJ122" s="891"/>
      <c r="CK122" s="913"/>
      <c r="CL122" s="899"/>
      <c r="CM122" s="899"/>
      <c r="CN122" s="899"/>
      <c r="CO122" s="900"/>
      <c r="CP122" s="879" t="s">
        <v>393</v>
      </c>
      <c r="CQ122" s="880"/>
      <c r="CR122" s="880"/>
      <c r="CS122" s="880"/>
      <c r="CT122" s="880"/>
      <c r="CU122" s="880"/>
      <c r="CV122" s="880"/>
      <c r="CW122" s="880"/>
      <c r="CX122" s="880"/>
      <c r="CY122" s="880"/>
      <c r="CZ122" s="880"/>
      <c r="DA122" s="880"/>
      <c r="DB122" s="880"/>
      <c r="DC122" s="880"/>
      <c r="DD122" s="880"/>
      <c r="DE122" s="880"/>
      <c r="DF122" s="881"/>
      <c r="DG122" s="860">
        <v>93717</v>
      </c>
      <c r="DH122" s="861"/>
      <c r="DI122" s="861"/>
      <c r="DJ122" s="861"/>
      <c r="DK122" s="861"/>
      <c r="DL122" s="861">
        <v>85347</v>
      </c>
      <c r="DM122" s="861"/>
      <c r="DN122" s="861"/>
      <c r="DO122" s="861"/>
      <c r="DP122" s="861"/>
      <c r="DQ122" s="861">
        <v>75581</v>
      </c>
      <c r="DR122" s="861"/>
      <c r="DS122" s="861"/>
      <c r="DT122" s="861"/>
      <c r="DU122" s="861"/>
      <c r="DV122" s="838">
        <v>0.6</v>
      </c>
      <c r="DW122" s="838"/>
      <c r="DX122" s="838"/>
      <c r="DY122" s="838"/>
      <c r="DZ122" s="839"/>
    </row>
    <row r="123" spans="1:130" s="212" customFormat="1" ht="26.25" customHeight="1" x14ac:dyDescent="0.2">
      <c r="A123" s="864"/>
      <c r="B123" s="865"/>
      <c r="C123" s="859" t="s">
        <v>438</v>
      </c>
      <c r="D123" s="796"/>
      <c r="E123" s="796"/>
      <c r="F123" s="796"/>
      <c r="G123" s="796"/>
      <c r="H123" s="796"/>
      <c r="I123" s="796"/>
      <c r="J123" s="796"/>
      <c r="K123" s="796"/>
      <c r="L123" s="796"/>
      <c r="M123" s="796"/>
      <c r="N123" s="796"/>
      <c r="O123" s="796"/>
      <c r="P123" s="796"/>
      <c r="Q123" s="796"/>
      <c r="R123" s="796"/>
      <c r="S123" s="796"/>
      <c r="T123" s="796"/>
      <c r="U123" s="796"/>
      <c r="V123" s="796"/>
      <c r="W123" s="796"/>
      <c r="X123" s="796"/>
      <c r="Y123" s="796"/>
      <c r="Z123" s="797"/>
      <c r="AA123" s="823" t="s">
        <v>121</v>
      </c>
      <c r="AB123" s="824"/>
      <c r="AC123" s="824"/>
      <c r="AD123" s="824"/>
      <c r="AE123" s="825"/>
      <c r="AF123" s="826" t="s">
        <v>121</v>
      </c>
      <c r="AG123" s="824"/>
      <c r="AH123" s="824"/>
      <c r="AI123" s="824"/>
      <c r="AJ123" s="825"/>
      <c r="AK123" s="826" t="s">
        <v>121</v>
      </c>
      <c r="AL123" s="824"/>
      <c r="AM123" s="824"/>
      <c r="AN123" s="824"/>
      <c r="AO123" s="825"/>
      <c r="AP123" s="868" t="s">
        <v>121</v>
      </c>
      <c r="AQ123" s="869"/>
      <c r="AR123" s="869"/>
      <c r="AS123" s="869"/>
      <c r="AT123" s="870"/>
      <c r="AU123" s="930"/>
      <c r="AV123" s="931"/>
      <c r="AW123" s="931"/>
      <c r="AX123" s="931"/>
      <c r="AY123" s="931"/>
      <c r="AZ123" s="233" t="s">
        <v>177</v>
      </c>
      <c r="BA123" s="233"/>
      <c r="BB123" s="233"/>
      <c r="BC123" s="233"/>
      <c r="BD123" s="233"/>
      <c r="BE123" s="233"/>
      <c r="BF123" s="233"/>
      <c r="BG123" s="233"/>
      <c r="BH123" s="233"/>
      <c r="BI123" s="233"/>
      <c r="BJ123" s="233"/>
      <c r="BK123" s="233"/>
      <c r="BL123" s="233"/>
      <c r="BM123" s="233"/>
      <c r="BN123" s="233"/>
      <c r="BO123" s="921" t="s">
        <v>452</v>
      </c>
      <c r="BP123" s="922"/>
      <c r="BQ123" s="876">
        <v>30007248</v>
      </c>
      <c r="BR123" s="877"/>
      <c r="BS123" s="877"/>
      <c r="BT123" s="877"/>
      <c r="BU123" s="877"/>
      <c r="BV123" s="877">
        <v>29492315</v>
      </c>
      <c r="BW123" s="877"/>
      <c r="BX123" s="877"/>
      <c r="BY123" s="877"/>
      <c r="BZ123" s="877"/>
      <c r="CA123" s="877">
        <v>29854719</v>
      </c>
      <c r="CB123" s="877"/>
      <c r="CC123" s="877"/>
      <c r="CD123" s="877"/>
      <c r="CE123" s="877"/>
      <c r="CF123" s="792"/>
      <c r="CG123" s="793"/>
      <c r="CH123" s="793"/>
      <c r="CI123" s="793"/>
      <c r="CJ123" s="878"/>
      <c r="CK123" s="913"/>
      <c r="CL123" s="899"/>
      <c r="CM123" s="899"/>
      <c r="CN123" s="899"/>
      <c r="CO123" s="900"/>
      <c r="CP123" s="879" t="s">
        <v>389</v>
      </c>
      <c r="CQ123" s="880"/>
      <c r="CR123" s="880"/>
      <c r="CS123" s="880"/>
      <c r="CT123" s="880"/>
      <c r="CU123" s="880"/>
      <c r="CV123" s="880"/>
      <c r="CW123" s="880"/>
      <c r="CX123" s="880"/>
      <c r="CY123" s="880"/>
      <c r="CZ123" s="880"/>
      <c r="DA123" s="880"/>
      <c r="DB123" s="880"/>
      <c r="DC123" s="880"/>
      <c r="DD123" s="880"/>
      <c r="DE123" s="880"/>
      <c r="DF123" s="881"/>
      <c r="DG123" s="823" t="s">
        <v>121</v>
      </c>
      <c r="DH123" s="824"/>
      <c r="DI123" s="824"/>
      <c r="DJ123" s="824"/>
      <c r="DK123" s="825"/>
      <c r="DL123" s="826" t="s">
        <v>121</v>
      </c>
      <c r="DM123" s="824"/>
      <c r="DN123" s="824"/>
      <c r="DO123" s="824"/>
      <c r="DP123" s="825"/>
      <c r="DQ123" s="826" t="s">
        <v>121</v>
      </c>
      <c r="DR123" s="824"/>
      <c r="DS123" s="824"/>
      <c r="DT123" s="824"/>
      <c r="DU123" s="825"/>
      <c r="DV123" s="868" t="s">
        <v>121</v>
      </c>
      <c r="DW123" s="869"/>
      <c r="DX123" s="869"/>
      <c r="DY123" s="869"/>
      <c r="DZ123" s="870"/>
    </row>
    <row r="124" spans="1:130" s="212" customFormat="1" ht="26.25" customHeight="1" thickBot="1" x14ac:dyDescent="0.25">
      <c r="A124" s="864"/>
      <c r="B124" s="865"/>
      <c r="C124" s="859" t="s">
        <v>441</v>
      </c>
      <c r="D124" s="796"/>
      <c r="E124" s="796"/>
      <c r="F124" s="796"/>
      <c r="G124" s="796"/>
      <c r="H124" s="796"/>
      <c r="I124" s="796"/>
      <c r="J124" s="796"/>
      <c r="K124" s="796"/>
      <c r="L124" s="796"/>
      <c r="M124" s="796"/>
      <c r="N124" s="796"/>
      <c r="O124" s="796"/>
      <c r="P124" s="796"/>
      <c r="Q124" s="796"/>
      <c r="R124" s="796"/>
      <c r="S124" s="796"/>
      <c r="T124" s="796"/>
      <c r="U124" s="796"/>
      <c r="V124" s="796"/>
      <c r="W124" s="796"/>
      <c r="X124" s="796"/>
      <c r="Y124" s="796"/>
      <c r="Z124" s="797"/>
      <c r="AA124" s="823" t="s">
        <v>121</v>
      </c>
      <c r="AB124" s="824"/>
      <c r="AC124" s="824"/>
      <c r="AD124" s="824"/>
      <c r="AE124" s="825"/>
      <c r="AF124" s="826" t="s">
        <v>121</v>
      </c>
      <c r="AG124" s="824"/>
      <c r="AH124" s="824"/>
      <c r="AI124" s="824"/>
      <c r="AJ124" s="825"/>
      <c r="AK124" s="826" t="s">
        <v>121</v>
      </c>
      <c r="AL124" s="824"/>
      <c r="AM124" s="824"/>
      <c r="AN124" s="824"/>
      <c r="AO124" s="825"/>
      <c r="AP124" s="868" t="s">
        <v>121</v>
      </c>
      <c r="AQ124" s="869"/>
      <c r="AR124" s="869"/>
      <c r="AS124" s="869"/>
      <c r="AT124" s="870"/>
      <c r="AU124" s="871" t="s">
        <v>453</v>
      </c>
      <c r="AV124" s="872"/>
      <c r="AW124" s="872"/>
      <c r="AX124" s="872"/>
      <c r="AY124" s="872"/>
      <c r="AZ124" s="872"/>
      <c r="BA124" s="872"/>
      <c r="BB124" s="872"/>
      <c r="BC124" s="872"/>
      <c r="BD124" s="872"/>
      <c r="BE124" s="872"/>
      <c r="BF124" s="872"/>
      <c r="BG124" s="872"/>
      <c r="BH124" s="872"/>
      <c r="BI124" s="872"/>
      <c r="BJ124" s="872"/>
      <c r="BK124" s="872"/>
      <c r="BL124" s="872"/>
      <c r="BM124" s="872"/>
      <c r="BN124" s="872"/>
      <c r="BO124" s="872"/>
      <c r="BP124" s="873"/>
      <c r="BQ124" s="874">
        <v>18.7</v>
      </c>
      <c r="BR124" s="875"/>
      <c r="BS124" s="875"/>
      <c r="BT124" s="875"/>
      <c r="BU124" s="875"/>
      <c r="BV124" s="875">
        <v>14.6</v>
      </c>
      <c r="BW124" s="875"/>
      <c r="BX124" s="875"/>
      <c r="BY124" s="875"/>
      <c r="BZ124" s="875"/>
      <c r="CA124" s="875">
        <v>10.9</v>
      </c>
      <c r="CB124" s="875"/>
      <c r="CC124" s="875"/>
      <c r="CD124" s="875"/>
      <c r="CE124" s="875"/>
      <c r="CF124" s="770"/>
      <c r="CG124" s="771"/>
      <c r="CH124" s="771"/>
      <c r="CI124" s="771"/>
      <c r="CJ124" s="906"/>
      <c r="CK124" s="914"/>
      <c r="CL124" s="914"/>
      <c r="CM124" s="914"/>
      <c r="CN124" s="914"/>
      <c r="CO124" s="915"/>
      <c r="CP124" s="879" t="s">
        <v>454</v>
      </c>
      <c r="CQ124" s="880"/>
      <c r="CR124" s="880"/>
      <c r="CS124" s="880"/>
      <c r="CT124" s="880"/>
      <c r="CU124" s="880"/>
      <c r="CV124" s="880"/>
      <c r="CW124" s="880"/>
      <c r="CX124" s="880"/>
      <c r="CY124" s="880"/>
      <c r="CZ124" s="880"/>
      <c r="DA124" s="880"/>
      <c r="DB124" s="880"/>
      <c r="DC124" s="880"/>
      <c r="DD124" s="880"/>
      <c r="DE124" s="880"/>
      <c r="DF124" s="881"/>
      <c r="DG124" s="807" t="s">
        <v>121</v>
      </c>
      <c r="DH124" s="808"/>
      <c r="DI124" s="808"/>
      <c r="DJ124" s="808"/>
      <c r="DK124" s="809"/>
      <c r="DL124" s="810" t="s">
        <v>121</v>
      </c>
      <c r="DM124" s="808"/>
      <c r="DN124" s="808"/>
      <c r="DO124" s="808"/>
      <c r="DP124" s="809"/>
      <c r="DQ124" s="810" t="s">
        <v>121</v>
      </c>
      <c r="DR124" s="808"/>
      <c r="DS124" s="808"/>
      <c r="DT124" s="808"/>
      <c r="DU124" s="809"/>
      <c r="DV124" s="892" t="s">
        <v>121</v>
      </c>
      <c r="DW124" s="893"/>
      <c r="DX124" s="893"/>
      <c r="DY124" s="893"/>
      <c r="DZ124" s="894"/>
    </row>
    <row r="125" spans="1:130" s="212" customFormat="1" ht="26.25" customHeight="1" x14ac:dyDescent="0.2">
      <c r="A125" s="864"/>
      <c r="B125" s="865"/>
      <c r="C125" s="859" t="s">
        <v>443</v>
      </c>
      <c r="D125" s="796"/>
      <c r="E125" s="796"/>
      <c r="F125" s="796"/>
      <c r="G125" s="796"/>
      <c r="H125" s="796"/>
      <c r="I125" s="796"/>
      <c r="J125" s="796"/>
      <c r="K125" s="796"/>
      <c r="L125" s="796"/>
      <c r="M125" s="796"/>
      <c r="N125" s="796"/>
      <c r="O125" s="796"/>
      <c r="P125" s="796"/>
      <c r="Q125" s="796"/>
      <c r="R125" s="796"/>
      <c r="S125" s="796"/>
      <c r="T125" s="796"/>
      <c r="U125" s="796"/>
      <c r="V125" s="796"/>
      <c r="W125" s="796"/>
      <c r="X125" s="796"/>
      <c r="Y125" s="796"/>
      <c r="Z125" s="797"/>
      <c r="AA125" s="823" t="s">
        <v>121</v>
      </c>
      <c r="AB125" s="824"/>
      <c r="AC125" s="824"/>
      <c r="AD125" s="824"/>
      <c r="AE125" s="825"/>
      <c r="AF125" s="826" t="s">
        <v>121</v>
      </c>
      <c r="AG125" s="824"/>
      <c r="AH125" s="824"/>
      <c r="AI125" s="824"/>
      <c r="AJ125" s="825"/>
      <c r="AK125" s="826" t="s">
        <v>121</v>
      </c>
      <c r="AL125" s="824"/>
      <c r="AM125" s="824"/>
      <c r="AN125" s="824"/>
      <c r="AO125" s="825"/>
      <c r="AP125" s="868" t="s">
        <v>121</v>
      </c>
      <c r="AQ125" s="869"/>
      <c r="AR125" s="869"/>
      <c r="AS125" s="869"/>
      <c r="AT125" s="87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95" t="s">
        <v>455</v>
      </c>
      <c r="CL125" s="896"/>
      <c r="CM125" s="896"/>
      <c r="CN125" s="896"/>
      <c r="CO125" s="897"/>
      <c r="CP125" s="904" t="s">
        <v>456</v>
      </c>
      <c r="CQ125" s="852"/>
      <c r="CR125" s="852"/>
      <c r="CS125" s="852"/>
      <c r="CT125" s="852"/>
      <c r="CU125" s="852"/>
      <c r="CV125" s="852"/>
      <c r="CW125" s="852"/>
      <c r="CX125" s="852"/>
      <c r="CY125" s="852"/>
      <c r="CZ125" s="852"/>
      <c r="DA125" s="852"/>
      <c r="DB125" s="852"/>
      <c r="DC125" s="852"/>
      <c r="DD125" s="852"/>
      <c r="DE125" s="852"/>
      <c r="DF125" s="853"/>
      <c r="DG125" s="905" t="s">
        <v>121</v>
      </c>
      <c r="DH125" s="886"/>
      <c r="DI125" s="886"/>
      <c r="DJ125" s="886"/>
      <c r="DK125" s="886"/>
      <c r="DL125" s="886" t="s">
        <v>121</v>
      </c>
      <c r="DM125" s="886"/>
      <c r="DN125" s="886"/>
      <c r="DO125" s="886"/>
      <c r="DP125" s="886"/>
      <c r="DQ125" s="886" t="s">
        <v>121</v>
      </c>
      <c r="DR125" s="886"/>
      <c r="DS125" s="886"/>
      <c r="DT125" s="886"/>
      <c r="DU125" s="886"/>
      <c r="DV125" s="887" t="s">
        <v>121</v>
      </c>
      <c r="DW125" s="887"/>
      <c r="DX125" s="887"/>
      <c r="DY125" s="887"/>
      <c r="DZ125" s="888"/>
    </row>
    <row r="126" spans="1:130" s="212" customFormat="1" ht="26.25" customHeight="1" thickBot="1" x14ac:dyDescent="0.25">
      <c r="A126" s="864"/>
      <c r="B126" s="865"/>
      <c r="C126" s="859" t="s">
        <v>445</v>
      </c>
      <c r="D126" s="796"/>
      <c r="E126" s="796"/>
      <c r="F126" s="796"/>
      <c r="G126" s="796"/>
      <c r="H126" s="796"/>
      <c r="I126" s="796"/>
      <c r="J126" s="796"/>
      <c r="K126" s="796"/>
      <c r="L126" s="796"/>
      <c r="M126" s="796"/>
      <c r="N126" s="796"/>
      <c r="O126" s="796"/>
      <c r="P126" s="796"/>
      <c r="Q126" s="796"/>
      <c r="R126" s="796"/>
      <c r="S126" s="796"/>
      <c r="T126" s="796"/>
      <c r="U126" s="796"/>
      <c r="V126" s="796"/>
      <c r="W126" s="796"/>
      <c r="X126" s="796"/>
      <c r="Y126" s="796"/>
      <c r="Z126" s="797"/>
      <c r="AA126" s="823" t="s">
        <v>121</v>
      </c>
      <c r="AB126" s="824"/>
      <c r="AC126" s="824"/>
      <c r="AD126" s="824"/>
      <c r="AE126" s="825"/>
      <c r="AF126" s="826" t="s">
        <v>121</v>
      </c>
      <c r="AG126" s="824"/>
      <c r="AH126" s="824"/>
      <c r="AI126" s="824"/>
      <c r="AJ126" s="825"/>
      <c r="AK126" s="826" t="s">
        <v>121</v>
      </c>
      <c r="AL126" s="824"/>
      <c r="AM126" s="824"/>
      <c r="AN126" s="824"/>
      <c r="AO126" s="825"/>
      <c r="AP126" s="868" t="s">
        <v>121</v>
      </c>
      <c r="AQ126" s="869"/>
      <c r="AR126" s="869"/>
      <c r="AS126" s="869"/>
      <c r="AT126" s="87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8"/>
      <c r="CL126" s="899"/>
      <c r="CM126" s="899"/>
      <c r="CN126" s="899"/>
      <c r="CO126" s="900"/>
      <c r="CP126" s="859" t="s">
        <v>457</v>
      </c>
      <c r="CQ126" s="796"/>
      <c r="CR126" s="796"/>
      <c r="CS126" s="796"/>
      <c r="CT126" s="796"/>
      <c r="CU126" s="796"/>
      <c r="CV126" s="796"/>
      <c r="CW126" s="796"/>
      <c r="CX126" s="796"/>
      <c r="CY126" s="796"/>
      <c r="CZ126" s="796"/>
      <c r="DA126" s="796"/>
      <c r="DB126" s="796"/>
      <c r="DC126" s="796"/>
      <c r="DD126" s="796"/>
      <c r="DE126" s="796"/>
      <c r="DF126" s="797"/>
      <c r="DG126" s="860" t="s">
        <v>121</v>
      </c>
      <c r="DH126" s="861"/>
      <c r="DI126" s="861"/>
      <c r="DJ126" s="861"/>
      <c r="DK126" s="861"/>
      <c r="DL126" s="861" t="s">
        <v>121</v>
      </c>
      <c r="DM126" s="861"/>
      <c r="DN126" s="861"/>
      <c r="DO126" s="861"/>
      <c r="DP126" s="861"/>
      <c r="DQ126" s="861" t="s">
        <v>121</v>
      </c>
      <c r="DR126" s="861"/>
      <c r="DS126" s="861"/>
      <c r="DT126" s="861"/>
      <c r="DU126" s="861"/>
      <c r="DV126" s="838" t="s">
        <v>121</v>
      </c>
      <c r="DW126" s="838"/>
      <c r="DX126" s="838"/>
      <c r="DY126" s="838"/>
      <c r="DZ126" s="839"/>
    </row>
    <row r="127" spans="1:130" s="212" customFormat="1" ht="26.25" customHeight="1" x14ac:dyDescent="0.2">
      <c r="A127" s="866"/>
      <c r="B127" s="867"/>
      <c r="C127" s="882" t="s">
        <v>458</v>
      </c>
      <c r="D127" s="883"/>
      <c r="E127" s="883"/>
      <c r="F127" s="883"/>
      <c r="G127" s="883"/>
      <c r="H127" s="883"/>
      <c r="I127" s="883"/>
      <c r="J127" s="883"/>
      <c r="K127" s="883"/>
      <c r="L127" s="883"/>
      <c r="M127" s="883"/>
      <c r="N127" s="883"/>
      <c r="O127" s="883"/>
      <c r="P127" s="883"/>
      <c r="Q127" s="883"/>
      <c r="R127" s="883"/>
      <c r="S127" s="883"/>
      <c r="T127" s="883"/>
      <c r="U127" s="883"/>
      <c r="V127" s="883"/>
      <c r="W127" s="883"/>
      <c r="X127" s="883"/>
      <c r="Y127" s="883"/>
      <c r="Z127" s="884"/>
      <c r="AA127" s="823">
        <v>5525</v>
      </c>
      <c r="AB127" s="824"/>
      <c r="AC127" s="824"/>
      <c r="AD127" s="824"/>
      <c r="AE127" s="825"/>
      <c r="AF127" s="826">
        <v>10073</v>
      </c>
      <c r="AG127" s="824"/>
      <c r="AH127" s="824"/>
      <c r="AI127" s="824"/>
      <c r="AJ127" s="825"/>
      <c r="AK127" s="826">
        <v>10083</v>
      </c>
      <c r="AL127" s="824"/>
      <c r="AM127" s="824"/>
      <c r="AN127" s="824"/>
      <c r="AO127" s="825"/>
      <c r="AP127" s="868">
        <v>0.1</v>
      </c>
      <c r="AQ127" s="869"/>
      <c r="AR127" s="869"/>
      <c r="AS127" s="869"/>
      <c r="AT127" s="870"/>
      <c r="AU127" s="214"/>
      <c r="AV127" s="214"/>
      <c r="AW127" s="214"/>
      <c r="AX127" s="885" t="s">
        <v>459</v>
      </c>
      <c r="AY127" s="856"/>
      <c r="AZ127" s="856"/>
      <c r="BA127" s="856"/>
      <c r="BB127" s="856"/>
      <c r="BC127" s="856"/>
      <c r="BD127" s="856"/>
      <c r="BE127" s="857"/>
      <c r="BF127" s="855" t="s">
        <v>460</v>
      </c>
      <c r="BG127" s="856"/>
      <c r="BH127" s="856"/>
      <c r="BI127" s="856"/>
      <c r="BJ127" s="856"/>
      <c r="BK127" s="856"/>
      <c r="BL127" s="857"/>
      <c r="BM127" s="855" t="s">
        <v>461</v>
      </c>
      <c r="BN127" s="856"/>
      <c r="BO127" s="856"/>
      <c r="BP127" s="856"/>
      <c r="BQ127" s="856"/>
      <c r="BR127" s="856"/>
      <c r="BS127" s="857"/>
      <c r="BT127" s="855" t="s">
        <v>462</v>
      </c>
      <c r="BU127" s="856"/>
      <c r="BV127" s="856"/>
      <c r="BW127" s="856"/>
      <c r="BX127" s="856"/>
      <c r="BY127" s="856"/>
      <c r="BZ127" s="858"/>
      <c r="CA127" s="214"/>
      <c r="CB127" s="214"/>
      <c r="CC127" s="214"/>
      <c r="CD127" s="237"/>
      <c r="CE127" s="237"/>
      <c r="CF127" s="237"/>
      <c r="CG127" s="214"/>
      <c r="CH127" s="214"/>
      <c r="CI127" s="214"/>
      <c r="CJ127" s="236"/>
      <c r="CK127" s="898"/>
      <c r="CL127" s="899"/>
      <c r="CM127" s="899"/>
      <c r="CN127" s="899"/>
      <c r="CO127" s="900"/>
      <c r="CP127" s="859" t="s">
        <v>463</v>
      </c>
      <c r="CQ127" s="796"/>
      <c r="CR127" s="796"/>
      <c r="CS127" s="796"/>
      <c r="CT127" s="796"/>
      <c r="CU127" s="796"/>
      <c r="CV127" s="796"/>
      <c r="CW127" s="796"/>
      <c r="CX127" s="796"/>
      <c r="CY127" s="796"/>
      <c r="CZ127" s="796"/>
      <c r="DA127" s="796"/>
      <c r="DB127" s="796"/>
      <c r="DC127" s="796"/>
      <c r="DD127" s="796"/>
      <c r="DE127" s="796"/>
      <c r="DF127" s="797"/>
      <c r="DG127" s="860" t="s">
        <v>121</v>
      </c>
      <c r="DH127" s="861"/>
      <c r="DI127" s="861"/>
      <c r="DJ127" s="861"/>
      <c r="DK127" s="861"/>
      <c r="DL127" s="861" t="s">
        <v>121</v>
      </c>
      <c r="DM127" s="861"/>
      <c r="DN127" s="861"/>
      <c r="DO127" s="861"/>
      <c r="DP127" s="861"/>
      <c r="DQ127" s="861" t="s">
        <v>121</v>
      </c>
      <c r="DR127" s="861"/>
      <c r="DS127" s="861"/>
      <c r="DT127" s="861"/>
      <c r="DU127" s="861"/>
      <c r="DV127" s="838" t="s">
        <v>121</v>
      </c>
      <c r="DW127" s="838"/>
      <c r="DX127" s="838"/>
      <c r="DY127" s="838"/>
      <c r="DZ127" s="839"/>
    </row>
    <row r="128" spans="1:130" s="212" customFormat="1" ht="26.25" customHeight="1" thickBot="1" x14ac:dyDescent="0.25">
      <c r="A128" s="840" t="s">
        <v>464</v>
      </c>
      <c r="B128" s="841"/>
      <c r="C128" s="841"/>
      <c r="D128" s="841"/>
      <c r="E128" s="841"/>
      <c r="F128" s="841"/>
      <c r="G128" s="841"/>
      <c r="H128" s="841"/>
      <c r="I128" s="841"/>
      <c r="J128" s="841"/>
      <c r="K128" s="841"/>
      <c r="L128" s="841"/>
      <c r="M128" s="841"/>
      <c r="N128" s="841"/>
      <c r="O128" s="841"/>
      <c r="P128" s="841"/>
      <c r="Q128" s="841"/>
      <c r="R128" s="841"/>
      <c r="S128" s="841"/>
      <c r="T128" s="841"/>
      <c r="U128" s="841"/>
      <c r="V128" s="841"/>
      <c r="W128" s="842" t="s">
        <v>465</v>
      </c>
      <c r="X128" s="842"/>
      <c r="Y128" s="842"/>
      <c r="Z128" s="843"/>
      <c r="AA128" s="844">
        <v>513542</v>
      </c>
      <c r="AB128" s="845"/>
      <c r="AC128" s="845"/>
      <c r="AD128" s="845"/>
      <c r="AE128" s="846"/>
      <c r="AF128" s="847">
        <v>527561</v>
      </c>
      <c r="AG128" s="845"/>
      <c r="AH128" s="845"/>
      <c r="AI128" s="845"/>
      <c r="AJ128" s="846"/>
      <c r="AK128" s="847">
        <v>557566</v>
      </c>
      <c r="AL128" s="845"/>
      <c r="AM128" s="845"/>
      <c r="AN128" s="845"/>
      <c r="AO128" s="846"/>
      <c r="AP128" s="848"/>
      <c r="AQ128" s="849"/>
      <c r="AR128" s="849"/>
      <c r="AS128" s="849"/>
      <c r="AT128" s="850"/>
      <c r="AU128" s="214"/>
      <c r="AV128" s="214"/>
      <c r="AW128" s="214"/>
      <c r="AX128" s="851" t="s">
        <v>466</v>
      </c>
      <c r="AY128" s="852"/>
      <c r="AZ128" s="852"/>
      <c r="BA128" s="852"/>
      <c r="BB128" s="852"/>
      <c r="BC128" s="852"/>
      <c r="BD128" s="852"/>
      <c r="BE128" s="853"/>
      <c r="BF128" s="830" t="s">
        <v>121</v>
      </c>
      <c r="BG128" s="831"/>
      <c r="BH128" s="831"/>
      <c r="BI128" s="831"/>
      <c r="BJ128" s="831"/>
      <c r="BK128" s="831"/>
      <c r="BL128" s="854"/>
      <c r="BM128" s="830">
        <v>12.93</v>
      </c>
      <c r="BN128" s="831"/>
      <c r="BO128" s="831"/>
      <c r="BP128" s="831"/>
      <c r="BQ128" s="831"/>
      <c r="BR128" s="831"/>
      <c r="BS128" s="854"/>
      <c r="BT128" s="830">
        <v>20</v>
      </c>
      <c r="BU128" s="831"/>
      <c r="BV128" s="831"/>
      <c r="BW128" s="831"/>
      <c r="BX128" s="831"/>
      <c r="BY128" s="831"/>
      <c r="BZ128" s="832"/>
      <c r="CA128" s="237"/>
      <c r="CB128" s="237"/>
      <c r="CC128" s="237"/>
      <c r="CD128" s="237"/>
      <c r="CE128" s="237"/>
      <c r="CF128" s="237"/>
      <c r="CG128" s="214"/>
      <c r="CH128" s="214"/>
      <c r="CI128" s="214"/>
      <c r="CJ128" s="236"/>
      <c r="CK128" s="901"/>
      <c r="CL128" s="902"/>
      <c r="CM128" s="902"/>
      <c r="CN128" s="902"/>
      <c r="CO128" s="903"/>
      <c r="CP128" s="833" t="s">
        <v>467</v>
      </c>
      <c r="CQ128" s="774"/>
      <c r="CR128" s="774"/>
      <c r="CS128" s="774"/>
      <c r="CT128" s="774"/>
      <c r="CU128" s="774"/>
      <c r="CV128" s="774"/>
      <c r="CW128" s="774"/>
      <c r="CX128" s="774"/>
      <c r="CY128" s="774"/>
      <c r="CZ128" s="774"/>
      <c r="DA128" s="774"/>
      <c r="DB128" s="774"/>
      <c r="DC128" s="774"/>
      <c r="DD128" s="774"/>
      <c r="DE128" s="774"/>
      <c r="DF128" s="775"/>
      <c r="DG128" s="834" t="s">
        <v>121</v>
      </c>
      <c r="DH128" s="835"/>
      <c r="DI128" s="835"/>
      <c r="DJ128" s="835"/>
      <c r="DK128" s="835"/>
      <c r="DL128" s="835" t="s">
        <v>121</v>
      </c>
      <c r="DM128" s="835"/>
      <c r="DN128" s="835"/>
      <c r="DO128" s="835"/>
      <c r="DP128" s="835"/>
      <c r="DQ128" s="835" t="s">
        <v>121</v>
      </c>
      <c r="DR128" s="835"/>
      <c r="DS128" s="835"/>
      <c r="DT128" s="835"/>
      <c r="DU128" s="835"/>
      <c r="DV128" s="836" t="s">
        <v>121</v>
      </c>
      <c r="DW128" s="836"/>
      <c r="DX128" s="836"/>
      <c r="DY128" s="836"/>
      <c r="DZ128" s="837"/>
    </row>
    <row r="129" spans="1:131" s="212" customFormat="1" ht="26.25" customHeight="1" x14ac:dyDescent="0.2">
      <c r="A129" s="818" t="s">
        <v>102</v>
      </c>
      <c r="B129" s="819"/>
      <c r="C129" s="819"/>
      <c r="D129" s="819"/>
      <c r="E129" s="819"/>
      <c r="F129" s="819"/>
      <c r="G129" s="819"/>
      <c r="H129" s="819"/>
      <c r="I129" s="819"/>
      <c r="J129" s="819"/>
      <c r="K129" s="819"/>
      <c r="L129" s="819"/>
      <c r="M129" s="819"/>
      <c r="N129" s="819"/>
      <c r="O129" s="819"/>
      <c r="P129" s="819"/>
      <c r="Q129" s="819"/>
      <c r="R129" s="819"/>
      <c r="S129" s="819"/>
      <c r="T129" s="819"/>
      <c r="U129" s="819"/>
      <c r="V129" s="819"/>
      <c r="W129" s="820" t="s">
        <v>468</v>
      </c>
      <c r="X129" s="821"/>
      <c r="Y129" s="821"/>
      <c r="Z129" s="822"/>
      <c r="AA129" s="823">
        <v>12567134</v>
      </c>
      <c r="AB129" s="824"/>
      <c r="AC129" s="824"/>
      <c r="AD129" s="824"/>
      <c r="AE129" s="825"/>
      <c r="AF129" s="826">
        <v>12852365</v>
      </c>
      <c r="AG129" s="824"/>
      <c r="AH129" s="824"/>
      <c r="AI129" s="824"/>
      <c r="AJ129" s="825"/>
      <c r="AK129" s="826">
        <v>13234715</v>
      </c>
      <c r="AL129" s="824"/>
      <c r="AM129" s="824"/>
      <c r="AN129" s="824"/>
      <c r="AO129" s="825"/>
      <c r="AP129" s="827"/>
      <c r="AQ129" s="828"/>
      <c r="AR129" s="828"/>
      <c r="AS129" s="828"/>
      <c r="AT129" s="829"/>
      <c r="AU129" s="215"/>
      <c r="AV129" s="215"/>
      <c r="AW129" s="215"/>
      <c r="AX129" s="795" t="s">
        <v>469</v>
      </c>
      <c r="AY129" s="796"/>
      <c r="AZ129" s="796"/>
      <c r="BA129" s="796"/>
      <c r="BB129" s="796"/>
      <c r="BC129" s="796"/>
      <c r="BD129" s="796"/>
      <c r="BE129" s="797"/>
      <c r="BF129" s="814" t="s">
        <v>121</v>
      </c>
      <c r="BG129" s="815"/>
      <c r="BH129" s="815"/>
      <c r="BI129" s="815"/>
      <c r="BJ129" s="815"/>
      <c r="BK129" s="815"/>
      <c r="BL129" s="816"/>
      <c r="BM129" s="814">
        <v>17.93</v>
      </c>
      <c r="BN129" s="815"/>
      <c r="BO129" s="815"/>
      <c r="BP129" s="815"/>
      <c r="BQ129" s="815"/>
      <c r="BR129" s="815"/>
      <c r="BS129" s="816"/>
      <c r="BT129" s="814">
        <v>30</v>
      </c>
      <c r="BU129" s="815"/>
      <c r="BV129" s="815"/>
      <c r="BW129" s="815"/>
      <c r="BX129" s="815"/>
      <c r="BY129" s="815"/>
      <c r="BZ129" s="81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8" t="s">
        <v>470</v>
      </c>
      <c r="B130" s="819"/>
      <c r="C130" s="819"/>
      <c r="D130" s="819"/>
      <c r="E130" s="819"/>
      <c r="F130" s="819"/>
      <c r="G130" s="819"/>
      <c r="H130" s="819"/>
      <c r="I130" s="819"/>
      <c r="J130" s="819"/>
      <c r="K130" s="819"/>
      <c r="L130" s="819"/>
      <c r="M130" s="819"/>
      <c r="N130" s="819"/>
      <c r="O130" s="819"/>
      <c r="P130" s="819"/>
      <c r="Q130" s="819"/>
      <c r="R130" s="819"/>
      <c r="S130" s="819"/>
      <c r="T130" s="819"/>
      <c r="U130" s="819"/>
      <c r="V130" s="819"/>
      <c r="W130" s="820" t="s">
        <v>471</v>
      </c>
      <c r="X130" s="821"/>
      <c r="Y130" s="821"/>
      <c r="Z130" s="822"/>
      <c r="AA130" s="823">
        <v>1373311</v>
      </c>
      <c r="AB130" s="824"/>
      <c r="AC130" s="824"/>
      <c r="AD130" s="824"/>
      <c r="AE130" s="825"/>
      <c r="AF130" s="826">
        <v>1358480</v>
      </c>
      <c r="AG130" s="824"/>
      <c r="AH130" s="824"/>
      <c r="AI130" s="824"/>
      <c r="AJ130" s="825"/>
      <c r="AK130" s="826">
        <v>1331905</v>
      </c>
      <c r="AL130" s="824"/>
      <c r="AM130" s="824"/>
      <c r="AN130" s="824"/>
      <c r="AO130" s="825"/>
      <c r="AP130" s="827"/>
      <c r="AQ130" s="828"/>
      <c r="AR130" s="828"/>
      <c r="AS130" s="828"/>
      <c r="AT130" s="829"/>
      <c r="AU130" s="215"/>
      <c r="AV130" s="215"/>
      <c r="AW130" s="215"/>
      <c r="AX130" s="795" t="s">
        <v>472</v>
      </c>
      <c r="AY130" s="796"/>
      <c r="AZ130" s="796"/>
      <c r="BA130" s="796"/>
      <c r="BB130" s="796"/>
      <c r="BC130" s="796"/>
      <c r="BD130" s="796"/>
      <c r="BE130" s="797"/>
      <c r="BF130" s="798">
        <v>4.3</v>
      </c>
      <c r="BG130" s="799"/>
      <c r="BH130" s="799"/>
      <c r="BI130" s="799"/>
      <c r="BJ130" s="799"/>
      <c r="BK130" s="799"/>
      <c r="BL130" s="800"/>
      <c r="BM130" s="798">
        <v>25</v>
      </c>
      <c r="BN130" s="799"/>
      <c r="BO130" s="799"/>
      <c r="BP130" s="799"/>
      <c r="BQ130" s="799"/>
      <c r="BR130" s="799"/>
      <c r="BS130" s="800"/>
      <c r="BT130" s="798">
        <v>35</v>
      </c>
      <c r="BU130" s="799"/>
      <c r="BV130" s="799"/>
      <c r="BW130" s="799"/>
      <c r="BX130" s="799"/>
      <c r="BY130" s="799"/>
      <c r="BZ130" s="80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802"/>
      <c r="B131" s="803"/>
      <c r="C131" s="803"/>
      <c r="D131" s="803"/>
      <c r="E131" s="803"/>
      <c r="F131" s="803"/>
      <c r="G131" s="803"/>
      <c r="H131" s="803"/>
      <c r="I131" s="803"/>
      <c r="J131" s="803"/>
      <c r="K131" s="803"/>
      <c r="L131" s="803"/>
      <c r="M131" s="803"/>
      <c r="N131" s="803"/>
      <c r="O131" s="803"/>
      <c r="P131" s="803"/>
      <c r="Q131" s="803"/>
      <c r="R131" s="803"/>
      <c r="S131" s="803"/>
      <c r="T131" s="803"/>
      <c r="U131" s="803"/>
      <c r="V131" s="803"/>
      <c r="W131" s="804" t="s">
        <v>473</v>
      </c>
      <c r="X131" s="805"/>
      <c r="Y131" s="805"/>
      <c r="Z131" s="806"/>
      <c r="AA131" s="807">
        <v>11193823</v>
      </c>
      <c r="AB131" s="808"/>
      <c r="AC131" s="808"/>
      <c r="AD131" s="808"/>
      <c r="AE131" s="809"/>
      <c r="AF131" s="810">
        <v>11493885</v>
      </c>
      <c r="AG131" s="808"/>
      <c r="AH131" s="808"/>
      <c r="AI131" s="808"/>
      <c r="AJ131" s="809"/>
      <c r="AK131" s="810">
        <v>11902810</v>
      </c>
      <c r="AL131" s="808"/>
      <c r="AM131" s="808"/>
      <c r="AN131" s="808"/>
      <c r="AO131" s="809"/>
      <c r="AP131" s="811"/>
      <c r="AQ131" s="812"/>
      <c r="AR131" s="812"/>
      <c r="AS131" s="812"/>
      <c r="AT131" s="813"/>
      <c r="AU131" s="215"/>
      <c r="AV131" s="215"/>
      <c r="AW131" s="215"/>
      <c r="AX131" s="773" t="s">
        <v>474</v>
      </c>
      <c r="AY131" s="774"/>
      <c r="AZ131" s="774"/>
      <c r="BA131" s="774"/>
      <c r="BB131" s="774"/>
      <c r="BC131" s="774"/>
      <c r="BD131" s="774"/>
      <c r="BE131" s="775"/>
      <c r="BF131" s="776">
        <v>10.9</v>
      </c>
      <c r="BG131" s="777"/>
      <c r="BH131" s="777"/>
      <c r="BI131" s="777"/>
      <c r="BJ131" s="777"/>
      <c r="BK131" s="777"/>
      <c r="BL131" s="778"/>
      <c r="BM131" s="776">
        <v>350</v>
      </c>
      <c r="BN131" s="777"/>
      <c r="BO131" s="777"/>
      <c r="BP131" s="777"/>
      <c r="BQ131" s="777"/>
      <c r="BR131" s="777"/>
      <c r="BS131" s="778"/>
      <c r="BT131" s="779"/>
      <c r="BU131" s="780"/>
      <c r="BV131" s="780"/>
      <c r="BW131" s="780"/>
      <c r="BX131" s="780"/>
      <c r="BY131" s="780"/>
      <c r="BZ131" s="78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82" t="s">
        <v>475</v>
      </c>
      <c r="B132" s="783"/>
      <c r="C132" s="783"/>
      <c r="D132" s="783"/>
      <c r="E132" s="783"/>
      <c r="F132" s="783"/>
      <c r="G132" s="783"/>
      <c r="H132" s="783"/>
      <c r="I132" s="783"/>
      <c r="J132" s="783"/>
      <c r="K132" s="783"/>
      <c r="L132" s="783"/>
      <c r="M132" s="783"/>
      <c r="N132" s="783"/>
      <c r="O132" s="783"/>
      <c r="P132" s="783"/>
      <c r="Q132" s="783"/>
      <c r="R132" s="783"/>
      <c r="S132" s="783"/>
      <c r="T132" s="783"/>
      <c r="U132" s="783"/>
      <c r="V132" s="786" t="s">
        <v>476</v>
      </c>
      <c r="W132" s="786"/>
      <c r="X132" s="786"/>
      <c r="Y132" s="786"/>
      <c r="Z132" s="787"/>
      <c r="AA132" s="788">
        <v>3.8332480329999998</v>
      </c>
      <c r="AB132" s="789"/>
      <c r="AC132" s="789"/>
      <c r="AD132" s="789"/>
      <c r="AE132" s="790"/>
      <c r="AF132" s="791">
        <v>4.5164798499999996</v>
      </c>
      <c r="AG132" s="789"/>
      <c r="AH132" s="789"/>
      <c r="AI132" s="789"/>
      <c r="AJ132" s="790"/>
      <c r="AK132" s="791">
        <v>4.7267914050000002</v>
      </c>
      <c r="AL132" s="789"/>
      <c r="AM132" s="789"/>
      <c r="AN132" s="789"/>
      <c r="AO132" s="790"/>
      <c r="AP132" s="792"/>
      <c r="AQ132" s="793"/>
      <c r="AR132" s="793"/>
      <c r="AS132" s="793"/>
      <c r="AT132" s="79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84"/>
      <c r="B133" s="785"/>
      <c r="C133" s="785"/>
      <c r="D133" s="785"/>
      <c r="E133" s="785"/>
      <c r="F133" s="785"/>
      <c r="G133" s="785"/>
      <c r="H133" s="785"/>
      <c r="I133" s="785"/>
      <c r="J133" s="785"/>
      <c r="K133" s="785"/>
      <c r="L133" s="785"/>
      <c r="M133" s="785"/>
      <c r="N133" s="785"/>
      <c r="O133" s="785"/>
      <c r="P133" s="785"/>
      <c r="Q133" s="785"/>
      <c r="R133" s="785"/>
      <c r="S133" s="785"/>
      <c r="T133" s="785"/>
      <c r="U133" s="785"/>
      <c r="V133" s="765" t="s">
        <v>477</v>
      </c>
      <c r="W133" s="765"/>
      <c r="X133" s="765"/>
      <c r="Y133" s="765"/>
      <c r="Z133" s="766"/>
      <c r="AA133" s="767">
        <v>4.0999999999999996</v>
      </c>
      <c r="AB133" s="768"/>
      <c r="AC133" s="768"/>
      <c r="AD133" s="768"/>
      <c r="AE133" s="769"/>
      <c r="AF133" s="767">
        <v>4.5</v>
      </c>
      <c r="AG133" s="768"/>
      <c r="AH133" s="768"/>
      <c r="AI133" s="768"/>
      <c r="AJ133" s="769"/>
      <c r="AK133" s="767">
        <v>4.3</v>
      </c>
      <c r="AL133" s="768"/>
      <c r="AM133" s="768"/>
      <c r="AN133" s="768"/>
      <c r="AO133" s="769"/>
      <c r="AP133" s="770"/>
      <c r="AQ133" s="771"/>
      <c r="AR133" s="771"/>
      <c r="AS133" s="771"/>
      <c r="AT133" s="77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YOYXI+wl2VXH5kBsDW0Kt5zD50SI4KDfEVlvEoOzyQfKvBBZEj4PXe6FpYJ8QGu20FIqrDVmHff/0j9V8TBgw==" saltValue="N43fT05iFTOfZtdJLeMWY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G55" zoomScale="85" zoomScaleNormal="85" zoomScaleSheetLayoutView="85" workbookViewId="0">
      <selection activeCell="CS96" sqref="CS96"/>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Qq8DlePwHqc7jPB8Rxc7r8yNLXqIBVKTgW/1UPPsTc7KzQ5PzCiuv3VYyfNY7F0MZ5eHyhBZpJREK607g1jA==" saltValue="6KHyHQkxOu1URI5rSdjom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hGyHXYYLX9h7TdwG70x9i4d2YwVEh1iqYNy9vK//7xsk9mdJeHVFOU8Z3pyw4mN3egoWzOK/517T4R2L7SkQ==" saltValue="xEpHJLcB32nC7jPggW6++Q=="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election activeCell="AK32" sqref="AK32:AN32"/>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62" t="s">
        <v>481</v>
      </c>
      <c r="AP7" s="253"/>
      <c r="AQ7" s="254" t="s">
        <v>482</v>
      </c>
      <c r="AR7" s="255"/>
    </row>
    <row r="8" spans="1:46" ht="13" x14ac:dyDescent="0.2">
      <c r="A8" s="247"/>
      <c r="AK8" s="256"/>
      <c r="AL8" s="257"/>
      <c r="AM8" s="257"/>
      <c r="AN8" s="258"/>
      <c r="AO8" s="1163"/>
      <c r="AP8" s="259" t="s">
        <v>483</v>
      </c>
      <c r="AQ8" s="260" t="s">
        <v>484</v>
      </c>
      <c r="AR8" s="261" t="s">
        <v>485</v>
      </c>
    </row>
    <row r="9" spans="1:46" ht="13" x14ac:dyDescent="0.2">
      <c r="A9" s="247"/>
      <c r="AK9" s="1174" t="s">
        <v>486</v>
      </c>
      <c r="AL9" s="1175"/>
      <c r="AM9" s="1175"/>
      <c r="AN9" s="1176"/>
      <c r="AO9" s="262">
        <v>3669664</v>
      </c>
      <c r="AP9" s="262">
        <v>64793</v>
      </c>
      <c r="AQ9" s="263">
        <v>80646</v>
      </c>
      <c r="AR9" s="264">
        <v>-19.7</v>
      </c>
    </row>
    <row r="10" spans="1:46" ht="13.5" customHeight="1" x14ac:dyDescent="0.2">
      <c r="A10" s="247"/>
      <c r="AK10" s="1174" t="s">
        <v>487</v>
      </c>
      <c r="AL10" s="1175"/>
      <c r="AM10" s="1175"/>
      <c r="AN10" s="1176"/>
      <c r="AO10" s="265">
        <v>147417</v>
      </c>
      <c r="AP10" s="265">
        <v>2603</v>
      </c>
      <c r="AQ10" s="266">
        <v>6637</v>
      </c>
      <c r="AR10" s="267">
        <v>-60.8</v>
      </c>
    </row>
    <row r="11" spans="1:46" ht="13.5" customHeight="1" x14ac:dyDescent="0.2">
      <c r="A11" s="247"/>
      <c r="AK11" s="1174" t="s">
        <v>488</v>
      </c>
      <c r="AL11" s="1175"/>
      <c r="AM11" s="1175"/>
      <c r="AN11" s="1176"/>
      <c r="AO11" s="265">
        <v>1200</v>
      </c>
      <c r="AP11" s="265">
        <v>21</v>
      </c>
      <c r="AQ11" s="266">
        <v>1119</v>
      </c>
      <c r="AR11" s="267">
        <v>-98.1</v>
      </c>
    </row>
    <row r="12" spans="1:46" ht="13.5" customHeight="1" x14ac:dyDescent="0.2">
      <c r="A12" s="247"/>
      <c r="AK12" s="1174" t="s">
        <v>489</v>
      </c>
      <c r="AL12" s="1175"/>
      <c r="AM12" s="1175"/>
      <c r="AN12" s="1176"/>
      <c r="AO12" s="265" t="s">
        <v>490</v>
      </c>
      <c r="AP12" s="265" t="s">
        <v>490</v>
      </c>
      <c r="AQ12" s="266">
        <v>8</v>
      </c>
      <c r="AR12" s="267" t="s">
        <v>490</v>
      </c>
    </row>
    <row r="13" spans="1:46" ht="13.5" customHeight="1" x14ac:dyDescent="0.2">
      <c r="A13" s="247"/>
      <c r="AK13" s="1174" t="s">
        <v>491</v>
      </c>
      <c r="AL13" s="1175"/>
      <c r="AM13" s="1175"/>
      <c r="AN13" s="1176"/>
      <c r="AO13" s="265">
        <v>197307</v>
      </c>
      <c r="AP13" s="265">
        <v>3484</v>
      </c>
      <c r="AQ13" s="266">
        <v>2502</v>
      </c>
      <c r="AR13" s="267">
        <v>39.200000000000003</v>
      </c>
    </row>
    <row r="14" spans="1:46" ht="13.5" customHeight="1" x14ac:dyDescent="0.2">
      <c r="A14" s="247"/>
      <c r="AK14" s="1174" t="s">
        <v>492</v>
      </c>
      <c r="AL14" s="1175"/>
      <c r="AM14" s="1175"/>
      <c r="AN14" s="1176"/>
      <c r="AO14" s="265">
        <v>173438</v>
      </c>
      <c r="AP14" s="265">
        <v>3062</v>
      </c>
      <c r="AQ14" s="266">
        <v>1863</v>
      </c>
      <c r="AR14" s="267">
        <v>64.400000000000006</v>
      </c>
    </row>
    <row r="15" spans="1:46" ht="13.5" customHeight="1" x14ac:dyDescent="0.2">
      <c r="A15" s="247"/>
      <c r="AK15" s="1177" t="s">
        <v>493</v>
      </c>
      <c r="AL15" s="1178"/>
      <c r="AM15" s="1178"/>
      <c r="AN15" s="1179"/>
      <c r="AO15" s="265">
        <v>-200506</v>
      </c>
      <c r="AP15" s="265">
        <v>-3540</v>
      </c>
      <c r="AQ15" s="266">
        <v>-4800</v>
      </c>
      <c r="AR15" s="267">
        <v>-26.3</v>
      </c>
    </row>
    <row r="16" spans="1:46" ht="13" x14ac:dyDescent="0.2">
      <c r="A16" s="247"/>
      <c r="AK16" s="1177" t="s">
        <v>177</v>
      </c>
      <c r="AL16" s="1178"/>
      <c r="AM16" s="1178"/>
      <c r="AN16" s="1179"/>
      <c r="AO16" s="265">
        <v>3988520</v>
      </c>
      <c r="AP16" s="265">
        <v>70423</v>
      </c>
      <c r="AQ16" s="266">
        <v>87975</v>
      </c>
      <c r="AR16" s="267">
        <v>-20</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80" t="s">
        <v>498</v>
      </c>
      <c r="AL21" s="1181"/>
      <c r="AM21" s="1181"/>
      <c r="AN21" s="1182"/>
      <c r="AO21" s="277">
        <v>6.74</v>
      </c>
      <c r="AP21" s="278">
        <v>7.71</v>
      </c>
      <c r="AQ21" s="279">
        <v>-0.97</v>
      </c>
      <c r="AS21" s="280"/>
      <c r="AT21" s="276"/>
    </row>
    <row r="22" spans="1:46" s="248" customFormat="1" ht="13" x14ac:dyDescent="0.2">
      <c r="A22" s="276"/>
      <c r="AK22" s="1180" t="s">
        <v>499</v>
      </c>
      <c r="AL22" s="1181"/>
      <c r="AM22" s="1181"/>
      <c r="AN22" s="1182"/>
      <c r="AO22" s="281">
        <v>99.1</v>
      </c>
      <c r="AP22" s="282">
        <v>98.3</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73" t="s">
        <v>500</v>
      </c>
      <c r="B26" s="1173"/>
      <c r="C26" s="1173"/>
      <c r="D26" s="1173"/>
      <c r="E26" s="1173"/>
      <c r="F26" s="1173"/>
      <c r="G26" s="1173"/>
      <c r="H26" s="1173"/>
      <c r="I26" s="1173"/>
      <c r="J26" s="1173"/>
      <c r="K26" s="1173"/>
      <c r="L26" s="1173"/>
      <c r="M26" s="1173"/>
      <c r="N26" s="1173"/>
      <c r="O26" s="1173"/>
      <c r="P26" s="1173"/>
      <c r="Q26" s="1173"/>
      <c r="R26" s="1173"/>
      <c r="S26" s="1173"/>
      <c r="T26" s="1173"/>
      <c r="U26" s="1173"/>
      <c r="V26" s="1173"/>
      <c r="W26" s="1173"/>
      <c r="X26" s="1173"/>
      <c r="Y26" s="1173"/>
      <c r="Z26" s="1173"/>
      <c r="AA26" s="1173"/>
      <c r="AB26" s="1173"/>
      <c r="AC26" s="1173"/>
      <c r="AD26" s="1173"/>
      <c r="AE26" s="1173"/>
      <c r="AF26" s="1173"/>
      <c r="AG26" s="1173"/>
      <c r="AH26" s="1173"/>
      <c r="AI26" s="1173"/>
      <c r="AJ26" s="1173"/>
      <c r="AK26" s="1173"/>
      <c r="AL26" s="1173"/>
      <c r="AM26" s="1173"/>
      <c r="AN26" s="1173"/>
      <c r="AO26" s="1173"/>
      <c r="AP26" s="1173"/>
      <c r="AQ26" s="1173"/>
      <c r="AR26" s="1173"/>
      <c r="AS26" s="1173"/>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62" t="s">
        <v>481</v>
      </c>
      <c r="AP30" s="253"/>
      <c r="AQ30" s="254" t="s">
        <v>482</v>
      </c>
      <c r="AR30" s="255"/>
    </row>
    <row r="31" spans="1:46" ht="13" x14ac:dyDescent="0.2">
      <c r="A31" s="247"/>
      <c r="AK31" s="256"/>
      <c r="AL31" s="257"/>
      <c r="AM31" s="257"/>
      <c r="AN31" s="258"/>
      <c r="AO31" s="1163"/>
      <c r="AP31" s="259" t="s">
        <v>483</v>
      </c>
      <c r="AQ31" s="260" t="s">
        <v>484</v>
      </c>
      <c r="AR31" s="261" t="s">
        <v>485</v>
      </c>
    </row>
    <row r="32" spans="1:46" ht="27" customHeight="1" x14ac:dyDescent="0.2">
      <c r="A32" s="247"/>
      <c r="AK32" s="1164" t="s">
        <v>503</v>
      </c>
      <c r="AL32" s="1165"/>
      <c r="AM32" s="1165"/>
      <c r="AN32" s="1166"/>
      <c r="AO32" s="291">
        <v>2062117</v>
      </c>
      <c r="AP32" s="291">
        <v>36409</v>
      </c>
      <c r="AQ32" s="292">
        <v>41451</v>
      </c>
      <c r="AR32" s="293">
        <v>-12.2</v>
      </c>
    </row>
    <row r="33" spans="1:46" ht="13.5" customHeight="1" x14ac:dyDescent="0.2">
      <c r="A33" s="247"/>
      <c r="AK33" s="1164" t="s">
        <v>504</v>
      </c>
      <c r="AL33" s="1165"/>
      <c r="AM33" s="1165"/>
      <c r="AN33" s="1166"/>
      <c r="AO33" s="291" t="s">
        <v>490</v>
      </c>
      <c r="AP33" s="291" t="s">
        <v>490</v>
      </c>
      <c r="AQ33" s="292" t="s">
        <v>490</v>
      </c>
      <c r="AR33" s="293" t="s">
        <v>490</v>
      </c>
    </row>
    <row r="34" spans="1:46" ht="27" customHeight="1" x14ac:dyDescent="0.2">
      <c r="A34" s="247"/>
      <c r="AK34" s="1164" t="s">
        <v>505</v>
      </c>
      <c r="AL34" s="1165"/>
      <c r="AM34" s="1165"/>
      <c r="AN34" s="1166"/>
      <c r="AO34" s="291" t="s">
        <v>490</v>
      </c>
      <c r="AP34" s="291" t="s">
        <v>490</v>
      </c>
      <c r="AQ34" s="292">
        <v>35</v>
      </c>
      <c r="AR34" s="293" t="s">
        <v>490</v>
      </c>
    </row>
    <row r="35" spans="1:46" ht="27" customHeight="1" x14ac:dyDescent="0.2">
      <c r="A35" s="247"/>
      <c r="AK35" s="1164" t="s">
        <v>506</v>
      </c>
      <c r="AL35" s="1165"/>
      <c r="AM35" s="1165"/>
      <c r="AN35" s="1166"/>
      <c r="AO35" s="291">
        <v>293947</v>
      </c>
      <c r="AP35" s="291">
        <v>5190</v>
      </c>
      <c r="AQ35" s="292">
        <v>11775</v>
      </c>
      <c r="AR35" s="293">
        <v>-55.9</v>
      </c>
    </row>
    <row r="36" spans="1:46" ht="27" customHeight="1" x14ac:dyDescent="0.2">
      <c r="A36" s="247"/>
      <c r="AK36" s="1164" t="s">
        <v>507</v>
      </c>
      <c r="AL36" s="1165"/>
      <c r="AM36" s="1165"/>
      <c r="AN36" s="1166"/>
      <c r="AO36" s="291">
        <v>85937</v>
      </c>
      <c r="AP36" s="291">
        <v>1517</v>
      </c>
      <c r="AQ36" s="292">
        <v>2188</v>
      </c>
      <c r="AR36" s="293">
        <v>-30.7</v>
      </c>
    </row>
    <row r="37" spans="1:46" ht="13.5" customHeight="1" x14ac:dyDescent="0.2">
      <c r="A37" s="247"/>
      <c r="AK37" s="1164" t="s">
        <v>508</v>
      </c>
      <c r="AL37" s="1165"/>
      <c r="AM37" s="1165"/>
      <c r="AN37" s="1166"/>
      <c r="AO37" s="291">
        <v>10083</v>
      </c>
      <c r="AP37" s="291">
        <v>178</v>
      </c>
      <c r="AQ37" s="292">
        <v>531</v>
      </c>
      <c r="AR37" s="293">
        <v>-66.5</v>
      </c>
    </row>
    <row r="38" spans="1:46" ht="27" customHeight="1" x14ac:dyDescent="0.2">
      <c r="A38" s="247"/>
      <c r="AK38" s="1167" t="s">
        <v>509</v>
      </c>
      <c r="AL38" s="1168"/>
      <c r="AM38" s="1168"/>
      <c r="AN38" s="1169"/>
      <c r="AO38" s="294">
        <v>8</v>
      </c>
      <c r="AP38" s="294">
        <v>0</v>
      </c>
      <c r="AQ38" s="295">
        <v>1</v>
      </c>
      <c r="AR38" s="283">
        <v>-100</v>
      </c>
      <c r="AS38" s="290"/>
    </row>
    <row r="39" spans="1:46" ht="13" x14ac:dyDescent="0.2">
      <c r="A39" s="247"/>
      <c r="AK39" s="1167" t="s">
        <v>510</v>
      </c>
      <c r="AL39" s="1168"/>
      <c r="AM39" s="1168"/>
      <c r="AN39" s="1169"/>
      <c r="AO39" s="291">
        <v>-557566</v>
      </c>
      <c r="AP39" s="291">
        <v>-9845</v>
      </c>
      <c r="AQ39" s="292">
        <v>-5414</v>
      </c>
      <c r="AR39" s="293">
        <v>81.8</v>
      </c>
      <c r="AS39" s="290"/>
    </row>
    <row r="40" spans="1:46" ht="27" customHeight="1" x14ac:dyDescent="0.2">
      <c r="A40" s="247"/>
      <c r="AK40" s="1164" t="s">
        <v>511</v>
      </c>
      <c r="AL40" s="1165"/>
      <c r="AM40" s="1165"/>
      <c r="AN40" s="1166"/>
      <c r="AO40" s="291">
        <v>-1331905</v>
      </c>
      <c r="AP40" s="291">
        <v>-23517</v>
      </c>
      <c r="AQ40" s="292">
        <v>-35360</v>
      </c>
      <c r="AR40" s="293">
        <v>-33.5</v>
      </c>
      <c r="AS40" s="290"/>
    </row>
    <row r="41" spans="1:46" ht="13" x14ac:dyDescent="0.2">
      <c r="A41" s="247"/>
      <c r="AK41" s="1170" t="s">
        <v>287</v>
      </c>
      <c r="AL41" s="1171"/>
      <c r="AM41" s="1171"/>
      <c r="AN41" s="1172"/>
      <c r="AO41" s="291">
        <v>562621</v>
      </c>
      <c r="AP41" s="291">
        <v>9934</v>
      </c>
      <c r="AQ41" s="292">
        <v>15207</v>
      </c>
      <c r="AR41" s="293">
        <v>-34.700000000000003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57" t="s">
        <v>481</v>
      </c>
      <c r="AN49" s="1159" t="s">
        <v>514</v>
      </c>
      <c r="AO49" s="1160"/>
      <c r="AP49" s="1160"/>
      <c r="AQ49" s="1160"/>
      <c r="AR49" s="1161"/>
    </row>
    <row r="50" spans="1:44" ht="13" x14ac:dyDescent="0.2">
      <c r="A50" s="247"/>
      <c r="AK50" s="305"/>
      <c r="AL50" s="306"/>
      <c r="AM50" s="1158"/>
      <c r="AN50" s="307" t="s">
        <v>515</v>
      </c>
      <c r="AO50" s="308" t="s">
        <v>516</v>
      </c>
      <c r="AP50" s="309" t="s">
        <v>517</v>
      </c>
      <c r="AQ50" s="310" t="s">
        <v>518</v>
      </c>
      <c r="AR50" s="311" t="s">
        <v>519</v>
      </c>
    </row>
    <row r="51" spans="1:44" ht="13" x14ac:dyDescent="0.2">
      <c r="A51" s="247"/>
      <c r="AK51" s="303" t="s">
        <v>520</v>
      </c>
      <c r="AL51" s="304"/>
      <c r="AM51" s="312">
        <v>2738271</v>
      </c>
      <c r="AN51" s="313">
        <v>47740</v>
      </c>
      <c r="AO51" s="314">
        <v>-46.6</v>
      </c>
      <c r="AP51" s="315">
        <v>63812</v>
      </c>
      <c r="AQ51" s="316">
        <v>2.2999999999999998</v>
      </c>
      <c r="AR51" s="317">
        <v>-48.9</v>
      </c>
    </row>
    <row r="52" spans="1:44" ht="13" x14ac:dyDescent="0.2">
      <c r="A52" s="247"/>
      <c r="AK52" s="318"/>
      <c r="AL52" s="319" t="s">
        <v>521</v>
      </c>
      <c r="AM52" s="320">
        <v>1291298</v>
      </c>
      <c r="AN52" s="321">
        <v>22513</v>
      </c>
      <c r="AO52" s="322">
        <v>-48.2</v>
      </c>
      <c r="AP52" s="323">
        <v>33848</v>
      </c>
      <c r="AQ52" s="324">
        <v>-4.2</v>
      </c>
      <c r="AR52" s="325">
        <v>-44</v>
      </c>
    </row>
    <row r="53" spans="1:44" ht="13" x14ac:dyDescent="0.2">
      <c r="A53" s="247"/>
      <c r="AK53" s="303" t="s">
        <v>522</v>
      </c>
      <c r="AL53" s="304"/>
      <c r="AM53" s="312">
        <v>2295945</v>
      </c>
      <c r="AN53" s="313">
        <v>40073</v>
      </c>
      <c r="AO53" s="314">
        <v>-16.100000000000001</v>
      </c>
      <c r="AP53" s="315">
        <v>54225</v>
      </c>
      <c r="AQ53" s="316">
        <v>-15</v>
      </c>
      <c r="AR53" s="317">
        <v>-1.1000000000000001</v>
      </c>
    </row>
    <row r="54" spans="1:44" ht="13" x14ac:dyDescent="0.2">
      <c r="A54" s="247"/>
      <c r="AK54" s="318"/>
      <c r="AL54" s="319" t="s">
        <v>521</v>
      </c>
      <c r="AM54" s="320">
        <v>1630127</v>
      </c>
      <c r="AN54" s="321">
        <v>28452</v>
      </c>
      <c r="AO54" s="322">
        <v>26.4</v>
      </c>
      <c r="AP54" s="323">
        <v>27337</v>
      </c>
      <c r="AQ54" s="324">
        <v>-19.2</v>
      </c>
      <c r="AR54" s="325">
        <v>45.6</v>
      </c>
    </row>
    <row r="55" spans="1:44" ht="13" x14ac:dyDescent="0.2">
      <c r="A55" s="247"/>
      <c r="AK55" s="303" t="s">
        <v>523</v>
      </c>
      <c r="AL55" s="304"/>
      <c r="AM55" s="312">
        <v>2706951</v>
      </c>
      <c r="AN55" s="313">
        <v>47391</v>
      </c>
      <c r="AO55" s="314">
        <v>18.3</v>
      </c>
      <c r="AP55" s="315">
        <v>54016</v>
      </c>
      <c r="AQ55" s="316">
        <v>-0.4</v>
      </c>
      <c r="AR55" s="317">
        <v>18.7</v>
      </c>
    </row>
    <row r="56" spans="1:44" ht="13" x14ac:dyDescent="0.2">
      <c r="A56" s="247"/>
      <c r="AK56" s="318"/>
      <c r="AL56" s="319" t="s">
        <v>521</v>
      </c>
      <c r="AM56" s="320">
        <v>1338657</v>
      </c>
      <c r="AN56" s="321">
        <v>23436</v>
      </c>
      <c r="AO56" s="322">
        <v>-17.600000000000001</v>
      </c>
      <c r="AP56" s="323">
        <v>28078</v>
      </c>
      <c r="AQ56" s="324">
        <v>2.7</v>
      </c>
      <c r="AR56" s="325">
        <v>-20.3</v>
      </c>
    </row>
    <row r="57" spans="1:44" ht="13" x14ac:dyDescent="0.2">
      <c r="A57" s="247"/>
      <c r="AK57" s="303" t="s">
        <v>524</v>
      </c>
      <c r="AL57" s="304"/>
      <c r="AM57" s="312">
        <v>2353393</v>
      </c>
      <c r="AN57" s="313">
        <v>41385</v>
      </c>
      <c r="AO57" s="314">
        <v>-12.7</v>
      </c>
      <c r="AP57" s="315">
        <v>52786</v>
      </c>
      <c r="AQ57" s="316">
        <v>-2.2999999999999998</v>
      </c>
      <c r="AR57" s="317">
        <v>-10.4</v>
      </c>
    </row>
    <row r="58" spans="1:44" ht="13" x14ac:dyDescent="0.2">
      <c r="A58" s="247"/>
      <c r="AK58" s="318"/>
      <c r="AL58" s="319" t="s">
        <v>521</v>
      </c>
      <c r="AM58" s="320">
        <v>1123277</v>
      </c>
      <c r="AN58" s="321">
        <v>19753</v>
      </c>
      <c r="AO58" s="322">
        <v>-15.7</v>
      </c>
      <c r="AP58" s="323">
        <v>28742</v>
      </c>
      <c r="AQ58" s="324">
        <v>2.4</v>
      </c>
      <c r="AR58" s="325">
        <v>-18.100000000000001</v>
      </c>
    </row>
    <row r="59" spans="1:44" ht="13" x14ac:dyDescent="0.2">
      <c r="A59" s="247"/>
      <c r="AK59" s="303" t="s">
        <v>525</v>
      </c>
      <c r="AL59" s="304"/>
      <c r="AM59" s="312">
        <v>2429845</v>
      </c>
      <c r="AN59" s="313">
        <v>42902</v>
      </c>
      <c r="AO59" s="314">
        <v>3.7</v>
      </c>
      <c r="AP59" s="315">
        <v>58465</v>
      </c>
      <c r="AQ59" s="316">
        <v>10.8</v>
      </c>
      <c r="AR59" s="317">
        <v>-7.1</v>
      </c>
    </row>
    <row r="60" spans="1:44" ht="13" x14ac:dyDescent="0.2">
      <c r="A60" s="247"/>
      <c r="AK60" s="318"/>
      <c r="AL60" s="319" t="s">
        <v>521</v>
      </c>
      <c r="AM60" s="320">
        <v>1173723</v>
      </c>
      <c r="AN60" s="321">
        <v>20724</v>
      </c>
      <c r="AO60" s="322">
        <v>4.9000000000000004</v>
      </c>
      <c r="AP60" s="323">
        <v>34452</v>
      </c>
      <c r="AQ60" s="324">
        <v>19.899999999999999</v>
      </c>
      <c r="AR60" s="325">
        <v>-15</v>
      </c>
    </row>
    <row r="61" spans="1:44" ht="13" x14ac:dyDescent="0.2">
      <c r="A61" s="247"/>
      <c r="AK61" s="303" t="s">
        <v>526</v>
      </c>
      <c r="AL61" s="326"/>
      <c r="AM61" s="312">
        <v>2504881</v>
      </c>
      <c r="AN61" s="313">
        <v>43898</v>
      </c>
      <c r="AO61" s="314">
        <v>-10.7</v>
      </c>
      <c r="AP61" s="315">
        <v>56661</v>
      </c>
      <c r="AQ61" s="327">
        <v>-0.9</v>
      </c>
      <c r="AR61" s="317">
        <v>-9.8000000000000007</v>
      </c>
    </row>
    <row r="62" spans="1:44" ht="13" x14ac:dyDescent="0.2">
      <c r="A62" s="247"/>
      <c r="AK62" s="318"/>
      <c r="AL62" s="319" t="s">
        <v>521</v>
      </c>
      <c r="AM62" s="320">
        <v>1311416</v>
      </c>
      <c r="AN62" s="321">
        <v>22976</v>
      </c>
      <c r="AO62" s="322">
        <v>-10</v>
      </c>
      <c r="AP62" s="323">
        <v>30491</v>
      </c>
      <c r="AQ62" s="324">
        <v>0.3</v>
      </c>
      <c r="AR62" s="325">
        <v>-10.3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NISN1WFGTXwcEyxgPg7T9qlz90dGwB7ZSYmMHPILcakiAbpJa+rXuD/Ere2xzH4Mn1TPUJred3riaRzPmZRKOQ==" saltValue="R4ClF5/W3YGsdjr9rY1mr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0" zoomScaleNormal="100" zoomScaleSheetLayoutView="55" workbookViewId="0">
      <selection activeCell="AD103" sqref="AD103"/>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BepVWxB6uueoLJLrOdE2PHsNyJl67hgWMxuA6XD+x2mkUW6Rx7cUijaAB0nJhJuO+4+T5MyzG/RHTUajKZDIrA==" saltValue="qR28gMCWnEr3RgiSRUDXz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4" zoomScale="85" zoomScaleNormal="85" zoomScaleSheetLayoutView="55" workbookViewId="0">
      <selection activeCell="BJ103" sqref="BJ103"/>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N6pA1Ire+5MhQ8LjA4kR2875DU8+BaKtiUk4Hl/U33kyrvePjZAfqG3a2CN7hLnYDAleJUJ2b5ZSAs70dAxByw==" saltValue="tHZ5rnjvE3wV6QmXA6yxL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C30" zoomScaleNormal="100" zoomScaleSheetLayoutView="100" workbookViewId="0">
      <selection activeCell="K50" sqref="K50"/>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83" t="s">
        <v>3</v>
      </c>
      <c r="D47" s="1183"/>
      <c r="E47" s="1184"/>
      <c r="F47" s="11">
        <v>17.86</v>
      </c>
      <c r="G47" s="12">
        <v>18.809999999999999</v>
      </c>
      <c r="H47" s="12">
        <v>21.29</v>
      </c>
      <c r="I47" s="12">
        <v>21.13</v>
      </c>
      <c r="J47" s="13">
        <v>20.25</v>
      </c>
    </row>
    <row r="48" spans="2:10" ht="57.75" customHeight="1" x14ac:dyDescent="0.2">
      <c r="B48" s="14"/>
      <c r="C48" s="1185" t="s">
        <v>4</v>
      </c>
      <c r="D48" s="1185"/>
      <c r="E48" s="1186"/>
      <c r="F48" s="15">
        <v>7.14</v>
      </c>
      <c r="G48" s="16">
        <v>8.3000000000000007</v>
      </c>
      <c r="H48" s="16">
        <v>6.86</v>
      </c>
      <c r="I48" s="16">
        <v>5.53</v>
      </c>
      <c r="J48" s="17">
        <v>6.08</v>
      </c>
    </row>
    <row r="49" spans="2:10" ht="57.75" customHeight="1" thickBot="1" x14ac:dyDescent="0.25">
      <c r="B49" s="18"/>
      <c r="C49" s="1187" t="s">
        <v>5</v>
      </c>
      <c r="D49" s="1187"/>
      <c r="E49" s="1188"/>
      <c r="F49" s="19">
        <v>2.79</v>
      </c>
      <c r="G49" s="20">
        <v>3.5</v>
      </c>
      <c r="H49" s="20">
        <v>0.68</v>
      </c>
      <c r="I49" s="20" t="s">
        <v>533</v>
      </c>
      <c r="J49" s="21">
        <v>0.43</v>
      </c>
    </row>
    <row r="50" spans="2:10" ht="13" x14ac:dyDescent="0.2"/>
  </sheetData>
  <sheetProtection algorithmName="SHA-512" hashValue="KsUIr6bFyVB+FcBWpN9ZklMUEJwoRVVanvxCyUrmxYPNaF5u4JPiR3PoFVMtUGpTIR382lHlCcRq6RvEeoVjog==" saltValue="KgSAYrubsOWPuwCl0k1m7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0" zoomScale="70" zoomScaleNormal="70" zoomScaleSheetLayoutView="100" workbookViewId="0">
      <selection activeCell="M44" sqref="M44"/>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93" t="s">
        <v>534</v>
      </c>
      <c r="D34" s="1193"/>
      <c r="E34" s="1194"/>
      <c r="F34" s="32">
        <v>13.57</v>
      </c>
      <c r="G34" s="33">
        <v>12.19</v>
      </c>
      <c r="H34" s="33">
        <v>10.41</v>
      </c>
      <c r="I34" s="33">
        <v>9.9700000000000006</v>
      </c>
      <c r="J34" s="34">
        <v>10.61</v>
      </c>
      <c r="K34" s="22"/>
      <c r="L34" s="22"/>
      <c r="M34" s="22"/>
      <c r="N34" s="22"/>
      <c r="O34" s="22"/>
      <c r="P34" s="22"/>
    </row>
    <row r="35" spans="1:16" ht="39" customHeight="1" x14ac:dyDescent="0.2">
      <c r="A35" s="22"/>
      <c r="B35" s="35"/>
      <c r="C35" s="1189" t="s">
        <v>535</v>
      </c>
      <c r="D35" s="1189"/>
      <c r="E35" s="1190"/>
      <c r="F35" s="36">
        <v>7.13</v>
      </c>
      <c r="G35" s="37">
        <v>8.2899999999999991</v>
      </c>
      <c r="H35" s="37">
        <v>6.85</v>
      </c>
      <c r="I35" s="37">
        <v>5.52</v>
      </c>
      <c r="J35" s="38">
        <v>6.07</v>
      </c>
      <c r="K35" s="22"/>
      <c r="L35" s="22"/>
      <c r="M35" s="22"/>
      <c r="N35" s="22"/>
      <c r="O35" s="22"/>
      <c r="P35" s="22"/>
    </row>
    <row r="36" spans="1:16" ht="39" customHeight="1" x14ac:dyDescent="0.2">
      <c r="A36" s="22"/>
      <c r="B36" s="35"/>
      <c r="C36" s="1189" t="s">
        <v>536</v>
      </c>
      <c r="D36" s="1189"/>
      <c r="E36" s="1190"/>
      <c r="F36" s="36">
        <v>5.14</v>
      </c>
      <c r="G36" s="37">
        <v>5.44</v>
      </c>
      <c r="H36" s="37">
        <v>5.74</v>
      </c>
      <c r="I36" s="37">
        <v>5.0999999999999996</v>
      </c>
      <c r="J36" s="38">
        <v>5.73</v>
      </c>
      <c r="K36" s="22"/>
      <c r="L36" s="22"/>
      <c r="M36" s="22"/>
      <c r="N36" s="22"/>
      <c r="O36" s="22"/>
      <c r="P36" s="22"/>
    </row>
    <row r="37" spans="1:16" ht="39" customHeight="1" x14ac:dyDescent="0.2">
      <c r="A37" s="22"/>
      <c r="B37" s="35"/>
      <c r="C37" s="1189" t="s">
        <v>537</v>
      </c>
      <c r="D37" s="1189"/>
      <c r="E37" s="1190"/>
      <c r="F37" s="36">
        <v>4.75</v>
      </c>
      <c r="G37" s="37">
        <v>4.16</v>
      </c>
      <c r="H37" s="37">
        <v>3.8</v>
      </c>
      <c r="I37" s="37">
        <v>3.75</v>
      </c>
      <c r="J37" s="38">
        <v>3.71</v>
      </c>
      <c r="K37" s="22"/>
      <c r="L37" s="22"/>
      <c r="M37" s="22"/>
      <c r="N37" s="22"/>
      <c r="O37" s="22"/>
      <c r="P37" s="22"/>
    </row>
    <row r="38" spans="1:16" ht="39" customHeight="1" x14ac:dyDescent="0.2">
      <c r="A38" s="22"/>
      <c r="B38" s="35"/>
      <c r="C38" s="1189" t="s">
        <v>538</v>
      </c>
      <c r="D38" s="1189"/>
      <c r="E38" s="1190"/>
      <c r="F38" s="36">
        <v>3.15</v>
      </c>
      <c r="G38" s="37">
        <v>4.26</v>
      </c>
      <c r="H38" s="37">
        <v>4.7</v>
      </c>
      <c r="I38" s="37">
        <v>4.53</v>
      </c>
      <c r="J38" s="38">
        <v>3.49</v>
      </c>
      <c r="K38" s="22"/>
      <c r="L38" s="22"/>
      <c r="M38" s="22"/>
      <c r="N38" s="22"/>
      <c r="O38" s="22"/>
      <c r="P38" s="22"/>
    </row>
    <row r="39" spans="1:16" ht="39" customHeight="1" x14ac:dyDescent="0.2">
      <c r="A39" s="22"/>
      <c r="B39" s="35"/>
      <c r="C39" s="1189" t="s">
        <v>539</v>
      </c>
      <c r="D39" s="1189"/>
      <c r="E39" s="1190"/>
      <c r="F39" s="36">
        <v>1.0900000000000001</v>
      </c>
      <c r="G39" s="37">
        <v>1.37</v>
      </c>
      <c r="H39" s="37">
        <v>1.76</v>
      </c>
      <c r="I39" s="37">
        <v>0.74</v>
      </c>
      <c r="J39" s="38">
        <v>0.43</v>
      </c>
      <c r="K39" s="22"/>
      <c r="L39" s="22"/>
      <c r="M39" s="22"/>
      <c r="N39" s="22"/>
      <c r="O39" s="22"/>
      <c r="P39" s="22"/>
    </row>
    <row r="40" spans="1:16" ht="39" customHeight="1" x14ac:dyDescent="0.2">
      <c r="A40" s="22"/>
      <c r="B40" s="35"/>
      <c r="C40" s="1189" t="s">
        <v>540</v>
      </c>
      <c r="D40" s="1189"/>
      <c r="E40" s="1190"/>
      <c r="F40" s="36">
        <v>0.22</v>
      </c>
      <c r="G40" s="37">
        <v>0.24</v>
      </c>
      <c r="H40" s="37">
        <v>0.25</v>
      </c>
      <c r="I40" s="37">
        <v>0.26</v>
      </c>
      <c r="J40" s="38">
        <v>0.33</v>
      </c>
      <c r="K40" s="22"/>
      <c r="L40" s="22"/>
      <c r="M40" s="22"/>
      <c r="N40" s="22"/>
      <c r="O40" s="22"/>
      <c r="P40" s="22"/>
    </row>
    <row r="41" spans="1:16" ht="39" customHeight="1" x14ac:dyDescent="0.2">
      <c r="A41" s="22"/>
      <c r="B41" s="35"/>
      <c r="C41" s="1189" t="s">
        <v>541</v>
      </c>
      <c r="D41" s="1189"/>
      <c r="E41" s="1190"/>
      <c r="F41" s="36">
        <v>0.4</v>
      </c>
      <c r="G41" s="37">
        <v>0.37</v>
      </c>
      <c r="H41" s="37">
        <v>0.38</v>
      </c>
      <c r="I41" s="37">
        <v>0.35</v>
      </c>
      <c r="J41" s="38">
        <v>0.28999999999999998</v>
      </c>
      <c r="K41" s="22"/>
      <c r="L41" s="22"/>
      <c r="M41" s="22"/>
      <c r="N41" s="22"/>
      <c r="O41" s="22"/>
      <c r="P41" s="22"/>
    </row>
    <row r="42" spans="1:16" ht="39" customHeight="1" x14ac:dyDescent="0.2">
      <c r="A42" s="22"/>
      <c r="B42" s="39"/>
      <c r="C42" s="1189" t="s">
        <v>542</v>
      </c>
      <c r="D42" s="1189"/>
      <c r="E42" s="1190"/>
      <c r="F42" s="36" t="s">
        <v>490</v>
      </c>
      <c r="G42" s="37" t="s">
        <v>490</v>
      </c>
      <c r="H42" s="37" t="s">
        <v>490</v>
      </c>
      <c r="I42" s="37" t="s">
        <v>490</v>
      </c>
      <c r="J42" s="38" t="s">
        <v>490</v>
      </c>
      <c r="K42" s="22"/>
      <c r="L42" s="22"/>
      <c r="M42" s="22"/>
      <c r="N42" s="22"/>
      <c r="O42" s="22"/>
      <c r="P42" s="22"/>
    </row>
    <row r="43" spans="1:16" ht="39" customHeight="1" thickBot="1" x14ac:dyDescent="0.25">
      <c r="A43" s="22"/>
      <c r="B43" s="40"/>
      <c r="C43" s="1191" t="s">
        <v>543</v>
      </c>
      <c r="D43" s="1191"/>
      <c r="E43" s="1192"/>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3XlmrlSEuA/JqlN816Y9x4PXUsYv2IqCCyjXf5CNZvRtm6aQ5+0m4PyphfNeqIfWvSBp41BMVRChexKzvhk/bQ==" saltValue="N48BFvNtDGVOv+HeF9iI1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E34" zoomScaleNormal="100" zoomScaleSheetLayoutView="55" workbookViewId="0">
      <selection activeCell="R55" sqref="R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218" t="s">
        <v>9</v>
      </c>
      <c r="C45" s="1219"/>
      <c r="D45" s="56"/>
      <c r="E45" s="1224" t="s">
        <v>10</v>
      </c>
      <c r="F45" s="1224"/>
      <c r="G45" s="1224"/>
      <c r="H45" s="1224"/>
      <c r="I45" s="1224"/>
      <c r="J45" s="1225"/>
      <c r="K45" s="57">
        <v>1806</v>
      </c>
      <c r="L45" s="58">
        <v>1852</v>
      </c>
      <c r="M45" s="58">
        <v>1925</v>
      </c>
      <c r="N45" s="58">
        <v>2032</v>
      </c>
      <c r="O45" s="59">
        <v>2062</v>
      </c>
      <c r="P45" s="46"/>
      <c r="Q45" s="46"/>
      <c r="R45" s="46"/>
      <c r="S45" s="46"/>
      <c r="T45" s="46"/>
      <c r="U45" s="46"/>
    </row>
    <row r="46" spans="1:21" ht="30.75" customHeight="1" x14ac:dyDescent="0.2">
      <c r="A46" s="46"/>
      <c r="B46" s="1220"/>
      <c r="C46" s="1221"/>
      <c r="D46" s="60"/>
      <c r="E46" s="1197" t="s">
        <v>11</v>
      </c>
      <c r="F46" s="1197"/>
      <c r="G46" s="1197"/>
      <c r="H46" s="1197"/>
      <c r="I46" s="1197"/>
      <c r="J46" s="1198"/>
      <c r="K46" s="61" t="s">
        <v>490</v>
      </c>
      <c r="L46" s="62" t="s">
        <v>490</v>
      </c>
      <c r="M46" s="62" t="s">
        <v>490</v>
      </c>
      <c r="N46" s="62" t="s">
        <v>490</v>
      </c>
      <c r="O46" s="63" t="s">
        <v>490</v>
      </c>
      <c r="P46" s="46"/>
      <c r="Q46" s="46"/>
      <c r="R46" s="46"/>
      <c r="S46" s="46"/>
      <c r="T46" s="46"/>
      <c r="U46" s="46"/>
    </row>
    <row r="47" spans="1:21" ht="30.75" customHeight="1" x14ac:dyDescent="0.2">
      <c r="A47" s="46"/>
      <c r="B47" s="1220"/>
      <c r="C47" s="1221"/>
      <c r="D47" s="60"/>
      <c r="E47" s="1197" t="s">
        <v>12</v>
      </c>
      <c r="F47" s="1197"/>
      <c r="G47" s="1197"/>
      <c r="H47" s="1197"/>
      <c r="I47" s="1197"/>
      <c r="J47" s="1198"/>
      <c r="K47" s="61" t="s">
        <v>490</v>
      </c>
      <c r="L47" s="62" t="s">
        <v>490</v>
      </c>
      <c r="M47" s="62" t="s">
        <v>490</v>
      </c>
      <c r="N47" s="62" t="s">
        <v>490</v>
      </c>
      <c r="O47" s="63" t="s">
        <v>490</v>
      </c>
      <c r="P47" s="46"/>
      <c r="Q47" s="46"/>
      <c r="R47" s="46"/>
      <c r="S47" s="46"/>
      <c r="T47" s="46"/>
      <c r="U47" s="46"/>
    </row>
    <row r="48" spans="1:21" ht="30.75" customHeight="1" x14ac:dyDescent="0.2">
      <c r="A48" s="46"/>
      <c r="B48" s="1220"/>
      <c r="C48" s="1221"/>
      <c r="D48" s="60"/>
      <c r="E48" s="1197" t="s">
        <v>13</v>
      </c>
      <c r="F48" s="1197"/>
      <c r="G48" s="1197"/>
      <c r="H48" s="1197"/>
      <c r="I48" s="1197"/>
      <c r="J48" s="1198"/>
      <c r="K48" s="61">
        <v>275</v>
      </c>
      <c r="L48" s="62">
        <v>447</v>
      </c>
      <c r="M48" s="62">
        <v>269</v>
      </c>
      <c r="N48" s="62">
        <v>277</v>
      </c>
      <c r="O48" s="63">
        <v>294</v>
      </c>
      <c r="P48" s="46"/>
      <c r="Q48" s="46"/>
      <c r="R48" s="46"/>
      <c r="S48" s="46"/>
      <c r="T48" s="46"/>
      <c r="U48" s="46"/>
    </row>
    <row r="49" spans="1:21" ht="30.75" customHeight="1" x14ac:dyDescent="0.2">
      <c r="A49" s="46"/>
      <c r="B49" s="1220"/>
      <c r="C49" s="1221"/>
      <c r="D49" s="60"/>
      <c r="E49" s="1197" t="s">
        <v>14</v>
      </c>
      <c r="F49" s="1197"/>
      <c r="G49" s="1197"/>
      <c r="H49" s="1197"/>
      <c r="I49" s="1197"/>
      <c r="J49" s="1198"/>
      <c r="K49" s="61">
        <v>143</v>
      </c>
      <c r="L49" s="62">
        <v>133</v>
      </c>
      <c r="M49" s="62">
        <v>117</v>
      </c>
      <c r="N49" s="62">
        <v>86</v>
      </c>
      <c r="O49" s="63">
        <v>86</v>
      </c>
      <c r="P49" s="46"/>
      <c r="Q49" s="46"/>
      <c r="R49" s="46"/>
      <c r="S49" s="46"/>
      <c r="T49" s="46"/>
      <c r="U49" s="46"/>
    </row>
    <row r="50" spans="1:21" ht="30.75" customHeight="1" x14ac:dyDescent="0.2">
      <c r="A50" s="46"/>
      <c r="B50" s="1220"/>
      <c r="C50" s="1221"/>
      <c r="D50" s="60"/>
      <c r="E50" s="1197" t="s">
        <v>15</v>
      </c>
      <c r="F50" s="1197"/>
      <c r="G50" s="1197"/>
      <c r="H50" s="1197"/>
      <c r="I50" s="1197"/>
      <c r="J50" s="1198"/>
      <c r="K50" s="61">
        <v>2</v>
      </c>
      <c r="L50" s="62">
        <v>3</v>
      </c>
      <c r="M50" s="62">
        <v>6</v>
      </c>
      <c r="N50" s="62">
        <v>10</v>
      </c>
      <c r="O50" s="63">
        <v>10</v>
      </c>
      <c r="P50" s="46"/>
      <c r="Q50" s="46"/>
      <c r="R50" s="46"/>
      <c r="S50" s="46"/>
      <c r="T50" s="46"/>
      <c r="U50" s="46"/>
    </row>
    <row r="51" spans="1:21" ht="30.75" customHeight="1" x14ac:dyDescent="0.2">
      <c r="A51" s="46"/>
      <c r="B51" s="1222"/>
      <c r="C51" s="1223"/>
      <c r="D51" s="64"/>
      <c r="E51" s="1197" t="s">
        <v>16</v>
      </c>
      <c r="F51" s="1197"/>
      <c r="G51" s="1197"/>
      <c r="H51" s="1197"/>
      <c r="I51" s="1197"/>
      <c r="J51" s="1198"/>
      <c r="K51" s="61" t="s">
        <v>490</v>
      </c>
      <c r="L51" s="62" t="s">
        <v>490</v>
      </c>
      <c r="M51" s="62" t="s">
        <v>490</v>
      </c>
      <c r="N51" s="62" t="s">
        <v>490</v>
      </c>
      <c r="O51" s="63">
        <v>0</v>
      </c>
      <c r="P51" s="46"/>
      <c r="Q51" s="46"/>
      <c r="R51" s="46"/>
      <c r="S51" s="46"/>
      <c r="T51" s="46"/>
      <c r="U51" s="46"/>
    </row>
    <row r="52" spans="1:21" ht="30.75" customHeight="1" x14ac:dyDescent="0.2">
      <c r="A52" s="46"/>
      <c r="B52" s="1195" t="s">
        <v>17</v>
      </c>
      <c r="C52" s="1196"/>
      <c r="D52" s="64"/>
      <c r="E52" s="1197" t="s">
        <v>18</v>
      </c>
      <c r="F52" s="1197"/>
      <c r="G52" s="1197"/>
      <c r="H52" s="1197"/>
      <c r="I52" s="1197"/>
      <c r="J52" s="1198"/>
      <c r="K52" s="61">
        <v>1846</v>
      </c>
      <c r="L52" s="62">
        <v>1847</v>
      </c>
      <c r="M52" s="62">
        <v>1887</v>
      </c>
      <c r="N52" s="62">
        <v>1886</v>
      </c>
      <c r="O52" s="63">
        <v>1889</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380</v>
      </c>
      <c r="L53" s="67">
        <v>588</v>
      </c>
      <c r="M53" s="67">
        <v>430</v>
      </c>
      <c r="N53" s="67">
        <v>519</v>
      </c>
      <c r="O53" s="68">
        <v>563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3" t="s">
        <v>24</v>
      </c>
      <c r="C58" s="1204"/>
      <c r="D58" s="1209" t="s">
        <v>25</v>
      </c>
      <c r="E58" s="1210"/>
      <c r="F58" s="1210"/>
      <c r="G58" s="1210"/>
      <c r="H58" s="1210"/>
      <c r="I58" s="1210"/>
      <c r="J58" s="1211"/>
      <c r="K58" s="81"/>
      <c r="L58" s="82"/>
      <c r="M58" s="82"/>
      <c r="N58" s="82"/>
      <c r="O58" s="83"/>
    </row>
    <row r="59" spans="1:21" ht="31.5" customHeight="1" x14ac:dyDescent="0.2">
      <c r="B59" s="1205"/>
      <c r="C59" s="1206"/>
      <c r="D59" s="1212" t="s">
        <v>26</v>
      </c>
      <c r="E59" s="1213"/>
      <c r="F59" s="1213"/>
      <c r="G59" s="1213"/>
      <c r="H59" s="1213"/>
      <c r="I59" s="1213"/>
      <c r="J59" s="1214"/>
      <c r="K59" s="84"/>
      <c r="L59" s="85"/>
      <c r="M59" s="85"/>
      <c r="N59" s="85"/>
      <c r="O59" s="86"/>
    </row>
    <row r="60" spans="1:21" ht="31.5" customHeight="1" thickBot="1" x14ac:dyDescent="0.25">
      <c r="B60" s="1207"/>
      <c r="C60" s="1208"/>
      <c r="D60" s="1215" t="s">
        <v>27</v>
      </c>
      <c r="E60" s="1216"/>
      <c r="F60" s="1216"/>
      <c r="G60" s="1216"/>
      <c r="H60" s="1216"/>
      <c r="I60" s="1216"/>
      <c r="J60" s="121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d1lCTjzDe0cMl83XNtqDHdg30IS1RPtYiWpY1Ay24+RTjxAExhSoNRG0o62iYdSFTcH7+WfTeEtZYKvFWKEGA==" saltValue="xOEHIYXCFbNIJ+O2cks3g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G25" zoomScale="115" zoomScaleNormal="115" zoomScaleSheetLayoutView="100" workbookViewId="0">
      <selection activeCell="L54" sqref="L54"/>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38" t="s">
        <v>30</v>
      </c>
      <c r="C41" s="1239"/>
      <c r="D41" s="103"/>
      <c r="E41" s="1240" t="s">
        <v>31</v>
      </c>
      <c r="F41" s="1240"/>
      <c r="G41" s="1240"/>
      <c r="H41" s="1241"/>
      <c r="I41" s="330">
        <v>22879</v>
      </c>
      <c r="J41" s="331">
        <v>23376</v>
      </c>
      <c r="K41" s="331">
        <v>23143</v>
      </c>
      <c r="L41" s="331">
        <v>22207</v>
      </c>
      <c r="M41" s="332">
        <v>21287</v>
      </c>
    </row>
    <row r="42" spans="2:13" ht="27.75" customHeight="1" x14ac:dyDescent="0.2">
      <c r="B42" s="1228"/>
      <c r="C42" s="1229"/>
      <c r="D42" s="104"/>
      <c r="E42" s="1232" t="s">
        <v>32</v>
      </c>
      <c r="F42" s="1232"/>
      <c r="G42" s="1232"/>
      <c r="H42" s="1233"/>
      <c r="I42" s="333">
        <v>173</v>
      </c>
      <c r="J42" s="334">
        <v>195</v>
      </c>
      <c r="K42" s="334">
        <v>804</v>
      </c>
      <c r="L42" s="334">
        <v>803</v>
      </c>
      <c r="M42" s="335">
        <v>915</v>
      </c>
    </row>
    <row r="43" spans="2:13" ht="27.75" customHeight="1" x14ac:dyDescent="0.2">
      <c r="B43" s="1228"/>
      <c r="C43" s="1229"/>
      <c r="D43" s="104"/>
      <c r="E43" s="1232" t="s">
        <v>33</v>
      </c>
      <c r="F43" s="1232"/>
      <c r="G43" s="1232"/>
      <c r="H43" s="1233"/>
      <c r="I43" s="333">
        <v>5029</v>
      </c>
      <c r="J43" s="334">
        <v>4614</v>
      </c>
      <c r="K43" s="334">
        <v>4368</v>
      </c>
      <c r="L43" s="334">
        <v>4335</v>
      </c>
      <c r="M43" s="335">
        <v>4681</v>
      </c>
    </row>
    <row r="44" spans="2:13" ht="27.75" customHeight="1" x14ac:dyDescent="0.2">
      <c r="B44" s="1228"/>
      <c r="C44" s="1229"/>
      <c r="D44" s="104"/>
      <c r="E44" s="1232" t="s">
        <v>34</v>
      </c>
      <c r="F44" s="1232"/>
      <c r="G44" s="1232"/>
      <c r="H44" s="1233"/>
      <c r="I44" s="333">
        <v>1164</v>
      </c>
      <c r="J44" s="334">
        <v>1030</v>
      </c>
      <c r="K44" s="334">
        <v>948</v>
      </c>
      <c r="L44" s="334">
        <v>852</v>
      </c>
      <c r="M44" s="335">
        <v>1207</v>
      </c>
    </row>
    <row r="45" spans="2:13" ht="27.75" customHeight="1" x14ac:dyDescent="0.2">
      <c r="B45" s="1228"/>
      <c r="C45" s="1229"/>
      <c r="D45" s="104"/>
      <c r="E45" s="1232" t="s">
        <v>35</v>
      </c>
      <c r="F45" s="1232"/>
      <c r="G45" s="1232"/>
      <c r="H45" s="1233"/>
      <c r="I45" s="333">
        <v>2662</v>
      </c>
      <c r="J45" s="334">
        <v>2751</v>
      </c>
      <c r="K45" s="334">
        <v>2845</v>
      </c>
      <c r="L45" s="334">
        <v>2980</v>
      </c>
      <c r="M45" s="335">
        <v>3073</v>
      </c>
    </row>
    <row r="46" spans="2:13" ht="27.75" customHeight="1" x14ac:dyDescent="0.2">
      <c r="B46" s="1228"/>
      <c r="C46" s="1229"/>
      <c r="D46" s="105"/>
      <c r="E46" s="1232" t="s">
        <v>36</v>
      </c>
      <c r="F46" s="1232"/>
      <c r="G46" s="1232"/>
      <c r="H46" s="1233"/>
      <c r="I46" s="333" t="s">
        <v>490</v>
      </c>
      <c r="J46" s="334" t="s">
        <v>490</v>
      </c>
      <c r="K46" s="334" t="s">
        <v>490</v>
      </c>
      <c r="L46" s="334" t="s">
        <v>490</v>
      </c>
      <c r="M46" s="335" t="s">
        <v>490</v>
      </c>
    </row>
    <row r="47" spans="2:13" ht="27.75" customHeight="1" x14ac:dyDescent="0.2">
      <c r="B47" s="1228"/>
      <c r="C47" s="1229"/>
      <c r="D47" s="106"/>
      <c r="E47" s="1242" t="s">
        <v>37</v>
      </c>
      <c r="F47" s="1243"/>
      <c r="G47" s="1243"/>
      <c r="H47" s="1244"/>
      <c r="I47" s="333" t="s">
        <v>490</v>
      </c>
      <c r="J47" s="334" t="s">
        <v>490</v>
      </c>
      <c r="K47" s="334" t="s">
        <v>490</v>
      </c>
      <c r="L47" s="334" t="s">
        <v>490</v>
      </c>
      <c r="M47" s="335" t="s">
        <v>490</v>
      </c>
    </row>
    <row r="48" spans="2:13" ht="27.75" customHeight="1" x14ac:dyDescent="0.2">
      <c r="B48" s="1228"/>
      <c r="C48" s="1229"/>
      <c r="D48" s="104"/>
      <c r="E48" s="1232" t="s">
        <v>38</v>
      </c>
      <c r="F48" s="1232"/>
      <c r="G48" s="1232"/>
      <c r="H48" s="1233"/>
      <c r="I48" s="333" t="s">
        <v>490</v>
      </c>
      <c r="J48" s="334" t="s">
        <v>490</v>
      </c>
      <c r="K48" s="334" t="s">
        <v>490</v>
      </c>
      <c r="L48" s="334" t="s">
        <v>490</v>
      </c>
      <c r="M48" s="335" t="s">
        <v>490</v>
      </c>
    </row>
    <row r="49" spans="2:13" ht="27.75" customHeight="1" x14ac:dyDescent="0.2">
      <c r="B49" s="1230"/>
      <c r="C49" s="1231"/>
      <c r="D49" s="104"/>
      <c r="E49" s="1232" t="s">
        <v>39</v>
      </c>
      <c r="F49" s="1232"/>
      <c r="G49" s="1232"/>
      <c r="H49" s="1233"/>
      <c r="I49" s="333" t="s">
        <v>490</v>
      </c>
      <c r="J49" s="334" t="s">
        <v>490</v>
      </c>
      <c r="K49" s="334" t="s">
        <v>490</v>
      </c>
      <c r="L49" s="334" t="s">
        <v>490</v>
      </c>
      <c r="M49" s="335" t="s">
        <v>490</v>
      </c>
    </row>
    <row r="50" spans="2:13" ht="27.75" customHeight="1" x14ac:dyDescent="0.2">
      <c r="B50" s="1226" t="s">
        <v>40</v>
      </c>
      <c r="C50" s="1227"/>
      <c r="D50" s="107"/>
      <c r="E50" s="1232" t="s">
        <v>41</v>
      </c>
      <c r="F50" s="1232"/>
      <c r="G50" s="1232"/>
      <c r="H50" s="1233"/>
      <c r="I50" s="333">
        <v>5773</v>
      </c>
      <c r="J50" s="334">
        <v>6783</v>
      </c>
      <c r="K50" s="334">
        <v>6938</v>
      </c>
      <c r="L50" s="334">
        <v>7145</v>
      </c>
      <c r="M50" s="335">
        <v>7611</v>
      </c>
    </row>
    <row r="51" spans="2:13" ht="27.75" customHeight="1" x14ac:dyDescent="0.2">
      <c r="B51" s="1228"/>
      <c r="C51" s="1229"/>
      <c r="D51" s="104"/>
      <c r="E51" s="1232" t="s">
        <v>42</v>
      </c>
      <c r="F51" s="1232"/>
      <c r="G51" s="1232"/>
      <c r="H51" s="1233"/>
      <c r="I51" s="333">
        <v>5889</v>
      </c>
      <c r="J51" s="334">
        <v>5796</v>
      </c>
      <c r="K51" s="334">
        <v>6573</v>
      </c>
      <c r="L51" s="334">
        <v>6657</v>
      </c>
      <c r="M51" s="335">
        <v>7389</v>
      </c>
    </row>
    <row r="52" spans="2:13" ht="27.75" customHeight="1" x14ac:dyDescent="0.2">
      <c r="B52" s="1230"/>
      <c r="C52" s="1231"/>
      <c r="D52" s="104"/>
      <c r="E52" s="1232" t="s">
        <v>43</v>
      </c>
      <c r="F52" s="1232"/>
      <c r="G52" s="1232"/>
      <c r="H52" s="1233"/>
      <c r="I52" s="333">
        <v>17008</v>
      </c>
      <c r="J52" s="334">
        <v>16926</v>
      </c>
      <c r="K52" s="334">
        <v>16496</v>
      </c>
      <c r="L52" s="334">
        <v>15690</v>
      </c>
      <c r="M52" s="335">
        <v>14856</v>
      </c>
    </row>
    <row r="53" spans="2:13" ht="27.75" customHeight="1" thickBot="1" x14ac:dyDescent="0.25">
      <c r="B53" s="1234" t="s">
        <v>19</v>
      </c>
      <c r="C53" s="1235"/>
      <c r="D53" s="108"/>
      <c r="E53" s="1236" t="s">
        <v>44</v>
      </c>
      <c r="F53" s="1236"/>
      <c r="G53" s="1236"/>
      <c r="H53" s="1237"/>
      <c r="I53" s="336">
        <v>3237</v>
      </c>
      <c r="J53" s="337">
        <v>2461</v>
      </c>
      <c r="K53" s="337">
        <v>2099</v>
      </c>
      <c r="L53" s="337">
        <v>1684</v>
      </c>
      <c r="M53" s="338">
        <v>1308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WzYcKMmiUcc1Wo4FvSJPafxbBHRu4zKRdfK5iV9nhYt5aWDnc4sHpyCms0xWC9tOqPzr5QHeLnae0Zp3SpcioA==" saltValue="S1kybl5qKUiu7Eh2v/PRx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D28" zoomScale="70" zoomScaleNormal="70" zoomScaleSheetLayoutView="100" workbookViewId="0">
      <selection activeCell="H63" sqref="H63"/>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53" t="s">
        <v>46</v>
      </c>
      <c r="D55" s="1253"/>
      <c r="E55" s="1254"/>
      <c r="F55" s="339">
        <v>2675</v>
      </c>
      <c r="G55" s="339">
        <v>2716</v>
      </c>
      <c r="H55" s="340">
        <v>2680</v>
      </c>
    </row>
    <row r="56" spans="2:8" ht="52.5" customHeight="1" x14ac:dyDescent="0.2">
      <c r="B56" s="120"/>
      <c r="C56" s="1255" t="s">
        <v>47</v>
      </c>
      <c r="D56" s="1255"/>
      <c r="E56" s="1256"/>
      <c r="F56" s="341">
        <v>1425</v>
      </c>
      <c r="G56" s="341">
        <v>1481</v>
      </c>
      <c r="H56" s="342">
        <v>1619</v>
      </c>
    </row>
    <row r="57" spans="2:8" ht="53.25" customHeight="1" x14ac:dyDescent="0.2">
      <c r="B57" s="120"/>
      <c r="C57" s="1257" t="s">
        <v>48</v>
      </c>
      <c r="D57" s="1257"/>
      <c r="E57" s="1258"/>
      <c r="F57" s="343">
        <v>1423</v>
      </c>
      <c r="G57" s="343">
        <v>1428</v>
      </c>
      <c r="H57" s="344">
        <v>1732</v>
      </c>
    </row>
    <row r="58" spans="2:8" ht="45.75" customHeight="1" x14ac:dyDescent="0.2">
      <c r="B58" s="121"/>
      <c r="C58" s="1245" t="s">
        <v>564</v>
      </c>
      <c r="D58" s="1246"/>
      <c r="E58" s="1247"/>
      <c r="F58" s="345">
        <v>1062</v>
      </c>
      <c r="G58" s="346">
        <v>1068</v>
      </c>
      <c r="H58" s="346">
        <v>1376</v>
      </c>
    </row>
    <row r="59" spans="2:8" ht="45.75" customHeight="1" x14ac:dyDescent="0.2">
      <c r="B59" s="121"/>
      <c r="C59" s="1245" t="s">
        <v>565</v>
      </c>
      <c r="D59" s="1246"/>
      <c r="E59" s="1247"/>
      <c r="F59" s="345">
        <v>283</v>
      </c>
      <c r="G59" s="346">
        <v>284</v>
      </c>
      <c r="H59" s="346">
        <v>284</v>
      </c>
    </row>
    <row r="60" spans="2:8" ht="45.75" customHeight="1" x14ac:dyDescent="0.2">
      <c r="B60" s="121"/>
      <c r="C60" s="1245" t="s">
        <v>566</v>
      </c>
      <c r="D60" s="1246"/>
      <c r="E60" s="1247"/>
      <c r="F60" s="345">
        <v>48</v>
      </c>
      <c r="G60" s="346">
        <v>51</v>
      </c>
      <c r="H60" s="346">
        <v>62</v>
      </c>
    </row>
    <row r="61" spans="2:8" ht="45.75" customHeight="1" x14ac:dyDescent="0.2">
      <c r="B61" s="121"/>
      <c r="C61" s="1245" t="s">
        <v>568</v>
      </c>
      <c r="D61" s="1246"/>
      <c r="E61" s="1247"/>
      <c r="F61" s="345">
        <v>10</v>
      </c>
      <c r="G61" s="346">
        <v>10</v>
      </c>
      <c r="H61" s="346">
        <v>10</v>
      </c>
    </row>
    <row r="62" spans="2:8" ht="45.75" customHeight="1" thickBot="1" x14ac:dyDescent="0.25">
      <c r="B62" s="122"/>
      <c r="C62" s="1248" t="s">
        <v>567</v>
      </c>
      <c r="D62" s="1249"/>
      <c r="E62" s="1250"/>
      <c r="F62" s="347">
        <v>20</v>
      </c>
      <c r="G62" s="348">
        <v>15</v>
      </c>
      <c r="H62" s="348">
        <v>0</v>
      </c>
    </row>
    <row r="63" spans="2:8" ht="52.5" customHeight="1" thickBot="1" x14ac:dyDescent="0.25">
      <c r="B63" s="123"/>
      <c r="C63" s="1251" t="s">
        <v>49</v>
      </c>
      <c r="D63" s="1251"/>
      <c r="E63" s="1252"/>
      <c r="F63" s="349">
        <v>5524</v>
      </c>
      <c r="G63" s="349">
        <v>5625</v>
      </c>
      <c r="H63" s="350">
        <v>6031</v>
      </c>
    </row>
    <row r="64" spans="2:8" ht="13" x14ac:dyDescent="0.2"/>
  </sheetData>
  <sheetProtection algorithmName="SHA-512" hashValue="YcKxgCQ2QSSplt+kP89ALBSKfD0VmS8V5TVcbIjm+RJLYnh43dZriyhMT3fJIFQW8eYKR7Ty9K/cd9+RYxQlng==" saltValue="SixlPiW+KIIPkJUhUBzY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ADB59-6189-433B-9394-53E6E9D07ED5}">
  <sheetPr>
    <pageSetUpPr fitToPage="1"/>
  </sheetPr>
  <dimension ref="A1:DE85"/>
  <sheetViews>
    <sheetView showGridLines="0" zoomScaleNormal="100" zoomScaleSheetLayoutView="55" workbookViewId="0">
      <selection activeCell="BR13" sqref="BR13"/>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99" t="s">
        <v>578</v>
      </c>
      <c r="AO43" s="400"/>
      <c r="AP43" s="400"/>
      <c r="AQ43" s="400"/>
      <c r="AR43" s="400"/>
      <c r="AS43" s="400"/>
      <c r="AT43" s="400"/>
      <c r="AU43" s="400"/>
      <c r="AV43" s="400"/>
      <c r="AW43" s="400"/>
      <c r="AX43" s="400"/>
      <c r="AY43" s="400"/>
      <c r="AZ43" s="400"/>
      <c r="BA43" s="400"/>
      <c r="BB43" s="400"/>
      <c r="BC43" s="400"/>
      <c r="BD43" s="400"/>
      <c r="BE43" s="400"/>
      <c r="BF43" s="400"/>
      <c r="BG43" s="400"/>
      <c r="BH43" s="400"/>
      <c r="BI43" s="400"/>
      <c r="BJ43" s="400"/>
      <c r="BK43" s="400"/>
      <c r="BL43" s="400"/>
      <c r="BM43" s="400"/>
      <c r="BN43" s="400"/>
      <c r="BO43" s="400"/>
      <c r="BP43" s="400"/>
      <c r="BQ43" s="400"/>
      <c r="BR43" s="400"/>
      <c r="BS43" s="400"/>
      <c r="BT43" s="400"/>
      <c r="BU43" s="400"/>
      <c r="BV43" s="400"/>
      <c r="BW43" s="400"/>
      <c r="BX43" s="400"/>
      <c r="BY43" s="400"/>
      <c r="BZ43" s="400"/>
      <c r="CA43" s="400"/>
      <c r="CB43" s="400"/>
      <c r="CC43" s="400"/>
      <c r="CD43" s="400"/>
      <c r="CE43" s="400"/>
      <c r="CF43" s="400"/>
      <c r="CG43" s="400"/>
      <c r="CH43" s="400"/>
      <c r="CI43" s="400"/>
      <c r="CJ43" s="400"/>
      <c r="CK43" s="400"/>
      <c r="CL43" s="400"/>
      <c r="CM43" s="400"/>
      <c r="CN43" s="400"/>
      <c r="CO43" s="400"/>
      <c r="CP43" s="400"/>
      <c r="CQ43" s="400"/>
      <c r="CR43" s="400"/>
      <c r="CS43" s="400"/>
      <c r="CT43" s="400"/>
      <c r="CU43" s="400"/>
      <c r="CV43" s="400"/>
      <c r="CW43" s="400"/>
      <c r="CX43" s="400"/>
      <c r="CY43" s="400"/>
      <c r="CZ43" s="400"/>
      <c r="DA43" s="400"/>
      <c r="DB43" s="400"/>
      <c r="DC43" s="401"/>
    </row>
    <row r="44" spans="2:109" ht="13" x14ac:dyDescent="0.2">
      <c r="B44" s="247"/>
      <c r="AN44" s="402"/>
      <c r="AO44" s="403"/>
      <c r="AP44" s="403"/>
      <c r="AQ44" s="403"/>
      <c r="AR44" s="403"/>
      <c r="AS44" s="403"/>
      <c r="AT44" s="403"/>
      <c r="AU44" s="403"/>
      <c r="AV44" s="403"/>
      <c r="AW44" s="403"/>
      <c r="AX44" s="403"/>
      <c r="AY44" s="403"/>
      <c r="AZ44" s="403"/>
      <c r="BA44" s="403"/>
      <c r="BB44" s="403"/>
      <c r="BC44" s="403"/>
      <c r="BD44" s="403"/>
      <c r="BE44" s="403"/>
      <c r="BF44" s="403"/>
      <c r="BG44" s="403"/>
      <c r="BH44" s="403"/>
      <c r="BI44" s="403"/>
      <c r="BJ44" s="403"/>
      <c r="BK44" s="403"/>
      <c r="BL44" s="403"/>
      <c r="BM44" s="403"/>
      <c r="BN44" s="403"/>
      <c r="BO44" s="403"/>
      <c r="BP44" s="403"/>
      <c r="BQ44" s="403"/>
      <c r="BR44" s="403"/>
      <c r="BS44" s="403"/>
      <c r="BT44" s="403"/>
      <c r="BU44" s="403"/>
      <c r="BV44" s="403"/>
      <c r="BW44" s="403"/>
      <c r="BX44" s="403"/>
      <c r="BY44" s="403"/>
      <c r="BZ44" s="403"/>
      <c r="CA44" s="403"/>
      <c r="CB44" s="403"/>
      <c r="CC44" s="403"/>
      <c r="CD44" s="403"/>
      <c r="CE44" s="403"/>
      <c r="CF44" s="403"/>
      <c r="CG44" s="403"/>
      <c r="CH44" s="403"/>
      <c r="CI44" s="403"/>
      <c r="CJ44" s="403"/>
      <c r="CK44" s="403"/>
      <c r="CL44" s="403"/>
      <c r="CM44" s="403"/>
      <c r="CN44" s="403"/>
      <c r="CO44" s="403"/>
      <c r="CP44" s="403"/>
      <c r="CQ44" s="403"/>
      <c r="CR44" s="403"/>
      <c r="CS44" s="403"/>
      <c r="CT44" s="403"/>
      <c r="CU44" s="403"/>
      <c r="CV44" s="403"/>
      <c r="CW44" s="403"/>
      <c r="CX44" s="403"/>
      <c r="CY44" s="403"/>
      <c r="CZ44" s="403"/>
      <c r="DA44" s="403"/>
      <c r="DB44" s="403"/>
      <c r="DC44" s="404"/>
    </row>
    <row r="45" spans="2:109" ht="13" x14ac:dyDescent="0.2">
      <c r="B45" s="247"/>
      <c r="AN45" s="402"/>
      <c r="AO45" s="403"/>
      <c r="AP45" s="403"/>
      <c r="AQ45" s="403"/>
      <c r="AR45" s="403"/>
      <c r="AS45" s="403"/>
      <c r="AT45" s="403"/>
      <c r="AU45" s="403"/>
      <c r="AV45" s="403"/>
      <c r="AW45" s="403"/>
      <c r="AX45" s="403"/>
      <c r="AY45" s="403"/>
      <c r="AZ45" s="403"/>
      <c r="BA45" s="403"/>
      <c r="BB45" s="403"/>
      <c r="BC45" s="403"/>
      <c r="BD45" s="403"/>
      <c r="BE45" s="403"/>
      <c r="BF45" s="403"/>
      <c r="BG45" s="403"/>
      <c r="BH45" s="403"/>
      <c r="BI45" s="403"/>
      <c r="BJ45" s="403"/>
      <c r="BK45" s="403"/>
      <c r="BL45" s="403"/>
      <c r="BM45" s="403"/>
      <c r="BN45" s="403"/>
      <c r="BO45" s="403"/>
      <c r="BP45" s="403"/>
      <c r="BQ45" s="403"/>
      <c r="BR45" s="403"/>
      <c r="BS45" s="403"/>
      <c r="BT45" s="403"/>
      <c r="BU45" s="403"/>
      <c r="BV45" s="403"/>
      <c r="BW45" s="403"/>
      <c r="BX45" s="403"/>
      <c r="BY45" s="403"/>
      <c r="BZ45" s="403"/>
      <c r="CA45" s="403"/>
      <c r="CB45" s="403"/>
      <c r="CC45" s="403"/>
      <c r="CD45" s="403"/>
      <c r="CE45" s="403"/>
      <c r="CF45" s="403"/>
      <c r="CG45" s="403"/>
      <c r="CH45" s="403"/>
      <c r="CI45" s="403"/>
      <c r="CJ45" s="403"/>
      <c r="CK45" s="403"/>
      <c r="CL45" s="403"/>
      <c r="CM45" s="403"/>
      <c r="CN45" s="403"/>
      <c r="CO45" s="403"/>
      <c r="CP45" s="403"/>
      <c r="CQ45" s="403"/>
      <c r="CR45" s="403"/>
      <c r="CS45" s="403"/>
      <c r="CT45" s="403"/>
      <c r="CU45" s="403"/>
      <c r="CV45" s="403"/>
      <c r="CW45" s="403"/>
      <c r="CX45" s="403"/>
      <c r="CY45" s="403"/>
      <c r="CZ45" s="403"/>
      <c r="DA45" s="403"/>
      <c r="DB45" s="403"/>
      <c r="DC45" s="404"/>
    </row>
    <row r="46" spans="2:109" ht="13" x14ac:dyDescent="0.2">
      <c r="B46" s="247"/>
      <c r="AN46" s="402"/>
      <c r="AO46" s="403"/>
      <c r="AP46" s="403"/>
      <c r="AQ46" s="403"/>
      <c r="AR46" s="403"/>
      <c r="AS46" s="403"/>
      <c r="AT46" s="403"/>
      <c r="AU46" s="403"/>
      <c r="AV46" s="403"/>
      <c r="AW46" s="403"/>
      <c r="AX46" s="403"/>
      <c r="AY46" s="403"/>
      <c r="AZ46" s="403"/>
      <c r="BA46" s="403"/>
      <c r="BB46" s="403"/>
      <c r="BC46" s="403"/>
      <c r="BD46" s="403"/>
      <c r="BE46" s="403"/>
      <c r="BF46" s="403"/>
      <c r="BG46" s="403"/>
      <c r="BH46" s="403"/>
      <c r="BI46" s="403"/>
      <c r="BJ46" s="403"/>
      <c r="BK46" s="403"/>
      <c r="BL46" s="403"/>
      <c r="BM46" s="403"/>
      <c r="BN46" s="403"/>
      <c r="BO46" s="403"/>
      <c r="BP46" s="403"/>
      <c r="BQ46" s="403"/>
      <c r="BR46" s="403"/>
      <c r="BS46" s="403"/>
      <c r="BT46" s="403"/>
      <c r="BU46" s="403"/>
      <c r="BV46" s="403"/>
      <c r="BW46" s="403"/>
      <c r="BX46" s="403"/>
      <c r="BY46" s="403"/>
      <c r="BZ46" s="403"/>
      <c r="CA46" s="403"/>
      <c r="CB46" s="403"/>
      <c r="CC46" s="403"/>
      <c r="CD46" s="403"/>
      <c r="CE46" s="403"/>
      <c r="CF46" s="403"/>
      <c r="CG46" s="403"/>
      <c r="CH46" s="403"/>
      <c r="CI46" s="403"/>
      <c r="CJ46" s="403"/>
      <c r="CK46" s="403"/>
      <c r="CL46" s="403"/>
      <c r="CM46" s="403"/>
      <c r="CN46" s="403"/>
      <c r="CO46" s="403"/>
      <c r="CP46" s="403"/>
      <c r="CQ46" s="403"/>
      <c r="CR46" s="403"/>
      <c r="CS46" s="403"/>
      <c r="CT46" s="403"/>
      <c r="CU46" s="403"/>
      <c r="CV46" s="403"/>
      <c r="CW46" s="403"/>
      <c r="CX46" s="403"/>
      <c r="CY46" s="403"/>
      <c r="CZ46" s="403"/>
      <c r="DA46" s="403"/>
      <c r="DB46" s="403"/>
      <c r="DC46" s="404"/>
    </row>
    <row r="47" spans="2:109" ht="13" x14ac:dyDescent="0.2">
      <c r="B47" s="247"/>
      <c r="AN47" s="405"/>
      <c r="AO47" s="406"/>
      <c r="AP47" s="406"/>
      <c r="AQ47" s="406"/>
      <c r="AR47" s="406"/>
      <c r="AS47" s="406"/>
      <c r="AT47" s="406"/>
      <c r="AU47" s="406"/>
      <c r="AV47" s="406"/>
      <c r="AW47" s="406"/>
      <c r="AX47" s="406"/>
      <c r="AY47" s="406"/>
      <c r="AZ47" s="406"/>
      <c r="BA47" s="406"/>
      <c r="BB47" s="406"/>
      <c r="BC47" s="406"/>
      <c r="BD47" s="406"/>
      <c r="BE47" s="406"/>
      <c r="BF47" s="406"/>
      <c r="BG47" s="406"/>
      <c r="BH47" s="406"/>
      <c r="BI47" s="406"/>
      <c r="BJ47" s="406"/>
      <c r="BK47" s="406"/>
      <c r="BL47" s="406"/>
      <c r="BM47" s="406"/>
      <c r="BN47" s="406"/>
      <c r="BO47" s="406"/>
      <c r="BP47" s="406"/>
      <c r="BQ47" s="406"/>
      <c r="BR47" s="406"/>
      <c r="BS47" s="406"/>
      <c r="BT47" s="406"/>
      <c r="BU47" s="406"/>
      <c r="BV47" s="406"/>
      <c r="BW47" s="406"/>
      <c r="BX47" s="406"/>
      <c r="BY47" s="406"/>
      <c r="BZ47" s="406"/>
      <c r="CA47" s="406"/>
      <c r="CB47" s="406"/>
      <c r="CC47" s="406"/>
      <c r="CD47" s="406"/>
      <c r="CE47" s="406"/>
      <c r="CF47" s="406"/>
      <c r="CG47" s="406"/>
      <c r="CH47" s="406"/>
      <c r="CI47" s="406"/>
      <c r="CJ47" s="406"/>
      <c r="CK47" s="406"/>
      <c r="CL47" s="406"/>
      <c r="CM47" s="406"/>
      <c r="CN47" s="406"/>
      <c r="CO47" s="406"/>
      <c r="CP47" s="406"/>
      <c r="CQ47" s="406"/>
      <c r="CR47" s="406"/>
      <c r="CS47" s="406"/>
      <c r="CT47" s="406"/>
      <c r="CU47" s="406"/>
      <c r="CV47" s="406"/>
      <c r="CW47" s="406"/>
      <c r="CX47" s="406"/>
      <c r="CY47" s="406"/>
      <c r="CZ47" s="406"/>
      <c r="DA47" s="406"/>
      <c r="DB47" s="406"/>
      <c r="DC47" s="40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571</v>
      </c>
    </row>
    <row r="50" spans="1:109" ht="13"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528</v>
      </c>
      <c r="BQ50" s="383"/>
      <c r="BR50" s="383"/>
      <c r="BS50" s="383"/>
      <c r="BT50" s="383"/>
      <c r="BU50" s="383"/>
      <c r="BV50" s="383"/>
      <c r="BW50" s="383"/>
      <c r="BX50" s="383" t="s">
        <v>529</v>
      </c>
      <c r="BY50" s="383"/>
      <c r="BZ50" s="383"/>
      <c r="CA50" s="383"/>
      <c r="CB50" s="383"/>
      <c r="CC50" s="383"/>
      <c r="CD50" s="383"/>
      <c r="CE50" s="383"/>
      <c r="CF50" s="383" t="s">
        <v>530</v>
      </c>
      <c r="CG50" s="383"/>
      <c r="CH50" s="383"/>
      <c r="CI50" s="383"/>
      <c r="CJ50" s="383"/>
      <c r="CK50" s="383"/>
      <c r="CL50" s="383"/>
      <c r="CM50" s="383"/>
      <c r="CN50" s="383" t="s">
        <v>531</v>
      </c>
      <c r="CO50" s="383"/>
      <c r="CP50" s="383"/>
      <c r="CQ50" s="383"/>
      <c r="CR50" s="383"/>
      <c r="CS50" s="383"/>
      <c r="CT50" s="383"/>
      <c r="CU50" s="383"/>
      <c r="CV50" s="383" t="s">
        <v>532</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572</v>
      </c>
      <c r="AO51" s="382"/>
      <c r="AP51" s="382"/>
      <c r="AQ51" s="382"/>
      <c r="AR51" s="382"/>
      <c r="AS51" s="382"/>
      <c r="AT51" s="382"/>
      <c r="AU51" s="382"/>
      <c r="AV51" s="382"/>
      <c r="AW51" s="382"/>
      <c r="AX51" s="382"/>
      <c r="AY51" s="382"/>
      <c r="AZ51" s="382"/>
      <c r="BA51" s="382"/>
      <c r="BB51" s="382" t="s">
        <v>573</v>
      </c>
      <c r="BC51" s="382"/>
      <c r="BD51" s="382"/>
      <c r="BE51" s="382"/>
      <c r="BF51" s="382"/>
      <c r="BG51" s="382"/>
      <c r="BH51" s="382"/>
      <c r="BI51" s="382"/>
      <c r="BJ51" s="382"/>
      <c r="BK51" s="382"/>
      <c r="BL51" s="382"/>
      <c r="BM51" s="382"/>
      <c r="BN51" s="382"/>
      <c r="BO51" s="382"/>
      <c r="BP51" s="379">
        <v>30.1</v>
      </c>
      <c r="BQ51" s="379"/>
      <c r="BR51" s="379"/>
      <c r="BS51" s="379"/>
      <c r="BT51" s="379"/>
      <c r="BU51" s="379"/>
      <c r="BV51" s="379"/>
      <c r="BW51" s="379"/>
      <c r="BX51" s="379">
        <v>21.6</v>
      </c>
      <c r="BY51" s="379"/>
      <c r="BZ51" s="379"/>
      <c r="CA51" s="379"/>
      <c r="CB51" s="379"/>
      <c r="CC51" s="379"/>
      <c r="CD51" s="379"/>
      <c r="CE51" s="379"/>
      <c r="CF51" s="379">
        <v>18.7</v>
      </c>
      <c r="CG51" s="379"/>
      <c r="CH51" s="379"/>
      <c r="CI51" s="379"/>
      <c r="CJ51" s="379"/>
      <c r="CK51" s="379"/>
      <c r="CL51" s="379"/>
      <c r="CM51" s="379"/>
      <c r="CN51" s="379">
        <v>14.6</v>
      </c>
      <c r="CO51" s="379"/>
      <c r="CP51" s="379"/>
      <c r="CQ51" s="379"/>
      <c r="CR51" s="379"/>
      <c r="CS51" s="379"/>
      <c r="CT51" s="379"/>
      <c r="CU51" s="379"/>
      <c r="CV51" s="379">
        <v>10.9</v>
      </c>
      <c r="CW51" s="379"/>
      <c r="CX51" s="379"/>
      <c r="CY51" s="379"/>
      <c r="CZ51" s="379"/>
      <c r="DA51" s="379"/>
      <c r="DB51" s="379"/>
      <c r="DC51" s="379"/>
    </row>
    <row r="52" spans="1:109" ht="13"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574</v>
      </c>
      <c r="BC53" s="382"/>
      <c r="BD53" s="382"/>
      <c r="BE53" s="382"/>
      <c r="BF53" s="382"/>
      <c r="BG53" s="382"/>
      <c r="BH53" s="382"/>
      <c r="BI53" s="382"/>
      <c r="BJ53" s="382"/>
      <c r="BK53" s="382"/>
      <c r="BL53" s="382"/>
      <c r="BM53" s="382"/>
      <c r="BN53" s="382"/>
      <c r="BO53" s="382"/>
      <c r="BP53" s="379">
        <v>61.9</v>
      </c>
      <c r="BQ53" s="379"/>
      <c r="BR53" s="379"/>
      <c r="BS53" s="379"/>
      <c r="BT53" s="379"/>
      <c r="BU53" s="379"/>
      <c r="BV53" s="379"/>
      <c r="BW53" s="379"/>
      <c r="BX53" s="379">
        <v>62.7</v>
      </c>
      <c r="BY53" s="379"/>
      <c r="BZ53" s="379"/>
      <c r="CA53" s="379"/>
      <c r="CB53" s="379"/>
      <c r="CC53" s="379"/>
      <c r="CD53" s="379"/>
      <c r="CE53" s="379"/>
      <c r="CF53" s="379">
        <v>63.9</v>
      </c>
      <c r="CG53" s="379"/>
      <c r="CH53" s="379"/>
      <c r="CI53" s="379"/>
      <c r="CJ53" s="379"/>
      <c r="CK53" s="379"/>
      <c r="CL53" s="379"/>
      <c r="CM53" s="379"/>
      <c r="CN53" s="379">
        <v>64.8</v>
      </c>
      <c r="CO53" s="379"/>
      <c r="CP53" s="379"/>
      <c r="CQ53" s="379"/>
      <c r="CR53" s="379"/>
      <c r="CS53" s="379"/>
      <c r="CT53" s="379"/>
      <c r="CU53" s="379"/>
      <c r="CV53" s="379">
        <v>66.099999999999994</v>
      </c>
      <c r="CW53" s="379"/>
      <c r="CX53" s="379"/>
      <c r="CY53" s="379"/>
      <c r="CZ53" s="379"/>
      <c r="DA53" s="379"/>
      <c r="DB53" s="379"/>
      <c r="DC53" s="379"/>
    </row>
    <row r="54" spans="1:109" ht="13"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 x14ac:dyDescent="0.2">
      <c r="A55" s="358"/>
      <c r="B55" s="247"/>
      <c r="G55" s="377"/>
      <c r="H55" s="377"/>
      <c r="I55" s="377"/>
      <c r="J55" s="377"/>
      <c r="K55" s="384"/>
      <c r="L55" s="384"/>
      <c r="M55" s="384"/>
      <c r="N55" s="384"/>
      <c r="AN55" s="383" t="s">
        <v>575</v>
      </c>
      <c r="AO55" s="383"/>
      <c r="AP55" s="383"/>
      <c r="AQ55" s="383"/>
      <c r="AR55" s="383"/>
      <c r="AS55" s="383"/>
      <c r="AT55" s="383"/>
      <c r="AU55" s="383"/>
      <c r="AV55" s="383"/>
      <c r="AW55" s="383"/>
      <c r="AX55" s="383"/>
      <c r="AY55" s="383"/>
      <c r="AZ55" s="383"/>
      <c r="BA55" s="383"/>
      <c r="BB55" s="382" t="s">
        <v>573</v>
      </c>
      <c r="BC55" s="382"/>
      <c r="BD55" s="382"/>
      <c r="BE55" s="382"/>
      <c r="BF55" s="382"/>
      <c r="BG55" s="382"/>
      <c r="BH55" s="382"/>
      <c r="BI55" s="382"/>
      <c r="BJ55" s="382"/>
      <c r="BK55" s="382"/>
      <c r="BL55" s="382"/>
      <c r="BM55" s="382"/>
      <c r="BN55" s="382"/>
      <c r="BO55" s="382"/>
      <c r="BP55" s="379">
        <v>25.1</v>
      </c>
      <c r="BQ55" s="379"/>
      <c r="BR55" s="379"/>
      <c r="BS55" s="379"/>
      <c r="BT55" s="379"/>
      <c r="BU55" s="379"/>
      <c r="BV55" s="379"/>
      <c r="BW55" s="379"/>
      <c r="BX55" s="379">
        <v>18</v>
      </c>
      <c r="BY55" s="379"/>
      <c r="BZ55" s="379"/>
      <c r="CA55" s="379"/>
      <c r="CB55" s="379"/>
      <c r="CC55" s="379"/>
      <c r="CD55" s="379"/>
      <c r="CE55" s="379"/>
      <c r="CF55" s="379">
        <v>12.7</v>
      </c>
      <c r="CG55" s="379"/>
      <c r="CH55" s="379"/>
      <c r="CI55" s="379"/>
      <c r="CJ55" s="379"/>
      <c r="CK55" s="379"/>
      <c r="CL55" s="379"/>
      <c r="CM55" s="379"/>
      <c r="CN55" s="379">
        <v>10</v>
      </c>
      <c r="CO55" s="379"/>
      <c r="CP55" s="379"/>
      <c r="CQ55" s="379"/>
      <c r="CR55" s="379"/>
      <c r="CS55" s="379"/>
      <c r="CT55" s="379"/>
      <c r="CU55" s="379"/>
      <c r="CV55" s="379">
        <v>6</v>
      </c>
      <c r="CW55" s="379"/>
      <c r="CX55" s="379"/>
      <c r="CY55" s="379"/>
      <c r="CZ55" s="379"/>
      <c r="DA55" s="379"/>
      <c r="DB55" s="379"/>
      <c r="DC55" s="379"/>
    </row>
    <row r="56" spans="1:109" ht="13"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574</v>
      </c>
      <c r="BC57" s="382"/>
      <c r="BD57" s="382"/>
      <c r="BE57" s="382"/>
      <c r="BF57" s="382"/>
      <c r="BG57" s="382"/>
      <c r="BH57" s="382"/>
      <c r="BI57" s="382"/>
      <c r="BJ57" s="382"/>
      <c r="BK57" s="382"/>
      <c r="BL57" s="382"/>
      <c r="BM57" s="382"/>
      <c r="BN57" s="382"/>
      <c r="BO57" s="382"/>
      <c r="BP57" s="379">
        <v>61</v>
      </c>
      <c r="BQ57" s="379"/>
      <c r="BR57" s="379"/>
      <c r="BS57" s="379"/>
      <c r="BT57" s="379"/>
      <c r="BU57" s="379"/>
      <c r="BV57" s="379"/>
      <c r="BW57" s="379"/>
      <c r="BX57" s="379">
        <v>62.2</v>
      </c>
      <c r="BY57" s="379"/>
      <c r="BZ57" s="379"/>
      <c r="CA57" s="379"/>
      <c r="CB57" s="379"/>
      <c r="CC57" s="379"/>
      <c r="CD57" s="379"/>
      <c r="CE57" s="379"/>
      <c r="CF57" s="379">
        <v>63.2</v>
      </c>
      <c r="CG57" s="379"/>
      <c r="CH57" s="379"/>
      <c r="CI57" s="379"/>
      <c r="CJ57" s="379"/>
      <c r="CK57" s="379"/>
      <c r="CL57" s="379"/>
      <c r="CM57" s="379"/>
      <c r="CN57" s="379">
        <v>64.599999999999994</v>
      </c>
      <c r="CO57" s="379"/>
      <c r="CP57" s="379"/>
      <c r="CQ57" s="379"/>
      <c r="CR57" s="379"/>
      <c r="CS57" s="379"/>
      <c r="CT57" s="379"/>
      <c r="CU57" s="379"/>
      <c r="CV57" s="379">
        <v>65.900000000000006</v>
      </c>
      <c r="CW57" s="379"/>
      <c r="CX57" s="379"/>
      <c r="CY57" s="379"/>
      <c r="CZ57" s="379"/>
      <c r="DA57" s="379"/>
      <c r="DB57" s="379"/>
      <c r="DC57" s="379"/>
      <c r="DD57" s="363"/>
      <c r="DE57" s="362"/>
    </row>
    <row r="58" spans="1:109" s="358" customFormat="1" ht="13"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576</v>
      </c>
    </row>
    <row r="64" spans="1:109" ht="13" x14ac:dyDescent="0.2">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5" t="s">
        <v>579</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571</v>
      </c>
    </row>
    <row r="72" spans="2:107" ht="13"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528</v>
      </c>
      <c r="BQ72" s="383"/>
      <c r="BR72" s="383"/>
      <c r="BS72" s="383"/>
      <c r="BT72" s="383"/>
      <c r="BU72" s="383"/>
      <c r="BV72" s="383"/>
      <c r="BW72" s="383"/>
      <c r="BX72" s="383" t="s">
        <v>529</v>
      </c>
      <c r="BY72" s="383"/>
      <c r="BZ72" s="383"/>
      <c r="CA72" s="383"/>
      <c r="CB72" s="383"/>
      <c r="CC72" s="383"/>
      <c r="CD72" s="383"/>
      <c r="CE72" s="383"/>
      <c r="CF72" s="383" t="s">
        <v>530</v>
      </c>
      <c r="CG72" s="383"/>
      <c r="CH72" s="383"/>
      <c r="CI72" s="383"/>
      <c r="CJ72" s="383"/>
      <c r="CK72" s="383"/>
      <c r="CL72" s="383"/>
      <c r="CM72" s="383"/>
      <c r="CN72" s="383" t="s">
        <v>531</v>
      </c>
      <c r="CO72" s="383"/>
      <c r="CP72" s="383"/>
      <c r="CQ72" s="383"/>
      <c r="CR72" s="383"/>
      <c r="CS72" s="383"/>
      <c r="CT72" s="383"/>
      <c r="CU72" s="383"/>
      <c r="CV72" s="383" t="s">
        <v>532</v>
      </c>
      <c r="CW72" s="383"/>
      <c r="CX72" s="383"/>
      <c r="CY72" s="383"/>
      <c r="CZ72" s="383"/>
      <c r="DA72" s="383"/>
      <c r="DB72" s="383"/>
      <c r="DC72" s="383"/>
    </row>
    <row r="73" spans="2:107" ht="13" x14ac:dyDescent="0.2">
      <c r="B73" s="247"/>
      <c r="G73" s="394"/>
      <c r="H73" s="394"/>
      <c r="I73" s="394"/>
      <c r="J73" s="394"/>
      <c r="K73" s="378"/>
      <c r="L73" s="378"/>
      <c r="M73" s="378"/>
      <c r="N73" s="378"/>
      <c r="AM73" s="359"/>
      <c r="AN73" s="382" t="s">
        <v>572</v>
      </c>
      <c r="AO73" s="382"/>
      <c r="AP73" s="382"/>
      <c r="AQ73" s="382"/>
      <c r="AR73" s="382"/>
      <c r="AS73" s="382"/>
      <c r="AT73" s="382"/>
      <c r="AU73" s="382"/>
      <c r="AV73" s="382"/>
      <c r="AW73" s="382"/>
      <c r="AX73" s="382"/>
      <c r="AY73" s="382"/>
      <c r="AZ73" s="382"/>
      <c r="BA73" s="382"/>
      <c r="BB73" s="382" t="s">
        <v>573</v>
      </c>
      <c r="BC73" s="382"/>
      <c r="BD73" s="382"/>
      <c r="BE73" s="382"/>
      <c r="BF73" s="382"/>
      <c r="BG73" s="382"/>
      <c r="BH73" s="382"/>
      <c r="BI73" s="382"/>
      <c r="BJ73" s="382"/>
      <c r="BK73" s="382"/>
      <c r="BL73" s="382"/>
      <c r="BM73" s="382"/>
      <c r="BN73" s="382"/>
      <c r="BO73" s="382"/>
      <c r="BP73" s="379">
        <v>30.1</v>
      </c>
      <c r="BQ73" s="379"/>
      <c r="BR73" s="379"/>
      <c r="BS73" s="379"/>
      <c r="BT73" s="379"/>
      <c r="BU73" s="379"/>
      <c r="BV73" s="379"/>
      <c r="BW73" s="379"/>
      <c r="BX73" s="379">
        <v>21.6</v>
      </c>
      <c r="BY73" s="379"/>
      <c r="BZ73" s="379"/>
      <c r="CA73" s="379"/>
      <c r="CB73" s="379"/>
      <c r="CC73" s="379"/>
      <c r="CD73" s="379"/>
      <c r="CE73" s="379"/>
      <c r="CF73" s="379">
        <v>18.7</v>
      </c>
      <c r="CG73" s="379"/>
      <c r="CH73" s="379"/>
      <c r="CI73" s="379"/>
      <c r="CJ73" s="379"/>
      <c r="CK73" s="379"/>
      <c r="CL73" s="379"/>
      <c r="CM73" s="379"/>
      <c r="CN73" s="379">
        <v>14.6</v>
      </c>
      <c r="CO73" s="379"/>
      <c r="CP73" s="379"/>
      <c r="CQ73" s="379"/>
      <c r="CR73" s="379"/>
      <c r="CS73" s="379"/>
      <c r="CT73" s="379"/>
      <c r="CU73" s="379"/>
      <c r="CV73" s="379">
        <v>10.9</v>
      </c>
      <c r="CW73" s="379"/>
      <c r="CX73" s="379"/>
      <c r="CY73" s="379"/>
      <c r="CZ73" s="379"/>
      <c r="DA73" s="379"/>
      <c r="DB73" s="379"/>
      <c r="DC73" s="379"/>
    </row>
    <row r="74" spans="2:107" ht="13"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577</v>
      </c>
      <c r="BC75" s="382"/>
      <c r="BD75" s="382"/>
      <c r="BE75" s="382"/>
      <c r="BF75" s="382"/>
      <c r="BG75" s="382"/>
      <c r="BH75" s="382"/>
      <c r="BI75" s="382"/>
      <c r="BJ75" s="382"/>
      <c r="BK75" s="382"/>
      <c r="BL75" s="382"/>
      <c r="BM75" s="382"/>
      <c r="BN75" s="382"/>
      <c r="BO75" s="382"/>
      <c r="BP75" s="379">
        <v>3.5</v>
      </c>
      <c r="BQ75" s="379"/>
      <c r="BR75" s="379"/>
      <c r="BS75" s="379"/>
      <c r="BT75" s="379"/>
      <c r="BU75" s="379"/>
      <c r="BV75" s="379"/>
      <c r="BW75" s="379"/>
      <c r="BX75" s="379">
        <v>4.0999999999999996</v>
      </c>
      <c r="BY75" s="379"/>
      <c r="BZ75" s="379"/>
      <c r="CA75" s="379"/>
      <c r="CB75" s="379"/>
      <c r="CC75" s="379"/>
      <c r="CD75" s="379"/>
      <c r="CE75" s="379"/>
      <c r="CF75" s="379">
        <v>4.0999999999999996</v>
      </c>
      <c r="CG75" s="379"/>
      <c r="CH75" s="379"/>
      <c r="CI75" s="379"/>
      <c r="CJ75" s="379"/>
      <c r="CK75" s="379"/>
      <c r="CL75" s="379"/>
      <c r="CM75" s="379"/>
      <c r="CN75" s="379">
        <v>4.5</v>
      </c>
      <c r="CO75" s="379"/>
      <c r="CP75" s="379"/>
      <c r="CQ75" s="379"/>
      <c r="CR75" s="379"/>
      <c r="CS75" s="379"/>
      <c r="CT75" s="379"/>
      <c r="CU75" s="379"/>
      <c r="CV75" s="379">
        <v>4.3</v>
      </c>
      <c r="CW75" s="379"/>
      <c r="CX75" s="379"/>
      <c r="CY75" s="379"/>
      <c r="CZ75" s="379"/>
      <c r="DA75" s="379"/>
      <c r="DB75" s="379"/>
      <c r="DC75" s="379"/>
    </row>
    <row r="76" spans="2:107" ht="13"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 x14ac:dyDescent="0.2">
      <c r="B77" s="247"/>
      <c r="G77" s="377"/>
      <c r="H77" s="377"/>
      <c r="I77" s="377"/>
      <c r="J77" s="377"/>
      <c r="K77" s="378"/>
      <c r="L77" s="378"/>
      <c r="M77" s="378"/>
      <c r="N77" s="378"/>
      <c r="AN77" s="383" t="s">
        <v>575</v>
      </c>
      <c r="AO77" s="383"/>
      <c r="AP77" s="383"/>
      <c r="AQ77" s="383"/>
      <c r="AR77" s="383"/>
      <c r="AS77" s="383"/>
      <c r="AT77" s="383"/>
      <c r="AU77" s="383"/>
      <c r="AV77" s="383"/>
      <c r="AW77" s="383"/>
      <c r="AX77" s="383"/>
      <c r="AY77" s="383"/>
      <c r="AZ77" s="383"/>
      <c r="BA77" s="383"/>
      <c r="BB77" s="382" t="s">
        <v>573</v>
      </c>
      <c r="BC77" s="382"/>
      <c r="BD77" s="382"/>
      <c r="BE77" s="382"/>
      <c r="BF77" s="382"/>
      <c r="BG77" s="382"/>
      <c r="BH77" s="382"/>
      <c r="BI77" s="382"/>
      <c r="BJ77" s="382"/>
      <c r="BK77" s="382"/>
      <c r="BL77" s="382"/>
      <c r="BM77" s="382"/>
      <c r="BN77" s="382"/>
      <c r="BO77" s="382"/>
      <c r="BP77" s="379">
        <v>25.1</v>
      </c>
      <c r="BQ77" s="379"/>
      <c r="BR77" s="379"/>
      <c r="BS77" s="379"/>
      <c r="BT77" s="379"/>
      <c r="BU77" s="379"/>
      <c r="BV77" s="379"/>
      <c r="BW77" s="379"/>
      <c r="BX77" s="379">
        <v>18</v>
      </c>
      <c r="BY77" s="379"/>
      <c r="BZ77" s="379"/>
      <c r="CA77" s="379"/>
      <c r="CB77" s="379"/>
      <c r="CC77" s="379"/>
      <c r="CD77" s="379"/>
      <c r="CE77" s="379"/>
      <c r="CF77" s="379">
        <v>12.7</v>
      </c>
      <c r="CG77" s="379"/>
      <c r="CH77" s="379"/>
      <c r="CI77" s="379"/>
      <c r="CJ77" s="379"/>
      <c r="CK77" s="379"/>
      <c r="CL77" s="379"/>
      <c r="CM77" s="379"/>
      <c r="CN77" s="379">
        <v>10</v>
      </c>
      <c r="CO77" s="379"/>
      <c r="CP77" s="379"/>
      <c r="CQ77" s="379"/>
      <c r="CR77" s="379"/>
      <c r="CS77" s="379"/>
      <c r="CT77" s="379"/>
      <c r="CU77" s="379"/>
      <c r="CV77" s="379">
        <v>6</v>
      </c>
      <c r="CW77" s="379"/>
      <c r="CX77" s="379"/>
      <c r="CY77" s="379"/>
      <c r="CZ77" s="379"/>
      <c r="DA77" s="379"/>
      <c r="DB77" s="379"/>
      <c r="DC77" s="379"/>
    </row>
    <row r="78" spans="2:107" ht="13"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577</v>
      </c>
      <c r="BC79" s="382"/>
      <c r="BD79" s="382"/>
      <c r="BE79" s="382"/>
      <c r="BF79" s="382"/>
      <c r="BG79" s="382"/>
      <c r="BH79" s="382"/>
      <c r="BI79" s="382"/>
      <c r="BJ79" s="382"/>
      <c r="BK79" s="382"/>
      <c r="BL79" s="382"/>
      <c r="BM79" s="382"/>
      <c r="BN79" s="382"/>
      <c r="BO79" s="382"/>
      <c r="BP79" s="379">
        <v>6.4</v>
      </c>
      <c r="BQ79" s="379"/>
      <c r="BR79" s="379"/>
      <c r="BS79" s="379"/>
      <c r="BT79" s="379"/>
      <c r="BU79" s="379"/>
      <c r="BV79" s="379"/>
      <c r="BW79" s="379"/>
      <c r="BX79" s="379">
        <v>6.6</v>
      </c>
      <c r="BY79" s="379"/>
      <c r="BZ79" s="379"/>
      <c r="CA79" s="379"/>
      <c r="CB79" s="379"/>
      <c r="CC79" s="379"/>
      <c r="CD79" s="379"/>
      <c r="CE79" s="379"/>
      <c r="CF79" s="379">
        <v>6.6</v>
      </c>
      <c r="CG79" s="379"/>
      <c r="CH79" s="379"/>
      <c r="CI79" s="379"/>
      <c r="CJ79" s="379"/>
      <c r="CK79" s="379"/>
      <c r="CL79" s="379"/>
      <c r="CM79" s="379"/>
      <c r="CN79" s="379">
        <v>6.7</v>
      </c>
      <c r="CO79" s="379"/>
      <c r="CP79" s="379"/>
      <c r="CQ79" s="379"/>
      <c r="CR79" s="379"/>
      <c r="CS79" s="379"/>
      <c r="CT79" s="379"/>
      <c r="CU79" s="379"/>
      <c r="CV79" s="379">
        <v>6.5</v>
      </c>
      <c r="CW79" s="379"/>
      <c r="CX79" s="379"/>
      <c r="CY79" s="379"/>
      <c r="CZ79" s="379"/>
      <c r="DA79" s="379"/>
      <c r="DB79" s="379"/>
      <c r="DC79" s="379"/>
    </row>
    <row r="80" spans="2:107" ht="13"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trq3NEvdzbWoCmz8/U2A75eqtDvFowRzWBPbxoQl60TXPwIy0l8m/JfnDi1+UNR2PgJN1H2Eo38Yzg0g+FnzOA==" saltValue="9kIIAzoutGTzv9N0Ri74v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7F526-0FA6-4E6E-9368-2A50AE9E441D}">
  <sheetPr>
    <pageSetUpPr fitToPage="1"/>
  </sheetPr>
  <dimension ref="A1:DR125"/>
  <sheetViews>
    <sheetView showGridLines="0" zoomScaleNormal="100" zoomScaleSheetLayoutView="70" workbookViewId="0">
      <selection activeCell="AG24" sqref="AG2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T+pMel6hJFnFbDEtwicxpqbtLxl2NK4PFOq10ly8TBUxv81LmHq0miuOsQv6B3MxPsNtGbHRPFFABB40WchMJA==" saltValue="0yIR31rf0gL99CSXy6dcJQ=="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B6764-494B-4E52-AD6A-CBF7F3B7FAAD}">
  <sheetPr>
    <pageSetUpPr fitToPage="1"/>
  </sheetPr>
  <dimension ref="A1:DR125"/>
  <sheetViews>
    <sheetView showGridLines="0" zoomScaleNormal="100" zoomScaleSheetLayoutView="55" workbookViewId="0">
      <selection activeCell="CE14" sqref="CE1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osDZGNWMkRN461K4hfP6ISq+sozXWwdc8DNtL8qTKiD2h6VBDLKJSZgbxD1ZQJxKJ1Rtbxv2HFwNMqZMEsxPVw==" saltValue="8DGMleDFlOWX8RC27e5lLQ=="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47740</v>
      </c>
      <c r="E3" s="142"/>
      <c r="F3" s="143">
        <v>63812</v>
      </c>
      <c r="G3" s="144"/>
      <c r="H3" s="145"/>
    </row>
    <row r="4" spans="1:8" x14ac:dyDescent="0.2">
      <c r="A4" s="146"/>
      <c r="B4" s="147"/>
      <c r="C4" s="148"/>
      <c r="D4" s="149">
        <v>22513</v>
      </c>
      <c r="E4" s="150"/>
      <c r="F4" s="151">
        <v>33848</v>
      </c>
      <c r="G4" s="152"/>
      <c r="H4" s="153"/>
    </row>
    <row r="5" spans="1:8" x14ac:dyDescent="0.2">
      <c r="A5" s="134" t="s">
        <v>522</v>
      </c>
      <c r="B5" s="139"/>
      <c r="C5" s="140"/>
      <c r="D5" s="141">
        <v>40073</v>
      </c>
      <c r="E5" s="142"/>
      <c r="F5" s="143">
        <v>54225</v>
      </c>
      <c r="G5" s="144"/>
      <c r="H5" s="145"/>
    </row>
    <row r="6" spans="1:8" x14ac:dyDescent="0.2">
      <c r="A6" s="146"/>
      <c r="B6" s="147"/>
      <c r="C6" s="148"/>
      <c r="D6" s="149">
        <v>28452</v>
      </c>
      <c r="E6" s="150"/>
      <c r="F6" s="151">
        <v>27337</v>
      </c>
      <c r="G6" s="152"/>
      <c r="H6" s="153"/>
    </row>
    <row r="7" spans="1:8" x14ac:dyDescent="0.2">
      <c r="A7" s="134" t="s">
        <v>523</v>
      </c>
      <c r="B7" s="139"/>
      <c r="C7" s="140"/>
      <c r="D7" s="141">
        <v>47391</v>
      </c>
      <c r="E7" s="142"/>
      <c r="F7" s="143">
        <v>54016</v>
      </c>
      <c r="G7" s="144"/>
      <c r="H7" s="145"/>
    </row>
    <row r="8" spans="1:8" x14ac:dyDescent="0.2">
      <c r="A8" s="146"/>
      <c r="B8" s="147"/>
      <c r="C8" s="148"/>
      <c r="D8" s="149">
        <v>23436</v>
      </c>
      <c r="E8" s="150"/>
      <c r="F8" s="151">
        <v>28078</v>
      </c>
      <c r="G8" s="152"/>
      <c r="H8" s="153"/>
    </row>
    <row r="9" spans="1:8" x14ac:dyDescent="0.2">
      <c r="A9" s="134" t="s">
        <v>524</v>
      </c>
      <c r="B9" s="139"/>
      <c r="C9" s="140"/>
      <c r="D9" s="141">
        <v>41385</v>
      </c>
      <c r="E9" s="142"/>
      <c r="F9" s="143">
        <v>52786</v>
      </c>
      <c r="G9" s="144"/>
      <c r="H9" s="145"/>
    </row>
    <row r="10" spans="1:8" x14ac:dyDescent="0.2">
      <c r="A10" s="146"/>
      <c r="B10" s="147"/>
      <c r="C10" s="148"/>
      <c r="D10" s="149">
        <v>19753</v>
      </c>
      <c r="E10" s="150"/>
      <c r="F10" s="151">
        <v>28742</v>
      </c>
      <c r="G10" s="152"/>
      <c r="H10" s="153"/>
    </row>
    <row r="11" spans="1:8" x14ac:dyDescent="0.2">
      <c r="A11" s="134" t="s">
        <v>525</v>
      </c>
      <c r="B11" s="139"/>
      <c r="C11" s="140"/>
      <c r="D11" s="141">
        <v>42902</v>
      </c>
      <c r="E11" s="142"/>
      <c r="F11" s="143">
        <v>58465</v>
      </c>
      <c r="G11" s="144"/>
      <c r="H11" s="145"/>
    </row>
    <row r="12" spans="1:8" x14ac:dyDescent="0.2">
      <c r="A12" s="146"/>
      <c r="B12" s="147"/>
      <c r="C12" s="154"/>
      <c r="D12" s="149">
        <v>20724</v>
      </c>
      <c r="E12" s="150"/>
      <c r="F12" s="151">
        <v>34452</v>
      </c>
      <c r="G12" s="152"/>
      <c r="H12" s="153"/>
    </row>
    <row r="13" spans="1:8" x14ac:dyDescent="0.2">
      <c r="A13" s="134"/>
      <c r="B13" s="139"/>
      <c r="C13" s="140"/>
      <c r="D13" s="141">
        <v>43898</v>
      </c>
      <c r="E13" s="142"/>
      <c r="F13" s="143">
        <v>56661</v>
      </c>
      <c r="G13" s="155"/>
      <c r="H13" s="145"/>
    </row>
    <row r="14" spans="1:8" x14ac:dyDescent="0.2">
      <c r="A14" s="146"/>
      <c r="B14" s="147"/>
      <c r="C14" s="148"/>
      <c r="D14" s="149">
        <v>22976</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7.14</v>
      </c>
      <c r="C19" s="156">
        <f>ROUND(VALUE(SUBSTITUTE(実質収支比率等に係る経年分析!G$48,"▲","-")),2)</f>
        <v>8.3000000000000007</v>
      </c>
      <c r="D19" s="156">
        <f>ROUND(VALUE(SUBSTITUTE(実質収支比率等に係る経年分析!H$48,"▲","-")),2)</f>
        <v>6.86</v>
      </c>
      <c r="E19" s="156">
        <f>ROUND(VALUE(SUBSTITUTE(実質収支比率等に係る経年分析!I$48,"▲","-")),2)</f>
        <v>5.53</v>
      </c>
      <c r="F19" s="156">
        <f>ROUND(VALUE(SUBSTITUTE(実質収支比率等に係る経年分析!J$48,"▲","-")),2)</f>
        <v>6.08</v>
      </c>
    </row>
    <row r="20" spans="1:11" x14ac:dyDescent="0.2">
      <c r="A20" s="156" t="s">
        <v>53</v>
      </c>
      <c r="B20" s="156">
        <f>ROUND(VALUE(SUBSTITUTE(実質収支比率等に係る経年分析!F$47,"▲","-")),2)</f>
        <v>17.86</v>
      </c>
      <c r="C20" s="156">
        <f>ROUND(VALUE(SUBSTITUTE(実質収支比率等に係る経年分析!G$47,"▲","-")),2)</f>
        <v>18.809999999999999</v>
      </c>
      <c r="D20" s="156">
        <f>ROUND(VALUE(SUBSTITUTE(実質収支比率等に係る経年分析!H$47,"▲","-")),2)</f>
        <v>21.29</v>
      </c>
      <c r="E20" s="156">
        <f>ROUND(VALUE(SUBSTITUTE(実質収支比率等に係る経年分析!I$47,"▲","-")),2)</f>
        <v>21.13</v>
      </c>
      <c r="F20" s="156">
        <f>ROUND(VALUE(SUBSTITUTE(実質収支比率等に係る経年分析!J$47,"▲","-")),2)</f>
        <v>20.25</v>
      </c>
    </row>
    <row r="21" spans="1:11" x14ac:dyDescent="0.2">
      <c r="A21" s="156" t="s">
        <v>54</v>
      </c>
      <c r="B21" s="156">
        <f>IF(ISNUMBER(VALUE(SUBSTITUTE(実質収支比率等に係る経年分析!F$49,"▲","-"))),ROUND(VALUE(SUBSTITUTE(実質収支比率等に係る経年分析!F$49,"▲","-")),2),NA())</f>
        <v>2.79</v>
      </c>
      <c r="C21" s="156">
        <f>IF(ISNUMBER(VALUE(SUBSTITUTE(実質収支比率等に係る経年分析!G$49,"▲","-"))),ROUND(VALUE(SUBSTITUTE(実質収支比率等に係る経年分析!G$49,"▲","-")),2),NA())</f>
        <v>3.5</v>
      </c>
      <c r="D21" s="156">
        <f>IF(ISNUMBER(VALUE(SUBSTITUTE(実質収支比率等に係る経年分析!H$49,"▲","-"))),ROUND(VALUE(SUBSTITUTE(実質収支比率等に係る経年分析!H$49,"▲","-")),2),NA())</f>
        <v>0.68</v>
      </c>
      <c r="E21" s="156">
        <f>IF(ISNUMBER(VALUE(SUBSTITUTE(実質収支比率等に係る経年分析!I$49,"▲","-"))),ROUND(VALUE(SUBSTITUTE(実質収支比率等に係る経年分析!I$49,"▲","-")),2),NA())</f>
        <v>-0.86</v>
      </c>
      <c r="F21" s="156">
        <f>IF(ISNUMBER(VALUE(SUBSTITUTE(実質収支比率等に係る経年分析!J$49,"▲","-"))),ROUND(VALUE(SUBSTITUTE(実質収支比率等に係る経年分析!J$49,"▲","-")),2),NA())</f>
        <v>0.43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簡易水道事業会計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0.37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0.38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0.35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0.28999999999999998</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0.33</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1.0900000000000001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1.37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1.76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0.43</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3.15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4.26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4.7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4.53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3.49</v>
      </c>
    </row>
    <row r="33" spans="1:16" x14ac:dyDescent="0.2">
      <c r="A33" s="157" t="str">
        <f>IF(連結実質赤字比率に係る赤字・黒字の構成分析!C$37="",NA(),連結実質赤字比率に係る赤字・黒字の構成分析!C$37)</f>
        <v>工業用水道事業会計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4.75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4.16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3.75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3.71</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5.14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5.44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5.74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5.0999999999999996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5.73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7.13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8.2899999999999991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10.41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9.9700000000000006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1846</v>
      </c>
      <c r="E42" s="158"/>
      <c r="F42" s="158"/>
      <c r="G42" s="158">
        <f>'実質公債費比率（分子）の構造'!L$52</f>
        <v>1847</v>
      </c>
      <c r="H42" s="158"/>
      <c r="I42" s="158"/>
      <c r="J42" s="158">
        <f>'実質公債費比率（分子）の構造'!M$52</f>
        <v>1887</v>
      </c>
      <c r="K42" s="158"/>
      <c r="L42" s="158"/>
      <c r="M42" s="158">
        <f>'実質公債費比率（分子）の構造'!N$52</f>
        <v>1886</v>
      </c>
      <c r="N42" s="158"/>
      <c r="O42" s="158"/>
      <c r="P42" s="158">
        <f>'実質公債費比率（分子）の構造'!O$52</f>
        <v>1889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2</v>
      </c>
      <c r="C44" s="158"/>
      <c r="D44" s="158"/>
      <c r="E44" s="158">
        <f>'実質公債費比率（分子）の構造'!L$50</f>
        <v>3</v>
      </c>
      <c r="F44" s="158"/>
      <c r="G44" s="158"/>
      <c r="H44" s="158">
        <f>'実質公債費比率（分子）の構造'!M$50</f>
        <v>6</v>
      </c>
      <c r="I44" s="158"/>
      <c r="J44" s="158"/>
      <c r="K44" s="158">
        <f>'実質公債費比率（分子）の構造'!N$50</f>
        <v>10</v>
      </c>
      <c r="L44" s="158"/>
      <c r="M44" s="158"/>
      <c r="N44" s="158">
        <f>'実質公債費比率（分子）の構造'!O$50</f>
        <v>10</v>
      </c>
      <c r="O44" s="158"/>
      <c r="P44" s="158"/>
    </row>
    <row r="45" spans="1:16" x14ac:dyDescent="0.2">
      <c r="A45" s="158" t="s">
        <v>63</v>
      </c>
      <c r="B45" s="158">
        <f>'実質公債費比率（分子）の構造'!K$49</f>
        <v>143</v>
      </c>
      <c r="C45" s="158"/>
      <c r="D45" s="158"/>
      <c r="E45" s="158">
        <f>'実質公債費比率（分子）の構造'!L$49</f>
        <v>133</v>
      </c>
      <c r="F45" s="158"/>
      <c r="G45" s="158"/>
      <c r="H45" s="158">
        <f>'実質公債費比率（分子）の構造'!M$49</f>
        <v>117</v>
      </c>
      <c r="I45" s="158"/>
      <c r="J45" s="158"/>
      <c r="K45" s="158">
        <f>'実質公債費比率（分子）の構造'!N$49</f>
        <v>86</v>
      </c>
      <c r="L45" s="158"/>
      <c r="M45" s="158"/>
      <c r="N45" s="158">
        <f>'実質公債費比率（分子）の構造'!O$49</f>
        <v>86</v>
      </c>
      <c r="O45" s="158"/>
      <c r="P45" s="158"/>
    </row>
    <row r="46" spans="1:16" x14ac:dyDescent="0.2">
      <c r="A46" s="158" t="s">
        <v>64</v>
      </c>
      <c r="B46" s="158">
        <f>'実質公債費比率（分子）の構造'!K$48</f>
        <v>275</v>
      </c>
      <c r="C46" s="158"/>
      <c r="D46" s="158"/>
      <c r="E46" s="158">
        <f>'実質公債費比率（分子）の構造'!L$48</f>
        <v>447</v>
      </c>
      <c r="F46" s="158"/>
      <c r="G46" s="158"/>
      <c r="H46" s="158">
        <f>'実質公債費比率（分子）の構造'!M$48</f>
        <v>269</v>
      </c>
      <c r="I46" s="158"/>
      <c r="J46" s="158"/>
      <c r="K46" s="158">
        <f>'実質公債費比率（分子）の構造'!N$48</f>
        <v>277</v>
      </c>
      <c r="L46" s="158"/>
      <c r="M46" s="158"/>
      <c r="N46" s="158">
        <f>'実質公債費比率（分子）の構造'!O$48</f>
        <v>294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1806</v>
      </c>
      <c r="C49" s="158"/>
      <c r="D49" s="158"/>
      <c r="E49" s="158">
        <f>'実質公債費比率（分子）の構造'!L$45</f>
        <v>1852</v>
      </c>
      <c r="F49" s="158"/>
      <c r="G49" s="158"/>
      <c r="H49" s="158">
        <f>'実質公債費比率（分子）の構造'!M$45</f>
        <v>1925</v>
      </c>
      <c r="I49" s="158"/>
      <c r="J49" s="158"/>
      <c r="K49" s="158">
        <f>'実質公債費比率（分子）の構造'!N$45</f>
        <v>2032</v>
      </c>
      <c r="L49" s="158"/>
      <c r="M49" s="158"/>
      <c r="N49" s="158">
        <f>'実質公債費比率（分子）の構造'!O$45</f>
        <v>2062</v>
      </c>
      <c r="O49" s="158"/>
      <c r="P49" s="158"/>
    </row>
    <row r="50" spans="1:16" x14ac:dyDescent="0.2">
      <c r="A50" s="158" t="s">
        <v>67</v>
      </c>
      <c r="B50" s="158" t="e">
        <f>NA()</f>
        <v>#N/A</v>
      </c>
      <c r="C50" s="158">
        <f>IF(ISNUMBER('実質公債費比率（分子）の構造'!K$53),'実質公債費比率（分子）の構造'!K$53,NA())</f>
        <v>380</v>
      </c>
      <c r="D50" s="158" t="e">
        <f>NA()</f>
        <v>#N/A</v>
      </c>
      <c r="E50" s="158" t="e">
        <f>NA()</f>
        <v>#N/A</v>
      </c>
      <c r="F50" s="158">
        <f>IF(ISNUMBER('実質公債費比率（分子）の構造'!L$53),'実質公債費比率（分子）の構造'!L$53,NA())</f>
        <v>588</v>
      </c>
      <c r="G50" s="158" t="e">
        <f>NA()</f>
        <v>#N/A</v>
      </c>
      <c r="H50" s="158" t="e">
        <f>NA()</f>
        <v>#N/A</v>
      </c>
      <c r="I50" s="158">
        <f>IF(ISNUMBER('実質公債費比率（分子）の構造'!M$53),'実質公債費比率（分子）の構造'!M$53,NA())</f>
        <v>430</v>
      </c>
      <c r="J50" s="158" t="e">
        <f>NA()</f>
        <v>#N/A</v>
      </c>
      <c r="K50" s="158" t="e">
        <f>NA()</f>
        <v>#N/A</v>
      </c>
      <c r="L50" s="158">
        <f>IF(ISNUMBER('実質公債費比率（分子）の構造'!N$53),'実質公債費比率（分子）の構造'!N$53,NA())</f>
        <v>519</v>
      </c>
      <c r="M50" s="158" t="e">
        <f>NA()</f>
        <v>#N/A</v>
      </c>
      <c r="N50" s="158" t="e">
        <f>NA()</f>
        <v>#N/A</v>
      </c>
      <c r="O50" s="158">
        <f>IF(ISNUMBER('実質公債費比率（分子）の構造'!O$53),'実質公債費比率（分子）の構造'!O$53,NA())</f>
        <v>563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17008</v>
      </c>
      <c r="E56" s="157"/>
      <c r="F56" s="157"/>
      <c r="G56" s="157">
        <f>'将来負担比率（分子）の構造'!J$52</f>
        <v>16926</v>
      </c>
      <c r="H56" s="157"/>
      <c r="I56" s="157"/>
      <c r="J56" s="157">
        <f>'将来負担比率（分子）の構造'!K$52</f>
        <v>16496</v>
      </c>
      <c r="K56" s="157"/>
      <c r="L56" s="157"/>
      <c r="M56" s="157">
        <f>'将来負担比率（分子）の構造'!L$52</f>
        <v>15690</v>
      </c>
      <c r="N56" s="157"/>
      <c r="O56" s="157"/>
      <c r="P56" s="157">
        <f>'将来負担比率（分子）の構造'!M$52</f>
        <v>14856</v>
      </c>
    </row>
    <row r="57" spans="1:16" x14ac:dyDescent="0.2">
      <c r="A57" s="157" t="s">
        <v>42</v>
      </c>
      <c r="B57" s="157"/>
      <c r="C57" s="157"/>
      <c r="D57" s="157">
        <f>'将来負担比率（分子）の構造'!I$51</f>
        <v>5889</v>
      </c>
      <c r="E57" s="157"/>
      <c r="F57" s="157"/>
      <c r="G57" s="157">
        <f>'将来負担比率（分子）の構造'!J$51</f>
        <v>5796</v>
      </c>
      <c r="H57" s="157"/>
      <c r="I57" s="157"/>
      <c r="J57" s="157">
        <f>'将来負担比率（分子）の構造'!K$51</f>
        <v>6573</v>
      </c>
      <c r="K57" s="157"/>
      <c r="L57" s="157"/>
      <c r="M57" s="157">
        <f>'将来負担比率（分子）の構造'!L$51</f>
        <v>6657</v>
      </c>
      <c r="N57" s="157"/>
      <c r="O57" s="157"/>
      <c r="P57" s="157">
        <f>'将来負担比率（分子）の構造'!M$51</f>
        <v>7389</v>
      </c>
    </row>
    <row r="58" spans="1:16" x14ac:dyDescent="0.2">
      <c r="A58" s="157" t="s">
        <v>41</v>
      </c>
      <c r="B58" s="157"/>
      <c r="C58" s="157"/>
      <c r="D58" s="157">
        <f>'将来負担比率（分子）の構造'!I$50</f>
        <v>5773</v>
      </c>
      <c r="E58" s="157"/>
      <c r="F58" s="157"/>
      <c r="G58" s="157">
        <f>'将来負担比率（分子）の構造'!J$50</f>
        <v>6783</v>
      </c>
      <c r="H58" s="157"/>
      <c r="I58" s="157"/>
      <c r="J58" s="157">
        <f>'将来負担比率（分子）の構造'!K$50</f>
        <v>6938</v>
      </c>
      <c r="K58" s="157"/>
      <c r="L58" s="157"/>
      <c r="M58" s="157">
        <f>'将来負担比率（分子）の構造'!L$50</f>
        <v>7145</v>
      </c>
      <c r="N58" s="157"/>
      <c r="O58" s="157"/>
      <c r="P58" s="157">
        <f>'将来負担比率（分子）の構造'!M$50</f>
        <v>7611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2662</v>
      </c>
      <c r="C62" s="157"/>
      <c r="D62" s="157"/>
      <c r="E62" s="157">
        <f>'将来負担比率（分子）の構造'!J$45</f>
        <v>2751</v>
      </c>
      <c r="F62" s="157"/>
      <c r="G62" s="157"/>
      <c r="H62" s="157">
        <f>'将来負担比率（分子）の構造'!K$45</f>
        <v>2845</v>
      </c>
      <c r="I62" s="157"/>
      <c r="J62" s="157"/>
      <c r="K62" s="157">
        <f>'将来負担比率（分子）の構造'!L$45</f>
        <v>2980</v>
      </c>
      <c r="L62" s="157"/>
      <c r="M62" s="157"/>
      <c r="N62" s="157">
        <f>'将来負担比率（分子）の構造'!M$45</f>
        <v>3073</v>
      </c>
      <c r="O62" s="157"/>
      <c r="P62" s="157"/>
    </row>
    <row r="63" spans="1:16" x14ac:dyDescent="0.2">
      <c r="A63" s="157" t="s">
        <v>34</v>
      </c>
      <c r="B63" s="157">
        <f>'将来負担比率（分子）の構造'!I$44</f>
        <v>1164</v>
      </c>
      <c r="C63" s="157"/>
      <c r="D63" s="157"/>
      <c r="E63" s="157">
        <f>'将来負担比率（分子）の構造'!J$44</f>
        <v>1030</v>
      </c>
      <c r="F63" s="157"/>
      <c r="G63" s="157"/>
      <c r="H63" s="157">
        <f>'将来負担比率（分子）の構造'!K$44</f>
        <v>948</v>
      </c>
      <c r="I63" s="157"/>
      <c r="J63" s="157"/>
      <c r="K63" s="157">
        <f>'将来負担比率（分子）の構造'!L$44</f>
        <v>852</v>
      </c>
      <c r="L63" s="157"/>
      <c r="M63" s="157"/>
      <c r="N63" s="157">
        <f>'将来負担比率（分子）の構造'!M$44</f>
        <v>1207</v>
      </c>
      <c r="O63" s="157"/>
      <c r="P63" s="157"/>
    </row>
    <row r="64" spans="1:16" x14ac:dyDescent="0.2">
      <c r="A64" s="157" t="s">
        <v>33</v>
      </c>
      <c r="B64" s="157">
        <f>'将来負担比率（分子）の構造'!I$43</f>
        <v>5029</v>
      </c>
      <c r="C64" s="157"/>
      <c r="D64" s="157"/>
      <c r="E64" s="157">
        <f>'将来負担比率（分子）の構造'!J$43</f>
        <v>4614</v>
      </c>
      <c r="F64" s="157"/>
      <c r="G64" s="157"/>
      <c r="H64" s="157">
        <f>'将来負担比率（分子）の構造'!K$43</f>
        <v>4368</v>
      </c>
      <c r="I64" s="157"/>
      <c r="J64" s="157"/>
      <c r="K64" s="157">
        <f>'将来負担比率（分子）の構造'!L$43</f>
        <v>4335</v>
      </c>
      <c r="L64" s="157"/>
      <c r="M64" s="157"/>
      <c r="N64" s="157">
        <f>'将来負担比率（分子）の構造'!M$43</f>
        <v>4681</v>
      </c>
      <c r="O64" s="157"/>
      <c r="P64" s="157"/>
    </row>
    <row r="65" spans="1:16" x14ac:dyDescent="0.2">
      <c r="A65" s="157" t="s">
        <v>32</v>
      </c>
      <c r="B65" s="157">
        <f>'将来負担比率（分子）の構造'!I$42</f>
        <v>173</v>
      </c>
      <c r="C65" s="157"/>
      <c r="D65" s="157"/>
      <c r="E65" s="157">
        <f>'将来負担比率（分子）の構造'!J$42</f>
        <v>195</v>
      </c>
      <c r="F65" s="157"/>
      <c r="G65" s="157"/>
      <c r="H65" s="157">
        <f>'将来負担比率（分子）の構造'!K$42</f>
        <v>804</v>
      </c>
      <c r="I65" s="157"/>
      <c r="J65" s="157"/>
      <c r="K65" s="157">
        <f>'将来負担比率（分子）の構造'!L$42</f>
        <v>803</v>
      </c>
      <c r="L65" s="157"/>
      <c r="M65" s="157"/>
      <c r="N65" s="157">
        <f>'将来負担比率（分子）の構造'!M$42</f>
        <v>915</v>
      </c>
      <c r="O65" s="157"/>
      <c r="P65" s="157"/>
    </row>
    <row r="66" spans="1:16" x14ac:dyDescent="0.2">
      <c r="A66" s="157" t="s">
        <v>31</v>
      </c>
      <c r="B66" s="157">
        <f>'将来負担比率（分子）の構造'!I$41</f>
        <v>22879</v>
      </c>
      <c r="C66" s="157"/>
      <c r="D66" s="157"/>
      <c r="E66" s="157">
        <f>'将来負担比率（分子）の構造'!J$41</f>
        <v>23376</v>
      </c>
      <c r="F66" s="157"/>
      <c r="G66" s="157"/>
      <c r="H66" s="157">
        <f>'将来負担比率（分子）の構造'!K$41</f>
        <v>23143</v>
      </c>
      <c r="I66" s="157"/>
      <c r="J66" s="157"/>
      <c r="K66" s="157">
        <f>'将来負担比率（分子）の構造'!L$41</f>
        <v>22207</v>
      </c>
      <c r="L66" s="157"/>
      <c r="M66" s="157"/>
      <c r="N66" s="157">
        <f>'将来負担比率（分子）の構造'!M$41</f>
        <v>21287</v>
      </c>
      <c r="O66" s="157"/>
      <c r="P66" s="157"/>
    </row>
    <row r="67" spans="1:16" x14ac:dyDescent="0.2">
      <c r="A67" s="157" t="s">
        <v>71</v>
      </c>
      <c r="B67" s="157" t="e">
        <f>NA()</f>
        <v>#N/A</v>
      </c>
      <c r="C67" s="157">
        <f>IF(ISNUMBER('将来負担比率（分子）の構造'!I$53), IF('将来負担比率（分子）の構造'!I$53 &lt; 0, 0, '将来負担比率（分子）の構造'!I$53), NA())</f>
        <v>3237</v>
      </c>
      <c r="D67" s="157" t="e">
        <f>NA()</f>
        <v>#N/A</v>
      </c>
      <c r="E67" s="157" t="e">
        <f>NA()</f>
        <v>#N/A</v>
      </c>
      <c r="F67" s="157">
        <f>IF(ISNUMBER('将来負担比率（分子）の構造'!J$53), IF('将来負担比率（分子）の構造'!J$53 &lt; 0, 0, '将来負担比率（分子）の構造'!J$53), NA())</f>
        <v>2461</v>
      </c>
      <c r="G67" s="157" t="e">
        <f>NA()</f>
        <v>#N/A</v>
      </c>
      <c r="H67" s="157" t="e">
        <f>NA()</f>
        <v>#N/A</v>
      </c>
      <c r="I67" s="157">
        <f>IF(ISNUMBER('将来負担比率（分子）の構造'!K$53), IF('将来負担比率（分子）の構造'!K$53 &lt; 0, 0, '将来負担比率（分子）の構造'!K$53), NA())</f>
        <v>2099</v>
      </c>
      <c r="J67" s="157" t="e">
        <f>NA()</f>
        <v>#N/A</v>
      </c>
      <c r="K67" s="157" t="e">
        <f>NA()</f>
        <v>#N/A</v>
      </c>
      <c r="L67" s="157">
        <f>IF(ISNUMBER('将来負担比率（分子）の構造'!L$53), IF('将来負担比率（分子）の構造'!L$53 &lt; 0, 0, '将来負担比率（分子）の構造'!L$53), NA())</f>
        <v>1684</v>
      </c>
      <c r="M67" s="157" t="e">
        <f>NA()</f>
        <v>#N/A</v>
      </c>
      <c r="N67" s="157" t="e">
        <f>NA()</f>
        <v>#N/A</v>
      </c>
      <c r="O67" s="157">
        <f>IF(ISNUMBER('将来負担比率（分子）の構造'!M$53), IF('将来負担比率（分子）の構造'!M$53 &lt; 0, 0, '将来負担比率（分子）の構造'!M$53), NA())</f>
        <v>1308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2675</v>
      </c>
      <c r="C72" s="161">
        <f>基金残高に係る経年分析!G55</f>
        <v>2716</v>
      </c>
      <c r="D72" s="161">
        <f>基金残高に係る経年分析!H55</f>
        <v>2680</v>
      </c>
    </row>
    <row r="73" spans="1:16" x14ac:dyDescent="0.2">
      <c r="A73" s="160" t="s">
        <v>74</v>
      </c>
      <c r="B73" s="161">
        <f>基金残高に係る経年分析!F56</f>
        <v>1425</v>
      </c>
      <c r="C73" s="161">
        <f>基金残高に係る経年分析!G56</f>
        <v>1481</v>
      </c>
      <c r="D73" s="161">
        <f>基金残高に係る経年分析!H56</f>
        <v>1619</v>
      </c>
    </row>
    <row r="74" spans="1:16" x14ac:dyDescent="0.2">
      <c r="A74" s="160" t="s">
        <v>75</v>
      </c>
      <c r="B74" s="161">
        <f>基金残高に係る経年分析!F57</f>
        <v>1423</v>
      </c>
      <c r="C74" s="161">
        <f>基金残高に係る経年分析!G57</f>
        <v>1428</v>
      </c>
      <c r="D74" s="161">
        <f>基金残高に係る経年分析!H57</f>
        <v>1732</v>
      </c>
    </row>
  </sheetData>
  <sheetProtection algorithmName="SHA-512" hashValue="nlI5G+0DFt5pV1YBZxuAoymfu08UIVBQfglL5P279RnsGZPmhBmn/FQh6bqUOnMcTe1PwmaXl1907kaJJHo2cA==" saltValue="cipSS4fG44L43DRGaL6gs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2026-03-07T01:27:36Z</cp:lastPrinted>
  <dcterms:created xsi:type="dcterms:W3CDTF">2026-02-23T08:34:58Z</dcterms:created>
  <dcterms:modified xsi:type="dcterms:W3CDTF">2026-10-01T10:11:58Z</dcterms:modified>
  <cp:category/>
</cp:coreProperties>
</file>