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10.17.41.28\share\03 財政班\★地方公会計\R08\07 【総務省財務調査課】令和６年度財政状況資料集の作成について（2回目・地方公会計関係）（9.25くらいにリマインドメールする。）\04 HP公表・総務省への完了報告\公表資料\"/>
    </mc:Choice>
  </mc:AlternateContent>
  <xr:revisionPtr revIDLastSave="0" documentId="13_ncr:101_{7B7846CA-ABDA-4974-999B-30AD00146BED}" xr6:coauthVersionLast="47" xr6:coauthVersionMax="47" xr10:uidLastSave="{00000000-0000-0000-0000-000000000000}"/>
  <bookViews>
    <workbookView xWindow="2868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5" i="10" l="1"/>
  <c r="BG34" i="10"/>
  <c r="AO38" i="10"/>
  <c r="AO37" i="10"/>
  <c r="AO36" i="10"/>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BW43" i="10" l="1"/>
  <c r="BE43" i="10"/>
  <c r="AM43" i="10"/>
  <c r="U43" i="10"/>
  <c r="C43" i="10"/>
  <c r="BE42" i="10"/>
  <c r="AM42" i="10"/>
  <c r="U42" i="10"/>
  <c r="C42" i="10"/>
  <c r="BE41" i="10"/>
  <c r="AM41" i="10"/>
  <c r="U41" i="10"/>
  <c r="C41" i="10"/>
  <c r="BE40" i="10"/>
  <c r="AM40" i="10"/>
  <c r="U40" i="10"/>
  <c r="C40" i="10"/>
  <c r="BE39" i="10"/>
  <c r="AM39" i="10"/>
  <c r="U39" i="10"/>
  <c r="C39" i="10"/>
  <c r="BE38" i="10"/>
  <c r="U38" i="10"/>
  <c r="C38" i="10"/>
  <c r="BE37" i="10"/>
  <c r="C37" i="10"/>
  <c r="BE36" i="10"/>
  <c r="CO34" i="10"/>
  <c r="CO35" i="10" s="1"/>
  <c r="CO36" i="10" s="1"/>
  <c r="CO37" i="10" s="1"/>
  <c r="CO38" i="10" s="1"/>
  <c r="CO39" i="10" s="1"/>
  <c r="CO40" i="10" s="1"/>
  <c r="CO41" i="10" s="1"/>
  <c r="CO42" i="10" s="1"/>
  <c r="CO43" i="10" s="1"/>
  <c r="BW34" i="10"/>
  <c r="BW35" i="10" s="1"/>
  <c r="BW36" i="10" s="1"/>
  <c r="BW37" i="10" s="1"/>
  <c r="BW38" i="10" s="1"/>
  <c r="BW39" i="10" s="1"/>
  <c r="BW40" i="10" s="1"/>
  <c r="BW41" i="10" s="1"/>
  <c r="BW42" i="10" s="1"/>
  <c r="C34" i="10"/>
  <c r="C35"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36" i="10" l="1"/>
  <c r="U34" i="10" l="1"/>
  <c r="U35" i="10" s="1"/>
  <c r="U36" i="10" s="1"/>
  <c r="U37" i="10" s="1"/>
  <c r="AM34" i="10"/>
  <c r="AM35" i="10" s="1"/>
  <c r="AM36" i="10" s="1"/>
  <c r="AM37" i="10" s="1"/>
  <c r="AM38" i="10" s="1"/>
  <c r="BE34" i="10" l="1"/>
  <c r="BE35" i="10" s="1"/>
</calcChain>
</file>

<file path=xl/sharedStrings.xml><?xml version="1.0" encoding="utf-8"?>
<sst xmlns="http://schemas.openxmlformats.org/spreadsheetml/2006/main" count="1181" uniqueCount="596">
  <si>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</si>
  <si>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</si>
  <si>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</si>
  <si>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</si>
  <si>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</si>
  <si>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</si>
  <si>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</si>
  <si>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</si>
  <si>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</si>
  <si>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</si>
  <si>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</si>
  <si>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</si>
  <si>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</si>
  <si>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</si>
  <si>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</si>
  <si>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</si>
  <si>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</si>
  <si>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</si>
  <si>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</si>
  <si>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</si>
  <si>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</si>
  <si>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</si>
  <si>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</si>
  <si>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</si>
  <si>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</si>
  <si>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</si>
  <si>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</si>
  <si>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</si>
  <si>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</si>
  <si>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</si>
  <si>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</si>
  <si>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</si>
  <si>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</si>
  <si>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</si>
  <si>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</si>
  <si>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</si>
  <si>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</si>
  <si>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</si>
  <si>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</si>
  <si>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</si>
  <si>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</si>
  <si>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</si>
  <si>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</si>
  <si>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</si>
  <si>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</si>
  <si>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</si>
  <si>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</si>
  <si>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</si>
  <si>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</si>
  <si>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</si>
  <si>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</si>
  <si>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</si>
  <si>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</si>
  <si>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</si>
  <si>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</si>
  <si>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</si>
  <si>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</si>
  <si>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</si>
  <si>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</si>
  <si>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</si>
  <si>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</si>
  <si>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</si>
  <si>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</si>
  <si>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</si>
  <si>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</si>
  <si>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</si>
  <si>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</si>
  <si>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</si>
  <si>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</si>
  <si>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</si>
  <si>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</si>
  <si>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</si>
  <si>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</si>
  <si>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</si>
  <si>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</si>
  <si>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</si>
  <si>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</si>
  <si>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</si>
  <si>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</si>
  <si>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山口県</t>
    <phoneticPr fontId="5"/>
  </si>
  <si>
    <t>市町村類型</t>
    <phoneticPr fontId="5"/>
  </si>
  <si>
    <t>Ⅳ－３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</si>
  <si>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</si>
  <si>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</si>
  <si>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</si>
  <si>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</si>
  <si>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</si>
  <si>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</si>
  <si>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</si>
  <si>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</si>
  <si>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</si>
  <si>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</si>
  <si>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</si>
  <si>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</si>
  <si>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山口市</t>
    <phoneticPr fontId="5"/>
  </si>
  <si>
    <t>地方交付税種地</t>
    <rPh sb="0" eb="2">
      <t>チホウ</t>
    </rPh>
    <rPh sb="2" eb="5">
      <t>コウフゼイ</t>
    </rPh>
    <rPh sb="5" eb="6">
      <t>シュ</t>
    </rPh>
    <rPh sb="6" eb="7">
      <t>チ</t>
    </rPh>
    <phoneticPr fontId="5"/>
  </si>
  <si>
    <t>1-5</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</si>
  <si>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</si>
  <si>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</si>
  <si>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</si>
  <si>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</si>
  <si>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</si>
  <si>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</si>
  <si>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</si>
  <si>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</si>
  <si>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</si>
  <si>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</si>
  <si>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</si>
  <si>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</si>
  <si>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</si>
  <si>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</si>
  <si>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</si>
  <si>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</si>
  <si>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</si>
  <si>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</si>
  <si>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</si>
  <si>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</si>
  <si>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</si>
  <si>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-1.8</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</si>
  <si>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</si>
  <si>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</si>
  <si>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</si>
  <si>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</si>
  <si>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</si>
  <si>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</si>
  <si>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</si>
  <si>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</si>
  <si>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</si>
  <si>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</si>
  <si>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</si>
  <si>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</si>
  <si>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</si>
  <si>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</si>
  <si>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</si>
  <si>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</si>
  <si>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</si>
  <si>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</si>
  <si>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</si>
  <si>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</si>
  <si>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</si>
  <si>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</si>
  <si>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-0.8</t>
    <phoneticPr fontId="5"/>
  </si>
  <si>
    <t>基準財政需要額</t>
    <phoneticPr fontId="25"/>
  </si>
  <si>
    <t>うち日本人(％)</t>
    <phoneticPr fontId="5"/>
  </si>
  <si>
    <t>-1.0</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</si>
  <si>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</si>
  <si>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</si>
  <si>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</si>
  <si>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</si>
  <si>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</si>
  <si>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</si>
  <si>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</si>
  <si>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</si>
  <si>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</si>
  <si>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</si>
  <si>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</si>
  <si>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</si>
  <si>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</si>
  <si>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</si>
  <si>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</si>
  <si>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</si>
  <si>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</si>
  <si>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</si>
  <si>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</si>
  <si>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</si>
  <si>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</si>
  <si>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</si>
  <si>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</si>
  <si>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</si>
  <si>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</si>
  <si>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</si>
  <si>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</si>
  <si>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</si>
  <si>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</si>
  <si>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</si>
  <si>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</si>
  <si>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</si>
  <si>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</si>
  <si>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</si>
  <si>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</si>
  <si>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</si>
  <si>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</si>
  <si>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</si>
  <si>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</si>
  <si>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</si>
  <si>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</si>
  <si>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</si>
  <si>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</si>
  <si>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</si>
  <si>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</si>
  <si>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</si>
  <si>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</si>
  <si>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</si>
  <si>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</si>
  <si>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</si>
  <si>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</si>
  <si>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</si>
  <si>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</si>
  <si>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</si>
  <si>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</si>
  <si>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</si>
  <si>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</si>
  <si>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</si>
  <si>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山口県山口市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</si>
  <si>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</si>
  <si>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</si>
  <si>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</si>
  <si>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</si>
  <si>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</si>
  <si>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</si>
  <si>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</si>
  <si>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</si>
  <si>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</si>
  <si>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</si>
  <si>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</si>
  <si>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</si>
  <si>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</si>
  <si>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</si>
  <si>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</si>
  <si>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</si>
  <si>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</si>
  <si>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</si>
  <si>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</si>
  <si>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</si>
  <si>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</si>
  <si>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</si>
  <si>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</si>
  <si>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</si>
  <si>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</si>
  <si>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</si>
  <si>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</si>
  <si>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</si>
  <si>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</si>
  <si>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</si>
  <si>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</si>
  <si>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</si>
  <si>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</si>
  <si>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</si>
  <si>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</si>
  <si>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</si>
  <si>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</si>
  <si>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</si>
  <si>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</si>
  <si>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</si>
  <si>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</si>
  <si>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</si>
  <si>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</si>
  <si>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</si>
  <si>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</si>
  <si>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</si>
  <si>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</si>
  <si>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</si>
  <si>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</si>
  <si>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</si>
  <si>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</si>
  <si>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</si>
  <si>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</si>
  <si>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</si>
  <si>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</si>
  <si>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</si>
  <si>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</si>
  <si>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</si>
  <si>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</si>
  <si>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</si>
  <si>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</si>
  <si>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</si>
  <si>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</si>
  <si>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</si>
  <si>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</si>
  <si>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</si>
  <si>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</si>
  <si>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</si>
  <si>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</si>
  <si>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</si>
  <si>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</si>
  <si>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</si>
  <si>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</si>
  <si>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</si>
  <si>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</si>
  <si>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</si>
  <si>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</si>
  <si>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</si>
  <si>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</si>
  <si>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</si>
  <si>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</si>
  <si>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</si>
  <si>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</si>
  <si>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</si>
  <si>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</si>
  <si>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</si>
  <si>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</si>
  <si>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</si>
  <si>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</si>
  <si>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</si>
  <si>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</si>
  <si>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</si>
  <si>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</si>
  <si>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</si>
  <si>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</si>
  <si>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</si>
  <si>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</si>
  <si>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</si>
  <si>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</si>
  <si>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</si>
  <si>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</si>
  <si>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</si>
  <si>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</si>
  <si>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</si>
  <si>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</si>
  <si>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</si>
  <si>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</si>
  <si>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</si>
  <si>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</si>
  <si>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</si>
  <si>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</si>
  <si>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</si>
  <si>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</si>
  <si>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</si>
  <si>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</si>
  <si>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</si>
  <si>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</si>
  <si>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</si>
  <si>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</si>
  <si>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簡易水道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</si>
  <si>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</si>
  <si>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</si>
  <si>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</si>
  <si>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</si>
  <si>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</si>
  <si>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</si>
  <si>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</si>
  <si>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</si>
  <si>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</si>
  <si>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</si>
  <si>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</si>
  <si>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</si>
  <si>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</si>
  <si>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</si>
  <si>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</si>
  <si>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</si>
  <si>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</si>
  <si>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</si>
  <si>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</si>
  <si>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</si>
  <si>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</si>
  <si>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</si>
  <si>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</si>
  <si>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</si>
  <si>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</si>
  <si>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</si>
  <si>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</si>
  <si>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</si>
  <si>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</si>
  <si>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</si>
  <si>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山口県山口市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</si>
  <si>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</si>
  <si>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</si>
  <si>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</si>
  <si>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</si>
  <si>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</si>
  <si>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</si>
  <si>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</si>
  <si>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</si>
  <si>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</si>
  <si>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</si>
  <si>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</si>
  <si>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</si>
  <si>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</si>
  <si>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</si>
  <si>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</si>
  <si>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</si>
  <si>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</si>
  <si>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</si>
  <si>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</si>
  <si>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</si>
  <si>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地域下水道事業特別会計</t>
    <phoneticPr fontId="5"/>
  </si>
  <si>
    <t>特別林野特別会計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</si>
  <si>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</si>
  <si>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</si>
  <si>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</si>
  <si>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</si>
  <si>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</si>
  <si>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</si>
  <si>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</si>
  <si>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</si>
  <si>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</si>
  <si>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</si>
  <si>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</si>
  <si>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</si>
  <si>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</si>
  <si>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</si>
  <si>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</si>
  <si>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</si>
  <si>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介護サービス事業特別会計</t>
    <phoneticPr fontId="5"/>
  </si>
  <si>
    <t>水道事業会計</t>
    <phoneticPr fontId="5"/>
  </si>
  <si>
    <t>法適用企業</t>
    <phoneticPr fontId="5"/>
  </si>
  <si>
    <t>公共下水道事業会計</t>
    <phoneticPr fontId="5"/>
  </si>
  <si>
    <t>農業集落排水事業会計</t>
    <phoneticPr fontId="5"/>
  </si>
  <si>
    <t>漁業集落排水事業会計</t>
    <phoneticPr fontId="5"/>
  </si>
  <si>
    <t>簡易水道事業会計</t>
    <phoneticPr fontId="5"/>
  </si>
  <si>
    <t>国民宿舎特別会計</t>
    <phoneticPr fontId="5"/>
  </si>
  <si>
    <t>法非適用企業</t>
    <phoneticPr fontId="5"/>
  </si>
  <si>
    <t>鋳銭司第二団地整備事業特別会計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</si>
  <si>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</si>
  <si>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</si>
  <si>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</si>
  <si>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</si>
  <si>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</si>
  <si>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</si>
  <si>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</si>
  <si>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</si>
  <si>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</si>
  <si>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</si>
  <si>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</si>
  <si>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</si>
  <si>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</si>
  <si>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</si>
  <si>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</si>
  <si>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</si>
  <si>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</si>
  <si>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</si>
  <si>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</si>
  <si>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</si>
  <si>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</si>
  <si>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</si>
  <si>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</si>
  <si>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</si>
  <si>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</si>
  <si>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</si>
  <si>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</si>
  <si>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</si>
  <si>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</si>
  <si>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</si>
  <si>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</si>
  <si>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</si>
  <si>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</si>
  <si>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</si>
  <si>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</si>
  <si>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</si>
  <si>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</si>
  <si>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</si>
  <si>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</si>
  <si>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</si>
  <si>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</si>
  <si>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</si>
  <si>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</si>
  <si>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</si>
  <si>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</si>
  <si>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</si>
  <si>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</si>
  <si>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</si>
  <si>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</si>
  <si>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</si>
  <si>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</si>
  <si>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</si>
  <si>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</si>
  <si>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</si>
  <si>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</si>
  <si>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</si>
  <si>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</si>
  <si>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</si>
  <si>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</si>
  <si>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</si>
  <si>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</si>
  <si>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</si>
  <si>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</si>
  <si>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</si>
  <si>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</si>
  <si>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</si>
  <si>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</si>
  <si>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</si>
  <si>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</si>
  <si>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</si>
  <si>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</si>
  <si>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</si>
  <si>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</si>
  <si>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</si>
  <si>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</si>
  <si>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</si>
  <si>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</si>
  <si>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</si>
  <si>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</si>
  <si>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</si>
  <si>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</si>
  <si>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</si>
  <si>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</si>
  <si>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</si>
  <si>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</si>
  <si>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</si>
  <si>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</si>
  <si>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</si>
  <si>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</si>
  <si>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</si>
  <si>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</si>
  <si>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</si>
  <si>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</si>
  <si>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</si>
  <si>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</si>
  <si>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</si>
  <si>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</si>
  <si>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</si>
  <si>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</si>
  <si>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</si>
  <si>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</si>
  <si>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</si>
  <si>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</si>
  <si>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</si>
  <si>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</si>
  <si>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</si>
  <si>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</si>
  <si>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</si>
  <si>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</si>
  <si>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</si>
  <si>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</si>
  <si>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</si>
  <si>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</si>
  <si>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</si>
  <si>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</si>
  <si>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</si>
  <si>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</si>
  <si>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</si>
  <si>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</si>
  <si>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</si>
  <si>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</si>
  <si>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</si>
  <si>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</si>
  <si>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</si>
  <si>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</si>
  <si>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</si>
  <si>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</si>
  <si>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</si>
  <si>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</si>
  <si>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</si>
  <si>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</si>
  <si>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</si>
  <si>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</si>
  <si>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</si>
  <si>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</si>
  <si>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2.68</t>
  </si>
  <si>
    <t>▲ 0.02</t>
  </si>
  <si>
    <t>▲ 0.73</t>
  </si>
  <si>
    <t>▲ 3.20</t>
  </si>
  <si>
    <t>▲ 0.45</t>
  </si>
  <si>
    <t>水道事業会計</t>
  </si>
  <si>
    <t>公共下水道事業会計</t>
  </si>
  <si>
    <t>一般会計</t>
  </si>
  <si>
    <t>介護保険特別会計</t>
  </si>
  <si>
    <t>簡易水道事業会計</t>
  </si>
  <si>
    <t>農業集落排水事業会計</t>
  </si>
  <si>
    <t>後期高齢者医療特別会計</t>
  </si>
  <si>
    <t>国民健康保険特別会計</t>
  </si>
  <si>
    <t>その他会計（赤字）</t>
  </si>
  <si>
    <t>その他会計（黒字）</t>
  </si>
  <si>
    <t>R02</t>
    <phoneticPr fontId="5"/>
  </si>
  <si>
    <t>R03</t>
    <phoneticPr fontId="5"/>
  </si>
  <si>
    <t>R04</t>
    <phoneticPr fontId="5"/>
  </si>
  <si>
    <t>R05</t>
    <phoneticPr fontId="5"/>
  </si>
  <si>
    <t>R06</t>
    <phoneticPr fontId="5"/>
  </si>
  <si>
    <t>-</t>
    <phoneticPr fontId="2"/>
  </si>
  <si>
    <t>山口県市町総合事務組合（一般会計）</t>
    <rPh sb="0" eb="3">
      <t>ヤマグチケン</t>
    </rPh>
    <rPh sb="3" eb="5">
      <t>シマチ</t>
    </rPh>
    <rPh sb="5" eb="11">
      <t>ソウゴウジムクミアイ</t>
    </rPh>
    <rPh sb="12" eb="16">
      <t>イッパンカイケイ</t>
    </rPh>
    <phoneticPr fontId="2"/>
  </si>
  <si>
    <t>山口県市町総合事務組合（退職手当特別会計）</t>
    <rPh sb="0" eb="3">
      <t>ヤマグチケン</t>
    </rPh>
    <rPh sb="3" eb="11">
      <t>シマチソウゴウジムクミアイ</t>
    </rPh>
    <rPh sb="12" eb="16">
      <t>タイショクテアテ</t>
    </rPh>
    <rPh sb="16" eb="20">
      <t>トクベツカイケイ</t>
    </rPh>
    <phoneticPr fontId="2"/>
  </si>
  <si>
    <t>山口県市町総合事務組合（消防団員補償等特別会計）</t>
    <rPh sb="0" eb="11">
      <t>ヤマグチケンシマチソウゴウジムクミアイ</t>
    </rPh>
    <rPh sb="12" eb="16">
      <t>ショウボウダンイン</t>
    </rPh>
    <rPh sb="16" eb="19">
      <t>ホショウトウ</t>
    </rPh>
    <rPh sb="19" eb="23">
      <t>トクベツカイケイ</t>
    </rPh>
    <phoneticPr fontId="2"/>
  </si>
  <si>
    <t>山口県市町総合事務組合（非常勤職員公務災害補償特別会計）</t>
    <rPh sb="0" eb="11">
      <t>ヤマグチケンシマチソウゴウジムクミアイ</t>
    </rPh>
    <rPh sb="12" eb="17">
      <t>ヒジョウキンショクイン</t>
    </rPh>
    <rPh sb="17" eb="23">
      <t>コウムサイガイホショウ</t>
    </rPh>
    <rPh sb="23" eb="27">
      <t>トクベツカイケイ</t>
    </rPh>
    <phoneticPr fontId="2"/>
  </si>
  <si>
    <t>山口県市町総合事務組合（山口県市町公平委員会特別会計）</t>
    <rPh sb="0" eb="11">
      <t>ヤマグチケンシマチソウゴウジムクミアイ</t>
    </rPh>
    <rPh sb="12" eb="15">
      <t>ヤマグチケン</t>
    </rPh>
    <rPh sb="15" eb="17">
      <t>シマチ</t>
    </rPh>
    <rPh sb="17" eb="19">
      <t>コウヘイ</t>
    </rPh>
    <rPh sb="19" eb="22">
      <t>イインカイ</t>
    </rPh>
    <rPh sb="22" eb="24">
      <t>トクベツ</t>
    </rPh>
    <rPh sb="24" eb="26">
      <t>カイケイ</t>
    </rPh>
    <phoneticPr fontId="2"/>
  </si>
  <si>
    <t>山口県市町総合事務組合（交通災害共済特別会計）</t>
    <rPh sb="0" eb="11">
      <t>ヤマグチケンシマチソウゴウジムクミアイ</t>
    </rPh>
    <rPh sb="12" eb="22">
      <t>コウツウサイガイキョウサイトクベツカイケイ</t>
    </rPh>
    <phoneticPr fontId="2"/>
  </si>
  <si>
    <t>山口県市町総合事務組合（山口県自治会館管理特別会計）</t>
    <rPh sb="0" eb="11">
      <t>ヤマグチケンシマチソウゴウジムクミアイ</t>
    </rPh>
    <rPh sb="12" eb="15">
      <t>ヤマグチケン</t>
    </rPh>
    <rPh sb="15" eb="25">
      <t>ジチカイカンカンリトクベツカイケイ</t>
    </rPh>
    <phoneticPr fontId="2"/>
  </si>
  <si>
    <t>山口県後期高齢者医療広域連合（一般会計）</t>
    <rPh sb="0" eb="3">
      <t>ヤマグチケン</t>
    </rPh>
    <rPh sb="3" eb="8">
      <t>コウキコウレイシャ</t>
    </rPh>
    <rPh sb="8" eb="14">
      <t>イリョウコウイキレンゴウ</t>
    </rPh>
    <rPh sb="15" eb="19">
      <t>イッパンカイケイ</t>
    </rPh>
    <phoneticPr fontId="2"/>
  </si>
  <si>
    <t>山口県後期高齢者医療広域連合（後期高齢者医療特別会計）</t>
    <rPh sb="0" eb="3">
      <t>ヤマグチケン</t>
    </rPh>
    <rPh sb="3" eb="8">
      <t>コウキコウレイシャ</t>
    </rPh>
    <rPh sb="8" eb="14">
      <t>イリョウコウイキレンゴウ</t>
    </rPh>
    <rPh sb="15" eb="26">
      <t>コウキコウレイシャイリョウトクベツカイケイ</t>
    </rPh>
    <phoneticPr fontId="2"/>
  </si>
  <si>
    <t>山口市文化振興財団</t>
    <rPh sb="0" eb="9">
      <t>ヤマグチシブンカシンコウザイダン</t>
    </rPh>
    <phoneticPr fontId="10"/>
  </si>
  <si>
    <t>山口観光コンベンション協会</t>
    <rPh sb="0" eb="2">
      <t>ヤマグチ</t>
    </rPh>
    <rPh sb="2" eb="4">
      <t>カンコウ</t>
    </rPh>
    <rPh sb="11" eb="13">
      <t>キョウカイ</t>
    </rPh>
    <phoneticPr fontId="10"/>
  </si>
  <si>
    <t>願成就</t>
    <rPh sb="0" eb="3">
      <t>ガンジョウジュ</t>
    </rPh>
    <phoneticPr fontId="10"/>
  </si>
  <si>
    <t>街づくり山口</t>
    <rPh sb="0" eb="1">
      <t>マチ</t>
    </rPh>
    <rPh sb="4" eb="6">
      <t>ヤマグチ</t>
    </rPh>
    <phoneticPr fontId="10"/>
  </si>
  <si>
    <t>阿知須まち開発</t>
    <rPh sb="0" eb="3">
      <t>アジス</t>
    </rPh>
    <rPh sb="5" eb="7">
      <t>カイハツ</t>
    </rPh>
    <phoneticPr fontId="10"/>
  </si>
  <si>
    <t>山口市徳地農業公社</t>
    <rPh sb="0" eb="2">
      <t>ヤマグチ</t>
    </rPh>
    <rPh sb="2" eb="3">
      <t>シ</t>
    </rPh>
    <rPh sb="3" eb="5">
      <t>トクヂ</t>
    </rPh>
    <rPh sb="5" eb="7">
      <t>ノウギョウ</t>
    </rPh>
    <rPh sb="7" eb="9">
      <t>コウシャ</t>
    </rPh>
    <phoneticPr fontId="10"/>
  </si>
  <si>
    <t>ふるさと振興公社</t>
    <rPh sb="4" eb="8">
      <t>シンコウコウシャ</t>
    </rPh>
    <phoneticPr fontId="10"/>
  </si>
  <si>
    <t>やまぐち農林振興公社</t>
    <rPh sb="4" eb="10">
      <t>ノウリンシンコウコウシャ</t>
    </rPh>
    <phoneticPr fontId="10"/>
  </si>
  <si>
    <t>山口県施設管理財団</t>
    <rPh sb="0" eb="3">
      <t>ヤマグチケン</t>
    </rPh>
    <rPh sb="3" eb="9">
      <t>シセツカンリ</t>
    </rPh>
    <phoneticPr fontId="10"/>
  </si>
  <si>
    <t>山口県デジタル技術振興財団</t>
    <rPh sb="0" eb="3">
      <t>ヤマグチケン</t>
    </rPh>
    <rPh sb="7" eb="13">
      <t>ギジュツシンコウザイダン</t>
    </rPh>
    <phoneticPr fontId="10"/>
  </si>
  <si>
    <t>山口県流通センター</t>
    <rPh sb="0" eb="3">
      <t>ヤマグチケン</t>
    </rPh>
    <rPh sb="3" eb="5">
      <t>リュウツウ</t>
    </rPh>
    <phoneticPr fontId="10"/>
  </si>
  <si>
    <t>山口グリーンエネルギー</t>
    <rPh sb="0" eb="2">
      <t>ヤマグチ</t>
    </rPh>
    <phoneticPr fontId="10"/>
  </si>
  <si>
    <t>庁舎建設基金</t>
    <rPh sb="0" eb="6">
      <t>チョウシャケンセツキキン</t>
    </rPh>
    <phoneticPr fontId="5"/>
  </si>
  <si>
    <t>職員退職手当基金</t>
    <rPh sb="0" eb="2">
      <t>ショクイン</t>
    </rPh>
    <rPh sb="2" eb="6">
      <t>タイショクテアテ</t>
    </rPh>
    <rPh sb="6" eb="8">
      <t>キキン</t>
    </rPh>
    <phoneticPr fontId="10"/>
  </si>
  <si>
    <t>合併特例基金</t>
    <rPh sb="0" eb="6">
      <t>ガッペイトクレイキキン</t>
    </rPh>
    <phoneticPr fontId="10"/>
  </si>
  <si>
    <t>こども基金</t>
    <rPh sb="3" eb="5">
      <t>キキン</t>
    </rPh>
    <phoneticPr fontId="10"/>
  </si>
  <si>
    <t>地域振興基金</t>
    <rPh sb="0" eb="6">
      <t>チイキシンコウキキン</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</si>
  <si>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</si>
  <si>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</si>
  <si>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将来負担比率が増加傾向にあり、類似団体と比べて高い水準にある。有形固定資産減価償却率については、近年の建設事業の実施による影響から、類似団体よりも低い水準にある。
　今後年数を経過することにより、有形固定資産減価償却率が上昇していくことが予想されるため、公共施設等総合管理計画に基づき、老朽化した施設の集約化・複合化や除却などを進めていくこととしている。</t>
    <rPh sb="1" eb="3">
      <t>ショウライ</t>
    </rPh>
    <rPh sb="3" eb="5">
      <t>フタン</t>
    </rPh>
    <rPh sb="5" eb="7">
      <t>ヒリツ</t>
    </rPh>
    <rPh sb="8" eb="10">
      <t>ゾウカ</t>
    </rPh>
    <rPh sb="10" eb="12">
      <t>ケイコウ</t>
    </rPh>
    <rPh sb="16" eb="18">
      <t>ルイジ</t>
    </rPh>
    <rPh sb="18" eb="20">
      <t>ダンタイ</t>
    </rPh>
    <rPh sb="21" eb="22">
      <t>クラ</t>
    </rPh>
    <rPh sb="24" eb="25">
      <t>タカ</t>
    </rPh>
    <rPh sb="26" eb="28">
      <t>スイジュン</t>
    </rPh>
    <rPh sb="32" eb="34">
      <t>ユウケイ</t>
    </rPh>
    <rPh sb="34" eb="36">
      <t>コテイ</t>
    </rPh>
    <rPh sb="36" eb="38">
      <t>シサン</t>
    </rPh>
    <rPh sb="38" eb="40">
      <t>ゲンカ</t>
    </rPh>
    <rPh sb="40" eb="42">
      <t>ショウキャク</t>
    </rPh>
    <rPh sb="42" eb="43">
      <t>リツ</t>
    </rPh>
    <rPh sb="49" eb="51">
      <t>キンネン</t>
    </rPh>
    <rPh sb="52" eb="54">
      <t>ケンセツ</t>
    </rPh>
    <rPh sb="54" eb="56">
      <t>ジギョウ</t>
    </rPh>
    <rPh sb="57" eb="59">
      <t>ジッシ</t>
    </rPh>
    <rPh sb="62" eb="64">
      <t>エイキョウ</t>
    </rPh>
    <rPh sb="67" eb="69">
      <t>ルイジ</t>
    </rPh>
    <rPh sb="69" eb="71">
      <t>ダンタイ</t>
    </rPh>
    <rPh sb="74" eb="75">
      <t>ヒク</t>
    </rPh>
    <rPh sb="76" eb="78">
      <t>スイジュン</t>
    </rPh>
    <rPh sb="84" eb="86">
      <t>コンゴ</t>
    </rPh>
    <rPh sb="86" eb="88">
      <t>ネンスウ</t>
    </rPh>
    <rPh sb="89" eb="91">
      <t>ケイカ</t>
    </rPh>
    <rPh sb="99" eb="101">
      <t>ユウケイ</t>
    </rPh>
    <rPh sb="101" eb="103">
      <t>コテイ</t>
    </rPh>
    <rPh sb="103" eb="105">
      <t>シサン</t>
    </rPh>
    <rPh sb="105" eb="107">
      <t>ゲンカ</t>
    </rPh>
    <rPh sb="107" eb="109">
      <t>ショウキャク</t>
    </rPh>
    <rPh sb="109" eb="110">
      <t>リツ</t>
    </rPh>
    <rPh sb="111" eb="113">
      <t>ジョウショウ</t>
    </rPh>
    <rPh sb="120" eb="122">
      <t>ヨソウ</t>
    </rPh>
    <rPh sb="128" eb="130">
      <t>コウキョウ</t>
    </rPh>
    <rPh sb="130" eb="132">
      <t>シセツ</t>
    </rPh>
    <rPh sb="132" eb="133">
      <t>トウ</t>
    </rPh>
    <rPh sb="133" eb="135">
      <t>ソウゴウ</t>
    </rPh>
    <rPh sb="135" eb="137">
      <t>カンリ</t>
    </rPh>
    <rPh sb="137" eb="139">
      <t>ケイカク</t>
    </rPh>
    <rPh sb="140" eb="141">
      <t>モト</t>
    </rPh>
    <rPh sb="144" eb="147">
      <t>ロウキュウカ</t>
    </rPh>
    <rPh sb="149" eb="151">
      <t>シセツ</t>
    </rPh>
    <rPh sb="152" eb="154">
      <t>シュウヤク</t>
    </rPh>
    <rPh sb="154" eb="155">
      <t>カ</t>
    </rPh>
    <rPh sb="156" eb="159">
      <t>フクゴウカ</t>
    </rPh>
    <rPh sb="160" eb="162">
      <t>ジョキャク</t>
    </rPh>
    <rPh sb="165" eb="166">
      <t>スス</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</si>
  <si>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</si>
  <si>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</si>
  <si>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</si>
  <si>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</si>
  <si>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</si>
  <si>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</si>
  <si>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実質公債費比率ともに類似団体と比較して高い水準にある。本庁舎の建替え工事が完了したものの、市民交流棟等の建設事業を実施する予定があることから、引き続き交付税措置のある有利な地方債を活用し、将来負担比率増加の抑制に取り組んでいく。</t>
    <rPh sb="1" eb="3">
      <t>ショウライ</t>
    </rPh>
    <rPh sb="3" eb="7">
      <t>フタンヒリツ</t>
    </rPh>
    <rPh sb="8" eb="10">
      <t>ジッシツ</t>
    </rPh>
    <rPh sb="10" eb="13">
      <t>コウサイヒ</t>
    </rPh>
    <rPh sb="13" eb="15">
      <t>ヒリツ</t>
    </rPh>
    <rPh sb="18" eb="20">
      <t>ルイジ</t>
    </rPh>
    <rPh sb="20" eb="22">
      <t>ダンタイ</t>
    </rPh>
    <rPh sb="23" eb="25">
      <t>ヒカク</t>
    </rPh>
    <rPh sb="27" eb="28">
      <t>タカ</t>
    </rPh>
    <rPh sb="29" eb="31">
      <t>スイジュン</t>
    </rPh>
    <rPh sb="35" eb="38">
      <t>ホンチョウシャ</t>
    </rPh>
    <rPh sb="39" eb="41">
      <t>タテカ</t>
    </rPh>
    <rPh sb="42" eb="44">
      <t>コウジ</t>
    </rPh>
    <rPh sb="45" eb="47">
      <t>カンリョウ</t>
    </rPh>
    <rPh sb="53" eb="55">
      <t>シミン</t>
    </rPh>
    <rPh sb="55" eb="57">
      <t>コウリュウ</t>
    </rPh>
    <rPh sb="57" eb="58">
      <t>トウ</t>
    </rPh>
    <rPh sb="58" eb="59">
      <t>トウ</t>
    </rPh>
    <rPh sb="60" eb="62">
      <t>ケンセツ</t>
    </rPh>
    <rPh sb="62" eb="64">
      <t>ジギョウ</t>
    </rPh>
    <rPh sb="65" eb="67">
      <t>ジッシ</t>
    </rPh>
    <rPh sb="69" eb="71">
      <t>ヨテイ</t>
    </rPh>
    <rPh sb="79" eb="80">
      <t>ヒ</t>
    </rPh>
    <rPh sb="81" eb="82">
      <t>ツヅ</t>
    </rPh>
    <rPh sb="83" eb="86">
      <t>コウフゼイ</t>
    </rPh>
    <rPh sb="86" eb="88">
      <t>ソチ</t>
    </rPh>
    <rPh sb="91" eb="93">
      <t>ユウリ</t>
    </rPh>
    <rPh sb="94" eb="97">
      <t>チホウサイ</t>
    </rPh>
    <rPh sb="98" eb="100">
      <t>カツヨウ</t>
    </rPh>
    <rPh sb="102" eb="104">
      <t>ショウライ</t>
    </rPh>
    <rPh sb="104" eb="106">
      <t>フタン</t>
    </rPh>
    <rPh sb="106" eb="108">
      <t>ヒリツ</t>
    </rPh>
    <rPh sb="108" eb="110">
      <t>ゾウカ</t>
    </rPh>
    <rPh sb="111" eb="113">
      <t>ヨクセイ</t>
    </rPh>
    <rPh sb="114" eb="115">
      <t>ト</t>
    </rPh>
    <rPh sb="116" eb="117">
      <t>ク</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</si>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</sst>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4">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87" fontId="34" fillId="0" borderId="116" xfId="12" quotePrefix="1" applyNumberFormat="1" applyFont="1" applyBorder="1" applyAlignment="1" applyProtection="1">
      <alignment horizontal="right" vertical="center" shrinkToFit="1"/>
      <protection locked="0"/>
    </xf>
    <xf numFmtId="187" fontId="34" fillId="0" borderId="117" xfId="12" applyNumberFormat="1" applyFont="1" applyBorder="1" applyAlignment="1" applyProtection="1">
      <alignment horizontal="right" vertical="center" shrinkToFit="1"/>
      <protection locked="0"/>
    </xf>
    <xf numFmtId="187" fontId="34" fillId="0" borderId="113" xfId="12" applyNumberFormat="1" applyFont="1" applyBorder="1" applyAlignment="1" applyProtection="1">
      <alignment horizontal="right" vertical="center" shrinkToFit="1"/>
      <protection locked="0"/>
    </xf>
    <xf numFmtId="18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C510F3FA-B5B0-499D-ACE0-49D738D9ECB8}"/>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39221</c:v>
                </c:pt>
                <c:pt idx="1">
                  <c:v>38566</c:v>
                </c:pt>
                <c:pt idx="2">
                  <c:v>35156</c:v>
                </c:pt>
                <c:pt idx="3">
                  <c:v>37029</c:v>
                </c:pt>
                <c:pt idx="4">
                  <c:v>44805</c:v>
                </c:pt>
              </c:numCache>
            </c:numRef>
          </c:val>
          <c:smooth val="0"/>
          <c:extLst>
            <c:ext xmlns:c16="http://schemas.microsoft.com/office/drawing/2014/chart" uri="{C3380CC4-5D6E-409C-BE32-E72D297353CC}">
              <c16:uniqueId val="{00000000-3F78-4B07-9492-D2CFBBA7CF8F}"/>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108158</c:v>
                </c:pt>
                <c:pt idx="1">
                  <c:v>70777</c:v>
                </c:pt>
                <c:pt idx="2">
                  <c:v>58387</c:v>
                </c:pt>
                <c:pt idx="3">
                  <c:v>82571</c:v>
                </c:pt>
                <c:pt idx="4">
                  <c:v>130194</c:v>
                </c:pt>
              </c:numCache>
            </c:numRef>
          </c:val>
          <c:smooth val="0"/>
          <c:extLst>
            <c:ext xmlns:c16="http://schemas.microsoft.com/office/drawing/2014/chart" uri="{C3380CC4-5D6E-409C-BE32-E72D297353CC}">
              <c16:uniqueId val="{00000001-3F78-4B07-9492-D2CFBBA7CF8F}"/>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1.67</c:v>
                </c:pt>
                <c:pt idx="1">
                  <c:v>1.48</c:v>
                </c:pt>
                <c:pt idx="2">
                  <c:v>1.73</c:v>
                </c:pt>
                <c:pt idx="3">
                  <c:v>1.41</c:v>
                </c:pt>
                <c:pt idx="4">
                  <c:v>1.47</c:v>
                </c:pt>
              </c:numCache>
            </c:numRef>
          </c:val>
          <c:extLst>
            <c:ext xmlns:c16="http://schemas.microsoft.com/office/drawing/2014/chart" uri="{C3380CC4-5D6E-409C-BE32-E72D297353CC}">
              <c16:uniqueId val="{00000000-D2AB-4BA7-B5AD-3AB13233B097}"/>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7.5</c:v>
                </c:pt>
                <c:pt idx="1">
                  <c:v>8.18</c:v>
                </c:pt>
                <c:pt idx="2">
                  <c:v>8.2100000000000009</c:v>
                </c:pt>
                <c:pt idx="3">
                  <c:v>6.07</c:v>
                </c:pt>
                <c:pt idx="4">
                  <c:v>6.08</c:v>
                </c:pt>
              </c:numCache>
            </c:numRef>
          </c:val>
          <c:extLst>
            <c:ext xmlns:c16="http://schemas.microsoft.com/office/drawing/2014/chart" uri="{C3380CC4-5D6E-409C-BE32-E72D297353CC}">
              <c16:uniqueId val="{00000001-D2AB-4BA7-B5AD-3AB13233B097}"/>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-2.68</c:v>
                </c:pt>
                <c:pt idx="1">
                  <c:v>-0.02</c:v>
                </c:pt>
                <c:pt idx="2">
                  <c:v>-0.73</c:v>
                </c:pt>
                <c:pt idx="3">
                  <c:v>-3.2</c:v>
                </c:pt>
                <c:pt idx="4">
                  <c:v>-0.45</c:v>
                </c:pt>
              </c:numCache>
            </c:numRef>
          </c:val>
          <c:smooth val="0"/>
          <c:extLst>
            <c:ext xmlns:c16="http://schemas.microsoft.com/office/drawing/2014/chart" uri="{C3380CC4-5D6E-409C-BE32-E72D297353CC}">
              <c16:uniqueId val="{00000002-D2AB-4BA7-B5AD-3AB13233B097}"/>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0.02</c:v>
                </c:pt>
                <c:pt idx="2">
                  <c:v>#N/A</c:v>
                </c:pt>
                <c:pt idx="3">
                  <c:v>0.02</c:v>
                </c:pt>
                <c:pt idx="4">
                  <c:v>#N/A</c:v>
                </c:pt>
                <c:pt idx="5">
                  <c:v>0.01</c:v>
                </c:pt>
                <c:pt idx="6">
                  <c:v>#N/A</c:v>
                </c:pt>
                <c:pt idx="7">
                  <c:v>0.01</c:v>
                </c:pt>
                <c:pt idx="8">
                  <c:v>#N/A</c:v>
                </c:pt>
                <c:pt idx="9">
                  <c:v>0.01</c:v>
                </c:pt>
              </c:numCache>
            </c:numRef>
          </c:val>
          <c:extLst>
            <c:ext xmlns:c16="http://schemas.microsoft.com/office/drawing/2014/chart" uri="{C3380CC4-5D6E-409C-BE32-E72D297353CC}">
              <c16:uniqueId val="{00000000-A0A6-428E-9D3C-F3E23F48BFCA}"/>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A0A6-428E-9D3C-F3E23F48BFCA}"/>
            </c:ext>
          </c:extLst>
        </c:ser>
        <c:ser>
          <c:idx val="2"/>
          <c:order val="2"/>
          <c:tx>
            <c:strRef>
              <c:f>データシート!$A$29</c:f>
              <c:strCache>
                <c:ptCount val="1"/>
                <c:pt idx="0">
                  <c:v>国民健康保険特別会計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0.27</c:v>
                </c:pt>
                <c:pt idx="2">
                  <c:v>#N/A</c:v>
                </c:pt>
                <c:pt idx="3">
                  <c:v>0.08</c:v>
                </c:pt>
                <c:pt idx="4">
                  <c:v>#N/A</c:v>
                </c:pt>
                <c:pt idx="5">
                  <c:v>0.14000000000000001</c:v>
                </c:pt>
                <c:pt idx="6">
                  <c:v>#N/A</c:v>
                </c:pt>
                <c:pt idx="7">
                  <c:v>0.13</c:v>
                </c:pt>
                <c:pt idx="8">
                  <c:v>#N/A</c:v>
                </c:pt>
                <c:pt idx="9">
                  <c:v>0.01</c:v>
                </c:pt>
              </c:numCache>
            </c:numRef>
          </c:val>
          <c:extLst>
            <c:ext xmlns:c16="http://schemas.microsoft.com/office/drawing/2014/chart" uri="{C3380CC4-5D6E-409C-BE32-E72D297353CC}">
              <c16:uniqueId val="{00000002-A0A6-428E-9D3C-F3E23F48BFCA}"/>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0.03</c:v>
                </c:pt>
                <c:pt idx="2">
                  <c:v>#N/A</c:v>
                </c:pt>
                <c:pt idx="3">
                  <c:v>0.08</c:v>
                </c:pt>
                <c:pt idx="4">
                  <c:v>#N/A</c:v>
                </c:pt>
                <c:pt idx="5">
                  <c:v>0.04</c:v>
                </c:pt>
                <c:pt idx="6">
                  <c:v>#N/A</c:v>
                </c:pt>
                <c:pt idx="7">
                  <c:v>0.04</c:v>
                </c:pt>
                <c:pt idx="8">
                  <c:v>#N/A</c:v>
                </c:pt>
                <c:pt idx="9">
                  <c:v>0.04</c:v>
                </c:pt>
              </c:numCache>
            </c:numRef>
          </c:val>
          <c:extLst>
            <c:ext xmlns:c16="http://schemas.microsoft.com/office/drawing/2014/chart" uri="{C3380CC4-5D6E-409C-BE32-E72D297353CC}">
              <c16:uniqueId val="{00000003-A0A6-428E-9D3C-F3E23F48BFCA}"/>
            </c:ext>
          </c:extLst>
        </c:ser>
        <c:ser>
          <c:idx val="4"/>
          <c:order val="4"/>
          <c:tx>
            <c:strRef>
              <c:f>データシート!$A$31</c:f>
              <c:strCache>
                <c:ptCount val="1"/>
                <c:pt idx="0">
                  <c:v>農業集落排水事業会計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0.1</c:v>
                </c:pt>
                <c:pt idx="2">
                  <c:v>#N/A</c:v>
                </c:pt>
                <c:pt idx="3">
                  <c:v>0.1</c:v>
                </c:pt>
                <c:pt idx="4">
                  <c:v>#N/A</c:v>
                </c:pt>
                <c:pt idx="5">
                  <c:v>0.11</c:v>
                </c:pt>
                <c:pt idx="6">
                  <c:v>#N/A</c:v>
                </c:pt>
                <c:pt idx="7">
                  <c:v>0.11</c:v>
                </c:pt>
                <c:pt idx="8">
                  <c:v>#N/A</c:v>
                </c:pt>
                <c:pt idx="9">
                  <c:v>0.11</c:v>
                </c:pt>
              </c:numCache>
            </c:numRef>
          </c:val>
          <c:extLst>
            <c:ext xmlns:c16="http://schemas.microsoft.com/office/drawing/2014/chart" uri="{C3380CC4-5D6E-409C-BE32-E72D297353CC}">
              <c16:uniqueId val="{00000004-A0A6-428E-9D3C-F3E23F48BFCA}"/>
            </c:ext>
          </c:extLst>
        </c:ser>
        <c:ser>
          <c:idx val="5"/>
          <c:order val="5"/>
          <c:tx>
            <c:strRef>
              <c:f>データシート!$A$32</c:f>
              <c:strCache>
                <c:ptCount val="1"/>
                <c:pt idx="0">
                  <c:v>簡易水道事業会計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0.15</c:v>
                </c:pt>
                <c:pt idx="2">
                  <c:v>#N/A</c:v>
                </c:pt>
                <c:pt idx="3">
                  <c:v>0.19</c:v>
                </c:pt>
                <c:pt idx="4">
                  <c:v>#N/A</c:v>
                </c:pt>
                <c:pt idx="5">
                  <c:v>0.2</c:v>
                </c:pt>
                <c:pt idx="6">
                  <c:v>#N/A</c:v>
                </c:pt>
                <c:pt idx="7">
                  <c:v>0.21</c:v>
                </c:pt>
                <c:pt idx="8">
                  <c:v>#N/A</c:v>
                </c:pt>
                <c:pt idx="9">
                  <c:v>0.19</c:v>
                </c:pt>
              </c:numCache>
            </c:numRef>
          </c:val>
          <c:extLst>
            <c:ext xmlns:c16="http://schemas.microsoft.com/office/drawing/2014/chart" uri="{C3380CC4-5D6E-409C-BE32-E72D297353CC}">
              <c16:uniqueId val="{00000005-A0A6-428E-9D3C-F3E23F48BFCA}"/>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0.42</c:v>
                </c:pt>
                <c:pt idx="2">
                  <c:v>#N/A</c:v>
                </c:pt>
                <c:pt idx="3">
                  <c:v>0.6</c:v>
                </c:pt>
                <c:pt idx="4">
                  <c:v>#N/A</c:v>
                </c:pt>
                <c:pt idx="5">
                  <c:v>0.67</c:v>
                </c:pt>
                <c:pt idx="6">
                  <c:v>#N/A</c:v>
                </c:pt>
                <c:pt idx="7">
                  <c:v>1.05</c:v>
                </c:pt>
                <c:pt idx="8">
                  <c:v>#N/A</c:v>
                </c:pt>
                <c:pt idx="9">
                  <c:v>1.02</c:v>
                </c:pt>
              </c:numCache>
            </c:numRef>
          </c:val>
          <c:extLst>
            <c:ext xmlns:c16="http://schemas.microsoft.com/office/drawing/2014/chart" uri="{C3380CC4-5D6E-409C-BE32-E72D297353CC}">
              <c16:uniqueId val="{00000006-A0A6-428E-9D3C-F3E23F48BFCA}"/>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1.66</c:v>
                </c:pt>
                <c:pt idx="2">
                  <c:v>#N/A</c:v>
                </c:pt>
                <c:pt idx="3">
                  <c:v>1.47</c:v>
                </c:pt>
                <c:pt idx="4">
                  <c:v>#N/A</c:v>
                </c:pt>
                <c:pt idx="5">
                  <c:v>1.72</c:v>
                </c:pt>
                <c:pt idx="6">
                  <c:v>#N/A</c:v>
                </c:pt>
                <c:pt idx="7">
                  <c:v>1.4</c:v>
                </c:pt>
                <c:pt idx="8">
                  <c:v>#N/A</c:v>
                </c:pt>
                <c:pt idx="9">
                  <c:v>1.47</c:v>
                </c:pt>
              </c:numCache>
            </c:numRef>
          </c:val>
          <c:extLst>
            <c:ext xmlns:c16="http://schemas.microsoft.com/office/drawing/2014/chart" uri="{C3380CC4-5D6E-409C-BE32-E72D297353CC}">
              <c16:uniqueId val="{00000007-A0A6-428E-9D3C-F3E23F48BFCA}"/>
            </c:ext>
          </c:extLst>
        </c:ser>
        <c:ser>
          <c:idx val="8"/>
          <c:order val="8"/>
          <c:tx>
            <c:strRef>
              <c:f>データシート!$A$35</c:f>
              <c:strCache>
                <c:ptCount val="1"/>
                <c:pt idx="0">
                  <c:v>公共下水道事業会計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2.46</c:v>
                </c:pt>
                <c:pt idx="2">
                  <c:v>#N/A</c:v>
                </c:pt>
                <c:pt idx="3">
                  <c:v>2.61</c:v>
                </c:pt>
                <c:pt idx="4">
                  <c:v>#N/A</c:v>
                </c:pt>
                <c:pt idx="5">
                  <c:v>2.66</c:v>
                </c:pt>
                <c:pt idx="6">
                  <c:v>#N/A</c:v>
                </c:pt>
                <c:pt idx="7">
                  <c:v>2.54</c:v>
                </c:pt>
                <c:pt idx="8">
                  <c:v>#N/A</c:v>
                </c:pt>
                <c:pt idx="9">
                  <c:v>2.2599999999999998</c:v>
                </c:pt>
              </c:numCache>
            </c:numRef>
          </c:val>
          <c:extLst>
            <c:ext xmlns:c16="http://schemas.microsoft.com/office/drawing/2014/chart" uri="{C3380CC4-5D6E-409C-BE32-E72D297353CC}">
              <c16:uniqueId val="{00000008-A0A6-428E-9D3C-F3E23F48BFCA}"/>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7.17</c:v>
                </c:pt>
                <c:pt idx="2">
                  <c:v>#N/A</c:v>
                </c:pt>
                <c:pt idx="3">
                  <c:v>7.08</c:v>
                </c:pt>
                <c:pt idx="4">
                  <c:v>#N/A</c:v>
                </c:pt>
                <c:pt idx="5">
                  <c:v>6.91</c:v>
                </c:pt>
                <c:pt idx="6">
                  <c:v>#N/A</c:v>
                </c:pt>
                <c:pt idx="7">
                  <c:v>6.83</c:v>
                </c:pt>
                <c:pt idx="8">
                  <c:v>#N/A</c:v>
                </c:pt>
                <c:pt idx="9">
                  <c:v>6.65</c:v>
                </c:pt>
              </c:numCache>
            </c:numRef>
          </c:val>
          <c:extLst>
            <c:ext xmlns:c16="http://schemas.microsoft.com/office/drawing/2014/chart" uri="{C3380CC4-5D6E-409C-BE32-E72D297353CC}">
              <c16:uniqueId val="{00000009-A0A6-428E-9D3C-F3E23F48BFCA}"/>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9966</c:v>
                </c:pt>
                <c:pt idx="5">
                  <c:v>9851</c:v>
                </c:pt>
                <c:pt idx="8">
                  <c:v>9922</c:v>
                </c:pt>
                <c:pt idx="11">
                  <c:v>9863</c:v>
                </c:pt>
                <c:pt idx="14">
                  <c:v>9855</c:v>
                </c:pt>
              </c:numCache>
            </c:numRef>
          </c:val>
          <c:extLst>
            <c:ext xmlns:c16="http://schemas.microsoft.com/office/drawing/2014/chart" uri="{C3380CC4-5D6E-409C-BE32-E72D297353CC}">
              <c16:uniqueId val="{00000000-2D99-4355-BD2A-CC482DC11352}"/>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2D99-4355-BD2A-CC482DC11352}"/>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211</c:v>
                </c:pt>
                <c:pt idx="3">
                  <c:v>210</c:v>
                </c:pt>
                <c:pt idx="6">
                  <c:v>209</c:v>
                </c:pt>
                <c:pt idx="9">
                  <c:v>209</c:v>
                </c:pt>
                <c:pt idx="12">
                  <c:v>184</c:v>
                </c:pt>
              </c:numCache>
            </c:numRef>
          </c:val>
          <c:extLst>
            <c:ext xmlns:c16="http://schemas.microsoft.com/office/drawing/2014/chart" uri="{C3380CC4-5D6E-409C-BE32-E72D297353CC}">
              <c16:uniqueId val="{00000002-2D99-4355-BD2A-CC482DC11352}"/>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173</c:v>
                </c:pt>
                <c:pt idx="3">
                  <c:v>0</c:v>
                </c:pt>
                <c:pt idx="6">
                  <c:v>0</c:v>
                </c:pt>
                <c:pt idx="9">
                  <c:v>0</c:v>
                </c:pt>
                <c:pt idx="12">
                  <c:v>0</c:v>
                </c:pt>
              </c:numCache>
            </c:numRef>
          </c:val>
          <c:extLst>
            <c:ext xmlns:c16="http://schemas.microsoft.com/office/drawing/2014/chart" uri="{C3380CC4-5D6E-409C-BE32-E72D297353CC}">
              <c16:uniqueId val="{00000003-2D99-4355-BD2A-CC482DC11352}"/>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1835</c:v>
                </c:pt>
                <c:pt idx="3">
                  <c:v>1984</c:v>
                </c:pt>
                <c:pt idx="6">
                  <c:v>2101</c:v>
                </c:pt>
                <c:pt idx="9">
                  <c:v>2027</c:v>
                </c:pt>
                <c:pt idx="12">
                  <c:v>2090</c:v>
                </c:pt>
              </c:numCache>
            </c:numRef>
          </c:val>
          <c:extLst>
            <c:ext xmlns:c16="http://schemas.microsoft.com/office/drawing/2014/chart" uri="{C3380CC4-5D6E-409C-BE32-E72D297353CC}">
              <c16:uniqueId val="{00000004-2D99-4355-BD2A-CC482DC11352}"/>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D99-4355-BD2A-CC482DC11352}"/>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2D99-4355-BD2A-CC482DC11352}"/>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9813</c:v>
                </c:pt>
                <c:pt idx="3">
                  <c:v>9974</c:v>
                </c:pt>
                <c:pt idx="6">
                  <c:v>10160</c:v>
                </c:pt>
                <c:pt idx="9">
                  <c:v>10108</c:v>
                </c:pt>
                <c:pt idx="12">
                  <c:v>10276</c:v>
                </c:pt>
              </c:numCache>
            </c:numRef>
          </c:val>
          <c:extLst>
            <c:ext xmlns:c16="http://schemas.microsoft.com/office/drawing/2014/chart" uri="{C3380CC4-5D6E-409C-BE32-E72D297353CC}">
              <c16:uniqueId val="{00000007-2D99-4355-BD2A-CC482DC11352}"/>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2066</c:v>
                </c:pt>
                <c:pt idx="2">
                  <c:v>#N/A</c:v>
                </c:pt>
                <c:pt idx="3">
                  <c:v>#N/A</c:v>
                </c:pt>
                <c:pt idx="4">
                  <c:v>2317</c:v>
                </c:pt>
                <c:pt idx="5">
                  <c:v>#N/A</c:v>
                </c:pt>
                <c:pt idx="6">
                  <c:v>#N/A</c:v>
                </c:pt>
                <c:pt idx="7">
                  <c:v>2548</c:v>
                </c:pt>
                <c:pt idx="8">
                  <c:v>#N/A</c:v>
                </c:pt>
                <c:pt idx="9">
                  <c:v>#N/A</c:v>
                </c:pt>
                <c:pt idx="10">
                  <c:v>2481</c:v>
                </c:pt>
                <c:pt idx="11">
                  <c:v>#N/A</c:v>
                </c:pt>
                <c:pt idx="12">
                  <c:v>#N/A</c:v>
                </c:pt>
                <c:pt idx="13">
                  <c:v>2695</c:v>
                </c:pt>
                <c:pt idx="14">
                  <c:v>#N/A</c:v>
                </c:pt>
              </c:numCache>
            </c:numRef>
          </c:val>
          <c:smooth val="0"/>
          <c:extLst>
            <c:ext xmlns:c16="http://schemas.microsoft.com/office/drawing/2014/chart" uri="{C3380CC4-5D6E-409C-BE32-E72D297353CC}">
              <c16:uniqueId val="{00000008-2D99-4355-BD2A-CC482DC11352}"/>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98299</c:v>
                </c:pt>
                <c:pt idx="5">
                  <c:v>95979</c:v>
                </c:pt>
                <c:pt idx="8">
                  <c:v>91471</c:v>
                </c:pt>
                <c:pt idx="11">
                  <c:v>89022</c:v>
                </c:pt>
                <c:pt idx="14">
                  <c:v>91216</c:v>
                </c:pt>
              </c:numCache>
            </c:numRef>
          </c:val>
          <c:extLst>
            <c:ext xmlns:c16="http://schemas.microsoft.com/office/drawing/2014/chart" uri="{C3380CC4-5D6E-409C-BE32-E72D297353CC}">
              <c16:uniqueId val="{00000000-5C9B-4328-8BA5-2CF93557F6B5}"/>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17567</c:v>
                </c:pt>
                <c:pt idx="5">
                  <c:v>17254</c:v>
                </c:pt>
                <c:pt idx="8">
                  <c:v>16926</c:v>
                </c:pt>
                <c:pt idx="11">
                  <c:v>16553</c:v>
                </c:pt>
                <c:pt idx="14">
                  <c:v>15694</c:v>
                </c:pt>
              </c:numCache>
            </c:numRef>
          </c:val>
          <c:extLst>
            <c:ext xmlns:c16="http://schemas.microsoft.com/office/drawing/2014/chart" uri="{C3380CC4-5D6E-409C-BE32-E72D297353CC}">
              <c16:uniqueId val="{00000001-5C9B-4328-8BA5-2CF93557F6B5}"/>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15619</c:v>
                </c:pt>
                <c:pt idx="5">
                  <c:v>16713</c:v>
                </c:pt>
                <c:pt idx="8">
                  <c:v>18592</c:v>
                </c:pt>
                <c:pt idx="11">
                  <c:v>14395</c:v>
                </c:pt>
                <c:pt idx="14">
                  <c:v>12830</c:v>
                </c:pt>
              </c:numCache>
            </c:numRef>
          </c:val>
          <c:extLst>
            <c:ext xmlns:c16="http://schemas.microsoft.com/office/drawing/2014/chart" uri="{C3380CC4-5D6E-409C-BE32-E72D297353CC}">
              <c16:uniqueId val="{00000002-5C9B-4328-8BA5-2CF93557F6B5}"/>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5C9B-4328-8BA5-2CF93557F6B5}"/>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5C9B-4328-8BA5-2CF93557F6B5}"/>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C9B-4328-8BA5-2CF93557F6B5}"/>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13687</c:v>
                </c:pt>
                <c:pt idx="3">
                  <c:v>13723</c:v>
                </c:pt>
                <c:pt idx="6">
                  <c:v>13562</c:v>
                </c:pt>
                <c:pt idx="9">
                  <c:v>13993</c:v>
                </c:pt>
                <c:pt idx="12">
                  <c:v>14225</c:v>
                </c:pt>
              </c:numCache>
            </c:numRef>
          </c:val>
          <c:extLst>
            <c:ext xmlns:c16="http://schemas.microsoft.com/office/drawing/2014/chart" uri="{C3380CC4-5D6E-409C-BE32-E72D297353CC}">
              <c16:uniqueId val="{00000006-5C9B-4328-8BA5-2CF93557F6B5}"/>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1555</c:v>
                </c:pt>
                <c:pt idx="3">
                  <c:v>0</c:v>
                </c:pt>
                <c:pt idx="6">
                  <c:v>0</c:v>
                </c:pt>
                <c:pt idx="9">
                  <c:v>0</c:v>
                </c:pt>
                <c:pt idx="12">
                  <c:v>0</c:v>
                </c:pt>
              </c:numCache>
            </c:numRef>
          </c:val>
          <c:extLst>
            <c:ext xmlns:c16="http://schemas.microsoft.com/office/drawing/2014/chart" uri="{C3380CC4-5D6E-409C-BE32-E72D297353CC}">
              <c16:uniqueId val="{00000007-5C9B-4328-8BA5-2CF93557F6B5}"/>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26355</c:v>
                </c:pt>
                <c:pt idx="3">
                  <c:v>27525</c:v>
                </c:pt>
                <c:pt idx="6">
                  <c:v>28061</c:v>
                </c:pt>
                <c:pt idx="9">
                  <c:v>25176</c:v>
                </c:pt>
                <c:pt idx="12">
                  <c:v>25556</c:v>
                </c:pt>
              </c:numCache>
            </c:numRef>
          </c:val>
          <c:extLst>
            <c:ext xmlns:c16="http://schemas.microsoft.com/office/drawing/2014/chart" uri="{C3380CC4-5D6E-409C-BE32-E72D297353CC}">
              <c16:uniqueId val="{00000008-5C9B-4328-8BA5-2CF93557F6B5}"/>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7</c:v>
                </c:pt>
                <c:pt idx="3">
                  <c:v>5</c:v>
                </c:pt>
                <c:pt idx="6">
                  <c:v>3</c:v>
                </c:pt>
                <c:pt idx="9">
                  <c:v>1</c:v>
                </c:pt>
                <c:pt idx="12">
                  <c:v>0</c:v>
                </c:pt>
              </c:numCache>
            </c:numRef>
          </c:val>
          <c:extLst>
            <c:ext xmlns:c16="http://schemas.microsoft.com/office/drawing/2014/chart" uri="{C3380CC4-5D6E-409C-BE32-E72D297353CC}">
              <c16:uniqueId val="{00000009-5C9B-4328-8BA5-2CF93557F6B5}"/>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111427</c:v>
                </c:pt>
                <c:pt idx="3">
                  <c:v>113182</c:v>
                </c:pt>
                <c:pt idx="6">
                  <c:v>109806</c:v>
                </c:pt>
                <c:pt idx="9">
                  <c:v>109699</c:v>
                </c:pt>
                <c:pt idx="12">
                  <c:v>116882</c:v>
                </c:pt>
              </c:numCache>
            </c:numRef>
          </c:val>
          <c:extLst>
            <c:ext xmlns:c16="http://schemas.microsoft.com/office/drawing/2014/chart" uri="{C3380CC4-5D6E-409C-BE32-E72D297353CC}">
              <c16:uniqueId val="{0000000A-5C9B-4328-8BA5-2CF93557F6B5}"/>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21547</c:v>
                </c:pt>
                <c:pt idx="2">
                  <c:v>#N/A</c:v>
                </c:pt>
                <c:pt idx="3">
                  <c:v>#N/A</c:v>
                </c:pt>
                <c:pt idx="4">
                  <c:v>24488</c:v>
                </c:pt>
                <c:pt idx="5">
                  <c:v>#N/A</c:v>
                </c:pt>
                <c:pt idx="6">
                  <c:v>#N/A</c:v>
                </c:pt>
                <c:pt idx="7">
                  <c:v>24442</c:v>
                </c:pt>
                <c:pt idx="8">
                  <c:v>#N/A</c:v>
                </c:pt>
                <c:pt idx="9">
                  <c:v>#N/A</c:v>
                </c:pt>
                <c:pt idx="10">
                  <c:v>28898</c:v>
                </c:pt>
                <c:pt idx="11">
                  <c:v>#N/A</c:v>
                </c:pt>
                <c:pt idx="12">
                  <c:v>#N/A</c:v>
                </c:pt>
                <c:pt idx="13">
                  <c:v>36922</c:v>
                </c:pt>
                <c:pt idx="14">
                  <c:v>#N/A</c:v>
                </c:pt>
              </c:numCache>
            </c:numRef>
          </c:val>
          <c:smooth val="0"/>
          <c:extLst>
            <c:ext xmlns:c16="http://schemas.microsoft.com/office/drawing/2014/chart" uri="{C3380CC4-5D6E-409C-BE32-E72D297353CC}">
              <c16:uniqueId val="{0000000B-5C9B-4328-8BA5-2CF93557F6B5}"/>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3927</c:v>
                </c:pt>
                <c:pt idx="1">
                  <c:v>2941</c:v>
                </c:pt>
                <c:pt idx="2">
                  <c:v>3020</c:v>
                </c:pt>
              </c:numCache>
            </c:numRef>
          </c:val>
          <c:extLst>
            <c:ext xmlns:c16="http://schemas.microsoft.com/office/drawing/2014/chart" uri="{C3380CC4-5D6E-409C-BE32-E72D297353CC}">
              <c16:uniqueId val="{00000000-8995-42B3-AB6C-7F3F5BD8644A}"/>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4544</c:v>
                </c:pt>
                <c:pt idx="1">
                  <c:v>3953</c:v>
                </c:pt>
                <c:pt idx="2">
                  <c:v>2538</c:v>
                </c:pt>
              </c:numCache>
            </c:numRef>
          </c:val>
          <c:extLst>
            <c:ext xmlns:c16="http://schemas.microsoft.com/office/drawing/2014/chart" uri="{C3380CC4-5D6E-409C-BE32-E72D297353CC}">
              <c16:uniqueId val="{00000001-8995-42B3-AB6C-7F3F5BD8644A}"/>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10807</c:v>
                </c:pt>
                <c:pt idx="1">
                  <c:v>9736</c:v>
                </c:pt>
                <c:pt idx="2">
                  <c:v>7822</c:v>
                </c:pt>
              </c:numCache>
            </c:numRef>
          </c:val>
          <c:extLst>
            <c:ext xmlns:c16="http://schemas.microsoft.com/office/drawing/2014/chart" uri="{C3380CC4-5D6E-409C-BE32-E72D297353CC}">
              <c16:uniqueId val="{00000002-8995-42B3-AB6C-7F3F5BD8644A}"/>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{BDEBBD57-A49F-42D9-9454-90C0007429E5}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DE87-400D-8E14-1F88C75FCC0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{172B456C-77F7-441F-AE13-567FCF196406}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E87-400D-8E14-1F88C75FCC0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{4A3F486D-647C-4647-A8E6-E26AE68BD647}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E87-400D-8E14-1F88C75FCC0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{B284880B-8EE7-4E43-8A7E-CBB230E1B193}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E87-400D-8E14-1F88C75FCC0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{FAC7F0DD-5F2C-4C0E-82DE-A8F119FEBDD1}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E87-400D-8E14-1F88C75FCC0A}"/>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{303D1D48-6456-4FE5-B0F3-B15E92179F78}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DE87-400D-8E14-1F88C75FCC0A}"/>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{0A835E51-8733-4F40-9050-7BF63AD12517}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DE87-400D-8E14-1F88C75FCC0A}"/>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{ECEA4E82-46BD-4082-9164-E9EEFCCF8DBB}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DE87-400D-8E14-1F88C75FCC0A}"/>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{81CE40FD-8C77-4B5F-AE44-06AEA8D97302}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DE87-400D-8E14-1F88C75FCC0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57.1</c:v>
                </c:pt>
                <c:pt idx="8">
                  <c:v>57.8</c:v>
                </c:pt>
                <c:pt idx="16">
                  <c:v>58.4</c:v>
                </c:pt>
                <c:pt idx="24">
                  <c:v>60.5</c:v>
                </c:pt>
                <c:pt idx="32">
                  <c:v>60</c:v>
                </c:pt>
              </c:numCache>
            </c:numRef>
          </c:xVal>
          <c:yVal>
            <c:numRef>
              <c:f>公会計指標分析・財政指標組合せ分析表!$BP$51:$DC$51</c:f>
              <c:numCache>
                <c:formatCode>#,##0.0;"▲ "#,##0.0</c:formatCode>
                <c:ptCount val="40"/>
                <c:pt idx="0">
                  <c:v>56</c:v>
                </c:pt>
                <c:pt idx="8">
                  <c:v>60.7</c:v>
                </c:pt>
                <c:pt idx="16">
                  <c:v>62.2</c:v>
                </c:pt>
                <c:pt idx="24">
                  <c:v>72.099999999999994</c:v>
                </c:pt>
                <c:pt idx="32">
                  <c:v>89.3</c:v>
                </c:pt>
              </c:numCache>
            </c:numRef>
          </c:yVal>
          <c:smooth val="0"/>
          <c:extLst>
            <c:ext xmlns:c16="http://schemas.microsoft.com/office/drawing/2014/chart" uri="{C3380CC4-5D6E-409C-BE32-E72D297353CC}">
              <c16:uniqueId val="{00000009-DE87-400D-8E14-1F88C75FCC0A}"/>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{3D4BD409-F220-418A-AEE1-BE62C4536919}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DE87-400D-8E14-1F88C75FCC0A}"/>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{F4EA5DF7-E3CA-43AF-A623-81748918EE3E}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E87-400D-8E14-1F88C75FCC0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{D50196D8-914B-43A3-9345-723F975CA158}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E87-400D-8E14-1F88C75FCC0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{E60A31B1-6CD8-443B-8B69-5FBF692E267C}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E87-400D-8E14-1F88C75FCC0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{96E31BB8-CD53-4826-B3A2-CF176E97E431}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E87-400D-8E14-1F88C75FCC0A}"/>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{2B21A736-C8C0-496C-9A1F-8095E45CB5CB}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DE87-400D-8E14-1F88C75FCC0A}"/>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{6C0C5643-FEF7-48E3-A0EE-F7CD7A944D2E}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DE87-400D-8E14-1F88C75FCC0A}"/>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{2CFAAD95-070F-4A59-86E5-DB95C42E086A}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DE87-400D-8E14-1F88C75FCC0A}"/>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{7AE786FE-8697-4696-92CB-86F2591A48A1}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DE87-400D-8E14-1F88C75FCC0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62.1</c:v>
                </c:pt>
                <c:pt idx="16">
                  <c:v>62.9</c:v>
                </c:pt>
                <c:pt idx="24">
                  <c:v>64.2</c:v>
                </c:pt>
                <c:pt idx="32">
                  <c:v>65</c:v>
                </c:pt>
              </c:numCache>
            </c:numRef>
          </c:xVal>
          <c:yVal>
            <c:numRef>
              <c:f>公会計指標分析・財政指標組合せ分析表!$BP$55:$DC$55</c:f>
              <c:numCache>
                <c:formatCode>#,##0.0;"▲ "#,##0.0</c:formatCode>
                <c:ptCount val="40"/>
                <c:pt idx="0">
                  <c:v>7.1</c:v>
                </c:pt>
                <c:pt idx="8">
                  <c:v>5</c:v>
                </c:pt>
                <c:pt idx="16">
                  <c:v>0.1</c:v>
                </c:pt>
                <c:pt idx="24">
                  <c:v>0</c:v>
                </c:pt>
                <c:pt idx="32">
                  <c:v>1.8</c:v>
                </c:pt>
              </c:numCache>
            </c:numRef>
          </c:yVal>
          <c:smooth val="0"/>
          <c:extLst>
            <c:ext xmlns:c16="http://schemas.microsoft.com/office/drawing/2014/chart" uri="{C3380CC4-5D6E-409C-BE32-E72D297353CC}">
              <c16:uniqueId val="{00000013-DE87-400D-8E14-1F88C75FCC0A}"/>
            </c:ext>
          </c:extLst>
        </c:ser>
        <c:dLbls>
          <c:showLegendKey val="0"/>
          <c:showVal val="1"/>
          <c:showCatName val="0"/>
          <c:showSerName val="0"/>
          <c:showPercent val="0"/>
          <c:showBubbleSize val="0"/>
        </c:dLbls>
        <c:axId val="46179840"/>
        <c:axId val="46181760"/>
      </c:scatterChart>
      <c:valAx>
        <c:axId val="46179840"/>
        <c:scaling>
          <c:orientation val="maxMin"/>
          <c:max val="66"/>
          <c:min val="56"/>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{CA5A6CFC-F207-4312-B098-714056688F24}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BE9B-480E-8DDD-C2ED856660C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{731438C5-62A2-475C-AFD6-950B84D639EB}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E9B-480E-8DDD-C2ED856660C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{A1096534-444F-4482-AED8-0C9FFAEDEE08}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E9B-480E-8DDD-C2ED856660C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{1F4478E3-6BF5-4EDC-929D-77720BD457FC}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E9B-480E-8DDD-C2ED856660C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{B7400F13-003E-4638-B803-5041642FB771}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E9B-480E-8DDD-C2ED856660CD}"/>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{66046DFD-CFBC-4392-BB14-E41DE05D1E7C}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BE9B-480E-8DDD-C2ED856660CD}"/>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{A2F8B774-36A7-497B-8FAA-2BE39260AB7A}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BE9B-480E-8DDD-C2ED856660CD}"/>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{524F26E4-242F-45AD-AF36-EE68646935F4}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BE9B-480E-8DDD-C2ED856660CD}"/>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{50E0F67D-6332-4830-846A-99F0DA46AAB2}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BE9B-480E-8DDD-C2ED856660C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5.4</c:v>
                </c:pt>
                <c:pt idx="8">
                  <c:v>5.6</c:v>
                </c:pt>
                <c:pt idx="16">
                  <c:v>5.8</c:v>
                </c:pt>
                <c:pt idx="24">
                  <c:v>6.1</c:v>
                </c:pt>
                <c:pt idx="32">
                  <c:v>6.3</c:v>
                </c:pt>
              </c:numCache>
            </c:numRef>
          </c:xVal>
          <c:yVal>
            <c:numRef>
              <c:f>公会計指標分析・財政指標組合せ分析表!$BP$73:$DC$73</c:f>
              <c:numCache>
                <c:formatCode>#,##0.0;"▲ "#,##0.0</c:formatCode>
                <c:ptCount val="40"/>
                <c:pt idx="0">
                  <c:v>56</c:v>
                </c:pt>
                <c:pt idx="8">
                  <c:v>60.7</c:v>
                </c:pt>
                <c:pt idx="16">
                  <c:v>62.2</c:v>
                </c:pt>
                <c:pt idx="24">
                  <c:v>72.099999999999994</c:v>
                </c:pt>
                <c:pt idx="32">
                  <c:v>89.3</c:v>
                </c:pt>
              </c:numCache>
            </c:numRef>
          </c:yVal>
          <c:smooth val="0"/>
          <c:extLst>
            <c:ext xmlns:c16="http://schemas.microsoft.com/office/drawing/2014/chart" uri="{C3380CC4-5D6E-409C-BE32-E72D297353CC}">
              <c16:uniqueId val="{00000009-BE9B-480E-8DDD-C2ED856660CD}"/>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{C0A681AC-9B6B-4334-8C7A-FFBFCA73A882}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BE9B-480E-8DDD-C2ED856660CD}"/>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{13BF1099-83F8-4DD4-B98E-554393D7BC71}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E9B-480E-8DDD-C2ED856660C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{1920B491-1367-4135-83FA-B7AD56F4B336}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E9B-480E-8DDD-C2ED856660C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{7B7E893C-F6C0-48D5-8A77-3497EF61F2F3}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E9B-480E-8DDD-C2ED856660C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{3A96E410-6639-4676-BA12-3DCA5275539F}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E9B-480E-8DDD-C2ED856660CD}"/>
                </c:ext>
              </c:extLst>
            </c:dLbl>
            <c:dLbl>
              <c:idx val="8"/>
              <c:layout>
                <c:manualLayout>
                  <c:x val="-4.4905057365901176E-2"/>
                  <c:y val="-5.805917774214387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{E8CF9E4E-E332-40A0-9210-E111E528B826}</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BE9B-480E-8DDD-C2ED856660CD}"/>
                </c:ext>
              </c:extLst>
            </c:dLbl>
            <c:dLbl>
              <c:idx val="16"/>
              <c:layout>
                <c:manualLayout>
                  <c:x val="-1.8235628084250128E-2"/>
                  <c:y val="-6.4085589013546732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{D50D20D7-64D7-4893-B8F5-61F28FCD8B65}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BE9B-480E-8DDD-C2ED856660CD}"/>
                </c:ext>
              </c:extLst>
            </c:dLbl>
            <c:dLbl>
              <c:idx val="24"/>
              <c:layout>
                <c:manualLayout>
                  <c:x val="-3.1570342725075584E-2"/>
                  <c:y val="-7.6838113660664689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{34DD1D82-DE37-4EA4-8BF5-DA05C1122E5B}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BE9B-480E-8DDD-C2ED856660CD}"/>
                </c:ext>
              </c:extLst>
            </c:dLbl>
            <c:dLbl>
              <c:idx val="32"/>
              <c:layout>
                <c:manualLayout>
                  <c:x val="-3.1570342725075584E-2"/>
                  <c:y val="-5.068370793482052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{FFB8E4FF-F754-4085-8895-056AAE6DD816}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BE9B-480E-8DDD-C2ED856660C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3.4</c:v>
                </c:pt>
                <c:pt idx="8">
                  <c:v>3.6</c:v>
                </c:pt>
                <c:pt idx="16">
                  <c:v>3.6</c:v>
                </c:pt>
                <c:pt idx="24">
                  <c:v>3.7</c:v>
                </c:pt>
                <c:pt idx="32">
                  <c:v>3.8</c:v>
                </c:pt>
              </c:numCache>
            </c:numRef>
          </c:xVal>
          <c:yVal>
            <c:numRef>
              <c:f>公会計指標分析・財政指標組合せ分析表!$BP$77:$DC$77</c:f>
              <c:numCache>
                <c:formatCode>#,##0.0;"▲ "#,##0.0</c:formatCode>
                <c:ptCount val="40"/>
                <c:pt idx="0">
                  <c:v>7.1</c:v>
                </c:pt>
                <c:pt idx="8">
                  <c:v>5</c:v>
                </c:pt>
                <c:pt idx="16">
                  <c:v>0.1</c:v>
                </c:pt>
                <c:pt idx="24">
                  <c:v>0</c:v>
                </c:pt>
                <c:pt idx="32">
                  <c:v>1.8</c:v>
                </c:pt>
              </c:numCache>
            </c:numRef>
          </c:yVal>
          <c:smooth val="0"/>
          <c:extLst>
            <c:ext xmlns:c16="http://schemas.microsoft.com/office/drawing/2014/chart" uri="{C3380CC4-5D6E-409C-BE32-E72D297353CC}">
              <c16:uniqueId val="{00000013-BE9B-480E-8DDD-C2ED856660CD}"/>
            </c:ext>
          </c:extLst>
        </c:ser>
        <c:dLbls>
          <c:showLegendKey val="0"/>
          <c:showVal val="1"/>
          <c:showCatName val="0"/>
          <c:showSerName val="0"/>
          <c:showPercent val="0"/>
          <c:showBubbleSize val="0"/>
        </c:dLbls>
        <c:axId val="84219776"/>
        <c:axId val="84234240"/>
      </c:scatterChart>
      <c:valAx>
        <c:axId val="84219776"/>
        <c:scaling>
          <c:orientation val="maxMin"/>
          <c:max val="7"/>
          <c:min val="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山口県山口市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185,982
183,457
1,023.22
108,539,608
107,239,725
731,497
49,676,255
116,881,951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6.3
89.3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単年度の比較では、基準財政収入額・需要額ともに増加したものの、需要額の増加幅が収入額の増加幅を上回り、財政力指数が</a:t>
          </a:r>
          <a:r>
            <a:rPr kumimoji="1" lang="en-US" altLang="ja-JP" sz="1300">
              <a:latin typeface="ＭＳ Ｐゴシック" panose="020B0600070205080204" pitchFamily="50" charset="-128"/>
              <a:ea typeface="ＭＳ Ｐゴシック" panose="020B0600070205080204" pitchFamily="50" charset="-128"/>
            </a:rPr>
            <a:t>0.01</a:t>
          </a:r>
          <a:r>
            <a:rPr kumimoji="1" lang="ja-JP" altLang="en-US" sz="1300">
              <a:latin typeface="ＭＳ Ｐゴシック" panose="020B0600070205080204" pitchFamily="50" charset="-128"/>
              <a:ea typeface="ＭＳ Ｐゴシック" panose="020B0600070205080204" pitchFamily="50" charset="-128"/>
            </a:rPr>
            <a:t>ポイント下降した。</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86078</xdr:rowOff>
    </xdr:from>
    <xdr:to>
      <xdr:col>23</xdr:col>
      <xdr:colOff>133350</xdr:colOff>
      <xdr:row>44</xdr:row>
      <xdr:rowOff>44450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086828"/>
          <a:ext cx="0" cy="15014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16527</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560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44450</xdr:rowOff>
    </xdr:from>
    <xdr:to>
      <xdr:col>24</xdr:col>
      <xdr:colOff>12700</xdr:colOff>
      <xdr:row>44</xdr:row>
      <xdr:rowOff>44450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588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1005</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5830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86078</xdr:rowOff>
    </xdr:from>
    <xdr:to>
      <xdr:col>24</xdr:col>
      <xdr:colOff>12700</xdr:colOff>
      <xdr:row>35</xdr:row>
      <xdr:rowOff>86078</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086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159455</xdr:rowOff>
    </xdr:from>
    <xdr:to>
      <xdr:col>23</xdr:col>
      <xdr:colOff>133350</xdr:colOff>
      <xdr:row>42</xdr:row>
      <xdr:rowOff>159455</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36035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39</xdr:row>
      <xdr:rowOff>79322</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7658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62795</xdr:rowOff>
    </xdr:from>
    <xdr:to>
      <xdr:col>23</xdr:col>
      <xdr:colOff>184150</xdr:colOff>
      <xdr:row>40</xdr:row>
      <xdr:rowOff>164395</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692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146050</xdr:rowOff>
    </xdr:from>
    <xdr:to>
      <xdr:col>19</xdr:col>
      <xdr:colOff>133350</xdr:colOff>
      <xdr:row>42</xdr:row>
      <xdr:rowOff>159455</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346950"/>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40</xdr:row>
      <xdr:rowOff>76200</xdr:rowOff>
    </xdr:from>
    <xdr:to>
      <xdr:col>19</xdr:col>
      <xdr:colOff>184150</xdr:colOff>
      <xdr:row>41</xdr:row>
      <xdr:rowOff>6350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16527</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703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146050</xdr:rowOff>
    </xdr:from>
    <xdr:to>
      <xdr:col>15</xdr:col>
      <xdr:colOff>82550</xdr:colOff>
      <xdr:row>42</xdr:row>
      <xdr:rowOff>146050</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3469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40</xdr:row>
      <xdr:rowOff>62795</xdr:rowOff>
    </xdr:from>
    <xdr:to>
      <xdr:col>15</xdr:col>
      <xdr:colOff>133350</xdr:colOff>
      <xdr:row>40</xdr:row>
      <xdr:rowOff>164395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692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3122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68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132645</xdr:rowOff>
    </xdr:from>
    <xdr:to>
      <xdr:col>11</xdr:col>
      <xdr:colOff>31750</xdr:colOff>
      <xdr:row>42</xdr:row>
      <xdr:rowOff>146050</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333545"/>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49389</xdr:rowOff>
    </xdr:from>
    <xdr:to>
      <xdr:col>11</xdr:col>
      <xdr:colOff>82550</xdr:colOff>
      <xdr:row>40</xdr:row>
      <xdr:rowOff>150989</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6907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161166</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6762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62795</xdr:rowOff>
    </xdr:from>
    <xdr:to>
      <xdr:col>7</xdr:col>
      <xdr:colOff>31750</xdr:colOff>
      <xdr:row>40</xdr:row>
      <xdr:rowOff>164395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692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3122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68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108655</xdr:rowOff>
    </xdr:from>
    <xdr:to>
      <xdr:col>23</xdr:col>
      <xdr:colOff>184150</xdr:colOff>
      <xdr:row>43</xdr:row>
      <xdr:rowOff>38805</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30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80732</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2816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108655</xdr:rowOff>
    </xdr:from>
    <xdr:to>
      <xdr:col>19</xdr:col>
      <xdr:colOff>184150</xdr:colOff>
      <xdr:row>43</xdr:row>
      <xdr:rowOff>38805</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30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23582</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3959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95250</xdr:rowOff>
    </xdr:from>
    <xdr:to>
      <xdr:col>15</xdr:col>
      <xdr:colOff>133350</xdr:colOff>
      <xdr:row>43</xdr:row>
      <xdr:rowOff>25400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10177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38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95250</xdr:rowOff>
    </xdr:from>
    <xdr:to>
      <xdr:col>11</xdr:col>
      <xdr:colOff>82550</xdr:colOff>
      <xdr:row>43</xdr:row>
      <xdr:rowOff>25400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10177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38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81845</xdr:rowOff>
    </xdr:from>
    <xdr:to>
      <xdr:col>7</xdr:col>
      <xdr:colOff>31750</xdr:colOff>
      <xdr:row>43</xdr:row>
      <xdr:rowOff>11995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282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168222</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369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分母である経常一般財源歳入額については、臨時財政対策債が減少したのものの地方消費税交付金や地方特例交付金等により、全体では増加となっている。</a:t>
          </a:r>
        </a:p>
        <a:p>
          <a:r>
            <a:rPr kumimoji="1" lang="ja-JP" altLang="en-US" sz="1300">
              <a:latin typeface="ＭＳ Ｐゴシック" panose="020B0600070205080204" pitchFamily="50" charset="-128"/>
              <a:ea typeface="ＭＳ Ｐゴシック" panose="020B0600070205080204" pitchFamily="50" charset="-128"/>
            </a:rPr>
            <a:t>分子である経常経費充当一般財源については職員人件費や障害福祉サービス経常経費充当一般財源の伸びが経常一般財源歳入額の伸びを上回ったことから、経常収支比率は</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ポイント増加した。</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4" name="財政構造の弾力性グラフ枠">
          <a:extLst>
            <a:ext uri="{FF2B5EF4-FFF2-40B4-BE49-F238E27FC236}">
              <a16:creationId xmlns:a16="http://schemas.microsoft.com/office/drawing/2014/main" id="{00000000-0008-0000-0300-00007C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60</xdr:row>
      <xdr:rowOff>1270</xdr:rowOff>
    </xdr:from>
    <xdr:to>
      <xdr:col>23</xdr:col>
      <xdr:colOff>133350</xdr:colOff>
      <xdr:row>66</xdr:row>
      <xdr:rowOff>140462</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flipV="1">
          <a:off x="4953000" y="10288270"/>
          <a:ext cx="0" cy="11678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112539</xdr:rowOff>
    </xdr:from>
    <xdr:ext cx="762000" cy="259045"/>
    <xdr:sp macro="" textlink="">
      <xdr:nvSpPr>
        <xdr:cNvPr id="126" name="財政構造の弾力性最小値テキスト">
          <a:extLst>
            <a:ext uri="{FF2B5EF4-FFF2-40B4-BE49-F238E27FC236}">
              <a16:creationId xmlns:a16="http://schemas.microsoft.com/office/drawing/2014/main" id="{00000000-0008-0000-0300-00007E000000}"/>
            </a:ext>
          </a:extLst>
        </xdr:cNvPr>
        <xdr:cNvSpPr txBox="1"/>
      </xdr:nvSpPr>
      <xdr:spPr>
        <a:xfrm>
          <a:off x="5041900" y="11428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140462</xdr:rowOff>
    </xdr:from>
    <xdr:to>
      <xdr:col>24</xdr:col>
      <xdr:colOff>12700</xdr:colOff>
      <xdr:row>66</xdr:row>
      <xdr:rowOff>140462</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1456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87647</xdr:rowOff>
    </xdr:from>
    <xdr:ext cx="762000" cy="259045"/>
    <xdr:sp macro="" textlink="">
      <xdr:nvSpPr>
        <xdr:cNvPr id="128" name="財政構造の弾力性最大値テキスト">
          <a:extLst>
            <a:ext uri="{FF2B5EF4-FFF2-40B4-BE49-F238E27FC236}">
              <a16:creationId xmlns:a16="http://schemas.microsoft.com/office/drawing/2014/main" id="{00000000-0008-0000-0300-000080000000}"/>
            </a:ext>
          </a:extLst>
        </xdr:cNvPr>
        <xdr:cNvSpPr txBox="1"/>
      </xdr:nvSpPr>
      <xdr:spPr>
        <a:xfrm>
          <a:off x="5041900" y="10031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60</xdr:row>
      <xdr:rowOff>1270</xdr:rowOff>
    </xdr:from>
    <xdr:to>
      <xdr:col>24</xdr:col>
      <xdr:colOff>12700</xdr:colOff>
      <xdr:row>60</xdr:row>
      <xdr:rowOff>1270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02882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152654</xdr:rowOff>
    </xdr:from>
    <xdr:to>
      <xdr:col>23</xdr:col>
      <xdr:colOff>133350</xdr:colOff>
      <xdr:row>66</xdr:row>
      <xdr:rowOff>77724</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114800" y="11296904"/>
          <a:ext cx="8382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164355</xdr:rowOff>
    </xdr:from>
    <xdr:ext cx="762000" cy="259045"/>
    <xdr:sp macro="" textlink="">
      <xdr:nvSpPr>
        <xdr:cNvPr id="131" name="財政構造の弾力性平均値テキスト">
          <a:extLst>
            <a:ext uri="{FF2B5EF4-FFF2-40B4-BE49-F238E27FC236}">
              <a16:creationId xmlns:a16="http://schemas.microsoft.com/office/drawing/2014/main" id="{00000000-0008-0000-0300-000083000000}"/>
            </a:ext>
          </a:extLst>
        </xdr:cNvPr>
        <xdr:cNvSpPr txBox="1"/>
      </xdr:nvSpPr>
      <xdr:spPr>
        <a:xfrm>
          <a:off x="5041900" y="109657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147828</xdr:rowOff>
    </xdr:from>
    <xdr:to>
      <xdr:col>23</xdr:col>
      <xdr:colOff>184150</xdr:colOff>
      <xdr:row>65</xdr:row>
      <xdr:rowOff>77978</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902200" y="11120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123698</xdr:rowOff>
    </xdr:from>
    <xdr:to>
      <xdr:col>19</xdr:col>
      <xdr:colOff>133350</xdr:colOff>
      <xdr:row>65</xdr:row>
      <xdr:rowOff>152654</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3225800" y="11267948"/>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133350</xdr:rowOff>
    </xdr:from>
    <xdr:to>
      <xdr:col>19</xdr:col>
      <xdr:colOff>184150</xdr:colOff>
      <xdr:row>65</xdr:row>
      <xdr:rowOff>63500</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064000" y="1110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73677</xdr:rowOff>
    </xdr:from>
    <xdr:ext cx="736600" cy="259045"/>
    <xdr:sp macro="" textlink="">
      <xdr:nvSpPr>
        <xdr:cNvPr id="135" name="テキスト ボックス 134">
          <a:extLst>
            <a:ext uri="{FF2B5EF4-FFF2-40B4-BE49-F238E27FC236}">
              <a16:creationId xmlns:a16="http://schemas.microsoft.com/office/drawing/2014/main" id="{00000000-0008-0000-0300-000087000000}"/>
            </a:ext>
          </a:extLst>
        </xdr:cNvPr>
        <xdr:cNvSpPr txBox="1"/>
      </xdr:nvSpPr>
      <xdr:spPr>
        <a:xfrm>
          <a:off x="3733800" y="108750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53848</xdr:rowOff>
    </xdr:from>
    <xdr:to>
      <xdr:col>15</xdr:col>
      <xdr:colOff>82550</xdr:colOff>
      <xdr:row>65</xdr:row>
      <xdr:rowOff>123698</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2336800" y="11026648"/>
          <a:ext cx="8890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99568</xdr:rowOff>
    </xdr:from>
    <xdr:to>
      <xdr:col>15</xdr:col>
      <xdr:colOff>133350</xdr:colOff>
      <xdr:row>65</xdr:row>
      <xdr:rowOff>29718</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3175000" y="11072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39895</xdr:rowOff>
    </xdr:from>
    <xdr:ext cx="7620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2844800" y="10841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53848</xdr:rowOff>
    </xdr:from>
    <xdr:to>
      <xdr:col>11</xdr:col>
      <xdr:colOff>31750</xdr:colOff>
      <xdr:row>65</xdr:row>
      <xdr:rowOff>114046</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flipV="1">
          <a:off x="1447800" y="11026648"/>
          <a:ext cx="889000" cy="231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155194</xdr:rowOff>
    </xdr:from>
    <xdr:to>
      <xdr:col>11</xdr:col>
      <xdr:colOff>82550</xdr:colOff>
      <xdr:row>64</xdr:row>
      <xdr:rowOff>85344</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2286000" y="10956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95521</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955800" y="10725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508</xdr:rowOff>
    </xdr:from>
    <xdr:to>
      <xdr:col>7</xdr:col>
      <xdr:colOff>31750</xdr:colOff>
      <xdr:row>65</xdr:row>
      <xdr:rowOff>102108</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1397000" y="11144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112285</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066800" y="10913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66</xdr:row>
      <xdr:rowOff>26924</xdr:rowOff>
    </xdr:from>
    <xdr:to>
      <xdr:col>23</xdr:col>
      <xdr:colOff>184150</xdr:colOff>
      <xdr:row>66</xdr:row>
      <xdr:rowOff>128524</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902200" y="11342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94251</xdr:rowOff>
    </xdr:from>
    <xdr:ext cx="762000" cy="259045"/>
    <xdr:sp macro="" textlink="">
      <xdr:nvSpPr>
        <xdr:cNvPr id="150" name="財政構造の弾力性該当値テキスト">
          <a:extLst>
            <a:ext uri="{FF2B5EF4-FFF2-40B4-BE49-F238E27FC236}">
              <a16:creationId xmlns:a16="http://schemas.microsoft.com/office/drawing/2014/main" id="{00000000-0008-0000-0300-000096000000}"/>
            </a:ext>
          </a:extLst>
        </xdr:cNvPr>
        <xdr:cNvSpPr txBox="1"/>
      </xdr:nvSpPr>
      <xdr:spPr>
        <a:xfrm>
          <a:off x="5041900" y="11238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101854</xdr:rowOff>
    </xdr:from>
    <xdr:to>
      <xdr:col>19</xdr:col>
      <xdr:colOff>184150</xdr:colOff>
      <xdr:row>66</xdr:row>
      <xdr:rowOff>32004</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064000" y="11246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16781</xdr:rowOff>
    </xdr:from>
    <xdr:ext cx="7366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733800" y="113324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65</xdr:row>
      <xdr:rowOff>72898</xdr:rowOff>
    </xdr:from>
    <xdr:to>
      <xdr:col>15</xdr:col>
      <xdr:colOff>133350</xdr:colOff>
      <xdr:row>66</xdr:row>
      <xdr:rowOff>3048</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3175000" y="11217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159275</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2844800" y="1130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3048</xdr:rowOff>
    </xdr:from>
    <xdr:to>
      <xdr:col>11</xdr:col>
      <xdr:colOff>82550</xdr:colOff>
      <xdr:row>64</xdr:row>
      <xdr:rowOff>104648</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2286000" y="10975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89425</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955800" y="11062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63246</xdr:rowOff>
    </xdr:from>
    <xdr:to>
      <xdr:col>7</xdr:col>
      <xdr:colOff>31750</xdr:colOff>
      <xdr:row>65</xdr:row>
      <xdr:rowOff>164846</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1397000" y="11207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149623</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066800" y="11293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9" name="正方形/長方形 158">
          <a:extLst>
            <a:ext uri="{FF2B5EF4-FFF2-40B4-BE49-F238E27FC236}">
              <a16:creationId xmlns:a16="http://schemas.microsoft.com/office/drawing/2014/main" id="{00000000-0008-0000-0300-00009F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[165,431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167,495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本市は類似団体内で著しく人口密度が低く、相対的に職員数が多くならざるを得ないことから、人件費を主な要因として、類似団体平均を上回っている。</a:t>
          </a:r>
        </a:p>
        <a:p>
          <a:r>
            <a:rPr kumimoji="1" lang="ja-JP" altLang="en-US" sz="1300">
              <a:latin typeface="ＭＳ Ｐゴシック" panose="020B0600070205080204" pitchFamily="50" charset="-128"/>
              <a:ea typeface="ＭＳ Ｐゴシック" panose="020B0600070205080204" pitchFamily="50" charset="-128"/>
            </a:rPr>
            <a:t>今後も定員管理計画に基づき、適正な定員管理に努めるとともに、デジタル化の推進等により、市民サービスの向上と内部管理経費の節減に努めていく。</a:t>
          </a:r>
        </a:p>
      </xdr:txBody>
    </xdr:sp>
    <xdr:clientData/>
  </xdr:twoCellAnchor>
  <xdr:oneCellAnchor>
    <xdr:from>
      <xdr:col>3</xdr:col>
      <xdr:colOff>95250</xdr:colOff>
      <xdr:row>77</xdr:row>
      <xdr:rowOff>6350</xdr:rowOff>
    </xdr:from>
    <xdr:ext cx="349839" cy="225703"/>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47031</xdr:rowOff>
    </xdr:from>
    <xdr:to>
      <xdr:col>23</xdr:col>
      <xdr:colOff>133350</xdr:colOff>
      <xdr:row>89</xdr:row>
      <xdr:rowOff>84489</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34481"/>
          <a:ext cx="0" cy="14090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56566</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15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84489</xdr:rowOff>
    </xdr:from>
    <xdr:to>
      <xdr:col>24</xdr:col>
      <xdr:colOff>12700</xdr:colOff>
      <xdr:row>89</xdr:row>
      <xdr:rowOff>84489</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3435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133408</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6779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47031</xdr:rowOff>
    </xdr:from>
    <xdr:to>
      <xdr:col>24</xdr:col>
      <xdr:colOff>12700</xdr:colOff>
      <xdr:row>81</xdr:row>
      <xdr:rowOff>47031</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344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85</xdr:row>
      <xdr:rowOff>80989</xdr:rowOff>
    </xdr:from>
    <xdr:to>
      <xdr:col>23</xdr:col>
      <xdr:colOff>133350</xdr:colOff>
      <xdr:row>86</xdr:row>
      <xdr:rowOff>67162</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654239"/>
          <a:ext cx="838200" cy="157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2269</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2326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157192</xdr:rowOff>
    </xdr:from>
    <xdr:to>
      <xdr:col>23</xdr:col>
      <xdr:colOff>184150</xdr:colOff>
      <xdr:row>84</xdr:row>
      <xdr:rowOff>87342</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387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85</xdr:row>
      <xdr:rowOff>80989</xdr:rowOff>
    </xdr:from>
    <xdr:to>
      <xdr:col>19</xdr:col>
      <xdr:colOff>133350</xdr:colOff>
      <xdr:row>85</xdr:row>
      <xdr:rowOff>87128</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3225800" y="14654239"/>
          <a:ext cx="889000" cy="6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60537</xdr:rowOff>
    </xdr:from>
    <xdr:to>
      <xdr:col>19</xdr:col>
      <xdr:colOff>184150</xdr:colOff>
      <xdr:row>83</xdr:row>
      <xdr:rowOff>162137</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290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864</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0597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84</xdr:row>
      <xdr:rowOff>156535</xdr:rowOff>
    </xdr:from>
    <xdr:to>
      <xdr:col>15</xdr:col>
      <xdr:colOff>82550</xdr:colOff>
      <xdr:row>85</xdr:row>
      <xdr:rowOff>87128</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558335"/>
          <a:ext cx="889000" cy="102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81209</xdr:rowOff>
    </xdr:from>
    <xdr:to>
      <xdr:col>15</xdr:col>
      <xdr:colOff>133350</xdr:colOff>
      <xdr:row>84</xdr:row>
      <xdr:rowOff>11359</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311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21536</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0804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171087</xdr:rowOff>
    </xdr:from>
    <xdr:to>
      <xdr:col>11</xdr:col>
      <xdr:colOff>31750</xdr:colOff>
      <xdr:row>84</xdr:row>
      <xdr:rowOff>156535</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401437"/>
          <a:ext cx="889000" cy="156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26073</xdr:rowOff>
    </xdr:from>
    <xdr:to>
      <xdr:col>11</xdr:col>
      <xdr:colOff>82550</xdr:colOff>
      <xdr:row>83</xdr:row>
      <xdr:rowOff>127673</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25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137850</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40253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68669</xdr:rowOff>
    </xdr:from>
    <xdr:to>
      <xdr:col>7</xdr:col>
      <xdr:colOff>31750</xdr:colOff>
      <xdr:row>82</xdr:row>
      <xdr:rowOff>170269</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127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8996</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8964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86</xdr:row>
      <xdr:rowOff>16362</xdr:rowOff>
    </xdr:from>
    <xdr:to>
      <xdr:col>23</xdr:col>
      <xdr:colOff>184150</xdr:colOff>
      <xdr:row>86</xdr:row>
      <xdr:rowOff>117962</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761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85</xdr:row>
      <xdr:rowOff>159889</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47331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85</xdr:row>
      <xdr:rowOff>30189</xdr:rowOff>
    </xdr:from>
    <xdr:to>
      <xdr:col>19</xdr:col>
      <xdr:colOff>184150</xdr:colOff>
      <xdr:row>85</xdr:row>
      <xdr:rowOff>131789</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603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85</xdr:row>
      <xdr:rowOff>116566</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46898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85</xdr:row>
      <xdr:rowOff>36328</xdr:rowOff>
    </xdr:from>
    <xdr:to>
      <xdr:col>15</xdr:col>
      <xdr:colOff>133350</xdr:colOff>
      <xdr:row>85</xdr:row>
      <xdr:rowOff>137928</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609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85</xdr:row>
      <xdr:rowOff>122705</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4695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84</xdr:row>
      <xdr:rowOff>105735</xdr:rowOff>
    </xdr:from>
    <xdr:to>
      <xdr:col>11</xdr:col>
      <xdr:colOff>82550</xdr:colOff>
      <xdr:row>85</xdr:row>
      <xdr:rowOff>35885</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507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85</xdr:row>
      <xdr:rowOff>20662</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4593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120287</xdr:rowOff>
    </xdr:from>
    <xdr:to>
      <xdr:col>7</xdr:col>
      <xdr:colOff>31750</xdr:colOff>
      <xdr:row>84</xdr:row>
      <xdr:rowOff>50437</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350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35214</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4437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類似団体平均と同水準を維持している。</a:t>
          </a:r>
        </a:p>
        <a:p>
          <a:r>
            <a:rPr kumimoji="1" lang="ja-JP" altLang="en-US" sz="1300">
              <a:latin typeface="ＭＳ Ｐゴシック" panose="020B0600070205080204" pitchFamily="50" charset="-128"/>
              <a:ea typeface="ＭＳ Ｐゴシック" panose="020B0600070205080204" pitchFamily="50" charset="-128"/>
            </a:rPr>
            <a:t>今後も引き続き、適正な給与水準を維持できるよう努めていく。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53975</xdr:rowOff>
    </xdr:from>
    <xdr:to>
      <xdr:col>81</xdr:col>
      <xdr:colOff>44450</xdr:colOff>
      <xdr:row>88</xdr:row>
      <xdr:rowOff>80434</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941425"/>
          <a:ext cx="0" cy="12266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52511</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140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80434</xdr:rowOff>
    </xdr:from>
    <xdr:to>
      <xdr:col>81</xdr:col>
      <xdr:colOff>133350</xdr:colOff>
      <xdr:row>88</xdr:row>
      <xdr:rowOff>80434</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168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140352</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684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53975</xdr:rowOff>
    </xdr:from>
    <xdr:to>
      <xdr:col>81</xdr:col>
      <xdr:colOff>133350</xdr:colOff>
      <xdr:row>81</xdr:row>
      <xdr:rowOff>53975</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941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82550</xdr:rowOff>
    </xdr:from>
    <xdr:to>
      <xdr:col>81</xdr:col>
      <xdr:colOff>44450</xdr:colOff>
      <xdr:row>85</xdr:row>
      <xdr:rowOff>11641</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6179800" y="14484350"/>
          <a:ext cx="838200" cy="100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64152</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4659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92075</xdr:rowOff>
    </xdr:from>
    <xdr:to>
      <xdr:col>81</xdr:col>
      <xdr:colOff>95250</xdr:colOff>
      <xdr:row>85</xdr:row>
      <xdr:rowOff>22225</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493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142875</xdr:rowOff>
    </xdr:from>
    <xdr:to>
      <xdr:col>77</xdr:col>
      <xdr:colOff>44450</xdr:colOff>
      <xdr:row>85</xdr:row>
      <xdr:rowOff>11641</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5290800" y="14544675"/>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92075</xdr:rowOff>
    </xdr:from>
    <xdr:to>
      <xdr:col>77</xdr:col>
      <xdr:colOff>95250</xdr:colOff>
      <xdr:row>85</xdr:row>
      <xdr:rowOff>22225</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493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32402</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2627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122766</xdr:rowOff>
    </xdr:from>
    <xdr:to>
      <xdr:col>72</xdr:col>
      <xdr:colOff>203200</xdr:colOff>
      <xdr:row>84</xdr:row>
      <xdr:rowOff>142875</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4401800" y="14524566"/>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112184</xdr:rowOff>
    </xdr:from>
    <xdr:to>
      <xdr:col>73</xdr:col>
      <xdr:colOff>44450</xdr:colOff>
      <xdr:row>85</xdr:row>
      <xdr:rowOff>42334</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513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27111</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600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122766</xdr:rowOff>
    </xdr:from>
    <xdr:to>
      <xdr:col>68</xdr:col>
      <xdr:colOff>152400</xdr:colOff>
      <xdr:row>85</xdr:row>
      <xdr:rowOff>11641</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3512800" y="14524566"/>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132291</xdr:rowOff>
    </xdr:from>
    <xdr:to>
      <xdr:col>68</xdr:col>
      <xdr:colOff>203200</xdr:colOff>
      <xdr:row>85</xdr:row>
      <xdr:rowOff>62441</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534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47218</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6204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152400</xdr:rowOff>
    </xdr:from>
    <xdr:to>
      <xdr:col>64</xdr:col>
      <xdr:colOff>152400</xdr:colOff>
      <xdr:row>85</xdr:row>
      <xdr:rowOff>82550</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67327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64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31750</xdr:rowOff>
    </xdr:from>
    <xdr:to>
      <xdr:col>81</xdr:col>
      <xdr:colOff>95250</xdr:colOff>
      <xdr:row>84</xdr:row>
      <xdr:rowOff>133350</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43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48277</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27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132291</xdr:rowOff>
    </xdr:from>
    <xdr:to>
      <xdr:col>77</xdr:col>
      <xdr:colOff>95250</xdr:colOff>
      <xdr:row>85</xdr:row>
      <xdr:rowOff>62441</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534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47218</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6204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92075</xdr:rowOff>
    </xdr:from>
    <xdr:to>
      <xdr:col>73</xdr:col>
      <xdr:colOff>44450</xdr:colOff>
      <xdr:row>85</xdr:row>
      <xdr:rowOff>22225</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49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32402</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4262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71966</xdr:rowOff>
    </xdr:from>
    <xdr:to>
      <xdr:col>68</xdr:col>
      <xdr:colOff>203200</xdr:colOff>
      <xdr:row>85</xdr:row>
      <xdr:rowOff>2116</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47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12293</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42426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132291</xdr:rowOff>
    </xdr:from>
    <xdr:to>
      <xdr:col>64</xdr:col>
      <xdr:colOff>152400</xdr:colOff>
      <xdr:row>85</xdr:row>
      <xdr:rowOff>62441</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534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72618</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4302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[8.30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本市は広大な面積を有することから、類似団体内で著しく人口密度が低く、効率的な行政運営が困難であるため、相対的に職員数が多くならざるを得ないことを要因として、類似団体平均を上回っている。</a:t>
          </a:r>
        </a:p>
        <a:p>
          <a:r>
            <a:rPr kumimoji="1" lang="ja-JP" altLang="en-US" sz="1300">
              <a:latin typeface="ＭＳ Ｐゴシック" panose="020B0600070205080204" pitchFamily="50" charset="-128"/>
              <a:ea typeface="ＭＳ Ｐゴシック" panose="020B0600070205080204" pitchFamily="50" charset="-128"/>
            </a:rPr>
            <a:t>今後も引き続き、定員管理計画に基づき、適正な定員管理に努めていく。</a:t>
          </a: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68</xdr:row>
      <xdr:rowOff>41275</xdr:rowOff>
    </xdr:from>
    <xdr:to>
      <xdr:col>85</xdr:col>
      <xdr:colOff>95250</xdr:colOff>
      <xdr:row>68</xdr:row>
      <xdr:rowOff>41275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69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70502</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55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123825</xdr:rowOff>
    </xdr:from>
    <xdr:to>
      <xdr:col>85</xdr:col>
      <xdr:colOff>95250</xdr:colOff>
      <xdr:row>64</xdr:row>
      <xdr:rowOff>123825</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09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153052</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95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34925</xdr:rowOff>
    </xdr:from>
    <xdr:to>
      <xdr:col>85</xdr:col>
      <xdr:colOff>95250</xdr:colOff>
      <xdr:row>61</xdr:row>
      <xdr:rowOff>34925</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49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64152</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35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117475</xdr:rowOff>
    </xdr:from>
    <xdr:to>
      <xdr:col>85</xdr:col>
      <xdr:colOff>95250</xdr:colOff>
      <xdr:row>57</xdr:row>
      <xdr:rowOff>117475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89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56</xdr:row>
      <xdr:rowOff>146702</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74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127000</xdr:rowOff>
    </xdr:from>
    <xdr:to>
      <xdr:col>81</xdr:col>
      <xdr:colOff>44450</xdr:colOff>
      <xdr:row>67</xdr:row>
      <xdr:rowOff>22701</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071100"/>
          <a:ext cx="0" cy="143875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166228</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4819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22701</xdr:rowOff>
    </xdr:from>
    <xdr:to>
      <xdr:col>81</xdr:col>
      <xdr:colOff>133350</xdr:colOff>
      <xdr:row>67</xdr:row>
      <xdr:rowOff>22701</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5098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41927</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81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127000</xdr:rowOff>
    </xdr:from>
    <xdr:to>
      <xdr:col>81</xdr:col>
      <xdr:colOff>133350</xdr:colOff>
      <xdr:row>58</xdr:row>
      <xdr:rowOff>127000</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07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65</xdr:row>
      <xdr:rowOff>3651</xdr:rowOff>
    </xdr:from>
    <xdr:to>
      <xdr:col>81</xdr:col>
      <xdr:colOff>44450</xdr:colOff>
      <xdr:row>65</xdr:row>
      <xdr:rowOff>42863</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1147901"/>
          <a:ext cx="838200" cy="39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42880</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32988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26353</xdr:rowOff>
    </xdr:from>
    <xdr:to>
      <xdr:col>81</xdr:col>
      <xdr:colOff>95250</xdr:colOff>
      <xdr:row>61</xdr:row>
      <xdr:rowOff>127953</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48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65</xdr:row>
      <xdr:rowOff>635</xdr:rowOff>
    </xdr:from>
    <xdr:to>
      <xdr:col>77</xdr:col>
      <xdr:colOff>44450</xdr:colOff>
      <xdr:row>65</xdr:row>
      <xdr:rowOff>3651</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1144885"/>
          <a:ext cx="889000" cy="3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11271</xdr:rowOff>
    </xdr:from>
    <xdr:to>
      <xdr:col>77</xdr:col>
      <xdr:colOff>95250</xdr:colOff>
      <xdr:row>61</xdr:row>
      <xdr:rowOff>112871</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469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123048</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2385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64</xdr:row>
      <xdr:rowOff>157004</xdr:rowOff>
    </xdr:from>
    <xdr:to>
      <xdr:col>72</xdr:col>
      <xdr:colOff>203200</xdr:colOff>
      <xdr:row>65</xdr:row>
      <xdr:rowOff>635</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4401800" y="11129804"/>
          <a:ext cx="889000" cy="15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2222</xdr:rowOff>
    </xdr:from>
    <xdr:to>
      <xdr:col>73</xdr:col>
      <xdr:colOff>44450</xdr:colOff>
      <xdr:row>61</xdr:row>
      <xdr:rowOff>103822</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460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113999</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229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64</xdr:row>
      <xdr:rowOff>144938</xdr:rowOff>
    </xdr:from>
    <xdr:to>
      <xdr:col>68</xdr:col>
      <xdr:colOff>152400</xdr:colOff>
      <xdr:row>64</xdr:row>
      <xdr:rowOff>157004</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1117738"/>
          <a:ext cx="889000" cy="12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164624</xdr:rowOff>
    </xdr:from>
    <xdr:to>
      <xdr:col>68</xdr:col>
      <xdr:colOff>203200</xdr:colOff>
      <xdr:row>61</xdr:row>
      <xdr:rowOff>94774</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451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104951</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220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167640</xdr:rowOff>
    </xdr:from>
    <xdr:to>
      <xdr:col>64</xdr:col>
      <xdr:colOff>152400</xdr:colOff>
      <xdr:row>61</xdr:row>
      <xdr:rowOff>97790</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454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107967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223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64</xdr:row>
      <xdr:rowOff>163513</xdr:rowOff>
    </xdr:from>
    <xdr:to>
      <xdr:col>81</xdr:col>
      <xdr:colOff>95250</xdr:colOff>
      <xdr:row>65</xdr:row>
      <xdr:rowOff>93663</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1136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64</xdr:row>
      <xdr:rowOff>135590</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1108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64</xdr:row>
      <xdr:rowOff>124301</xdr:rowOff>
    </xdr:from>
    <xdr:to>
      <xdr:col>77</xdr:col>
      <xdr:colOff>95250</xdr:colOff>
      <xdr:row>65</xdr:row>
      <xdr:rowOff>54451</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1097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65</xdr:row>
      <xdr:rowOff>39228</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118347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64</xdr:row>
      <xdr:rowOff>121285</xdr:rowOff>
    </xdr:from>
    <xdr:to>
      <xdr:col>73</xdr:col>
      <xdr:colOff>44450</xdr:colOff>
      <xdr:row>65</xdr:row>
      <xdr:rowOff>51435</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1094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65</xdr:row>
      <xdr:rowOff>36212</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1180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64</xdr:row>
      <xdr:rowOff>106204</xdr:rowOff>
    </xdr:from>
    <xdr:to>
      <xdr:col>68</xdr:col>
      <xdr:colOff>203200</xdr:colOff>
      <xdr:row>65</xdr:row>
      <xdr:rowOff>36354</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1079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65</xdr:row>
      <xdr:rowOff>21131</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1165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64</xdr:row>
      <xdr:rowOff>94138</xdr:rowOff>
    </xdr:from>
    <xdr:to>
      <xdr:col>64</xdr:col>
      <xdr:colOff>152400</xdr:colOff>
      <xdr:row>65</xdr:row>
      <xdr:rowOff>24288</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1066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65</xdr:row>
      <xdr:rowOff>9065</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11533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単年度の比較では、分子については、元利償還金等の増により増額、分母については標準税収入額等及び普通交付税額の増により増額となったが、分母の増額以上に分子の増加幅が大きかったため、</a:t>
          </a:r>
          <a:r>
            <a:rPr kumimoji="1" lang="en-US" altLang="ja-JP" sz="1200">
              <a:latin typeface="ＭＳ Ｐゴシック" panose="020B0600070205080204" pitchFamily="50" charset="-128"/>
              <a:ea typeface="ＭＳ Ｐゴシック" panose="020B0600070205080204" pitchFamily="50" charset="-128"/>
            </a:rPr>
            <a:t>0.33</a:t>
          </a:r>
          <a:r>
            <a:rPr kumimoji="1" lang="ja-JP" altLang="en-US" sz="1200">
              <a:latin typeface="ＭＳ Ｐゴシック" panose="020B0600070205080204" pitchFamily="50" charset="-128"/>
              <a:ea typeface="ＭＳ Ｐゴシック" panose="020B0600070205080204" pitchFamily="50" charset="-128"/>
            </a:rPr>
            <a:t>ポイントの増となった。３か年平均では、算定から外れる令和３年度の単年度数値（</a:t>
          </a:r>
          <a:r>
            <a:rPr kumimoji="1" lang="en-US" altLang="ja-JP" sz="1200">
              <a:latin typeface="ＭＳ Ｐゴシック" panose="020B0600070205080204" pitchFamily="50" charset="-128"/>
              <a:ea typeface="ＭＳ Ｐゴシック" panose="020B0600070205080204" pitchFamily="50" charset="-128"/>
            </a:rPr>
            <a:t>5.75</a:t>
          </a:r>
          <a:r>
            <a:rPr kumimoji="1" lang="ja-JP" altLang="en-US" sz="1200">
              <a:latin typeface="ＭＳ Ｐゴシック" panose="020B0600070205080204" pitchFamily="50" charset="-128"/>
              <a:ea typeface="ＭＳ Ｐゴシック" panose="020B0600070205080204" pitchFamily="50" charset="-128"/>
            </a:rPr>
            <a:t>）が算定から外れたことにより、前年度と比較して</a:t>
          </a:r>
          <a:r>
            <a:rPr kumimoji="1" lang="en-US" altLang="ja-JP" sz="1200">
              <a:latin typeface="ＭＳ Ｐゴシック" panose="020B0600070205080204" pitchFamily="50" charset="-128"/>
              <a:ea typeface="ＭＳ Ｐゴシック" panose="020B0600070205080204" pitchFamily="50" charset="-128"/>
            </a:rPr>
            <a:t>0.2</a:t>
          </a:r>
          <a:r>
            <a:rPr kumimoji="1" lang="ja-JP" altLang="en-US" sz="1200">
              <a:latin typeface="ＭＳ Ｐゴシック" panose="020B0600070205080204" pitchFamily="50" charset="-128"/>
              <a:ea typeface="ＭＳ Ｐゴシック" panose="020B0600070205080204" pitchFamily="50" charset="-128"/>
            </a:rPr>
            <a:t>ポイントの増となった。今後は、建設事業の実施に伴い元利償還金が増加していく見込みであることに加え、有利な地方債である合併特例債の償還が終了していくことにより、基準財政需要額算入額の減少が見込まれることから、実質公債費比率は上昇していくものと考えられる。</a:t>
          </a: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157843</xdr:rowOff>
    </xdr:from>
    <xdr:to>
      <xdr:col>81</xdr:col>
      <xdr:colOff>44450</xdr:colOff>
      <xdr:row>45</xdr:row>
      <xdr:rowOff>120045</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330043"/>
          <a:ext cx="0" cy="150525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92122</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807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120045</xdr:rowOff>
    </xdr:from>
    <xdr:to>
      <xdr:col>81</xdr:col>
      <xdr:colOff>133350</xdr:colOff>
      <xdr:row>45</xdr:row>
      <xdr:rowOff>120045</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835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72770</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607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157843</xdr:rowOff>
    </xdr:from>
    <xdr:to>
      <xdr:col>81</xdr:col>
      <xdr:colOff>133350</xdr:colOff>
      <xdr:row>36</xdr:row>
      <xdr:rowOff>157843</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330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139398</xdr:rowOff>
    </xdr:from>
    <xdr:to>
      <xdr:col>81</xdr:col>
      <xdr:colOff>44450</xdr:colOff>
      <xdr:row>41</xdr:row>
      <xdr:rowOff>162378</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179800" y="7168848"/>
          <a:ext cx="838200" cy="22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12294</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6988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167217</xdr:rowOff>
    </xdr:from>
    <xdr:to>
      <xdr:col>81</xdr:col>
      <xdr:colOff>95250</xdr:colOff>
      <xdr:row>40</xdr:row>
      <xdr:rowOff>97367</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85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104926</xdr:rowOff>
    </xdr:from>
    <xdr:to>
      <xdr:col>77</xdr:col>
      <xdr:colOff>44450</xdr:colOff>
      <xdr:row>41</xdr:row>
      <xdr:rowOff>139398</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5290800" y="7134376"/>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155726</xdr:rowOff>
    </xdr:from>
    <xdr:to>
      <xdr:col>77</xdr:col>
      <xdr:colOff>95250</xdr:colOff>
      <xdr:row>40</xdr:row>
      <xdr:rowOff>85876</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842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96053</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66111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81945</xdr:rowOff>
    </xdr:from>
    <xdr:to>
      <xdr:col>72</xdr:col>
      <xdr:colOff>203200</xdr:colOff>
      <xdr:row>41</xdr:row>
      <xdr:rowOff>104926</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a:off x="14401800" y="7111395"/>
          <a:ext cx="889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144235</xdr:rowOff>
    </xdr:from>
    <xdr:to>
      <xdr:col>73</xdr:col>
      <xdr:colOff>44450</xdr:colOff>
      <xdr:row>40</xdr:row>
      <xdr:rowOff>74385</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830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84562</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6599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58965</xdr:rowOff>
    </xdr:from>
    <xdr:to>
      <xdr:col>68</xdr:col>
      <xdr:colOff>152400</xdr:colOff>
      <xdr:row>41</xdr:row>
      <xdr:rowOff>81945</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a:off x="13512800" y="7088415"/>
          <a:ext cx="889000" cy="22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144235</xdr:rowOff>
    </xdr:from>
    <xdr:to>
      <xdr:col>68</xdr:col>
      <xdr:colOff>203200</xdr:colOff>
      <xdr:row>40</xdr:row>
      <xdr:rowOff>74385</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830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84562</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599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121255</xdr:rowOff>
    </xdr:from>
    <xdr:to>
      <xdr:col>64</xdr:col>
      <xdr:colOff>152400</xdr:colOff>
      <xdr:row>40</xdr:row>
      <xdr:rowOff>51405</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807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61582</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576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111578</xdr:rowOff>
    </xdr:from>
    <xdr:to>
      <xdr:col>81</xdr:col>
      <xdr:colOff>95250</xdr:colOff>
      <xdr:row>42</xdr:row>
      <xdr:rowOff>41728</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714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83655</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7113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88598</xdr:rowOff>
    </xdr:from>
    <xdr:to>
      <xdr:col>77</xdr:col>
      <xdr:colOff>95250</xdr:colOff>
      <xdr:row>42</xdr:row>
      <xdr:rowOff>18748</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7118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3525</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72044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54126</xdr:rowOff>
    </xdr:from>
    <xdr:to>
      <xdr:col>73</xdr:col>
      <xdr:colOff>44450</xdr:colOff>
      <xdr:row>41</xdr:row>
      <xdr:rowOff>155726</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7083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140503</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7169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31145</xdr:rowOff>
    </xdr:from>
    <xdr:to>
      <xdr:col>68</xdr:col>
      <xdr:colOff>203200</xdr:colOff>
      <xdr:row>41</xdr:row>
      <xdr:rowOff>132745</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7060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117522</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7146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8165</xdr:rowOff>
    </xdr:from>
    <xdr:to>
      <xdr:col>64</xdr:col>
      <xdr:colOff>152400</xdr:colOff>
      <xdr:row>41</xdr:row>
      <xdr:rowOff>109765</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703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94542</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7123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年度は前年度と比較して、分子については、地方債の現在高が増加したため増額、分母については標準財政規模が増加したため増額となったが、分母の増額以上に分子の増加幅が大きかったため、</a:t>
          </a:r>
          <a:r>
            <a:rPr kumimoji="1" lang="en-US" altLang="ja-JP" sz="1300">
              <a:latin typeface="ＭＳ Ｐゴシック" panose="020B0600070205080204" pitchFamily="50" charset="-128"/>
              <a:ea typeface="ＭＳ Ｐゴシック" panose="020B0600070205080204" pitchFamily="50" charset="-128"/>
            </a:rPr>
            <a:t>17.2</a:t>
          </a:r>
          <a:r>
            <a:rPr kumimoji="1" lang="ja-JP" altLang="en-US" sz="1300">
              <a:latin typeface="ＭＳ Ｐゴシック" panose="020B0600070205080204" pitchFamily="50" charset="-128"/>
              <a:ea typeface="ＭＳ Ｐゴシック" panose="020B0600070205080204" pitchFamily="50" charset="-128"/>
            </a:rPr>
            <a:t>ポイントの増となった。今後も、建設事業実施の影響から数年間は地方債現在高の大幅な減少は見通せず、多額の基金取り崩しが必要となる状況が見込まれることなどから、さらに比率が上昇すると考えられる。</a:t>
          </a: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80464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313214"/>
          <a:ext cx="0" cy="15391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52541</xdr:rowOff>
    </xdr:from>
    <xdr:ext cx="762000" cy="25904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824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80464</xdr:rowOff>
    </xdr:from>
    <xdr:to>
      <xdr:col>81</xdr:col>
      <xdr:colOff>133350</xdr:colOff>
      <xdr:row>22</xdr:row>
      <xdr:rowOff>80464</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852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20</xdr:row>
      <xdr:rowOff>126909</xdr:rowOff>
    </xdr:from>
    <xdr:to>
      <xdr:col>81</xdr:col>
      <xdr:colOff>44450</xdr:colOff>
      <xdr:row>22</xdr:row>
      <xdr:rowOff>80464</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a:off x="16179800" y="3555909"/>
          <a:ext cx="838200" cy="296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113591</xdr:rowOff>
    </xdr:from>
    <xdr:ext cx="762000" cy="259045"/>
    <xdr:sp macro="" textlink="">
      <xdr:nvSpPr>
        <xdr:cNvPr id="450" name="将来負担の状況平均値テキスト">
          <a:extLst>
            <a:ext uri="{FF2B5EF4-FFF2-40B4-BE49-F238E27FC236}">
              <a16:creationId xmlns:a16="http://schemas.microsoft.com/office/drawing/2014/main" id="{00000000-0008-0000-0300-0000C2010000}"/>
            </a:ext>
          </a:extLst>
        </xdr:cNvPr>
        <xdr:cNvSpPr txBox="1"/>
      </xdr:nvSpPr>
      <xdr:spPr>
        <a:xfrm>
          <a:off x="17106900" y="21709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64588</xdr:rowOff>
    </xdr:from>
    <xdr:to>
      <xdr:col>81</xdr:col>
      <xdr:colOff>95250</xdr:colOff>
      <xdr:row>13</xdr:row>
      <xdr:rowOff>166188</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967200" y="2293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19</xdr:row>
      <xdr:rowOff>127726</xdr:rowOff>
    </xdr:from>
    <xdr:to>
      <xdr:col>77</xdr:col>
      <xdr:colOff>44450</xdr:colOff>
      <xdr:row>20</xdr:row>
      <xdr:rowOff>126909</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a:off x="15290800" y="3385276"/>
          <a:ext cx="889000" cy="170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19</xdr:row>
      <xdr:rowOff>101872</xdr:rowOff>
    </xdr:from>
    <xdr:to>
      <xdr:col>72</xdr:col>
      <xdr:colOff>203200</xdr:colOff>
      <xdr:row>19</xdr:row>
      <xdr:rowOff>127726</xdr:rowOff>
    </xdr:to>
    <xdr:cxnSp macro="">
      <xdr:nvCxnSpPr>
        <xdr:cNvPr id="455" name="直線コネクタ 454">
          <a:extLst>
            <a:ext uri="{FF2B5EF4-FFF2-40B4-BE49-F238E27FC236}">
              <a16:creationId xmlns:a16="http://schemas.microsoft.com/office/drawing/2014/main" id="{00000000-0008-0000-0300-0000C7010000}"/>
            </a:ext>
          </a:extLst>
        </xdr:cNvPr>
        <xdr:cNvCxnSpPr/>
      </xdr:nvCxnSpPr>
      <xdr:spPr>
        <a:xfrm>
          <a:off x="14401800" y="3359422"/>
          <a:ext cx="889000" cy="25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35288</xdr:rowOff>
    </xdr:from>
    <xdr:to>
      <xdr:col>73</xdr:col>
      <xdr:colOff>44450</xdr:colOff>
      <xdr:row>13</xdr:row>
      <xdr:rowOff>136888</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5240000" y="2264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147065</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909800" y="2033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19</xdr:row>
      <xdr:rowOff>20864</xdr:rowOff>
    </xdr:from>
    <xdr:to>
      <xdr:col>68</xdr:col>
      <xdr:colOff>152400</xdr:colOff>
      <xdr:row>19</xdr:row>
      <xdr:rowOff>101872</xdr:rowOff>
    </xdr:to>
    <xdr:cxnSp macro="">
      <xdr:nvCxnSpPr>
        <xdr:cNvPr id="458" name="直線コネクタ 457">
          <a:extLst>
            <a:ext uri="{FF2B5EF4-FFF2-40B4-BE49-F238E27FC236}">
              <a16:creationId xmlns:a16="http://schemas.microsoft.com/office/drawing/2014/main" id="{00000000-0008-0000-0300-0000CA010000}"/>
            </a:ext>
          </a:extLst>
        </xdr:cNvPr>
        <xdr:cNvCxnSpPr/>
      </xdr:nvCxnSpPr>
      <xdr:spPr>
        <a:xfrm>
          <a:off x="13512800" y="3278414"/>
          <a:ext cx="889000" cy="81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119743</xdr:rowOff>
    </xdr:from>
    <xdr:to>
      <xdr:col>68</xdr:col>
      <xdr:colOff>203200</xdr:colOff>
      <xdr:row>14</xdr:row>
      <xdr:rowOff>49893</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4351000" y="2348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60070</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020800" y="2117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155938</xdr:rowOff>
    </xdr:from>
    <xdr:to>
      <xdr:col>64</xdr:col>
      <xdr:colOff>152400</xdr:colOff>
      <xdr:row>14</xdr:row>
      <xdr:rowOff>86088</xdr:rowOff>
    </xdr:to>
    <xdr:sp macro="" textlink="">
      <xdr:nvSpPr>
        <xdr:cNvPr id="461" name="フローチャート: 判断 460">
          <a:extLst>
            <a:ext uri="{FF2B5EF4-FFF2-40B4-BE49-F238E27FC236}">
              <a16:creationId xmlns:a16="http://schemas.microsoft.com/office/drawing/2014/main" id="{00000000-0008-0000-0300-0000CD010000}"/>
            </a:ext>
          </a:extLst>
        </xdr:cNvPr>
        <xdr:cNvSpPr/>
      </xdr:nvSpPr>
      <xdr:spPr>
        <a:xfrm>
          <a:off x="13462000" y="2384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96265</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3131800" y="2153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22</xdr:row>
      <xdr:rowOff>29664</xdr:rowOff>
    </xdr:from>
    <xdr:to>
      <xdr:col>81</xdr:col>
      <xdr:colOff>95250</xdr:colOff>
      <xdr:row>22</xdr:row>
      <xdr:rowOff>131264</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6967200" y="3801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21</xdr:row>
      <xdr:rowOff>96991</xdr:rowOff>
    </xdr:from>
    <xdr:ext cx="762000" cy="259045"/>
    <xdr:sp macro="" textlink="">
      <xdr:nvSpPr>
        <xdr:cNvPr id="469" name="将来負担の状況該当値テキスト">
          <a:extLst>
            <a:ext uri="{FF2B5EF4-FFF2-40B4-BE49-F238E27FC236}">
              <a16:creationId xmlns:a16="http://schemas.microsoft.com/office/drawing/2014/main" id="{00000000-0008-0000-0300-0000D5010000}"/>
            </a:ext>
          </a:extLst>
        </xdr:cNvPr>
        <xdr:cNvSpPr txBox="1"/>
      </xdr:nvSpPr>
      <xdr:spPr>
        <a:xfrm>
          <a:off x="17106900" y="3697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20</xdr:row>
      <xdr:rowOff>76109</xdr:rowOff>
    </xdr:from>
    <xdr:to>
      <xdr:col>77</xdr:col>
      <xdr:colOff>95250</xdr:colOff>
      <xdr:row>21</xdr:row>
      <xdr:rowOff>6259</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6129000" y="3505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20</xdr:row>
      <xdr:rowOff>162486</xdr:rowOff>
    </xdr:from>
    <xdr:ext cx="7366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5798800" y="35914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19</xdr:row>
      <xdr:rowOff>76926</xdr:rowOff>
    </xdr:from>
    <xdr:to>
      <xdr:col>73</xdr:col>
      <xdr:colOff>44450</xdr:colOff>
      <xdr:row>20</xdr:row>
      <xdr:rowOff>7076</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5240000" y="3334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19</xdr:row>
      <xdr:rowOff>163303</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4909800" y="3420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19</xdr:row>
      <xdr:rowOff>51072</xdr:rowOff>
    </xdr:from>
    <xdr:to>
      <xdr:col>68</xdr:col>
      <xdr:colOff>203200</xdr:colOff>
      <xdr:row>19</xdr:row>
      <xdr:rowOff>152672</xdr:rowOff>
    </xdr:to>
    <xdr:sp macro="" textlink="">
      <xdr:nvSpPr>
        <xdr:cNvPr id="474" name="楕円 473">
          <a:extLst>
            <a:ext uri="{FF2B5EF4-FFF2-40B4-BE49-F238E27FC236}">
              <a16:creationId xmlns:a16="http://schemas.microsoft.com/office/drawing/2014/main" id="{00000000-0008-0000-0300-0000DA010000}"/>
            </a:ext>
          </a:extLst>
        </xdr:cNvPr>
        <xdr:cNvSpPr/>
      </xdr:nvSpPr>
      <xdr:spPr>
        <a:xfrm>
          <a:off x="14351000" y="3308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19</xdr:row>
      <xdr:rowOff>137449</xdr:rowOff>
    </xdr:from>
    <xdr:ext cx="762000" cy="259045"/>
    <xdr:sp macro="" textlink="">
      <xdr:nvSpPr>
        <xdr:cNvPr id="475" name="テキスト ボックス 474">
          <a:extLst>
            <a:ext uri="{FF2B5EF4-FFF2-40B4-BE49-F238E27FC236}">
              <a16:creationId xmlns:a16="http://schemas.microsoft.com/office/drawing/2014/main" id="{00000000-0008-0000-0300-0000DB010000}"/>
            </a:ext>
          </a:extLst>
        </xdr:cNvPr>
        <xdr:cNvSpPr txBox="1"/>
      </xdr:nvSpPr>
      <xdr:spPr>
        <a:xfrm>
          <a:off x="14020800" y="3394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141514</xdr:rowOff>
    </xdr:from>
    <xdr:to>
      <xdr:col>64</xdr:col>
      <xdr:colOff>152400</xdr:colOff>
      <xdr:row>19</xdr:row>
      <xdr:rowOff>71664</xdr:rowOff>
    </xdr:to>
    <xdr:sp macro="" textlink="">
      <xdr:nvSpPr>
        <xdr:cNvPr id="476" name="楕円 475">
          <a:extLst>
            <a:ext uri="{FF2B5EF4-FFF2-40B4-BE49-F238E27FC236}">
              <a16:creationId xmlns:a16="http://schemas.microsoft.com/office/drawing/2014/main" id="{00000000-0008-0000-0300-0000DC010000}"/>
            </a:ext>
          </a:extLst>
        </xdr:cNvPr>
        <xdr:cNvSpPr/>
      </xdr:nvSpPr>
      <xdr:spPr>
        <a:xfrm>
          <a:off x="13462000" y="3227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19</xdr:row>
      <xdr:rowOff>56441</xdr:rowOff>
    </xdr:from>
    <xdr:ext cx="762000" cy="259045"/>
    <xdr:sp macro="" textlink="">
      <xdr:nvSpPr>
        <xdr:cNvPr id="477" name="テキスト ボックス 476">
          <a:extLst>
            <a:ext uri="{FF2B5EF4-FFF2-40B4-BE49-F238E27FC236}">
              <a16:creationId xmlns:a16="http://schemas.microsoft.com/office/drawing/2014/main" id="{00000000-0008-0000-0300-0000DD010000}"/>
            </a:ext>
          </a:extLst>
        </xdr:cNvPr>
        <xdr:cNvSpPr txBox="1"/>
      </xdr:nvSpPr>
      <xdr:spPr>
        <a:xfrm>
          <a:off x="13131800" y="3313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山口県山口市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185,982
183,457
1,023.22
108,539,608
107,239,725
731,497
49,676,255
116,881,951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6.3
89.3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定員管理計画に基づき、適正な定員管理を行っているが、類似団体内で著しく人口密度が低く、相対的に職員数が多くならざるを得ないことのほか、近年の退職者の増加に伴う退職手当の増により、類似団体平均を上回る</a:t>
          </a:r>
          <a:r>
            <a:rPr kumimoji="1" lang="en-US" altLang="ja-JP" sz="1300">
              <a:latin typeface="ＭＳ Ｐゴシック" panose="020B0600070205080204" pitchFamily="50" charset="-128"/>
              <a:ea typeface="ＭＳ Ｐゴシック" panose="020B0600070205080204" pitchFamily="50" charset="-128"/>
            </a:rPr>
            <a:t>28.9</a:t>
          </a:r>
          <a:r>
            <a:rPr kumimoji="1" lang="ja-JP" altLang="en-US" sz="1300">
              <a:latin typeface="ＭＳ Ｐゴシック" panose="020B0600070205080204" pitchFamily="50" charset="-128"/>
              <a:ea typeface="ＭＳ Ｐゴシック" panose="020B0600070205080204" pitchFamily="50" charset="-128"/>
            </a:rPr>
            <a:t>％となっている。</a:t>
          </a:r>
        </a:p>
        <a:p>
          <a:r>
            <a:rPr kumimoji="1" lang="ja-JP" altLang="en-US" sz="1300">
              <a:latin typeface="ＭＳ Ｐゴシック" panose="020B0600070205080204" pitchFamily="50" charset="-128"/>
              <a:ea typeface="ＭＳ Ｐゴシック" panose="020B0600070205080204" pitchFamily="50" charset="-128"/>
            </a:rPr>
            <a:t>今後も引き続き適正な定員管理に努めていく。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12700</xdr:rowOff>
    </xdr:from>
    <xdr:to>
      <xdr:col>24</xdr:col>
      <xdr:colOff>25400</xdr:colOff>
      <xdr:row>41</xdr:row>
      <xdr:rowOff>37193</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499100"/>
          <a:ext cx="0" cy="1567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9270</xdr:rowOff>
    </xdr:from>
    <xdr:ext cx="762000" cy="25904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7038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37193</xdr:rowOff>
    </xdr:from>
    <xdr:to>
      <xdr:col>24</xdr:col>
      <xdr:colOff>114300</xdr:colOff>
      <xdr:row>41</xdr:row>
      <xdr:rowOff>37193</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7066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99077</xdr:rowOff>
    </xdr:from>
    <xdr:ext cx="762000" cy="259045"/>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24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12700</xdr:rowOff>
    </xdr:from>
    <xdr:to>
      <xdr:col>24</xdr:col>
      <xdr:colOff>114300</xdr:colOff>
      <xdr:row>32</xdr:row>
      <xdr:rowOff>12700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499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105228</xdr:rowOff>
    </xdr:from>
    <xdr:to>
      <xdr:col>24</xdr:col>
      <xdr:colOff>25400</xdr:colOff>
      <xdr:row>39</xdr:row>
      <xdr:rowOff>97065</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3987800" y="6620328"/>
          <a:ext cx="838200" cy="163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13805</xdr:rowOff>
    </xdr:from>
    <xdr:ext cx="762000" cy="259045"/>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61860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168728</xdr:rowOff>
    </xdr:from>
    <xdr:to>
      <xdr:col>24</xdr:col>
      <xdr:colOff>76200</xdr:colOff>
      <xdr:row>37</xdr:row>
      <xdr:rowOff>98878</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340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105228</xdr:rowOff>
    </xdr:from>
    <xdr:to>
      <xdr:col>19</xdr:col>
      <xdr:colOff>187325</xdr:colOff>
      <xdr:row>39</xdr:row>
      <xdr:rowOff>86178</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flipV="1">
          <a:off x="3098800" y="6620328"/>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70757</xdr:rowOff>
    </xdr:from>
    <xdr:to>
      <xdr:col>20</xdr:col>
      <xdr:colOff>38100</xdr:colOff>
      <xdr:row>37</xdr:row>
      <xdr:rowOff>907</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242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11084</xdr:rowOff>
    </xdr:from>
    <xdr:ext cx="7366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60118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61685</xdr:rowOff>
    </xdr:from>
    <xdr:to>
      <xdr:col>15</xdr:col>
      <xdr:colOff>98425</xdr:colOff>
      <xdr:row>39</xdr:row>
      <xdr:rowOff>86178</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a:off x="2209800" y="6576785"/>
          <a:ext cx="889000" cy="195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146957</xdr:rowOff>
    </xdr:from>
    <xdr:to>
      <xdr:col>15</xdr:col>
      <xdr:colOff>149225</xdr:colOff>
      <xdr:row>37</xdr:row>
      <xdr:rowOff>77107</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319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87284</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6088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61685</xdr:rowOff>
    </xdr:from>
    <xdr:to>
      <xdr:col>11</xdr:col>
      <xdr:colOff>9525</xdr:colOff>
      <xdr:row>39</xdr:row>
      <xdr:rowOff>107950</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flipV="1">
          <a:off x="1320800" y="6576785"/>
          <a:ext cx="889000" cy="217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114300</xdr:rowOff>
    </xdr:from>
    <xdr:to>
      <xdr:col>11</xdr:col>
      <xdr:colOff>60325</xdr:colOff>
      <xdr:row>37</xdr:row>
      <xdr:rowOff>44450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54627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84364</xdr:rowOff>
    </xdr:from>
    <xdr:to>
      <xdr:col>6</xdr:col>
      <xdr:colOff>171450</xdr:colOff>
      <xdr:row>38</xdr:row>
      <xdr:rowOff>14514</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642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24691</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6196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39</xdr:row>
      <xdr:rowOff>46265</xdr:rowOff>
    </xdr:from>
    <xdr:to>
      <xdr:col>24</xdr:col>
      <xdr:colOff>76200</xdr:colOff>
      <xdr:row>39</xdr:row>
      <xdr:rowOff>147865</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6732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39</xdr:row>
      <xdr:rowOff>18342</xdr:rowOff>
    </xdr:from>
    <xdr:ext cx="762000" cy="259045"/>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6704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54428</xdr:rowOff>
    </xdr:from>
    <xdr:to>
      <xdr:col>20</xdr:col>
      <xdr:colOff>38100</xdr:colOff>
      <xdr:row>38</xdr:row>
      <xdr:rowOff>156028</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656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140805</xdr:rowOff>
    </xdr:from>
    <xdr:ext cx="7366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66559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39</xdr:row>
      <xdr:rowOff>35378</xdr:rowOff>
    </xdr:from>
    <xdr:to>
      <xdr:col>15</xdr:col>
      <xdr:colOff>149225</xdr:colOff>
      <xdr:row>39</xdr:row>
      <xdr:rowOff>136978</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6721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39</xdr:row>
      <xdr:rowOff>121755</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6808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38</xdr:row>
      <xdr:rowOff>10885</xdr:rowOff>
    </xdr:from>
    <xdr:to>
      <xdr:col>11</xdr:col>
      <xdr:colOff>60325</xdr:colOff>
      <xdr:row>38</xdr:row>
      <xdr:rowOff>112485</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6525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97262</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6612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39</xdr:row>
      <xdr:rowOff>57150</xdr:rowOff>
    </xdr:from>
    <xdr:to>
      <xdr:col>6</xdr:col>
      <xdr:colOff>171450</xdr:colOff>
      <xdr:row>39</xdr:row>
      <xdr:rowOff>158750</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674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143527</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683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公債費や人件費の割合が高いことに加え、財政運営計画に基づき、内部管理経費の縮減に取り組んできたことから、類似団体平均を下回る</a:t>
          </a:r>
          <a:r>
            <a:rPr kumimoji="1" lang="en-US" altLang="ja-JP" sz="1300">
              <a:latin typeface="ＭＳ Ｐゴシック" panose="020B0600070205080204" pitchFamily="50" charset="-128"/>
              <a:ea typeface="ＭＳ Ｐゴシック" panose="020B0600070205080204" pitchFamily="50" charset="-128"/>
            </a:rPr>
            <a:t>15.9</a:t>
          </a:r>
          <a:r>
            <a:rPr kumimoji="1" lang="ja-JP" altLang="en-US" sz="1300">
              <a:latin typeface="ＭＳ Ｐゴシック" panose="020B0600070205080204" pitchFamily="50" charset="-128"/>
              <a:ea typeface="ＭＳ Ｐゴシック" panose="020B0600070205080204" pitchFamily="50" charset="-128"/>
            </a:rPr>
            <a:t>％となっている。</a:t>
          </a:r>
        </a:p>
        <a:p>
          <a:r>
            <a:rPr kumimoji="1" lang="ja-JP" altLang="en-US" sz="1300">
              <a:latin typeface="ＭＳ Ｐゴシック" panose="020B0600070205080204" pitchFamily="50" charset="-128"/>
              <a:ea typeface="ＭＳ Ｐゴシック" panose="020B0600070205080204" pitchFamily="50" charset="-128"/>
            </a:rPr>
            <a:t>今後も引き続き、物件費の縮減に努めていく。</a:t>
          </a: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00000000-0008-0000-0400-00007B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62230</xdr:rowOff>
    </xdr:from>
    <xdr:to>
      <xdr:col>82</xdr:col>
      <xdr:colOff>107950</xdr:colOff>
      <xdr:row>20</xdr:row>
      <xdr:rowOff>88900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6510000" y="2291080"/>
          <a:ext cx="0" cy="1226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60977</xdr:rowOff>
    </xdr:from>
    <xdr:ext cx="762000" cy="259045"/>
    <xdr:sp macro="" textlink="">
      <xdr:nvSpPr>
        <xdr:cNvPr id="125" name="物件費最小値テキスト">
          <a:extLst>
            <a:ext uri="{FF2B5EF4-FFF2-40B4-BE49-F238E27FC236}">
              <a16:creationId xmlns:a16="http://schemas.microsoft.com/office/drawing/2014/main" id="{00000000-0008-0000-0400-00007D000000}"/>
            </a:ext>
          </a:extLst>
        </xdr:cNvPr>
        <xdr:cNvSpPr txBox="1"/>
      </xdr:nvSpPr>
      <xdr:spPr>
        <a:xfrm>
          <a:off x="16598900" y="348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88900</xdr:rowOff>
    </xdr:from>
    <xdr:to>
      <xdr:col>82</xdr:col>
      <xdr:colOff>196850</xdr:colOff>
      <xdr:row>20</xdr:row>
      <xdr:rowOff>88900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351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148607</xdr:rowOff>
    </xdr:from>
    <xdr:ext cx="762000" cy="259045"/>
    <xdr:sp macro="" textlink="">
      <xdr:nvSpPr>
        <xdr:cNvPr id="127" name="物件費最大値テキスト">
          <a:extLst>
            <a:ext uri="{FF2B5EF4-FFF2-40B4-BE49-F238E27FC236}">
              <a16:creationId xmlns:a16="http://schemas.microsoft.com/office/drawing/2014/main" id="{00000000-0008-0000-0400-00007F000000}"/>
            </a:ext>
          </a:extLst>
        </xdr:cNvPr>
        <xdr:cNvSpPr txBox="1"/>
      </xdr:nvSpPr>
      <xdr:spPr>
        <a:xfrm>
          <a:off x="16598900" y="2034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62230</xdr:rowOff>
    </xdr:from>
    <xdr:to>
      <xdr:col>82</xdr:col>
      <xdr:colOff>196850</xdr:colOff>
      <xdr:row>13</xdr:row>
      <xdr:rowOff>62230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2291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54610</xdr:rowOff>
    </xdr:from>
    <xdr:to>
      <xdr:col>82</xdr:col>
      <xdr:colOff>107950</xdr:colOff>
      <xdr:row>15</xdr:row>
      <xdr:rowOff>100330</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5671800" y="262636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124477</xdr:rowOff>
    </xdr:from>
    <xdr:ext cx="762000" cy="259045"/>
    <xdr:sp macro="" textlink="">
      <xdr:nvSpPr>
        <xdr:cNvPr id="130" name="物件費平均値テキスト">
          <a:extLst>
            <a:ext uri="{FF2B5EF4-FFF2-40B4-BE49-F238E27FC236}">
              <a16:creationId xmlns:a16="http://schemas.microsoft.com/office/drawing/2014/main" id="{00000000-0008-0000-0400-000082000000}"/>
            </a:ext>
          </a:extLst>
        </xdr:cNvPr>
        <xdr:cNvSpPr txBox="1"/>
      </xdr:nvSpPr>
      <xdr:spPr>
        <a:xfrm>
          <a:off x="16598900" y="2867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152400</xdr:rowOff>
    </xdr:from>
    <xdr:to>
      <xdr:col>82</xdr:col>
      <xdr:colOff>158750</xdr:colOff>
      <xdr:row>17</xdr:row>
      <xdr:rowOff>82550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64592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81280</xdr:rowOff>
    </xdr:from>
    <xdr:to>
      <xdr:col>78</xdr:col>
      <xdr:colOff>69850</xdr:colOff>
      <xdr:row>15</xdr:row>
      <xdr:rowOff>54610</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4782800" y="248158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129540</xdr:rowOff>
    </xdr:from>
    <xdr:to>
      <xdr:col>78</xdr:col>
      <xdr:colOff>120650</xdr:colOff>
      <xdr:row>17</xdr:row>
      <xdr:rowOff>59690</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5621000" y="2872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44467</xdr:rowOff>
    </xdr:from>
    <xdr:ext cx="7366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5290800" y="2959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50800</xdr:rowOff>
    </xdr:from>
    <xdr:to>
      <xdr:col>73</xdr:col>
      <xdr:colOff>180975</xdr:colOff>
      <xdr:row>14</xdr:row>
      <xdr:rowOff>81280</xdr:rowOff>
    </xdr:to>
    <xdr:cxnSp macro="">
      <xdr:nvCxnSpPr>
        <xdr:cNvPr id="135" name="直線コネクタ 134">
          <a:extLst>
            <a:ext uri="{FF2B5EF4-FFF2-40B4-BE49-F238E27FC236}">
              <a16:creationId xmlns:a16="http://schemas.microsoft.com/office/drawing/2014/main" id="{00000000-0008-0000-0400-000087000000}"/>
            </a:ext>
          </a:extLst>
        </xdr:cNvPr>
        <xdr:cNvCxnSpPr/>
      </xdr:nvCxnSpPr>
      <xdr:spPr>
        <a:xfrm>
          <a:off x="13893800" y="24511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91440</xdr:rowOff>
    </xdr:from>
    <xdr:to>
      <xdr:col>74</xdr:col>
      <xdr:colOff>31750</xdr:colOff>
      <xdr:row>17</xdr:row>
      <xdr:rowOff>21590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4732000" y="2834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6367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401800" y="2921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50800</xdr:rowOff>
    </xdr:from>
    <xdr:to>
      <xdr:col>69</xdr:col>
      <xdr:colOff>92075</xdr:colOff>
      <xdr:row>14</xdr:row>
      <xdr:rowOff>66040</xdr:rowOff>
    </xdr:to>
    <xdr:cxnSp macro="">
      <xdr:nvCxnSpPr>
        <xdr:cNvPr id="138" name="直線コネクタ 137">
          <a:extLst>
            <a:ext uri="{FF2B5EF4-FFF2-40B4-BE49-F238E27FC236}">
              <a16:creationId xmlns:a16="http://schemas.microsoft.com/office/drawing/2014/main" id="{00000000-0008-0000-0400-00008A000000}"/>
            </a:ext>
          </a:extLst>
        </xdr:cNvPr>
        <xdr:cNvCxnSpPr/>
      </xdr:nvCxnSpPr>
      <xdr:spPr>
        <a:xfrm flipV="1">
          <a:off x="13004800" y="245110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0</xdr:rowOff>
    </xdr:from>
    <xdr:to>
      <xdr:col>69</xdr:col>
      <xdr:colOff>142875</xdr:colOff>
      <xdr:row>16</xdr:row>
      <xdr:rowOff>101600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3843000" y="274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86377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512800" y="282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7620</xdr:rowOff>
    </xdr:from>
    <xdr:to>
      <xdr:col>65</xdr:col>
      <xdr:colOff>53975</xdr:colOff>
      <xdr:row>16</xdr:row>
      <xdr:rowOff>109220</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2954000" y="275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93997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623800" y="283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49530</xdr:rowOff>
    </xdr:from>
    <xdr:to>
      <xdr:col>82</xdr:col>
      <xdr:colOff>158750</xdr:colOff>
      <xdr:row>15</xdr:row>
      <xdr:rowOff>151130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6459200" y="262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66057</xdr:rowOff>
    </xdr:from>
    <xdr:ext cx="762000" cy="259045"/>
    <xdr:sp macro="" textlink="">
      <xdr:nvSpPr>
        <xdr:cNvPr id="149" name="物件費該当値テキスト">
          <a:extLst>
            <a:ext uri="{FF2B5EF4-FFF2-40B4-BE49-F238E27FC236}">
              <a16:creationId xmlns:a16="http://schemas.microsoft.com/office/drawing/2014/main" id="{00000000-0008-0000-0400-000095000000}"/>
            </a:ext>
          </a:extLst>
        </xdr:cNvPr>
        <xdr:cNvSpPr txBox="1"/>
      </xdr:nvSpPr>
      <xdr:spPr>
        <a:xfrm>
          <a:off x="16598900" y="2466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3810</xdr:rowOff>
    </xdr:from>
    <xdr:to>
      <xdr:col>78</xdr:col>
      <xdr:colOff>120650</xdr:colOff>
      <xdr:row>15</xdr:row>
      <xdr:rowOff>105410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5621000" y="257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115587</xdr:rowOff>
    </xdr:from>
    <xdr:ext cx="7366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5290800" y="23444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30480</xdr:rowOff>
    </xdr:from>
    <xdr:to>
      <xdr:col>74</xdr:col>
      <xdr:colOff>31750</xdr:colOff>
      <xdr:row>14</xdr:row>
      <xdr:rowOff>132080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4732000" y="243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142257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4401800" y="2199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0</xdr:rowOff>
    </xdr:from>
    <xdr:to>
      <xdr:col>69</xdr:col>
      <xdr:colOff>142875</xdr:colOff>
      <xdr:row>14</xdr:row>
      <xdr:rowOff>101600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3843000" y="240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111777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3512800" y="216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15240</xdr:rowOff>
    </xdr:from>
    <xdr:to>
      <xdr:col>65</xdr:col>
      <xdr:colOff>53975</xdr:colOff>
      <xdr:row>14</xdr:row>
      <xdr:rowOff>116840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2954000" y="241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127017</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2623800" y="218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公債費や人件費の割合が高いことから、類似団体と比較すると、数値は平均値を下回る</a:t>
          </a:r>
          <a:r>
            <a:rPr kumimoji="1" lang="en-US" altLang="ja-JP" sz="1300">
              <a:latin typeface="ＭＳ Ｐゴシック" panose="020B0600070205080204" pitchFamily="50" charset="-128"/>
              <a:ea typeface="ＭＳ Ｐゴシック" panose="020B0600070205080204" pitchFamily="50" charset="-128"/>
            </a:rPr>
            <a:t>13.3</a:t>
          </a:r>
          <a:r>
            <a:rPr kumimoji="1" lang="ja-JP" altLang="en-US" sz="1300">
              <a:latin typeface="ＭＳ Ｐゴシック" panose="020B0600070205080204" pitchFamily="50" charset="-128"/>
              <a:ea typeface="ＭＳ Ｐゴシック" panose="020B0600070205080204" pitchFamily="50" charset="-128"/>
            </a:rPr>
            <a:t>％となっており、今後も社会情勢の変化や市としての役割を踏まえ、適正な執行に努めていく。</a:t>
          </a: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6" name="扶助費グラフ枠">
          <a:extLst>
            <a:ext uri="{FF2B5EF4-FFF2-40B4-BE49-F238E27FC236}">
              <a16:creationId xmlns:a16="http://schemas.microsoft.com/office/drawing/2014/main" id="{00000000-0008-0000-0400-0000BA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xdr:rowOff>
    </xdr:from>
    <xdr:to>
      <xdr:col>24</xdr:col>
      <xdr:colOff>25400</xdr:colOff>
      <xdr:row>60</xdr:row>
      <xdr:rowOff>159657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flipV="1">
          <a:off x="4826000" y="8928100"/>
          <a:ext cx="0" cy="1518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131734</xdr:rowOff>
    </xdr:from>
    <xdr:ext cx="762000" cy="259045"/>
    <xdr:sp macro="" textlink="">
      <xdr:nvSpPr>
        <xdr:cNvPr id="188" name="扶助費最小値テキスト">
          <a:extLst>
            <a:ext uri="{FF2B5EF4-FFF2-40B4-BE49-F238E27FC236}">
              <a16:creationId xmlns:a16="http://schemas.microsoft.com/office/drawing/2014/main" id="{00000000-0008-0000-0400-0000BC000000}"/>
            </a:ext>
          </a:extLst>
        </xdr:cNvPr>
        <xdr:cNvSpPr txBox="1"/>
      </xdr:nvSpPr>
      <xdr:spPr>
        <a:xfrm>
          <a:off x="4914900" y="10418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159657</xdr:rowOff>
    </xdr:from>
    <xdr:to>
      <xdr:col>24</xdr:col>
      <xdr:colOff>114300</xdr:colOff>
      <xdr:row>60</xdr:row>
      <xdr:rowOff>159657</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1044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99077</xdr:rowOff>
    </xdr:from>
    <xdr:ext cx="762000" cy="259045"/>
    <xdr:sp macro="" textlink="">
      <xdr:nvSpPr>
        <xdr:cNvPr id="190" name="扶助費最大値テキスト">
          <a:extLst>
            <a:ext uri="{FF2B5EF4-FFF2-40B4-BE49-F238E27FC236}">
              <a16:creationId xmlns:a16="http://schemas.microsoft.com/office/drawing/2014/main" id="{00000000-0008-0000-0400-0000BE000000}"/>
            </a:ext>
          </a:extLst>
        </xdr:cNvPr>
        <xdr:cNvSpPr txBox="1"/>
      </xdr:nvSpPr>
      <xdr:spPr>
        <a:xfrm>
          <a:off x="4914900" y="867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xdr:rowOff>
    </xdr:from>
    <xdr:to>
      <xdr:col>24</xdr:col>
      <xdr:colOff>114300</xdr:colOff>
      <xdr:row>52</xdr:row>
      <xdr:rowOff>12700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8928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37193</xdr:rowOff>
    </xdr:from>
    <xdr:to>
      <xdr:col>24</xdr:col>
      <xdr:colOff>25400</xdr:colOff>
      <xdr:row>55</xdr:row>
      <xdr:rowOff>135165</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3987800" y="9466943"/>
          <a:ext cx="8382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162577</xdr:rowOff>
    </xdr:from>
    <xdr:ext cx="762000" cy="259045"/>
    <xdr:sp macro="" textlink="">
      <xdr:nvSpPr>
        <xdr:cNvPr id="193" name="扶助費平均値テキスト">
          <a:extLst>
            <a:ext uri="{FF2B5EF4-FFF2-40B4-BE49-F238E27FC236}">
              <a16:creationId xmlns:a16="http://schemas.microsoft.com/office/drawing/2014/main" id="{00000000-0008-0000-0400-0000C1000000}"/>
            </a:ext>
          </a:extLst>
        </xdr:cNvPr>
        <xdr:cNvSpPr txBox="1"/>
      </xdr:nvSpPr>
      <xdr:spPr>
        <a:xfrm>
          <a:off x="4914900" y="9763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19050</xdr:rowOff>
    </xdr:from>
    <xdr:to>
      <xdr:col>24</xdr:col>
      <xdr:colOff>76200</xdr:colOff>
      <xdr:row>57</xdr:row>
      <xdr:rowOff>120650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47752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127000</xdr:rowOff>
    </xdr:from>
    <xdr:to>
      <xdr:col>19</xdr:col>
      <xdr:colOff>187325</xdr:colOff>
      <xdr:row>55</xdr:row>
      <xdr:rowOff>37193</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a:off x="3098800" y="9385300"/>
          <a:ext cx="889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35378</xdr:rowOff>
    </xdr:from>
    <xdr:to>
      <xdr:col>20</xdr:col>
      <xdr:colOff>38100</xdr:colOff>
      <xdr:row>57</xdr:row>
      <xdr:rowOff>136978</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3937000" y="9808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121755</xdr:rowOff>
    </xdr:from>
    <xdr:ext cx="7366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606800" y="9894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167822</xdr:rowOff>
    </xdr:from>
    <xdr:to>
      <xdr:col>15</xdr:col>
      <xdr:colOff>98425</xdr:colOff>
      <xdr:row>54</xdr:row>
      <xdr:rowOff>127000</xdr:rowOff>
    </xdr:to>
    <xdr:cxnSp macro="">
      <xdr:nvCxnSpPr>
        <xdr:cNvPr id="198" name="直線コネクタ 197">
          <a:extLst>
            <a:ext uri="{FF2B5EF4-FFF2-40B4-BE49-F238E27FC236}">
              <a16:creationId xmlns:a16="http://schemas.microsoft.com/office/drawing/2014/main" id="{00000000-0008-0000-0400-0000C6000000}"/>
            </a:ext>
          </a:extLst>
        </xdr:cNvPr>
        <xdr:cNvCxnSpPr/>
      </xdr:nvCxnSpPr>
      <xdr:spPr>
        <a:xfrm>
          <a:off x="2209800" y="9254672"/>
          <a:ext cx="8890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76200</xdr:rowOff>
    </xdr:from>
    <xdr:to>
      <xdr:col>15</xdr:col>
      <xdr:colOff>149225</xdr:colOff>
      <xdr:row>57</xdr:row>
      <xdr:rowOff>6350</xdr:rowOff>
    </xdr:to>
    <xdr:sp macro="" textlink="">
      <xdr:nvSpPr>
        <xdr:cNvPr id="199" name="フローチャート: 判断 198">
          <a:extLst>
            <a:ext uri="{FF2B5EF4-FFF2-40B4-BE49-F238E27FC236}">
              <a16:creationId xmlns:a16="http://schemas.microsoft.com/office/drawing/2014/main" id="{00000000-0008-0000-0400-0000C7000000}"/>
            </a:ext>
          </a:extLst>
        </xdr:cNvPr>
        <xdr:cNvSpPr/>
      </xdr:nvSpPr>
      <xdr:spPr>
        <a:xfrm>
          <a:off x="3048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162577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27178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167822</xdr:rowOff>
    </xdr:from>
    <xdr:to>
      <xdr:col>11</xdr:col>
      <xdr:colOff>9525</xdr:colOff>
      <xdr:row>54</xdr:row>
      <xdr:rowOff>45357</xdr:rowOff>
    </xdr:to>
    <xdr:cxnSp macro="">
      <xdr:nvCxnSpPr>
        <xdr:cNvPr id="201" name="直線コネクタ 200">
          <a:extLst>
            <a:ext uri="{FF2B5EF4-FFF2-40B4-BE49-F238E27FC236}">
              <a16:creationId xmlns:a16="http://schemas.microsoft.com/office/drawing/2014/main" id="{00000000-0008-0000-0400-0000C9000000}"/>
            </a:ext>
          </a:extLst>
        </xdr:cNvPr>
        <xdr:cNvCxnSpPr/>
      </xdr:nvCxnSpPr>
      <xdr:spPr>
        <a:xfrm flipV="1">
          <a:off x="1320800" y="9254672"/>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10885</xdr:rowOff>
    </xdr:from>
    <xdr:to>
      <xdr:col>11</xdr:col>
      <xdr:colOff>60325</xdr:colOff>
      <xdr:row>56</xdr:row>
      <xdr:rowOff>112485</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2159000" y="961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97262</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828800" y="969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108857</xdr:rowOff>
    </xdr:from>
    <xdr:to>
      <xdr:col>6</xdr:col>
      <xdr:colOff>171450</xdr:colOff>
      <xdr:row>57</xdr:row>
      <xdr:rowOff>39007</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1270000" y="9710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23784</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939800" y="9796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84365</xdr:rowOff>
    </xdr:from>
    <xdr:to>
      <xdr:col>24</xdr:col>
      <xdr:colOff>76200</xdr:colOff>
      <xdr:row>56</xdr:row>
      <xdr:rowOff>14515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4775200" y="9514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100892</xdr:rowOff>
    </xdr:from>
    <xdr:ext cx="762000" cy="259045"/>
    <xdr:sp macro="" textlink="">
      <xdr:nvSpPr>
        <xdr:cNvPr id="212" name="扶助費該当値テキスト">
          <a:extLst>
            <a:ext uri="{FF2B5EF4-FFF2-40B4-BE49-F238E27FC236}">
              <a16:creationId xmlns:a16="http://schemas.microsoft.com/office/drawing/2014/main" id="{00000000-0008-0000-0400-0000D4000000}"/>
            </a:ext>
          </a:extLst>
        </xdr:cNvPr>
        <xdr:cNvSpPr txBox="1"/>
      </xdr:nvSpPr>
      <xdr:spPr>
        <a:xfrm>
          <a:off x="4914900" y="9359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157843</xdr:rowOff>
    </xdr:from>
    <xdr:to>
      <xdr:col>20</xdr:col>
      <xdr:colOff>38100</xdr:colOff>
      <xdr:row>55</xdr:row>
      <xdr:rowOff>87993</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937000" y="9416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98170</xdr:rowOff>
    </xdr:from>
    <xdr:ext cx="7366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3606800" y="9185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76200</xdr:rowOff>
    </xdr:from>
    <xdr:to>
      <xdr:col>15</xdr:col>
      <xdr:colOff>149225</xdr:colOff>
      <xdr:row>55</xdr:row>
      <xdr:rowOff>6350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048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16527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2717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117022</xdr:rowOff>
    </xdr:from>
    <xdr:to>
      <xdr:col>11</xdr:col>
      <xdr:colOff>60325</xdr:colOff>
      <xdr:row>54</xdr:row>
      <xdr:rowOff>47172</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2159000" y="9203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57349</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1828800" y="8972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166007</xdr:rowOff>
    </xdr:from>
    <xdr:to>
      <xdr:col>6</xdr:col>
      <xdr:colOff>171450</xdr:colOff>
      <xdr:row>54</xdr:row>
      <xdr:rowOff>96157</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1270000" y="9252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106334</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939800" y="9021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公債費や人件費の割合が高いことに加え、特別会計、企業会計への操出については基準内の操出を原則とし、特別会計等の健全化に取り組んできたことから、類似団体平均を下回る</a:t>
          </a:r>
          <a:r>
            <a:rPr kumimoji="1" lang="en-US" altLang="ja-JP" sz="1300">
              <a:latin typeface="ＭＳ Ｐゴシック" panose="020B0600070205080204" pitchFamily="50" charset="-128"/>
              <a:ea typeface="ＭＳ Ｐゴシック" panose="020B0600070205080204" pitchFamily="50" charset="-128"/>
            </a:rPr>
            <a:t>12.2</a:t>
          </a:r>
          <a:r>
            <a:rPr kumimoji="1" lang="ja-JP" altLang="en-US" sz="1300">
              <a:latin typeface="ＭＳ Ｐゴシック" panose="020B0600070205080204" pitchFamily="50" charset="-128"/>
              <a:ea typeface="ＭＳ Ｐゴシック" panose="020B0600070205080204" pitchFamily="50" charset="-128"/>
            </a:rPr>
            <a:t>％となっている。</a:t>
          </a:r>
        </a:p>
        <a:p>
          <a:r>
            <a:rPr kumimoji="1" lang="ja-JP" altLang="en-US" sz="1300">
              <a:latin typeface="ＭＳ Ｐゴシック" panose="020B0600070205080204" pitchFamily="50" charset="-128"/>
              <a:ea typeface="ＭＳ Ｐゴシック" panose="020B0600070205080204" pitchFamily="50" charset="-128"/>
            </a:rPr>
            <a:t>今後も繰出金等の縮減に努めていく。</a:t>
          </a:r>
        </a:p>
      </xdr:txBody>
    </xdr:sp>
    <xdr:clientData/>
  </xdr:twoCellAnchor>
  <xdr:oneCellAnchor>
    <xdr:from>
      <xdr:col>62</xdr:col>
      <xdr:colOff>6350</xdr:colOff>
      <xdr:row>49</xdr:row>
      <xdr:rowOff>107950</xdr:rowOff>
    </xdr:from>
    <xdr:ext cx="298543" cy="225703"/>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9" name="その他グラフ枠">
          <a:extLst>
            <a:ext uri="{FF2B5EF4-FFF2-40B4-BE49-F238E27FC236}">
              <a16:creationId xmlns:a16="http://schemas.microsoft.com/office/drawing/2014/main" id="{00000000-0008-0000-0400-0000F9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156935</xdr:rowOff>
    </xdr:from>
    <xdr:to>
      <xdr:col>82</xdr:col>
      <xdr:colOff>107950</xdr:colOff>
      <xdr:row>61</xdr:row>
      <xdr:rowOff>15422</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6510000" y="9243785"/>
          <a:ext cx="0" cy="1230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158949</xdr:rowOff>
    </xdr:from>
    <xdr:ext cx="762000" cy="259045"/>
    <xdr:sp macro="" textlink="">
      <xdr:nvSpPr>
        <xdr:cNvPr id="251" name="その他最小値テキスト">
          <a:extLst>
            <a:ext uri="{FF2B5EF4-FFF2-40B4-BE49-F238E27FC236}">
              <a16:creationId xmlns:a16="http://schemas.microsoft.com/office/drawing/2014/main" id="{00000000-0008-0000-0400-0000FB000000}"/>
            </a:ext>
          </a:extLst>
        </xdr:cNvPr>
        <xdr:cNvSpPr txBox="1"/>
      </xdr:nvSpPr>
      <xdr:spPr>
        <a:xfrm>
          <a:off x="16598900" y="10445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15422</xdr:rowOff>
    </xdr:from>
    <xdr:to>
      <xdr:col>82</xdr:col>
      <xdr:colOff>196850</xdr:colOff>
      <xdr:row>61</xdr:row>
      <xdr:rowOff>15422</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104738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71862</xdr:rowOff>
    </xdr:from>
    <xdr:ext cx="762000" cy="259045"/>
    <xdr:sp macro="" textlink="">
      <xdr:nvSpPr>
        <xdr:cNvPr id="253" name="その他最大値テキスト">
          <a:extLst>
            <a:ext uri="{FF2B5EF4-FFF2-40B4-BE49-F238E27FC236}">
              <a16:creationId xmlns:a16="http://schemas.microsoft.com/office/drawing/2014/main" id="{00000000-0008-0000-0400-0000FD000000}"/>
            </a:ext>
          </a:extLst>
        </xdr:cNvPr>
        <xdr:cNvSpPr txBox="1"/>
      </xdr:nvSpPr>
      <xdr:spPr>
        <a:xfrm>
          <a:off x="16598900" y="8987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156935</xdr:rowOff>
    </xdr:from>
    <xdr:to>
      <xdr:col>82</xdr:col>
      <xdr:colOff>196850</xdr:colOff>
      <xdr:row>53</xdr:row>
      <xdr:rowOff>156935</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6421100" y="9243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72572</xdr:rowOff>
    </xdr:from>
    <xdr:to>
      <xdr:col>82</xdr:col>
      <xdr:colOff>107950</xdr:colOff>
      <xdr:row>58</xdr:row>
      <xdr:rowOff>83457</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5671800" y="10016672"/>
          <a:ext cx="8382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58</xdr:row>
      <xdr:rowOff>48277</xdr:rowOff>
    </xdr:from>
    <xdr:ext cx="762000" cy="259045"/>
    <xdr:sp macro="" textlink="">
      <xdr:nvSpPr>
        <xdr:cNvPr id="256" name="その他平均値テキスト">
          <a:extLst>
            <a:ext uri="{FF2B5EF4-FFF2-40B4-BE49-F238E27FC236}">
              <a16:creationId xmlns:a16="http://schemas.microsoft.com/office/drawing/2014/main" id="{00000000-0008-0000-0400-000000010000}"/>
            </a:ext>
          </a:extLst>
        </xdr:cNvPr>
        <xdr:cNvSpPr txBox="1"/>
      </xdr:nvSpPr>
      <xdr:spPr>
        <a:xfrm>
          <a:off x="16598900" y="9992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76200</xdr:rowOff>
    </xdr:from>
    <xdr:to>
      <xdr:col>82</xdr:col>
      <xdr:colOff>158750</xdr:colOff>
      <xdr:row>59</xdr:row>
      <xdr:rowOff>6350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64592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61685</xdr:rowOff>
    </xdr:from>
    <xdr:to>
      <xdr:col>78</xdr:col>
      <xdr:colOff>69850</xdr:colOff>
      <xdr:row>58</xdr:row>
      <xdr:rowOff>72572</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a:off x="14782800" y="10005785"/>
          <a:ext cx="8890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87085</xdr:rowOff>
    </xdr:from>
    <xdr:to>
      <xdr:col>78</xdr:col>
      <xdr:colOff>120650</xdr:colOff>
      <xdr:row>59</xdr:row>
      <xdr:rowOff>17235</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5621000" y="10031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2012</xdr:rowOff>
    </xdr:from>
    <xdr:ext cx="7366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5290800" y="101175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18143</xdr:rowOff>
    </xdr:from>
    <xdr:to>
      <xdr:col>73</xdr:col>
      <xdr:colOff>180975</xdr:colOff>
      <xdr:row>58</xdr:row>
      <xdr:rowOff>61685</xdr:rowOff>
    </xdr:to>
    <xdr:cxnSp macro="">
      <xdr:nvCxnSpPr>
        <xdr:cNvPr id="261" name="直線コネクタ 260">
          <a:extLst>
            <a:ext uri="{FF2B5EF4-FFF2-40B4-BE49-F238E27FC236}">
              <a16:creationId xmlns:a16="http://schemas.microsoft.com/office/drawing/2014/main" id="{00000000-0008-0000-0400-000005010000}"/>
            </a:ext>
          </a:extLst>
        </xdr:cNvPr>
        <xdr:cNvCxnSpPr/>
      </xdr:nvCxnSpPr>
      <xdr:spPr>
        <a:xfrm>
          <a:off x="13893800" y="9962243"/>
          <a:ext cx="889000" cy="43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65315</xdr:rowOff>
    </xdr:from>
    <xdr:to>
      <xdr:col>74</xdr:col>
      <xdr:colOff>31750</xdr:colOff>
      <xdr:row>58</xdr:row>
      <xdr:rowOff>166915</xdr:rowOff>
    </xdr:to>
    <xdr:sp macro="" textlink="">
      <xdr:nvSpPr>
        <xdr:cNvPr id="262" name="フローチャート: 判断 261">
          <a:extLst>
            <a:ext uri="{FF2B5EF4-FFF2-40B4-BE49-F238E27FC236}">
              <a16:creationId xmlns:a16="http://schemas.microsoft.com/office/drawing/2014/main" id="{00000000-0008-0000-0400-000006010000}"/>
            </a:ext>
          </a:extLst>
        </xdr:cNvPr>
        <xdr:cNvSpPr/>
      </xdr:nvSpPr>
      <xdr:spPr>
        <a:xfrm>
          <a:off x="14732000" y="10009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151692</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401800" y="10095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18143</xdr:rowOff>
    </xdr:from>
    <xdr:to>
      <xdr:col>69</xdr:col>
      <xdr:colOff>92075</xdr:colOff>
      <xdr:row>58</xdr:row>
      <xdr:rowOff>148772</xdr:rowOff>
    </xdr:to>
    <xdr:cxnSp macro="">
      <xdr:nvCxnSpPr>
        <xdr:cNvPr id="264" name="直線コネクタ 263">
          <a:extLst>
            <a:ext uri="{FF2B5EF4-FFF2-40B4-BE49-F238E27FC236}">
              <a16:creationId xmlns:a16="http://schemas.microsoft.com/office/drawing/2014/main" id="{00000000-0008-0000-0400-000008010000}"/>
            </a:ext>
          </a:extLst>
        </xdr:cNvPr>
        <xdr:cNvCxnSpPr/>
      </xdr:nvCxnSpPr>
      <xdr:spPr>
        <a:xfrm flipV="1">
          <a:off x="13004800" y="9962243"/>
          <a:ext cx="889000" cy="130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21772</xdr:rowOff>
    </xdr:from>
    <xdr:to>
      <xdr:col>69</xdr:col>
      <xdr:colOff>142875</xdr:colOff>
      <xdr:row>58</xdr:row>
      <xdr:rowOff>123372</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3843000" y="9965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108149</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512800" y="10052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130628</xdr:rowOff>
    </xdr:from>
    <xdr:to>
      <xdr:col>65</xdr:col>
      <xdr:colOff>53975</xdr:colOff>
      <xdr:row>59</xdr:row>
      <xdr:rowOff>60778</xdr:rowOff>
    </xdr:to>
    <xdr:sp macro="" textlink="">
      <xdr:nvSpPr>
        <xdr:cNvPr id="267" name="フローチャート: 判断 266">
          <a:extLst>
            <a:ext uri="{FF2B5EF4-FFF2-40B4-BE49-F238E27FC236}">
              <a16:creationId xmlns:a16="http://schemas.microsoft.com/office/drawing/2014/main" id="{00000000-0008-0000-0400-00000B010000}"/>
            </a:ext>
          </a:extLst>
        </xdr:cNvPr>
        <xdr:cNvSpPr/>
      </xdr:nvSpPr>
      <xdr:spPr>
        <a:xfrm>
          <a:off x="12954000" y="10074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45555</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2623800" y="10161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32657</xdr:rowOff>
    </xdr:from>
    <xdr:to>
      <xdr:col>82</xdr:col>
      <xdr:colOff>158750</xdr:colOff>
      <xdr:row>58</xdr:row>
      <xdr:rowOff>134257</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6459200" y="9976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49184</xdr:rowOff>
    </xdr:from>
    <xdr:ext cx="762000" cy="259045"/>
    <xdr:sp macro="" textlink="">
      <xdr:nvSpPr>
        <xdr:cNvPr id="275" name="その他該当値テキスト">
          <a:extLst>
            <a:ext uri="{FF2B5EF4-FFF2-40B4-BE49-F238E27FC236}">
              <a16:creationId xmlns:a16="http://schemas.microsoft.com/office/drawing/2014/main" id="{00000000-0008-0000-0400-000013010000}"/>
            </a:ext>
          </a:extLst>
        </xdr:cNvPr>
        <xdr:cNvSpPr txBox="1"/>
      </xdr:nvSpPr>
      <xdr:spPr>
        <a:xfrm>
          <a:off x="16598900" y="9821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21772</xdr:rowOff>
    </xdr:from>
    <xdr:to>
      <xdr:col>78</xdr:col>
      <xdr:colOff>120650</xdr:colOff>
      <xdr:row>58</xdr:row>
      <xdr:rowOff>123372</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5621000" y="9965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133549</xdr:rowOff>
    </xdr:from>
    <xdr:ext cx="7366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5290800" y="97347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10885</xdr:rowOff>
    </xdr:from>
    <xdr:to>
      <xdr:col>74</xdr:col>
      <xdr:colOff>31750</xdr:colOff>
      <xdr:row>58</xdr:row>
      <xdr:rowOff>112485</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4732000" y="9954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122662</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4401800" y="9723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138793</xdr:rowOff>
    </xdr:from>
    <xdr:to>
      <xdr:col>69</xdr:col>
      <xdr:colOff>142875</xdr:colOff>
      <xdr:row>58</xdr:row>
      <xdr:rowOff>68943</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3843000" y="9911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79120</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3512800" y="9680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97972</xdr:rowOff>
    </xdr:from>
    <xdr:to>
      <xdr:col>65</xdr:col>
      <xdr:colOff>53975</xdr:colOff>
      <xdr:row>59</xdr:row>
      <xdr:rowOff>28122</xdr:rowOff>
    </xdr:to>
    <xdr:sp macro="" textlink="">
      <xdr:nvSpPr>
        <xdr:cNvPr id="282" name="楕円 281">
          <a:extLst>
            <a:ext uri="{FF2B5EF4-FFF2-40B4-BE49-F238E27FC236}">
              <a16:creationId xmlns:a16="http://schemas.microsoft.com/office/drawing/2014/main" id="{00000000-0008-0000-0400-00001A010000}"/>
            </a:ext>
          </a:extLst>
        </xdr:cNvPr>
        <xdr:cNvSpPr/>
      </xdr:nvSpPr>
      <xdr:spPr>
        <a:xfrm>
          <a:off x="12954000" y="10042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38299</xdr:rowOff>
    </xdr:from>
    <xdr:ext cx="762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2623800" y="9810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3" name="正方形/長方形 292">
          <a:extLst>
            <a:ext uri="{FF2B5EF4-FFF2-40B4-BE49-F238E27FC236}">
              <a16:creationId xmlns:a16="http://schemas.microsoft.com/office/drawing/2014/main" id="{00000000-0008-0000-0400-000025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公債費や人件費の割合が高いことに加え、補助金見直し基準に基づき、適正な執行に努めてきたことから、類似団体平均を下回る</a:t>
          </a:r>
          <a:r>
            <a:rPr kumimoji="1" lang="en-US" altLang="ja-JP" sz="1300">
              <a:latin typeface="ＭＳ Ｐゴシック" panose="020B0600070205080204" pitchFamily="50" charset="-128"/>
              <a:ea typeface="ＭＳ Ｐゴシック" panose="020B0600070205080204" pitchFamily="50" charset="-128"/>
            </a:rPr>
            <a:t>7.4</a:t>
          </a:r>
          <a:r>
            <a:rPr kumimoji="1" lang="ja-JP" altLang="en-US" sz="1300">
              <a:latin typeface="ＭＳ Ｐゴシック" panose="020B0600070205080204" pitchFamily="50" charset="-128"/>
              <a:ea typeface="ＭＳ Ｐゴシック" panose="020B0600070205080204" pitchFamily="50" charset="-128"/>
            </a:rPr>
            <a:t>％となっている。</a:t>
          </a:r>
        </a:p>
        <a:p>
          <a:r>
            <a:rPr kumimoji="1" lang="ja-JP" altLang="en-US" sz="1300">
              <a:latin typeface="ＭＳ Ｐゴシック" panose="020B0600070205080204" pitchFamily="50" charset="-128"/>
              <a:ea typeface="ＭＳ Ｐゴシック" panose="020B0600070205080204" pitchFamily="50" charset="-128"/>
            </a:rPr>
            <a:t>今後も引き続き、適正な執行に努めていく。</a:t>
          </a:r>
        </a:p>
      </xdr:txBody>
    </xdr:sp>
    <xdr:clientData/>
  </xdr:twoCellAnchor>
  <xdr:oneCellAnchor>
    <xdr:from>
      <xdr:col>62</xdr:col>
      <xdr:colOff>6350</xdr:colOff>
      <xdr:row>29</xdr:row>
      <xdr:rowOff>107950</xdr:rowOff>
    </xdr:from>
    <xdr:ext cx="298543" cy="225703"/>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42</xdr:row>
      <xdr:rowOff>29028</xdr:rowOff>
    </xdr:from>
    <xdr:to>
      <xdr:col>85</xdr:col>
      <xdr:colOff>66675</xdr:colOff>
      <xdr:row>42</xdr:row>
      <xdr:rowOff>29028</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58255</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45357</xdr:rowOff>
    </xdr:from>
    <xdr:to>
      <xdr:col>85</xdr:col>
      <xdr:colOff>66675</xdr:colOff>
      <xdr:row>40</xdr:row>
      <xdr:rowOff>45357</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74584</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61685</xdr:rowOff>
    </xdr:from>
    <xdr:to>
      <xdr:col>85</xdr:col>
      <xdr:colOff>66675</xdr:colOff>
      <xdr:row>38</xdr:row>
      <xdr:rowOff>61685</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90913</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78014</xdr:rowOff>
    </xdr:from>
    <xdr:to>
      <xdr:col>85</xdr:col>
      <xdr:colOff>66675</xdr:colOff>
      <xdr:row>36</xdr:row>
      <xdr:rowOff>78014</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107241</xdr:rowOff>
    </xdr:from>
    <xdr:ext cx="5080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1938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94343</xdr:rowOff>
    </xdr:from>
    <xdr:to>
      <xdr:col>85</xdr:col>
      <xdr:colOff>66675</xdr:colOff>
      <xdr:row>34</xdr:row>
      <xdr:rowOff>94343</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2446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123570</xdr:rowOff>
    </xdr:from>
    <xdr:ext cx="508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1938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110672</xdr:rowOff>
    </xdr:from>
    <xdr:to>
      <xdr:col>85</xdr:col>
      <xdr:colOff>66675</xdr:colOff>
      <xdr:row>32</xdr:row>
      <xdr:rowOff>110672</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2446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31</xdr:row>
      <xdr:rowOff>139899</xdr:rowOff>
    </xdr:from>
    <xdr:ext cx="5080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1938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12" name="補助費等グラフ枠">
          <a:extLst>
            <a:ext uri="{FF2B5EF4-FFF2-40B4-BE49-F238E27FC236}">
              <a16:creationId xmlns:a16="http://schemas.microsoft.com/office/drawing/2014/main" id="{00000000-0008-0000-0400-000038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26307</xdr:rowOff>
    </xdr:from>
    <xdr:to>
      <xdr:col>82</xdr:col>
      <xdr:colOff>107950</xdr:colOff>
      <xdr:row>41</xdr:row>
      <xdr:rowOff>156935</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6510000" y="5684157"/>
          <a:ext cx="0" cy="1502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129012</xdr:rowOff>
    </xdr:from>
    <xdr:ext cx="762000" cy="259045"/>
    <xdr:sp macro="" textlink="">
      <xdr:nvSpPr>
        <xdr:cNvPr id="314" name="補助費等最小値テキスト">
          <a:extLst>
            <a:ext uri="{FF2B5EF4-FFF2-40B4-BE49-F238E27FC236}">
              <a16:creationId xmlns:a16="http://schemas.microsoft.com/office/drawing/2014/main" id="{00000000-0008-0000-0400-00003A010000}"/>
            </a:ext>
          </a:extLst>
        </xdr:cNvPr>
        <xdr:cNvSpPr txBox="1"/>
      </xdr:nvSpPr>
      <xdr:spPr>
        <a:xfrm>
          <a:off x="16598900" y="715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156935</xdr:rowOff>
    </xdr:from>
    <xdr:to>
      <xdr:col>82</xdr:col>
      <xdr:colOff>196850</xdr:colOff>
      <xdr:row>41</xdr:row>
      <xdr:rowOff>156935</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6421100" y="7186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112684</xdr:rowOff>
    </xdr:from>
    <xdr:ext cx="762000" cy="259045"/>
    <xdr:sp macro="" textlink="">
      <xdr:nvSpPr>
        <xdr:cNvPr id="316" name="補助費等最大値テキスト">
          <a:extLst>
            <a:ext uri="{FF2B5EF4-FFF2-40B4-BE49-F238E27FC236}">
              <a16:creationId xmlns:a16="http://schemas.microsoft.com/office/drawing/2014/main" id="{00000000-0008-0000-0400-00003C010000}"/>
            </a:ext>
          </a:extLst>
        </xdr:cNvPr>
        <xdr:cNvSpPr txBox="1"/>
      </xdr:nvSpPr>
      <xdr:spPr>
        <a:xfrm>
          <a:off x="16598900" y="5427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26307</xdr:rowOff>
    </xdr:from>
    <xdr:to>
      <xdr:col>82</xdr:col>
      <xdr:colOff>196850</xdr:colOff>
      <xdr:row>33</xdr:row>
      <xdr:rowOff>26307</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6421100" y="5684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75293</xdr:rowOff>
    </xdr:from>
    <xdr:to>
      <xdr:col>82</xdr:col>
      <xdr:colOff>107950</xdr:colOff>
      <xdr:row>35</xdr:row>
      <xdr:rowOff>118836</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flipV="1">
          <a:off x="15671800" y="6076043"/>
          <a:ext cx="8382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31949</xdr:rowOff>
    </xdr:from>
    <xdr:ext cx="762000" cy="259045"/>
    <xdr:sp macro="" textlink="">
      <xdr:nvSpPr>
        <xdr:cNvPr id="319" name="補助費等平均値テキスト">
          <a:extLst>
            <a:ext uri="{FF2B5EF4-FFF2-40B4-BE49-F238E27FC236}">
              <a16:creationId xmlns:a16="http://schemas.microsoft.com/office/drawing/2014/main" id="{00000000-0008-0000-0400-00003F010000}"/>
            </a:ext>
          </a:extLst>
        </xdr:cNvPr>
        <xdr:cNvSpPr txBox="1"/>
      </xdr:nvSpPr>
      <xdr:spPr>
        <a:xfrm>
          <a:off x="16598900" y="62041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59872</xdr:rowOff>
    </xdr:from>
    <xdr:to>
      <xdr:col>82</xdr:col>
      <xdr:colOff>158750</xdr:colOff>
      <xdr:row>36</xdr:row>
      <xdr:rowOff>161472</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6459200" y="6232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118836</xdr:rowOff>
    </xdr:from>
    <xdr:to>
      <xdr:col>78</xdr:col>
      <xdr:colOff>69850</xdr:colOff>
      <xdr:row>35</xdr:row>
      <xdr:rowOff>129722</xdr:rowOff>
    </xdr:to>
    <xdr:cxnSp macro="">
      <xdr:nvCxnSpPr>
        <xdr:cNvPr id="321" name="直線コネクタ 320">
          <a:extLst>
            <a:ext uri="{FF2B5EF4-FFF2-40B4-BE49-F238E27FC236}">
              <a16:creationId xmlns:a16="http://schemas.microsoft.com/office/drawing/2014/main" id="{00000000-0008-0000-0400-000041010000}"/>
            </a:ext>
          </a:extLst>
        </xdr:cNvPr>
        <xdr:cNvCxnSpPr/>
      </xdr:nvCxnSpPr>
      <xdr:spPr>
        <a:xfrm flipV="1">
          <a:off x="14782800" y="6119586"/>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70757</xdr:rowOff>
    </xdr:from>
    <xdr:to>
      <xdr:col>78</xdr:col>
      <xdr:colOff>120650</xdr:colOff>
      <xdr:row>37</xdr:row>
      <xdr:rowOff>907</xdr:rowOff>
    </xdr:to>
    <xdr:sp macro="" textlink="">
      <xdr:nvSpPr>
        <xdr:cNvPr id="322" name="フローチャート: 判断 321">
          <a:extLst>
            <a:ext uri="{FF2B5EF4-FFF2-40B4-BE49-F238E27FC236}">
              <a16:creationId xmlns:a16="http://schemas.microsoft.com/office/drawing/2014/main" id="{00000000-0008-0000-0400-000042010000}"/>
            </a:ext>
          </a:extLst>
        </xdr:cNvPr>
        <xdr:cNvSpPr/>
      </xdr:nvSpPr>
      <xdr:spPr>
        <a:xfrm>
          <a:off x="15621000" y="6242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157134</xdr:rowOff>
    </xdr:from>
    <xdr:ext cx="7366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290800" y="63293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86178</xdr:rowOff>
    </xdr:from>
    <xdr:to>
      <xdr:col>73</xdr:col>
      <xdr:colOff>180975</xdr:colOff>
      <xdr:row>35</xdr:row>
      <xdr:rowOff>129722</xdr:rowOff>
    </xdr:to>
    <xdr:cxnSp macro="">
      <xdr:nvCxnSpPr>
        <xdr:cNvPr id="324" name="直線コネクタ 323">
          <a:extLst>
            <a:ext uri="{FF2B5EF4-FFF2-40B4-BE49-F238E27FC236}">
              <a16:creationId xmlns:a16="http://schemas.microsoft.com/office/drawing/2014/main" id="{00000000-0008-0000-0400-000044010000}"/>
            </a:ext>
          </a:extLst>
        </xdr:cNvPr>
        <xdr:cNvCxnSpPr/>
      </xdr:nvCxnSpPr>
      <xdr:spPr>
        <a:xfrm>
          <a:off x="13893800" y="6086928"/>
          <a:ext cx="889000" cy="43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70757</xdr:rowOff>
    </xdr:from>
    <xdr:to>
      <xdr:col>74</xdr:col>
      <xdr:colOff>31750</xdr:colOff>
      <xdr:row>37</xdr:row>
      <xdr:rowOff>907</xdr:rowOff>
    </xdr:to>
    <xdr:sp macro="" textlink="">
      <xdr:nvSpPr>
        <xdr:cNvPr id="325" name="フローチャート: 判断 324">
          <a:extLst>
            <a:ext uri="{FF2B5EF4-FFF2-40B4-BE49-F238E27FC236}">
              <a16:creationId xmlns:a16="http://schemas.microsoft.com/office/drawing/2014/main" id="{00000000-0008-0000-0400-000045010000}"/>
            </a:ext>
          </a:extLst>
        </xdr:cNvPr>
        <xdr:cNvSpPr/>
      </xdr:nvSpPr>
      <xdr:spPr>
        <a:xfrm>
          <a:off x="14732000" y="6242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157134</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6329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86178</xdr:rowOff>
    </xdr:from>
    <xdr:to>
      <xdr:col>69</xdr:col>
      <xdr:colOff>92075</xdr:colOff>
      <xdr:row>35</xdr:row>
      <xdr:rowOff>86178</xdr:rowOff>
    </xdr:to>
    <xdr:cxnSp macro="">
      <xdr:nvCxnSpPr>
        <xdr:cNvPr id="327" name="直線コネクタ 326">
          <a:extLst>
            <a:ext uri="{FF2B5EF4-FFF2-40B4-BE49-F238E27FC236}">
              <a16:creationId xmlns:a16="http://schemas.microsoft.com/office/drawing/2014/main" id="{00000000-0008-0000-0400-000047010000}"/>
            </a:ext>
          </a:extLst>
        </xdr:cNvPr>
        <xdr:cNvCxnSpPr/>
      </xdr:nvCxnSpPr>
      <xdr:spPr>
        <a:xfrm>
          <a:off x="13004800" y="60869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59872</xdr:rowOff>
    </xdr:from>
    <xdr:to>
      <xdr:col>69</xdr:col>
      <xdr:colOff>142875</xdr:colOff>
      <xdr:row>36</xdr:row>
      <xdr:rowOff>161472</xdr:rowOff>
    </xdr:to>
    <xdr:sp macro="" textlink="">
      <xdr:nvSpPr>
        <xdr:cNvPr id="328" name="フローチャート: 判断 327">
          <a:extLst>
            <a:ext uri="{FF2B5EF4-FFF2-40B4-BE49-F238E27FC236}">
              <a16:creationId xmlns:a16="http://schemas.microsoft.com/office/drawing/2014/main" id="{00000000-0008-0000-0400-000048010000}"/>
            </a:ext>
          </a:extLst>
        </xdr:cNvPr>
        <xdr:cNvSpPr/>
      </xdr:nvSpPr>
      <xdr:spPr>
        <a:xfrm>
          <a:off x="13843000" y="6232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146249</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3512800" y="6318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81643</xdr:rowOff>
    </xdr:from>
    <xdr:to>
      <xdr:col>65</xdr:col>
      <xdr:colOff>53975</xdr:colOff>
      <xdr:row>37</xdr:row>
      <xdr:rowOff>11793</xdr:rowOff>
    </xdr:to>
    <xdr:sp macro="" textlink="">
      <xdr:nvSpPr>
        <xdr:cNvPr id="330" name="フローチャート: 判断 329">
          <a:extLst>
            <a:ext uri="{FF2B5EF4-FFF2-40B4-BE49-F238E27FC236}">
              <a16:creationId xmlns:a16="http://schemas.microsoft.com/office/drawing/2014/main" id="{00000000-0008-0000-0400-00004A010000}"/>
            </a:ext>
          </a:extLst>
        </xdr:cNvPr>
        <xdr:cNvSpPr/>
      </xdr:nvSpPr>
      <xdr:spPr>
        <a:xfrm>
          <a:off x="12954000" y="6253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168020</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2623800" y="6340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24493</xdr:rowOff>
    </xdr:from>
    <xdr:to>
      <xdr:col>82</xdr:col>
      <xdr:colOff>158750</xdr:colOff>
      <xdr:row>35</xdr:row>
      <xdr:rowOff>126093</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6459200" y="6025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41020</xdr:rowOff>
    </xdr:from>
    <xdr:ext cx="762000" cy="259045"/>
    <xdr:sp macro="" textlink="">
      <xdr:nvSpPr>
        <xdr:cNvPr id="338" name="補助費等該当値テキスト">
          <a:extLst>
            <a:ext uri="{FF2B5EF4-FFF2-40B4-BE49-F238E27FC236}">
              <a16:creationId xmlns:a16="http://schemas.microsoft.com/office/drawing/2014/main" id="{00000000-0008-0000-0400-000052010000}"/>
            </a:ext>
          </a:extLst>
        </xdr:cNvPr>
        <xdr:cNvSpPr txBox="1"/>
      </xdr:nvSpPr>
      <xdr:spPr>
        <a:xfrm>
          <a:off x="16598900" y="5870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68036</xdr:rowOff>
    </xdr:from>
    <xdr:to>
      <xdr:col>78</xdr:col>
      <xdr:colOff>120650</xdr:colOff>
      <xdr:row>35</xdr:row>
      <xdr:rowOff>169636</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5621000" y="6068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8363</xdr:rowOff>
    </xdr:from>
    <xdr:ext cx="7366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5290800" y="58376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78922</xdr:rowOff>
    </xdr:from>
    <xdr:to>
      <xdr:col>74</xdr:col>
      <xdr:colOff>31750</xdr:colOff>
      <xdr:row>36</xdr:row>
      <xdr:rowOff>9072</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4732000" y="6079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19249</xdr:rowOff>
    </xdr:from>
    <xdr:ext cx="762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4401800" y="5848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35378</xdr:rowOff>
    </xdr:from>
    <xdr:to>
      <xdr:col>69</xdr:col>
      <xdr:colOff>142875</xdr:colOff>
      <xdr:row>35</xdr:row>
      <xdr:rowOff>136978</xdr:rowOff>
    </xdr:to>
    <xdr:sp macro="" textlink="">
      <xdr:nvSpPr>
        <xdr:cNvPr id="343" name="楕円 342">
          <a:extLst>
            <a:ext uri="{FF2B5EF4-FFF2-40B4-BE49-F238E27FC236}">
              <a16:creationId xmlns:a16="http://schemas.microsoft.com/office/drawing/2014/main" id="{00000000-0008-0000-0400-000057010000}"/>
            </a:ext>
          </a:extLst>
        </xdr:cNvPr>
        <xdr:cNvSpPr/>
      </xdr:nvSpPr>
      <xdr:spPr>
        <a:xfrm>
          <a:off x="13843000" y="603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147155</xdr:rowOff>
    </xdr:from>
    <xdr:ext cx="762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13512800" y="5805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35378</xdr:rowOff>
    </xdr:from>
    <xdr:to>
      <xdr:col>65</xdr:col>
      <xdr:colOff>53975</xdr:colOff>
      <xdr:row>35</xdr:row>
      <xdr:rowOff>136978</xdr:rowOff>
    </xdr:to>
    <xdr:sp macro="" textlink="">
      <xdr:nvSpPr>
        <xdr:cNvPr id="345" name="楕円 344">
          <a:extLst>
            <a:ext uri="{FF2B5EF4-FFF2-40B4-BE49-F238E27FC236}">
              <a16:creationId xmlns:a16="http://schemas.microsoft.com/office/drawing/2014/main" id="{00000000-0008-0000-0400-000059010000}"/>
            </a:ext>
          </a:extLst>
        </xdr:cNvPr>
        <xdr:cNvSpPr/>
      </xdr:nvSpPr>
      <xdr:spPr>
        <a:xfrm>
          <a:off x="12954000" y="603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147155</xdr:rowOff>
    </xdr:from>
    <xdr:ext cx="762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12623800" y="5805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53" name="正方形/長方形 352">
          <a:extLst>
            <a:ext uri="{FF2B5EF4-FFF2-40B4-BE49-F238E27FC236}">
              <a16:creationId xmlns:a16="http://schemas.microsoft.com/office/drawing/2014/main" id="{00000000-0008-0000-0400-000061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4" name="正方形/長方形 353">
          <a:extLst>
            <a:ext uri="{FF2B5EF4-FFF2-40B4-BE49-F238E27FC236}">
              <a16:creationId xmlns:a16="http://schemas.microsoft.com/office/drawing/2014/main" id="{00000000-0008-0000-0400-000062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5" name="正方形/長方形 354">
          <a:extLst>
            <a:ext uri="{FF2B5EF4-FFF2-40B4-BE49-F238E27FC236}">
              <a16:creationId xmlns:a16="http://schemas.microsoft.com/office/drawing/2014/main" id="{00000000-0008-0000-0400-00006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6" name="正方形/長方形 355">
          <a:extLst>
            <a:ext uri="{FF2B5EF4-FFF2-40B4-BE49-F238E27FC236}">
              <a16:creationId xmlns:a16="http://schemas.microsoft.com/office/drawing/2014/main" id="{00000000-0008-0000-0400-000064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総支払利息の縮減に向け、償還期間を圧縮した借り入れ等を実施してきたため、単年度の公債費が増加してきていることや、平成１７年度の合併以降、合併特例債を活用した事業を多数行ってきていること、近年、建設事業が集中したこと等により、類似団体平均を上回る</a:t>
          </a:r>
          <a:r>
            <a:rPr kumimoji="1" lang="en-US" altLang="ja-JP" sz="1300">
              <a:latin typeface="ＭＳ Ｐゴシック" panose="020B0600070205080204" pitchFamily="50" charset="-128"/>
              <a:ea typeface="ＭＳ Ｐゴシック" panose="020B0600070205080204" pitchFamily="50" charset="-128"/>
            </a:rPr>
            <a:t>19.7</a:t>
          </a:r>
          <a:r>
            <a:rPr kumimoji="1" lang="ja-JP" altLang="en-US" sz="1300">
              <a:latin typeface="ＭＳ Ｐゴシック" panose="020B0600070205080204" pitchFamily="50" charset="-128"/>
              <a:ea typeface="ＭＳ Ｐゴシック" panose="020B0600070205080204" pitchFamily="50" charset="-128"/>
            </a:rPr>
            <a:t>％となっている。</a:t>
          </a:r>
        </a:p>
        <a:p>
          <a:r>
            <a:rPr kumimoji="1" lang="ja-JP" altLang="en-US" sz="1300">
              <a:latin typeface="ＭＳ Ｐゴシック" panose="020B0600070205080204" pitchFamily="50" charset="-128"/>
              <a:ea typeface="ＭＳ Ｐゴシック" panose="020B0600070205080204" pitchFamily="50" charset="-128"/>
            </a:rPr>
            <a:t>将来の財政見通しを踏まえ、建設事業の平準化や事業費の圧縮などにより、公債費の縮減に努めていく。</a:t>
          </a:r>
        </a:p>
      </xdr:txBody>
    </xdr:sp>
    <xdr:clientData/>
  </xdr:twoCellAnchor>
  <xdr:oneCellAnchor>
    <xdr:from>
      <xdr:col>3</xdr:col>
      <xdr:colOff>123825</xdr:colOff>
      <xdr:row>69</xdr:row>
      <xdr:rowOff>107950</xdr:rowOff>
    </xdr:from>
    <xdr:ext cx="298543" cy="225703"/>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72" name="公債費グラフ枠">
          <a:extLst>
            <a:ext uri="{FF2B5EF4-FFF2-40B4-BE49-F238E27FC236}">
              <a16:creationId xmlns:a16="http://schemas.microsoft.com/office/drawing/2014/main" id="{00000000-0008-0000-0400-000074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12700</xdr:rowOff>
    </xdr:from>
    <xdr:to>
      <xdr:col>24</xdr:col>
      <xdr:colOff>25400</xdr:colOff>
      <xdr:row>82</xdr:row>
      <xdr:rowOff>20320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4826000" y="12700000"/>
          <a:ext cx="0" cy="1379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163847</xdr:rowOff>
    </xdr:from>
    <xdr:ext cx="762000" cy="259045"/>
    <xdr:sp macro="" textlink="">
      <xdr:nvSpPr>
        <xdr:cNvPr id="374" name="公債費最小値テキスト">
          <a:extLst>
            <a:ext uri="{FF2B5EF4-FFF2-40B4-BE49-F238E27FC236}">
              <a16:creationId xmlns:a16="http://schemas.microsoft.com/office/drawing/2014/main" id="{00000000-0008-0000-0400-000076010000}"/>
            </a:ext>
          </a:extLst>
        </xdr:cNvPr>
        <xdr:cNvSpPr txBox="1"/>
      </xdr:nvSpPr>
      <xdr:spPr>
        <a:xfrm>
          <a:off x="4914900" y="14051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20320</xdr:rowOff>
    </xdr:from>
    <xdr:to>
      <xdr:col>24</xdr:col>
      <xdr:colOff>114300</xdr:colOff>
      <xdr:row>82</xdr:row>
      <xdr:rowOff>20320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4737100" y="14079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99077</xdr:rowOff>
    </xdr:from>
    <xdr:ext cx="762000" cy="259045"/>
    <xdr:sp macro="" textlink="">
      <xdr:nvSpPr>
        <xdr:cNvPr id="376" name="公債費最大値テキスト">
          <a:extLst>
            <a:ext uri="{FF2B5EF4-FFF2-40B4-BE49-F238E27FC236}">
              <a16:creationId xmlns:a16="http://schemas.microsoft.com/office/drawing/2014/main" id="{00000000-0008-0000-0400-000078010000}"/>
            </a:ext>
          </a:extLst>
        </xdr:cNvPr>
        <xdr:cNvSpPr txBox="1"/>
      </xdr:nvSpPr>
      <xdr:spPr>
        <a:xfrm>
          <a:off x="4914900" y="1244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12700</xdr:rowOff>
    </xdr:from>
    <xdr:to>
      <xdr:col>24</xdr:col>
      <xdr:colOff>114300</xdr:colOff>
      <xdr:row>74</xdr:row>
      <xdr:rowOff>12700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a:off x="4737100" y="1270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81</xdr:row>
      <xdr:rowOff>123189</xdr:rowOff>
    </xdr:from>
    <xdr:to>
      <xdr:col>24</xdr:col>
      <xdr:colOff>25400</xdr:colOff>
      <xdr:row>81</xdr:row>
      <xdr:rowOff>153670</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flipV="1">
          <a:off x="3987800" y="14010639"/>
          <a:ext cx="8382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119397</xdr:rowOff>
    </xdr:from>
    <xdr:ext cx="762000" cy="259045"/>
    <xdr:sp macro="" textlink="">
      <xdr:nvSpPr>
        <xdr:cNvPr id="379" name="公債費平均値テキスト">
          <a:extLst>
            <a:ext uri="{FF2B5EF4-FFF2-40B4-BE49-F238E27FC236}">
              <a16:creationId xmlns:a16="http://schemas.microsoft.com/office/drawing/2014/main" id="{00000000-0008-0000-0400-00007B010000}"/>
            </a:ext>
          </a:extLst>
        </xdr:cNvPr>
        <xdr:cNvSpPr txBox="1"/>
      </xdr:nvSpPr>
      <xdr:spPr>
        <a:xfrm>
          <a:off x="4914900" y="131495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102870</xdr:rowOff>
    </xdr:from>
    <xdr:to>
      <xdr:col>24</xdr:col>
      <xdr:colOff>76200</xdr:colOff>
      <xdr:row>78</xdr:row>
      <xdr:rowOff>33020</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4775200" y="1330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81</xdr:row>
      <xdr:rowOff>153670</xdr:rowOff>
    </xdr:from>
    <xdr:to>
      <xdr:col>19</xdr:col>
      <xdr:colOff>187325</xdr:colOff>
      <xdr:row>82</xdr:row>
      <xdr:rowOff>12700</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3098800" y="1404112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148589</xdr:rowOff>
    </xdr:from>
    <xdr:to>
      <xdr:col>20</xdr:col>
      <xdr:colOff>38100</xdr:colOff>
      <xdr:row>78</xdr:row>
      <xdr:rowOff>78739</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3937000" y="13350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88916</xdr:rowOff>
    </xdr:from>
    <xdr:ext cx="7366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606800" y="131191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81</xdr:row>
      <xdr:rowOff>92711</xdr:rowOff>
    </xdr:from>
    <xdr:to>
      <xdr:col>15</xdr:col>
      <xdr:colOff>98425</xdr:colOff>
      <xdr:row>82</xdr:row>
      <xdr:rowOff>12700</xdr:rowOff>
    </xdr:to>
    <xdr:cxnSp macro="">
      <xdr:nvCxnSpPr>
        <xdr:cNvPr id="384" name="直線コネクタ 383">
          <a:extLst>
            <a:ext uri="{FF2B5EF4-FFF2-40B4-BE49-F238E27FC236}">
              <a16:creationId xmlns:a16="http://schemas.microsoft.com/office/drawing/2014/main" id="{00000000-0008-0000-0400-000080010000}"/>
            </a:ext>
          </a:extLst>
        </xdr:cNvPr>
        <xdr:cNvCxnSpPr/>
      </xdr:nvCxnSpPr>
      <xdr:spPr>
        <a:xfrm>
          <a:off x="2209800" y="13980161"/>
          <a:ext cx="889000" cy="91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156211</xdr:rowOff>
    </xdr:from>
    <xdr:to>
      <xdr:col>15</xdr:col>
      <xdr:colOff>149225</xdr:colOff>
      <xdr:row>78</xdr:row>
      <xdr:rowOff>86361</xdr:rowOff>
    </xdr:to>
    <xdr:sp macro="" textlink="">
      <xdr:nvSpPr>
        <xdr:cNvPr id="385" name="フローチャート: 判断 384">
          <a:extLst>
            <a:ext uri="{FF2B5EF4-FFF2-40B4-BE49-F238E27FC236}">
              <a16:creationId xmlns:a16="http://schemas.microsoft.com/office/drawing/2014/main" id="{00000000-0008-0000-0400-000081010000}"/>
            </a:ext>
          </a:extLst>
        </xdr:cNvPr>
        <xdr:cNvSpPr/>
      </xdr:nvSpPr>
      <xdr:spPr>
        <a:xfrm>
          <a:off x="3048000" y="13357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96538</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717800" y="13126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81</xdr:row>
      <xdr:rowOff>92711</xdr:rowOff>
    </xdr:from>
    <xdr:to>
      <xdr:col>11</xdr:col>
      <xdr:colOff>9525</xdr:colOff>
      <xdr:row>82</xdr:row>
      <xdr:rowOff>5080</xdr:rowOff>
    </xdr:to>
    <xdr:cxnSp macro="">
      <xdr:nvCxnSpPr>
        <xdr:cNvPr id="387" name="直線コネクタ 386">
          <a:extLst>
            <a:ext uri="{FF2B5EF4-FFF2-40B4-BE49-F238E27FC236}">
              <a16:creationId xmlns:a16="http://schemas.microsoft.com/office/drawing/2014/main" id="{00000000-0008-0000-0400-000083010000}"/>
            </a:ext>
          </a:extLst>
        </xdr:cNvPr>
        <xdr:cNvCxnSpPr/>
      </xdr:nvCxnSpPr>
      <xdr:spPr>
        <a:xfrm flipV="1">
          <a:off x="1320800" y="13980161"/>
          <a:ext cx="889000" cy="83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156211</xdr:rowOff>
    </xdr:from>
    <xdr:to>
      <xdr:col>11</xdr:col>
      <xdr:colOff>60325</xdr:colOff>
      <xdr:row>78</xdr:row>
      <xdr:rowOff>86361</xdr:rowOff>
    </xdr:to>
    <xdr:sp macro="" textlink="">
      <xdr:nvSpPr>
        <xdr:cNvPr id="388" name="フローチャート: 判断 387">
          <a:extLst>
            <a:ext uri="{FF2B5EF4-FFF2-40B4-BE49-F238E27FC236}">
              <a16:creationId xmlns:a16="http://schemas.microsoft.com/office/drawing/2014/main" id="{00000000-0008-0000-0400-000084010000}"/>
            </a:ext>
          </a:extLst>
        </xdr:cNvPr>
        <xdr:cNvSpPr/>
      </xdr:nvSpPr>
      <xdr:spPr>
        <a:xfrm>
          <a:off x="2159000" y="13357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96538</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828800" y="13126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38100</xdr:rowOff>
    </xdr:from>
    <xdr:to>
      <xdr:col>6</xdr:col>
      <xdr:colOff>171450</xdr:colOff>
      <xdr:row>78</xdr:row>
      <xdr:rowOff>139700</xdr:rowOff>
    </xdr:to>
    <xdr:sp macro="" textlink="">
      <xdr:nvSpPr>
        <xdr:cNvPr id="390" name="フローチャート: 判断 389">
          <a:extLst>
            <a:ext uri="{FF2B5EF4-FFF2-40B4-BE49-F238E27FC236}">
              <a16:creationId xmlns:a16="http://schemas.microsoft.com/office/drawing/2014/main" id="{00000000-0008-0000-0400-000086010000}"/>
            </a:ext>
          </a:extLst>
        </xdr:cNvPr>
        <xdr:cNvSpPr/>
      </xdr:nvSpPr>
      <xdr:spPr>
        <a:xfrm>
          <a:off x="1270000" y="1341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149877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939800" y="1318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81</xdr:row>
      <xdr:rowOff>72389</xdr:rowOff>
    </xdr:from>
    <xdr:to>
      <xdr:col>24</xdr:col>
      <xdr:colOff>76200</xdr:colOff>
      <xdr:row>82</xdr:row>
      <xdr:rowOff>2539</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4775200" y="13959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80</xdr:row>
      <xdr:rowOff>152416</xdr:rowOff>
    </xdr:from>
    <xdr:ext cx="762000" cy="259045"/>
    <xdr:sp macro="" textlink="">
      <xdr:nvSpPr>
        <xdr:cNvPr id="398" name="公債費該当値テキスト">
          <a:extLst>
            <a:ext uri="{FF2B5EF4-FFF2-40B4-BE49-F238E27FC236}">
              <a16:creationId xmlns:a16="http://schemas.microsoft.com/office/drawing/2014/main" id="{00000000-0008-0000-0400-00008E010000}"/>
            </a:ext>
          </a:extLst>
        </xdr:cNvPr>
        <xdr:cNvSpPr txBox="1"/>
      </xdr:nvSpPr>
      <xdr:spPr>
        <a:xfrm>
          <a:off x="4914900" y="13868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81</xdr:row>
      <xdr:rowOff>102870</xdr:rowOff>
    </xdr:from>
    <xdr:to>
      <xdr:col>20</xdr:col>
      <xdr:colOff>38100</xdr:colOff>
      <xdr:row>82</xdr:row>
      <xdr:rowOff>33020</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3937000" y="1399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82</xdr:row>
      <xdr:rowOff>17797</xdr:rowOff>
    </xdr:from>
    <xdr:ext cx="7366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3606800" y="14076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81</xdr:row>
      <xdr:rowOff>133350</xdr:rowOff>
    </xdr:from>
    <xdr:to>
      <xdr:col>15</xdr:col>
      <xdr:colOff>149225</xdr:colOff>
      <xdr:row>82</xdr:row>
      <xdr:rowOff>63500</xdr:rowOff>
    </xdr:to>
    <xdr:sp macro="" textlink="">
      <xdr:nvSpPr>
        <xdr:cNvPr id="401" name="楕円 400">
          <a:extLst>
            <a:ext uri="{FF2B5EF4-FFF2-40B4-BE49-F238E27FC236}">
              <a16:creationId xmlns:a16="http://schemas.microsoft.com/office/drawing/2014/main" id="{00000000-0008-0000-0400-000091010000}"/>
            </a:ext>
          </a:extLst>
        </xdr:cNvPr>
        <xdr:cNvSpPr/>
      </xdr:nvSpPr>
      <xdr:spPr>
        <a:xfrm>
          <a:off x="3048000" y="1402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82</xdr:row>
      <xdr:rowOff>48277</xdr:rowOff>
    </xdr:from>
    <xdr:ext cx="762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2717800" y="1410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81</xdr:row>
      <xdr:rowOff>41911</xdr:rowOff>
    </xdr:from>
    <xdr:to>
      <xdr:col>11</xdr:col>
      <xdr:colOff>60325</xdr:colOff>
      <xdr:row>81</xdr:row>
      <xdr:rowOff>143511</xdr:rowOff>
    </xdr:to>
    <xdr:sp macro="" textlink="">
      <xdr:nvSpPr>
        <xdr:cNvPr id="403" name="楕円 402">
          <a:extLst>
            <a:ext uri="{FF2B5EF4-FFF2-40B4-BE49-F238E27FC236}">
              <a16:creationId xmlns:a16="http://schemas.microsoft.com/office/drawing/2014/main" id="{00000000-0008-0000-0400-000093010000}"/>
            </a:ext>
          </a:extLst>
        </xdr:cNvPr>
        <xdr:cNvSpPr/>
      </xdr:nvSpPr>
      <xdr:spPr>
        <a:xfrm>
          <a:off x="2159000" y="13929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81</xdr:row>
      <xdr:rowOff>128288</xdr:rowOff>
    </xdr:from>
    <xdr:ext cx="762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828800" y="14015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81</xdr:row>
      <xdr:rowOff>125730</xdr:rowOff>
    </xdr:from>
    <xdr:to>
      <xdr:col>6</xdr:col>
      <xdr:colOff>171450</xdr:colOff>
      <xdr:row>82</xdr:row>
      <xdr:rowOff>55880</xdr:rowOff>
    </xdr:to>
    <xdr:sp macro="" textlink="">
      <xdr:nvSpPr>
        <xdr:cNvPr id="405" name="楕円 404">
          <a:extLst>
            <a:ext uri="{FF2B5EF4-FFF2-40B4-BE49-F238E27FC236}">
              <a16:creationId xmlns:a16="http://schemas.microsoft.com/office/drawing/2014/main" id="{00000000-0008-0000-0400-000095010000}"/>
            </a:ext>
          </a:extLst>
        </xdr:cNvPr>
        <xdr:cNvSpPr/>
      </xdr:nvSpPr>
      <xdr:spPr>
        <a:xfrm>
          <a:off x="1270000" y="14013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82</xdr:row>
      <xdr:rowOff>40657</xdr:rowOff>
    </xdr:from>
    <xdr:ext cx="762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939800" y="1409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11" name="正方形/長方形 410">
          <a:extLst>
            <a:ext uri="{FF2B5EF4-FFF2-40B4-BE49-F238E27FC236}">
              <a16:creationId xmlns:a16="http://schemas.microsoft.com/office/drawing/2014/main" id="{00000000-0008-0000-0400-00009B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12" name="正方形/長方形 411">
          <a:extLst>
            <a:ext uri="{FF2B5EF4-FFF2-40B4-BE49-F238E27FC236}">
              <a16:creationId xmlns:a16="http://schemas.microsoft.com/office/drawing/2014/main" id="{00000000-0008-0000-0400-00009C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13" name="正方形/長方形 412">
          <a:extLst>
            <a:ext uri="{FF2B5EF4-FFF2-40B4-BE49-F238E27FC236}">
              <a16:creationId xmlns:a16="http://schemas.microsoft.com/office/drawing/2014/main" id="{00000000-0008-0000-0400-00009D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4" name="正方形/長方形 413">
          <a:extLst>
            <a:ext uri="{FF2B5EF4-FFF2-40B4-BE49-F238E27FC236}">
              <a16:creationId xmlns:a16="http://schemas.microsoft.com/office/drawing/2014/main" id="{00000000-0008-0000-0400-00009E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5" name="正方形/長方形 414">
          <a:extLst>
            <a:ext uri="{FF2B5EF4-FFF2-40B4-BE49-F238E27FC236}">
              <a16:creationId xmlns:a16="http://schemas.microsoft.com/office/drawing/2014/main" id="{00000000-0008-0000-0400-00009F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6" name="正方形/長方形 415">
          <a:extLst>
            <a:ext uri="{FF2B5EF4-FFF2-40B4-BE49-F238E27FC236}">
              <a16:creationId xmlns:a16="http://schemas.microsoft.com/office/drawing/2014/main" id="{00000000-0008-0000-0400-0000A0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公債費の割合が類似団体と比較して高いことから、類似団体平均と比較して下回っているが、今後も引き続き定員管理や内部管理経費の縮減等、適正な執行に努めていく。</a:t>
          </a:r>
        </a:p>
      </xdr:txBody>
    </xdr:sp>
    <xdr:clientData/>
  </xdr:twoCellAnchor>
  <xdr:oneCellAnchor>
    <xdr:from>
      <xdr:col>62</xdr:col>
      <xdr:colOff>6350</xdr:colOff>
      <xdr:row>69</xdr:row>
      <xdr:rowOff>107950</xdr:rowOff>
    </xdr:from>
    <xdr:ext cx="298543" cy="225703"/>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127000</xdr:rowOff>
    </xdr:from>
    <xdr:to>
      <xdr:col>85</xdr:col>
      <xdr:colOff>66675</xdr:colOff>
      <xdr:row>80</xdr:row>
      <xdr:rowOff>127000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156227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12700</xdr:rowOff>
    </xdr:from>
    <xdr:to>
      <xdr:col>85</xdr:col>
      <xdr:colOff>66675</xdr:colOff>
      <xdr:row>74</xdr:row>
      <xdr:rowOff>12700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2446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41927</xdr:rowOff>
    </xdr:from>
    <xdr:ext cx="508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1938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9" name="公債費以外グラフ枠">
          <a:extLst>
            <a:ext uri="{FF2B5EF4-FFF2-40B4-BE49-F238E27FC236}">
              <a16:creationId xmlns:a16="http://schemas.microsoft.com/office/drawing/2014/main" id="{00000000-0008-0000-0400-0000AD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35560</xdr:rowOff>
    </xdr:from>
    <xdr:to>
      <xdr:col>82</xdr:col>
      <xdr:colOff>107950</xdr:colOff>
      <xdr:row>80</xdr:row>
      <xdr:rowOff>6986</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6510000" y="12551410"/>
          <a:ext cx="0" cy="1171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150513</xdr:rowOff>
    </xdr:from>
    <xdr:ext cx="762000" cy="259045"/>
    <xdr:sp macro="" textlink="">
      <xdr:nvSpPr>
        <xdr:cNvPr id="431" name="公債費以外最小値テキスト">
          <a:extLst>
            <a:ext uri="{FF2B5EF4-FFF2-40B4-BE49-F238E27FC236}">
              <a16:creationId xmlns:a16="http://schemas.microsoft.com/office/drawing/2014/main" id="{00000000-0008-0000-0400-0000AF010000}"/>
            </a:ext>
          </a:extLst>
        </xdr:cNvPr>
        <xdr:cNvSpPr txBox="1"/>
      </xdr:nvSpPr>
      <xdr:spPr>
        <a:xfrm>
          <a:off x="16598900" y="1369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6986</xdr:rowOff>
    </xdr:from>
    <xdr:to>
      <xdr:col>82</xdr:col>
      <xdr:colOff>196850</xdr:colOff>
      <xdr:row>80</xdr:row>
      <xdr:rowOff>6986</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6421100" y="137229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121937</xdr:rowOff>
    </xdr:from>
    <xdr:ext cx="762000" cy="259045"/>
    <xdr:sp macro="" textlink="">
      <xdr:nvSpPr>
        <xdr:cNvPr id="433" name="公債費以外最大値テキスト">
          <a:extLst>
            <a:ext uri="{FF2B5EF4-FFF2-40B4-BE49-F238E27FC236}">
              <a16:creationId xmlns:a16="http://schemas.microsoft.com/office/drawing/2014/main" id="{00000000-0008-0000-0400-0000B1010000}"/>
            </a:ext>
          </a:extLst>
        </xdr:cNvPr>
        <xdr:cNvSpPr txBox="1"/>
      </xdr:nvSpPr>
      <xdr:spPr>
        <a:xfrm>
          <a:off x="16598900" y="12294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35560</xdr:rowOff>
    </xdr:from>
    <xdr:to>
      <xdr:col>82</xdr:col>
      <xdr:colOff>196850</xdr:colOff>
      <xdr:row>73</xdr:row>
      <xdr:rowOff>35560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6421100" y="12551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144145</xdr:rowOff>
    </xdr:from>
    <xdr:to>
      <xdr:col>82</xdr:col>
      <xdr:colOff>107950</xdr:colOff>
      <xdr:row>76</xdr:row>
      <xdr:rowOff>109855</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5671800" y="13002895"/>
          <a:ext cx="8382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88282</xdr:rowOff>
    </xdr:from>
    <xdr:ext cx="762000" cy="259045"/>
    <xdr:sp macro="" textlink="">
      <xdr:nvSpPr>
        <xdr:cNvPr id="436" name="公債費以外平均値テキスト">
          <a:extLst>
            <a:ext uri="{FF2B5EF4-FFF2-40B4-BE49-F238E27FC236}">
              <a16:creationId xmlns:a16="http://schemas.microsoft.com/office/drawing/2014/main" id="{00000000-0008-0000-0400-0000B4010000}"/>
            </a:ext>
          </a:extLst>
        </xdr:cNvPr>
        <xdr:cNvSpPr txBox="1"/>
      </xdr:nvSpPr>
      <xdr:spPr>
        <a:xfrm>
          <a:off x="16598900" y="1328993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116205</xdr:rowOff>
    </xdr:from>
    <xdr:to>
      <xdr:col>82</xdr:col>
      <xdr:colOff>158750</xdr:colOff>
      <xdr:row>78</xdr:row>
      <xdr:rowOff>46355</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6459200" y="13317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86995</xdr:rowOff>
    </xdr:from>
    <xdr:to>
      <xdr:col>78</xdr:col>
      <xdr:colOff>69850</xdr:colOff>
      <xdr:row>75</xdr:row>
      <xdr:rowOff>144145</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a:off x="14782800" y="1294574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64770</xdr:rowOff>
    </xdr:from>
    <xdr:to>
      <xdr:col>78</xdr:col>
      <xdr:colOff>120650</xdr:colOff>
      <xdr:row>77</xdr:row>
      <xdr:rowOff>166370</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5621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151147</xdr:rowOff>
    </xdr:from>
    <xdr:ext cx="7366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290800" y="13352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41275</xdr:rowOff>
    </xdr:from>
    <xdr:to>
      <xdr:col>73</xdr:col>
      <xdr:colOff>180975</xdr:colOff>
      <xdr:row>75</xdr:row>
      <xdr:rowOff>86995</xdr:rowOff>
    </xdr:to>
    <xdr:cxnSp macro="">
      <xdr:nvCxnSpPr>
        <xdr:cNvPr id="441" name="直線コネクタ 440">
          <a:extLst>
            <a:ext uri="{FF2B5EF4-FFF2-40B4-BE49-F238E27FC236}">
              <a16:creationId xmlns:a16="http://schemas.microsoft.com/office/drawing/2014/main" id="{00000000-0008-0000-0400-0000B9010000}"/>
            </a:ext>
          </a:extLst>
        </xdr:cNvPr>
        <xdr:cNvCxnSpPr/>
      </xdr:nvCxnSpPr>
      <xdr:spPr>
        <a:xfrm>
          <a:off x="13893800" y="12728575"/>
          <a:ext cx="889000" cy="217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19050</xdr:rowOff>
    </xdr:from>
    <xdr:to>
      <xdr:col>74</xdr:col>
      <xdr:colOff>31750</xdr:colOff>
      <xdr:row>77</xdr:row>
      <xdr:rowOff>120650</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4732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105427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4018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41275</xdr:rowOff>
    </xdr:from>
    <xdr:to>
      <xdr:col>69</xdr:col>
      <xdr:colOff>92075</xdr:colOff>
      <xdr:row>75</xdr:row>
      <xdr:rowOff>81280</xdr:rowOff>
    </xdr:to>
    <xdr:cxnSp macro="">
      <xdr:nvCxnSpPr>
        <xdr:cNvPr id="444" name="直線コネクタ 443">
          <a:extLst>
            <a:ext uri="{FF2B5EF4-FFF2-40B4-BE49-F238E27FC236}">
              <a16:creationId xmlns:a16="http://schemas.microsoft.com/office/drawing/2014/main" id="{00000000-0008-0000-0400-0000BC010000}"/>
            </a:ext>
          </a:extLst>
        </xdr:cNvPr>
        <xdr:cNvCxnSpPr/>
      </xdr:nvCxnSpPr>
      <xdr:spPr>
        <a:xfrm flipV="1">
          <a:off x="13004800" y="12728575"/>
          <a:ext cx="889000" cy="211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53339</xdr:rowOff>
    </xdr:from>
    <xdr:to>
      <xdr:col>69</xdr:col>
      <xdr:colOff>142875</xdr:colOff>
      <xdr:row>76</xdr:row>
      <xdr:rowOff>154939</xdr:rowOff>
    </xdr:to>
    <xdr:sp macro="" textlink="">
      <xdr:nvSpPr>
        <xdr:cNvPr id="445" name="フローチャート: 判断 444">
          <a:extLst>
            <a:ext uri="{FF2B5EF4-FFF2-40B4-BE49-F238E27FC236}">
              <a16:creationId xmlns:a16="http://schemas.microsoft.com/office/drawing/2014/main" id="{00000000-0008-0000-0400-0000BD010000}"/>
            </a:ext>
          </a:extLst>
        </xdr:cNvPr>
        <xdr:cNvSpPr/>
      </xdr:nvSpPr>
      <xdr:spPr>
        <a:xfrm>
          <a:off x="13843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139716</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3512800" y="13169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64770</xdr:rowOff>
    </xdr:from>
    <xdr:to>
      <xdr:col>65</xdr:col>
      <xdr:colOff>53975</xdr:colOff>
      <xdr:row>77</xdr:row>
      <xdr:rowOff>166370</xdr:rowOff>
    </xdr:to>
    <xdr:sp macro="" textlink="">
      <xdr:nvSpPr>
        <xdr:cNvPr id="447" name="フローチャート: 判断 446">
          <a:extLst>
            <a:ext uri="{FF2B5EF4-FFF2-40B4-BE49-F238E27FC236}">
              <a16:creationId xmlns:a16="http://schemas.microsoft.com/office/drawing/2014/main" id="{00000000-0008-0000-0400-0000BF010000}"/>
            </a:ext>
          </a:extLst>
        </xdr:cNvPr>
        <xdr:cNvSpPr/>
      </xdr:nvSpPr>
      <xdr:spPr>
        <a:xfrm>
          <a:off x="12954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151147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623800" y="13352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59055</xdr:rowOff>
    </xdr:from>
    <xdr:to>
      <xdr:col>82</xdr:col>
      <xdr:colOff>158750</xdr:colOff>
      <xdr:row>76</xdr:row>
      <xdr:rowOff>160655</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6459200" y="13089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75582</xdr:rowOff>
    </xdr:from>
    <xdr:ext cx="762000" cy="259045"/>
    <xdr:sp macro="" textlink="">
      <xdr:nvSpPr>
        <xdr:cNvPr id="455" name="公債費以外該当値テキスト">
          <a:extLst>
            <a:ext uri="{FF2B5EF4-FFF2-40B4-BE49-F238E27FC236}">
              <a16:creationId xmlns:a16="http://schemas.microsoft.com/office/drawing/2014/main" id="{00000000-0008-0000-0400-0000C7010000}"/>
            </a:ext>
          </a:extLst>
        </xdr:cNvPr>
        <xdr:cNvSpPr txBox="1"/>
      </xdr:nvSpPr>
      <xdr:spPr>
        <a:xfrm>
          <a:off x="16598900" y="12934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93345</xdr:rowOff>
    </xdr:from>
    <xdr:to>
      <xdr:col>78</xdr:col>
      <xdr:colOff>120650</xdr:colOff>
      <xdr:row>76</xdr:row>
      <xdr:rowOff>23495</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5621000" y="12952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33672</xdr:rowOff>
    </xdr:from>
    <xdr:ext cx="7366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5290800" y="127209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36195</xdr:rowOff>
    </xdr:from>
    <xdr:to>
      <xdr:col>74</xdr:col>
      <xdr:colOff>31750</xdr:colOff>
      <xdr:row>75</xdr:row>
      <xdr:rowOff>137795</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4732000" y="12894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147972</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4401800" y="12663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161925</xdr:rowOff>
    </xdr:from>
    <xdr:to>
      <xdr:col>69</xdr:col>
      <xdr:colOff>142875</xdr:colOff>
      <xdr:row>74</xdr:row>
      <xdr:rowOff>92075</xdr:rowOff>
    </xdr:to>
    <xdr:sp macro="" textlink="">
      <xdr:nvSpPr>
        <xdr:cNvPr id="460" name="楕円 459">
          <a:extLst>
            <a:ext uri="{FF2B5EF4-FFF2-40B4-BE49-F238E27FC236}">
              <a16:creationId xmlns:a16="http://schemas.microsoft.com/office/drawing/2014/main" id="{00000000-0008-0000-0400-0000CC010000}"/>
            </a:ext>
          </a:extLst>
        </xdr:cNvPr>
        <xdr:cNvSpPr/>
      </xdr:nvSpPr>
      <xdr:spPr>
        <a:xfrm>
          <a:off x="13843000" y="12677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102252</xdr:rowOff>
    </xdr:from>
    <xdr:ext cx="762000" cy="259045"/>
    <xdr:sp macro="" textlink="">
      <xdr:nvSpPr>
        <xdr:cNvPr id="461" name="テキスト ボックス 460">
          <a:extLst>
            <a:ext uri="{FF2B5EF4-FFF2-40B4-BE49-F238E27FC236}">
              <a16:creationId xmlns:a16="http://schemas.microsoft.com/office/drawing/2014/main" id="{00000000-0008-0000-0400-0000CD010000}"/>
            </a:ext>
          </a:extLst>
        </xdr:cNvPr>
        <xdr:cNvSpPr txBox="1"/>
      </xdr:nvSpPr>
      <xdr:spPr>
        <a:xfrm>
          <a:off x="13512800" y="12446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30480</xdr:rowOff>
    </xdr:from>
    <xdr:to>
      <xdr:col>65</xdr:col>
      <xdr:colOff>53975</xdr:colOff>
      <xdr:row>75</xdr:row>
      <xdr:rowOff>132080</xdr:rowOff>
    </xdr:to>
    <xdr:sp macro="" textlink="">
      <xdr:nvSpPr>
        <xdr:cNvPr id="462" name="楕円 461">
          <a:extLst>
            <a:ext uri="{FF2B5EF4-FFF2-40B4-BE49-F238E27FC236}">
              <a16:creationId xmlns:a16="http://schemas.microsoft.com/office/drawing/2014/main" id="{00000000-0008-0000-0400-0000CE010000}"/>
            </a:ext>
          </a:extLst>
        </xdr:cNvPr>
        <xdr:cNvSpPr/>
      </xdr:nvSpPr>
      <xdr:spPr>
        <a:xfrm>
          <a:off x="12954000" y="12889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142257</xdr:rowOff>
    </xdr:from>
    <xdr:ext cx="762000" cy="259045"/>
    <xdr:sp macro="" textlink="">
      <xdr:nvSpPr>
        <xdr:cNvPr id="463" name="テキスト ボックス 462">
          <a:extLst>
            <a:ext uri="{FF2B5EF4-FFF2-40B4-BE49-F238E27FC236}">
              <a16:creationId xmlns:a16="http://schemas.microsoft.com/office/drawing/2014/main" id="{00000000-0008-0000-0400-0000CF010000}"/>
            </a:ext>
          </a:extLst>
        </xdr:cNvPr>
        <xdr:cNvSpPr txBox="1"/>
      </xdr:nvSpPr>
      <xdr:spPr>
        <a:xfrm>
          <a:off x="12623800" y="12658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山口県山口市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31140</xdr:rowOff>
    </xdr:from>
    <xdr:to>
      <xdr:col>29</xdr:col>
      <xdr:colOff>127000</xdr:colOff>
      <xdr:row>19</xdr:row>
      <xdr:rowOff>38646</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64715"/>
          <a:ext cx="0" cy="137910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10723</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3158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38646</xdr:rowOff>
    </xdr:from>
    <xdr:to>
      <xdr:col>30</xdr:col>
      <xdr:colOff>25400</xdr:colOff>
      <xdr:row>19</xdr:row>
      <xdr:rowOff>38646</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4382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117517</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708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91,766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31140</xdr:rowOff>
    </xdr:from>
    <xdr:to>
      <xdr:col>30</xdr:col>
      <xdr:colOff>25400</xdr:colOff>
      <xdr:row>11</xdr:row>
      <xdr:rowOff>31140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6471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12</xdr:row>
      <xdr:rowOff>47981</xdr:rowOff>
    </xdr:from>
    <xdr:to>
      <xdr:col>29</xdr:col>
      <xdr:colOff>127000</xdr:colOff>
      <xdr:row>13</xdr:row>
      <xdr:rowOff>121514</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153006"/>
          <a:ext cx="647700" cy="2449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130802</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750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158725</xdr:rowOff>
    </xdr:from>
    <xdr:to>
      <xdr:col>29</xdr:col>
      <xdr:colOff>177800</xdr:colOff>
      <xdr:row>16</xdr:row>
      <xdr:rowOff>88875</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7781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13</xdr:row>
      <xdr:rowOff>121514</xdr:rowOff>
    </xdr:from>
    <xdr:to>
      <xdr:col>26</xdr:col>
      <xdr:colOff>50800</xdr:colOff>
      <xdr:row>14</xdr:row>
      <xdr:rowOff>12624</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397989"/>
          <a:ext cx="698500" cy="625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149809</xdr:rowOff>
    </xdr:from>
    <xdr:to>
      <xdr:col>26</xdr:col>
      <xdr:colOff>101600</xdr:colOff>
      <xdr:row>17</xdr:row>
      <xdr:rowOff>79959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9406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64736</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270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14</xdr:row>
      <xdr:rowOff>12624</xdr:rowOff>
    </xdr:from>
    <xdr:to>
      <xdr:col>22</xdr:col>
      <xdr:colOff>114300</xdr:colOff>
      <xdr:row>14</xdr:row>
      <xdr:rowOff>58191</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460549"/>
          <a:ext cx="698500" cy="455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21222</xdr:rowOff>
    </xdr:from>
    <xdr:to>
      <xdr:col>22</xdr:col>
      <xdr:colOff>165100</xdr:colOff>
      <xdr:row>17</xdr:row>
      <xdr:rowOff>122822</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8349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107599</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0698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14</xdr:row>
      <xdr:rowOff>54267</xdr:rowOff>
    </xdr:from>
    <xdr:to>
      <xdr:col>18</xdr:col>
      <xdr:colOff>177800</xdr:colOff>
      <xdr:row>14</xdr:row>
      <xdr:rowOff>58191</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a:off x="2908300" y="2502192"/>
          <a:ext cx="698500" cy="39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38176</xdr:rowOff>
    </xdr:from>
    <xdr:to>
      <xdr:col>19</xdr:col>
      <xdr:colOff>38100</xdr:colOff>
      <xdr:row>17</xdr:row>
      <xdr:rowOff>139776</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004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124553</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0868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47815</xdr:rowOff>
    </xdr:from>
    <xdr:to>
      <xdr:col>15</xdr:col>
      <xdr:colOff>101600</xdr:colOff>
      <xdr:row>17</xdr:row>
      <xdr:rowOff>149415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100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134192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096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11</xdr:row>
      <xdr:rowOff>168631</xdr:rowOff>
    </xdr:from>
    <xdr:to>
      <xdr:col>29</xdr:col>
      <xdr:colOff>177800</xdr:colOff>
      <xdr:row>12</xdr:row>
      <xdr:rowOff>98781</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1022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11</xdr:row>
      <xdr:rowOff>13708</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19472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13</xdr:row>
      <xdr:rowOff>70714</xdr:rowOff>
    </xdr:from>
    <xdr:to>
      <xdr:col>26</xdr:col>
      <xdr:colOff>101600</xdr:colOff>
      <xdr:row>14</xdr:row>
      <xdr:rowOff>864</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3471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12</xdr:row>
      <xdr:rowOff>11041</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1160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13</xdr:row>
      <xdr:rowOff>133274</xdr:rowOff>
    </xdr:from>
    <xdr:to>
      <xdr:col>22</xdr:col>
      <xdr:colOff>165100</xdr:colOff>
      <xdr:row>14</xdr:row>
      <xdr:rowOff>63424</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4097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12</xdr:row>
      <xdr:rowOff>73601</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1786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14</xdr:row>
      <xdr:rowOff>7391</xdr:rowOff>
    </xdr:from>
    <xdr:to>
      <xdr:col>19</xdr:col>
      <xdr:colOff>38100</xdr:colOff>
      <xdr:row>14</xdr:row>
      <xdr:rowOff>108991</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4553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12</xdr:row>
      <xdr:rowOff>119168</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224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14</xdr:row>
      <xdr:rowOff>3467</xdr:rowOff>
    </xdr:from>
    <xdr:to>
      <xdr:col>15</xdr:col>
      <xdr:colOff>101600</xdr:colOff>
      <xdr:row>14</xdr:row>
      <xdr:rowOff>105067</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4513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12</xdr:row>
      <xdr:rowOff>115244</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220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227889</xdr:rowOff>
    </xdr:from>
    <xdr:to>
      <xdr:col>29</xdr:col>
      <xdr:colOff>127000</xdr:colOff>
      <xdr:row>37</xdr:row>
      <xdr:rowOff>166357</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52439"/>
          <a:ext cx="0" cy="113861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138434</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263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166357</xdr:rowOff>
    </xdr:from>
    <xdr:to>
      <xdr:col>30</xdr:col>
      <xdr:colOff>25400</xdr:colOff>
      <xdr:row>37</xdr:row>
      <xdr:rowOff>166357</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2910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142816</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895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227889</xdr:rowOff>
    </xdr:from>
    <xdr:to>
      <xdr:col>30</xdr:col>
      <xdr:colOff>25400</xdr:colOff>
      <xdr:row>33</xdr:row>
      <xdr:rowOff>227889</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5243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13157</xdr:rowOff>
    </xdr:from>
    <xdr:to>
      <xdr:col>29</xdr:col>
      <xdr:colOff>127000</xdr:colOff>
      <xdr:row>35</xdr:row>
      <xdr:rowOff>61011</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6623507"/>
          <a:ext cx="647700" cy="478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177513</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7878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205436</xdr:rowOff>
    </xdr:from>
    <xdr:to>
      <xdr:col>29</xdr:col>
      <xdr:colOff>177800</xdr:colOff>
      <xdr:row>35</xdr:row>
      <xdr:rowOff>307036</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8157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50229</xdr:rowOff>
    </xdr:from>
    <xdr:to>
      <xdr:col>26</xdr:col>
      <xdr:colOff>50800</xdr:colOff>
      <xdr:row>35</xdr:row>
      <xdr:rowOff>61011</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4305300" y="6660579"/>
          <a:ext cx="698500" cy="1078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218884</xdr:rowOff>
    </xdr:from>
    <xdr:to>
      <xdr:col>26</xdr:col>
      <xdr:colOff>101600</xdr:colOff>
      <xdr:row>35</xdr:row>
      <xdr:rowOff>320484</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8292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305261</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9156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50229</xdr:rowOff>
    </xdr:from>
    <xdr:to>
      <xdr:col>22</xdr:col>
      <xdr:colOff>114300</xdr:colOff>
      <xdr:row>35</xdr:row>
      <xdr:rowOff>99568</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660579"/>
          <a:ext cx="698500" cy="493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231229</xdr:rowOff>
    </xdr:from>
    <xdr:to>
      <xdr:col>22</xdr:col>
      <xdr:colOff>165100</xdr:colOff>
      <xdr:row>35</xdr:row>
      <xdr:rowOff>332829</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8415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317606</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9279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99568</xdr:rowOff>
    </xdr:from>
    <xdr:to>
      <xdr:col>18</xdr:col>
      <xdr:colOff>177800</xdr:colOff>
      <xdr:row>35</xdr:row>
      <xdr:rowOff>152489</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709918"/>
          <a:ext cx="698500" cy="5292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252488</xdr:rowOff>
    </xdr:from>
    <xdr:to>
      <xdr:col>19</xdr:col>
      <xdr:colOff>38100</xdr:colOff>
      <xdr:row>36</xdr:row>
      <xdr:rowOff>11188</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8628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338865</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949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278854</xdr:rowOff>
    </xdr:from>
    <xdr:to>
      <xdr:col>15</xdr:col>
      <xdr:colOff>101600</xdr:colOff>
      <xdr:row>36</xdr:row>
      <xdr:rowOff>37554</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8892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22331</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975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305257</xdr:rowOff>
    </xdr:from>
    <xdr:to>
      <xdr:col>29</xdr:col>
      <xdr:colOff>177800</xdr:colOff>
      <xdr:row>35</xdr:row>
      <xdr:rowOff>63957</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5727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150334</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417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10211</xdr:rowOff>
    </xdr:from>
    <xdr:to>
      <xdr:col>26</xdr:col>
      <xdr:colOff>101600</xdr:colOff>
      <xdr:row>35</xdr:row>
      <xdr:rowOff>111811</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6205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121988</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3894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342329</xdr:rowOff>
    </xdr:from>
    <xdr:to>
      <xdr:col>22</xdr:col>
      <xdr:colOff>165100</xdr:colOff>
      <xdr:row>35</xdr:row>
      <xdr:rowOff>101029</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6097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111205</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378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48768</xdr:rowOff>
    </xdr:from>
    <xdr:to>
      <xdr:col>19</xdr:col>
      <xdr:colOff>38100</xdr:colOff>
      <xdr:row>35</xdr:row>
      <xdr:rowOff>150368</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6591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160545</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4279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101689</xdr:rowOff>
    </xdr:from>
    <xdr:to>
      <xdr:col>15</xdr:col>
      <xdr:colOff>101600</xdr:colOff>
      <xdr:row>35</xdr:row>
      <xdr:rowOff>203289</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7120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213466</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480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山口県山口市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185,982
183,457
1,023.22
108,539,608
107,239,725
731,497
49,676,255
116,881,951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6.3
89.3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87,873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65938</xdr:rowOff>
    </xdr:from>
    <xdr:to>
      <xdr:col>24</xdr:col>
      <xdr:colOff>62865</xdr:colOff>
      <xdr:row>38</xdr:row>
      <xdr:rowOff>167970</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09438"/>
          <a:ext cx="1270" cy="14736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347</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686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167970</xdr:rowOff>
    </xdr:from>
    <xdr:to>
      <xdr:col>24</xdr:col>
      <xdr:colOff>152400</xdr:colOff>
      <xdr:row>38</xdr:row>
      <xdr:rowOff>167970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683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12615</xdr:rowOff>
    </xdr:from>
    <xdr:ext cx="534377"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84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65938</xdr:rowOff>
    </xdr:from>
    <xdr:to>
      <xdr:col>24</xdr:col>
      <xdr:colOff>152400</xdr:colOff>
      <xdr:row>30</xdr:row>
      <xdr:rowOff>65938</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094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31</xdr:row>
      <xdr:rowOff>43688</xdr:rowOff>
    </xdr:from>
    <xdr:to>
      <xdr:col>24</xdr:col>
      <xdr:colOff>63500</xdr:colOff>
      <xdr:row>33</xdr:row>
      <xdr:rowOff>10808</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358638"/>
          <a:ext cx="838200" cy="31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20007</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0207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41580</xdr:rowOff>
    </xdr:from>
    <xdr:to>
      <xdr:col>24</xdr:col>
      <xdr:colOff>114300</xdr:colOff>
      <xdr:row>35</xdr:row>
      <xdr:rowOff>143180</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042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68300</xdr:rowOff>
    </xdr:from>
    <xdr:to>
      <xdr:col>19</xdr:col>
      <xdr:colOff>177800</xdr:colOff>
      <xdr:row>33</xdr:row>
      <xdr:rowOff>10808</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a:off x="2908300" y="5554700"/>
          <a:ext cx="889000" cy="113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69355</xdr:rowOff>
    </xdr:from>
    <xdr:to>
      <xdr:col>20</xdr:col>
      <xdr:colOff>38100</xdr:colOff>
      <xdr:row>36</xdr:row>
      <xdr:rowOff>170955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241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162082</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334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68300</xdr:rowOff>
    </xdr:from>
    <xdr:to>
      <xdr:col>15</xdr:col>
      <xdr:colOff>50800</xdr:colOff>
      <xdr:row>33</xdr:row>
      <xdr:rowOff>3950</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5554700"/>
          <a:ext cx="889000" cy="107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61354</xdr:rowOff>
    </xdr:from>
    <xdr:to>
      <xdr:col>15</xdr:col>
      <xdr:colOff>101600</xdr:colOff>
      <xdr:row>36</xdr:row>
      <xdr:rowOff>162954</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233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154081</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326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3950</xdr:rowOff>
    </xdr:from>
    <xdr:to>
      <xdr:col>10</xdr:col>
      <xdr:colOff>114300</xdr:colOff>
      <xdr:row>33</xdr:row>
      <xdr:rowOff>37402</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5661800"/>
          <a:ext cx="889000" cy="33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83414</xdr:rowOff>
    </xdr:from>
    <xdr:to>
      <xdr:col>10</xdr:col>
      <xdr:colOff>165100</xdr:colOff>
      <xdr:row>37</xdr:row>
      <xdr:rowOff>13564</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55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4691</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348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100368</xdr:rowOff>
    </xdr:from>
    <xdr:to>
      <xdr:col>6</xdr:col>
      <xdr:colOff>38100</xdr:colOff>
      <xdr:row>37</xdr:row>
      <xdr:rowOff>30518</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272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21645</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365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30</xdr:row>
      <xdr:rowOff>164338</xdr:rowOff>
    </xdr:from>
    <xdr:to>
      <xdr:col>24</xdr:col>
      <xdr:colOff>114300</xdr:colOff>
      <xdr:row>31</xdr:row>
      <xdr:rowOff>94488</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307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15765</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159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131458</xdr:rowOff>
    </xdr:from>
    <xdr:to>
      <xdr:col>20</xdr:col>
      <xdr:colOff>38100</xdr:colOff>
      <xdr:row>33</xdr:row>
      <xdr:rowOff>61608</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5617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31</xdr:row>
      <xdr:rowOff>78135</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5393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17500</xdr:rowOff>
    </xdr:from>
    <xdr:to>
      <xdr:col>15</xdr:col>
      <xdr:colOff>101600</xdr:colOff>
      <xdr:row>32</xdr:row>
      <xdr:rowOff>119100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550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30</xdr:row>
      <xdr:rowOff>135627</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5279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124600</xdr:rowOff>
    </xdr:from>
    <xdr:to>
      <xdr:col>10</xdr:col>
      <xdr:colOff>165100</xdr:colOff>
      <xdr:row>33</xdr:row>
      <xdr:rowOff>54750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561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31</xdr:row>
      <xdr:rowOff>71277</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5386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158052</xdr:rowOff>
    </xdr:from>
    <xdr:to>
      <xdr:col>6</xdr:col>
      <xdr:colOff>38100</xdr:colOff>
      <xdr:row>33</xdr:row>
      <xdr:rowOff>88202</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5644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31</xdr:row>
      <xdr:rowOff>104729</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5419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物件費グラフ枠">
          <a:extLst>
            <a:ext uri="{FF2B5EF4-FFF2-40B4-BE49-F238E27FC236}">
              <a16:creationId xmlns:a16="http://schemas.microsoft.com/office/drawing/2014/main" id="{00000000-0008-0000-0600-000073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170006</xdr:rowOff>
    </xdr:from>
    <xdr:to>
      <xdr:col>24</xdr:col>
      <xdr:colOff>62865</xdr:colOff>
      <xdr:row>59</xdr:row>
      <xdr:rowOff>127666</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4633595" y="8742506"/>
          <a:ext cx="1270" cy="15007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131493</xdr:rowOff>
    </xdr:from>
    <xdr:ext cx="534377" cy="259045"/>
    <xdr:sp macro="" textlink="">
      <xdr:nvSpPr>
        <xdr:cNvPr id="117" name="物件費最小値テキスト">
          <a:extLst>
            <a:ext uri="{FF2B5EF4-FFF2-40B4-BE49-F238E27FC236}">
              <a16:creationId xmlns:a16="http://schemas.microsoft.com/office/drawing/2014/main" id="{00000000-0008-0000-0600-000075000000}"/>
            </a:ext>
          </a:extLst>
        </xdr:cNvPr>
        <xdr:cNvSpPr txBox="1"/>
      </xdr:nvSpPr>
      <xdr:spPr>
        <a:xfrm>
          <a:off x="4686300" y="10247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127666</xdr:rowOff>
    </xdr:from>
    <xdr:to>
      <xdr:col>24</xdr:col>
      <xdr:colOff>152400</xdr:colOff>
      <xdr:row>59</xdr:row>
      <xdr:rowOff>127666</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10243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116683</xdr:rowOff>
    </xdr:from>
    <xdr:ext cx="599010" cy="259045"/>
    <xdr:sp macro="" textlink="">
      <xdr:nvSpPr>
        <xdr:cNvPr id="119" name="物件費最大値テキスト">
          <a:extLst>
            <a:ext uri="{FF2B5EF4-FFF2-40B4-BE49-F238E27FC236}">
              <a16:creationId xmlns:a16="http://schemas.microsoft.com/office/drawing/2014/main" id="{00000000-0008-0000-0600-000077000000}"/>
            </a:ext>
          </a:extLst>
        </xdr:cNvPr>
        <xdr:cNvSpPr txBox="1"/>
      </xdr:nvSpPr>
      <xdr:spPr>
        <a:xfrm>
          <a:off x="4686300" y="85177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170006</xdr:rowOff>
    </xdr:from>
    <xdr:to>
      <xdr:col>24</xdr:col>
      <xdr:colOff>152400</xdr:colOff>
      <xdr:row>50</xdr:row>
      <xdr:rowOff>170006</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8742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162136</xdr:rowOff>
    </xdr:from>
    <xdr:to>
      <xdr:col>24</xdr:col>
      <xdr:colOff>63500</xdr:colOff>
      <xdr:row>56</xdr:row>
      <xdr:rowOff>70745</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3797300" y="9591886"/>
          <a:ext cx="838200" cy="80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57465</xdr:rowOff>
    </xdr:from>
    <xdr:ext cx="534377" cy="259045"/>
    <xdr:sp macro="" textlink="">
      <xdr:nvSpPr>
        <xdr:cNvPr id="122" name="物件費平均値テキスト">
          <a:extLst>
            <a:ext uri="{FF2B5EF4-FFF2-40B4-BE49-F238E27FC236}">
              <a16:creationId xmlns:a16="http://schemas.microsoft.com/office/drawing/2014/main" id="{00000000-0008-0000-0600-00007A000000}"/>
            </a:ext>
          </a:extLst>
        </xdr:cNvPr>
        <xdr:cNvSpPr txBox="1"/>
      </xdr:nvSpPr>
      <xdr:spPr>
        <a:xfrm>
          <a:off x="4686300" y="96586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79038</xdr:rowOff>
    </xdr:from>
    <xdr:to>
      <xdr:col>24</xdr:col>
      <xdr:colOff>114300</xdr:colOff>
      <xdr:row>57</xdr:row>
      <xdr:rowOff>9188</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4584700" y="9680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40570</xdr:rowOff>
    </xdr:from>
    <xdr:to>
      <xdr:col>19</xdr:col>
      <xdr:colOff>177800</xdr:colOff>
      <xdr:row>56</xdr:row>
      <xdr:rowOff>70745</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2908300" y="9641770"/>
          <a:ext cx="889000" cy="30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128072</xdr:rowOff>
    </xdr:from>
    <xdr:to>
      <xdr:col>20</xdr:col>
      <xdr:colOff>38100</xdr:colOff>
      <xdr:row>57</xdr:row>
      <xdr:rowOff>58222</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3746500" y="9729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49349</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3530111" y="9821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40570</xdr:rowOff>
    </xdr:from>
    <xdr:to>
      <xdr:col>15</xdr:col>
      <xdr:colOff>50800</xdr:colOff>
      <xdr:row>56</xdr:row>
      <xdr:rowOff>148795</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2019300" y="9641770"/>
          <a:ext cx="889000" cy="108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80164</xdr:rowOff>
    </xdr:from>
    <xdr:to>
      <xdr:col>15</xdr:col>
      <xdr:colOff>101600</xdr:colOff>
      <xdr:row>57</xdr:row>
      <xdr:rowOff>10314</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2857500" y="9681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1441</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2641111" y="9774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148795</xdr:rowOff>
    </xdr:from>
    <xdr:to>
      <xdr:col>10</xdr:col>
      <xdr:colOff>114300</xdr:colOff>
      <xdr:row>57</xdr:row>
      <xdr:rowOff>168684</xdr:rowOff>
    </xdr:to>
    <xdr:cxnSp macro="">
      <xdr:nvCxnSpPr>
        <xdr:cNvPr id="130" name="直線コネクタ 129">
          <a:extLst>
            <a:ext uri="{FF2B5EF4-FFF2-40B4-BE49-F238E27FC236}">
              <a16:creationId xmlns:a16="http://schemas.microsoft.com/office/drawing/2014/main" id="{00000000-0008-0000-0600-000082000000}"/>
            </a:ext>
          </a:extLst>
        </xdr:cNvPr>
        <xdr:cNvCxnSpPr/>
      </xdr:nvCxnSpPr>
      <xdr:spPr>
        <a:xfrm flipV="1">
          <a:off x="1130300" y="9749995"/>
          <a:ext cx="889000" cy="191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138915</xdr:rowOff>
    </xdr:from>
    <xdr:to>
      <xdr:col>10</xdr:col>
      <xdr:colOff>165100</xdr:colOff>
      <xdr:row>57</xdr:row>
      <xdr:rowOff>69065</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968500" y="9740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60192</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752111" y="9832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115369</xdr:rowOff>
    </xdr:from>
    <xdr:to>
      <xdr:col>6</xdr:col>
      <xdr:colOff>38100</xdr:colOff>
      <xdr:row>58</xdr:row>
      <xdr:rowOff>45519</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079500" y="9888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62046</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863111" y="9663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111336</xdr:rowOff>
    </xdr:from>
    <xdr:to>
      <xdr:col>24</xdr:col>
      <xdr:colOff>114300</xdr:colOff>
      <xdr:row>56</xdr:row>
      <xdr:rowOff>41486</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4584700" y="9541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134213</xdr:rowOff>
    </xdr:from>
    <xdr:ext cx="534377" cy="259045"/>
    <xdr:sp macro="" textlink="">
      <xdr:nvSpPr>
        <xdr:cNvPr id="141" name="物件費該当値テキスト">
          <a:extLst>
            <a:ext uri="{FF2B5EF4-FFF2-40B4-BE49-F238E27FC236}">
              <a16:creationId xmlns:a16="http://schemas.microsoft.com/office/drawing/2014/main" id="{00000000-0008-0000-0600-00008D000000}"/>
            </a:ext>
          </a:extLst>
        </xdr:cNvPr>
        <xdr:cNvSpPr txBox="1"/>
      </xdr:nvSpPr>
      <xdr:spPr>
        <a:xfrm>
          <a:off x="4686300" y="939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19945</xdr:rowOff>
    </xdr:from>
    <xdr:to>
      <xdr:col>20</xdr:col>
      <xdr:colOff>38100</xdr:colOff>
      <xdr:row>56</xdr:row>
      <xdr:rowOff>121545</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3746500" y="9621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138072</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3530111" y="9396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161220</xdr:rowOff>
    </xdr:from>
    <xdr:to>
      <xdr:col>15</xdr:col>
      <xdr:colOff>101600</xdr:colOff>
      <xdr:row>56</xdr:row>
      <xdr:rowOff>91370</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2857500" y="9590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107897</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2641111" y="9366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97995</xdr:rowOff>
    </xdr:from>
    <xdr:to>
      <xdr:col>10</xdr:col>
      <xdr:colOff>165100</xdr:colOff>
      <xdr:row>57</xdr:row>
      <xdr:rowOff>28145</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968500" y="9699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44672</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1752111" y="9474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117884</xdr:rowOff>
    </xdr:from>
    <xdr:to>
      <xdr:col>6</xdr:col>
      <xdr:colOff>38100</xdr:colOff>
      <xdr:row>58</xdr:row>
      <xdr:rowOff>48034</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079500" y="9890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39161</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863111" y="9983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35577</xdr:rowOff>
    </xdr:from>
    <xdr:ext cx="46717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94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維持補修費グラフ枠">
          <a:extLst>
            <a:ext uri="{FF2B5EF4-FFF2-40B4-BE49-F238E27FC236}">
              <a16:creationId xmlns:a16="http://schemas.microsoft.com/office/drawing/2014/main" id="{00000000-0008-0000-06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102057</xdr:rowOff>
    </xdr:from>
    <xdr:to>
      <xdr:col>24</xdr:col>
      <xdr:colOff>62865</xdr:colOff>
      <xdr:row>79</xdr:row>
      <xdr:rowOff>16560</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flipV="1">
          <a:off x="4633595" y="12275007"/>
          <a:ext cx="1270" cy="12861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20387</xdr:rowOff>
    </xdr:from>
    <xdr:ext cx="378565" cy="259045"/>
    <xdr:sp macro="" textlink="">
      <xdr:nvSpPr>
        <xdr:cNvPr id="174" name="維持補修費最小値テキスト">
          <a:extLst>
            <a:ext uri="{FF2B5EF4-FFF2-40B4-BE49-F238E27FC236}">
              <a16:creationId xmlns:a16="http://schemas.microsoft.com/office/drawing/2014/main" id="{00000000-0008-0000-0600-0000AE000000}"/>
            </a:ext>
          </a:extLst>
        </xdr:cNvPr>
        <xdr:cNvSpPr txBox="1"/>
      </xdr:nvSpPr>
      <xdr:spPr>
        <a:xfrm>
          <a:off x="4686300" y="135649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16560</xdr:rowOff>
    </xdr:from>
    <xdr:to>
      <xdr:col>24</xdr:col>
      <xdr:colOff>152400</xdr:colOff>
      <xdr:row>79</xdr:row>
      <xdr:rowOff>16560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3561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48734</xdr:rowOff>
    </xdr:from>
    <xdr:ext cx="534377" cy="259045"/>
    <xdr:sp macro="" textlink="">
      <xdr:nvSpPr>
        <xdr:cNvPr id="176" name="維持補修費最大値テキスト">
          <a:extLst>
            <a:ext uri="{FF2B5EF4-FFF2-40B4-BE49-F238E27FC236}">
              <a16:creationId xmlns:a16="http://schemas.microsoft.com/office/drawing/2014/main" id="{00000000-0008-0000-0600-0000B0000000}"/>
            </a:ext>
          </a:extLst>
        </xdr:cNvPr>
        <xdr:cNvSpPr txBox="1"/>
      </xdr:nvSpPr>
      <xdr:spPr>
        <a:xfrm>
          <a:off x="4686300" y="12050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102057</xdr:rowOff>
    </xdr:from>
    <xdr:to>
      <xdr:col>24</xdr:col>
      <xdr:colOff>152400</xdr:colOff>
      <xdr:row>71</xdr:row>
      <xdr:rowOff>102057</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2275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122859</xdr:rowOff>
    </xdr:from>
    <xdr:to>
      <xdr:col>24</xdr:col>
      <xdr:colOff>63500</xdr:colOff>
      <xdr:row>77</xdr:row>
      <xdr:rowOff>156617</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3797300" y="13324509"/>
          <a:ext cx="838200" cy="33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86326</xdr:rowOff>
    </xdr:from>
    <xdr:ext cx="469744" cy="259045"/>
    <xdr:sp macro="" textlink="">
      <xdr:nvSpPr>
        <xdr:cNvPr id="179" name="維持補修費平均値テキスト">
          <a:extLst>
            <a:ext uri="{FF2B5EF4-FFF2-40B4-BE49-F238E27FC236}">
              <a16:creationId xmlns:a16="http://schemas.microsoft.com/office/drawing/2014/main" id="{00000000-0008-0000-0600-0000B3000000}"/>
            </a:ext>
          </a:extLst>
        </xdr:cNvPr>
        <xdr:cNvSpPr txBox="1"/>
      </xdr:nvSpPr>
      <xdr:spPr>
        <a:xfrm>
          <a:off x="4686300" y="131165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63449</xdr:rowOff>
    </xdr:from>
    <xdr:to>
      <xdr:col>24</xdr:col>
      <xdr:colOff>114300</xdr:colOff>
      <xdr:row>77</xdr:row>
      <xdr:rowOff>165049</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4584700" y="13265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141909</xdr:rowOff>
    </xdr:from>
    <xdr:to>
      <xdr:col>19</xdr:col>
      <xdr:colOff>177800</xdr:colOff>
      <xdr:row>77</xdr:row>
      <xdr:rowOff>156617</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2908300" y="13343559"/>
          <a:ext cx="889000" cy="14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81890</xdr:rowOff>
    </xdr:from>
    <xdr:to>
      <xdr:col>20</xdr:col>
      <xdr:colOff>38100</xdr:colOff>
      <xdr:row>78</xdr:row>
      <xdr:rowOff>12040</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3746500" y="1328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28567</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3562428" y="13058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137871</xdr:rowOff>
    </xdr:from>
    <xdr:to>
      <xdr:col>15</xdr:col>
      <xdr:colOff>50800</xdr:colOff>
      <xdr:row>77</xdr:row>
      <xdr:rowOff>141909</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a:off x="2019300" y="13339521"/>
          <a:ext cx="889000" cy="4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92024</xdr:rowOff>
    </xdr:from>
    <xdr:to>
      <xdr:col>15</xdr:col>
      <xdr:colOff>101600</xdr:colOff>
      <xdr:row>78</xdr:row>
      <xdr:rowOff>22174</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2857500" y="13293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13301</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2673428" y="13386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137871</xdr:rowOff>
    </xdr:from>
    <xdr:to>
      <xdr:col>10</xdr:col>
      <xdr:colOff>114300</xdr:colOff>
      <xdr:row>77</xdr:row>
      <xdr:rowOff>142520</xdr:rowOff>
    </xdr:to>
    <xdr:cxnSp macro="">
      <xdr:nvCxnSpPr>
        <xdr:cNvPr id="187" name="直線コネクタ 186">
          <a:extLst>
            <a:ext uri="{FF2B5EF4-FFF2-40B4-BE49-F238E27FC236}">
              <a16:creationId xmlns:a16="http://schemas.microsoft.com/office/drawing/2014/main" id="{00000000-0008-0000-0600-0000BB000000}"/>
            </a:ext>
          </a:extLst>
        </xdr:cNvPr>
        <xdr:cNvCxnSpPr/>
      </xdr:nvCxnSpPr>
      <xdr:spPr>
        <a:xfrm flipV="1">
          <a:off x="1130300" y="13339521"/>
          <a:ext cx="889000" cy="4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100788</xdr:rowOff>
    </xdr:from>
    <xdr:to>
      <xdr:col>10</xdr:col>
      <xdr:colOff>165100</xdr:colOff>
      <xdr:row>78</xdr:row>
      <xdr:rowOff>30938</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968500" y="13302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22065</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784428" y="13395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107035</xdr:rowOff>
    </xdr:from>
    <xdr:to>
      <xdr:col>6</xdr:col>
      <xdr:colOff>38100</xdr:colOff>
      <xdr:row>78</xdr:row>
      <xdr:rowOff>37185</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079500" y="13308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28312</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895428" y="13401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72059</xdr:rowOff>
    </xdr:from>
    <xdr:to>
      <xdr:col>24</xdr:col>
      <xdr:colOff>114300</xdr:colOff>
      <xdr:row>78</xdr:row>
      <xdr:rowOff>2209</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4584700" y="13273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50486</xdr:rowOff>
    </xdr:from>
    <xdr:ext cx="469744" cy="259045"/>
    <xdr:sp macro="" textlink="">
      <xdr:nvSpPr>
        <xdr:cNvPr id="198" name="維持補修費該当値テキスト">
          <a:extLst>
            <a:ext uri="{FF2B5EF4-FFF2-40B4-BE49-F238E27FC236}">
              <a16:creationId xmlns:a16="http://schemas.microsoft.com/office/drawing/2014/main" id="{00000000-0008-0000-0600-0000C6000000}"/>
            </a:ext>
          </a:extLst>
        </xdr:cNvPr>
        <xdr:cNvSpPr txBox="1"/>
      </xdr:nvSpPr>
      <xdr:spPr>
        <a:xfrm>
          <a:off x="4686300" y="13252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105817</xdr:rowOff>
    </xdr:from>
    <xdr:to>
      <xdr:col>20</xdr:col>
      <xdr:colOff>38100</xdr:colOff>
      <xdr:row>78</xdr:row>
      <xdr:rowOff>35967</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3746500" y="13307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27094</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3562428" y="13400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91109</xdr:rowOff>
    </xdr:from>
    <xdr:to>
      <xdr:col>15</xdr:col>
      <xdr:colOff>101600</xdr:colOff>
      <xdr:row>78</xdr:row>
      <xdr:rowOff>21259</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2857500" y="13292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37786</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2673428" y="13067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87071</xdr:rowOff>
    </xdr:from>
    <xdr:to>
      <xdr:col>10</xdr:col>
      <xdr:colOff>165100</xdr:colOff>
      <xdr:row>78</xdr:row>
      <xdr:rowOff>17221</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968500" y="13288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33748</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1784428" y="13063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91720</xdr:rowOff>
    </xdr:from>
    <xdr:to>
      <xdr:col>6</xdr:col>
      <xdr:colOff>38100</xdr:colOff>
      <xdr:row>78</xdr:row>
      <xdr:rowOff>21870</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079500" y="1329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38397</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895428" y="13068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00000000-0008-0000-06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31026</xdr:rowOff>
    </xdr:from>
    <xdr:to>
      <xdr:col>24</xdr:col>
      <xdr:colOff>62865</xdr:colOff>
      <xdr:row>98</xdr:row>
      <xdr:rowOff>25781</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4633595" y="15461526"/>
          <a:ext cx="1270" cy="1366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29608</xdr:rowOff>
    </xdr:from>
    <xdr:ext cx="599010" cy="259045"/>
    <xdr:sp macro="" textlink="">
      <xdr:nvSpPr>
        <xdr:cNvPr id="232" name="扶助費最小値テキスト">
          <a:extLst>
            <a:ext uri="{FF2B5EF4-FFF2-40B4-BE49-F238E27FC236}">
              <a16:creationId xmlns:a16="http://schemas.microsoft.com/office/drawing/2014/main" id="{00000000-0008-0000-0600-0000E8000000}"/>
            </a:ext>
          </a:extLst>
        </xdr:cNvPr>
        <xdr:cNvSpPr txBox="1"/>
      </xdr:nvSpPr>
      <xdr:spPr>
        <a:xfrm>
          <a:off x="4686300" y="168317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104,970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25781</xdr:rowOff>
    </xdr:from>
    <xdr:to>
      <xdr:col>24</xdr:col>
      <xdr:colOff>152400</xdr:colOff>
      <xdr:row>98</xdr:row>
      <xdr:rowOff>25781</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6827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149153</xdr:rowOff>
    </xdr:from>
    <xdr:ext cx="599010" cy="259045"/>
    <xdr:sp macro="" textlink="">
      <xdr:nvSpPr>
        <xdr:cNvPr id="234" name="扶助費最大値テキスト">
          <a:extLst>
            <a:ext uri="{FF2B5EF4-FFF2-40B4-BE49-F238E27FC236}">
              <a16:creationId xmlns:a16="http://schemas.microsoft.com/office/drawing/2014/main" id="{00000000-0008-0000-0600-0000EA000000}"/>
            </a:ext>
          </a:extLst>
        </xdr:cNvPr>
        <xdr:cNvSpPr txBox="1"/>
      </xdr:nvSpPr>
      <xdr:spPr>
        <a:xfrm>
          <a:off x="4686300" y="15236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212,557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31026</xdr:rowOff>
    </xdr:from>
    <xdr:to>
      <xdr:col>24</xdr:col>
      <xdr:colOff>152400</xdr:colOff>
      <xdr:row>90</xdr:row>
      <xdr:rowOff>31026</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54615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19749</xdr:rowOff>
    </xdr:from>
    <xdr:to>
      <xdr:col>24</xdr:col>
      <xdr:colOff>63500</xdr:colOff>
      <xdr:row>97</xdr:row>
      <xdr:rowOff>33020</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3797300" y="16650399"/>
          <a:ext cx="838200" cy="13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112349</xdr:rowOff>
    </xdr:from>
    <xdr:ext cx="599010" cy="259045"/>
    <xdr:sp macro="" textlink="">
      <xdr:nvSpPr>
        <xdr:cNvPr id="237" name="扶助費平均値テキスト">
          <a:extLst>
            <a:ext uri="{FF2B5EF4-FFF2-40B4-BE49-F238E27FC236}">
              <a16:creationId xmlns:a16="http://schemas.microsoft.com/office/drawing/2014/main" id="{00000000-0008-0000-0600-0000ED000000}"/>
            </a:ext>
          </a:extLst>
        </xdr:cNvPr>
        <xdr:cNvSpPr txBox="1"/>
      </xdr:nvSpPr>
      <xdr:spPr>
        <a:xfrm>
          <a:off x="4686300" y="1622864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89472</xdr:rowOff>
    </xdr:from>
    <xdr:to>
      <xdr:col>24</xdr:col>
      <xdr:colOff>114300</xdr:colOff>
      <xdr:row>96</xdr:row>
      <xdr:rowOff>19622</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4584700" y="16377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33020</xdr:rowOff>
    </xdr:from>
    <xdr:to>
      <xdr:col>19</xdr:col>
      <xdr:colOff>177800</xdr:colOff>
      <xdr:row>98</xdr:row>
      <xdr:rowOff>19011</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908300" y="16663670"/>
          <a:ext cx="889000" cy="157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23851</xdr:rowOff>
    </xdr:from>
    <xdr:to>
      <xdr:col>20</xdr:col>
      <xdr:colOff>38100</xdr:colOff>
      <xdr:row>96</xdr:row>
      <xdr:rowOff>125451</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3746500" y="16483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141978</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3497795" y="162582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163970</xdr:rowOff>
    </xdr:from>
    <xdr:to>
      <xdr:col>15</xdr:col>
      <xdr:colOff>50800</xdr:colOff>
      <xdr:row>98</xdr:row>
      <xdr:rowOff>19011</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a:off x="2019300" y="16623170"/>
          <a:ext cx="889000" cy="197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132169</xdr:rowOff>
    </xdr:from>
    <xdr:to>
      <xdr:col>15</xdr:col>
      <xdr:colOff>101600</xdr:colOff>
      <xdr:row>97</xdr:row>
      <xdr:rowOff>62319</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2857500" y="16591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78846</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608795" y="16366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163970</xdr:rowOff>
    </xdr:from>
    <xdr:to>
      <xdr:col>10</xdr:col>
      <xdr:colOff>114300</xdr:colOff>
      <xdr:row>99</xdr:row>
      <xdr:rowOff>18338</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flipV="1">
          <a:off x="1130300" y="16623170"/>
          <a:ext cx="889000" cy="368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162864</xdr:rowOff>
    </xdr:from>
    <xdr:to>
      <xdr:col>10</xdr:col>
      <xdr:colOff>165100</xdr:colOff>
      <xdr:row>96</xdr:row>
      <xdr:rowOff>93014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968500" y="16450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109541</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719795" y="162258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116700</xdr:rowOff>
    </xdr:from>
    <xdr:to>
      <xdr:col>6</xdr:col>
      <xdr:colOff>38100</xdr:colOff>
      <xdr:row>98</xdr:row>
      <xdr:rowOff>46850</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079500" y="1674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63377</xdr:rowOff>
    </xdr:from>
    <xdr:ext cx="59901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830795" y="165225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140399</xdr:rowOff>
    </xdr:from>
    <xdr:to>
      <xdr:col>24</xdr:col>
      <xdr:colOff>114300</xdr:colOff>
      <xdr:row>97</xdr:row>
      <xdr:rowOff>70549</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4584700" y="16599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118826</xdr:rowOff>
    </xdr:from>
    <xdr:ext cx="599010" cy="259045"/>
    <xdr:sp macro="" textlink="">
      <xdr:nvSpPr>
        <xdr:cNvPr id="256" name="扶助費該当値テキスト">
          <a:extLst>
            <a:ext uri="{FF2B5EF4-FFF2-40B4-BE49-F238E27FC236}">
              <a16:creationId xmlns:a16="http://schemas.microsoft.com/office/drawing/2014/main" id="{00000000-0008-0000-0600-000000010000}"/>
            </a:ext>
          </a:extLst>
        </xdr:cNvPr>
        <xdr:cNvSpPr txBox="1"/>
      </xdr:nvSpPr>
      <xdr:spPr>
        <a:xfrm>
          <a:off x="4686300" y="16578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153670</xdr:rowOff>
    </xdr:from>
    <xdr:to>
      <xdr:col>20</xdr:col>
      <xdr:colOff>38100</xdr:colOff>
      <xdr:row>97</xdr:row>
      <xdr:rowOff>83820</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3746500" y="16612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74947</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3497795" y="167055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139661</xdr:rowOff>
    </xdr:from>
    <xdr:to>
      <xdr:col>15</xdr:col>
      <xdr:colOff>101600</xdr:colOff>
      <xdr:row>98</xdr:row>
      <xdr:rowOff>69811</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2857500" y="16770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60938</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2608795" y="168630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113170</xdr:rowOff>
    </xdr:from>
    <xdr:to>
      <xdr:col>10</xdr:col>
      <xdr:colOff>165100</xdr:colOff>
      <xdr:row>97</xdr:row>
      <xdr:rowOff>43320</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968500" y="16572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34447</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1719795" y="166650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138988</xdr:rowOff>
    </xdr:from>
    <xdr:to>
      <xdr:col>6</xdr:col>
      <xdr:colOff>38100</xdr:colOff>
      <xdr:row>99</xdr:row>
      <xdr:rowOff>69138</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079500" y="16941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60265</xdr:rowOff>
    </xdr:from>
    <xdr:ext cx="534377"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863111" y="17033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8" name="テキスト ボックス 287">
          <a:extLst>
            <a:ext uri="{FF2B5EF4-FFF2-40B4-BE49-F238E27FC236}">
              <a16:creationId xmlns:a16="http://schemas.microsoft.com/office/drawing/2014/main" id="{00000000-0008-0000-0600-000020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補助費等グラフ枠">
          <a:extLst>
            <a:ext uri="{FF2B5EF4-FFF2-40B4-BE49-F238E27FC236}">
              <a16:creationId xmlns:a16="http://schemas.microsoft.com/office/drawing/2014/main" id="{00000000-0008-0000-06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35</xdr:row>
      <xdr:rowOff>79143</xdr:rowOff>
    </xdr:from>
    <xdr:to>
      <xdr:col>54</xdr:col>
      <xdr:colOff>189865</xdr:colOff>
      <xdr:row>38</xdr:row>
      <xdr:rowOff>113737</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10475595" y="6079893"/>
          <a:ext cx="1270" cy="5489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117564</xdr:rowOff>
    </xdr:from>
    <xdr:ext cx="534377" cy="259045"/>
    <xdr:sp macro="" textlink="">
      <xdr:nvSpPr>
        <xdr:cNvPr id="291" name="補助費等最小値テキスト">
          <a:extLst>
            <a:ext uri="{FF2B5EF4-FFF2-40B4-BE49-F238E27FC236}">
              <a16:creationId xmlns:a16="http://schemas.microsoft.com/office/drawing/2014/main" id="{00000000-0008-0000-0600-000023010000}"/>
            </a:ext>
          </a:extLst>
        </xdr:cNvPr>
        <xdr:cNvSpPr txBox="1"/>
      </xdr:nvSpPr>
      <xdr:spPr>
        <a:xfrm>
          <a:off x="10528300" y="6632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113737</xdr:rowOff>
    </xdr:from>
    <xdr:to>
      <xdr:col>55</xdr:col>
      <xdr:colOff>88900</xdr:colOff>
      <xdr:row>38</xdr:row>
      <xdr:rowOff>113737</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66288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25820</xdr:rowOff>
    </xdr:from>
    <xdr:ext cx="534377" cy="259045"/>
    <xdr:sp macro="" textlink="">
      <xdr:nvSpPr>
        <xdr:cNvPr id="293" name="補助費等最大値テキスト">
          <a:extLst>
            <a:ext uri="{FF2B5EF4-FFF2-40B4-BE49-F238E27FC236}">
              <a16:creationId xmlns:a16="http://schemas.microsoft.com/office/drawing/2014/main" id="{00000000-0008-0000-0600-000025010000}"/>
            </a:ext>
          </a:extLst>
        </xdr:cNvPr>
        <xdr:cNvSpPr txBox="1"/>
      </xdr:nvSpPr>
      <xdr:spPr>
        <a:xfrm>
          <a:off x="10528300" y="5855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79143</xdr:rowOff>
    </xdr:from>
    <xdr:to>
      <xdr:col>55</xdr:col>
      <xdr:colOff>88900</xdr:colOff>
      <xdr:row>35</xdr:row>
      <xdr:rowOff>79143</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10388600" y="60798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96897</xdr:rowOff>
    </xdr:from>
    <xdr:to>
      <xdr:col>55</xdr:col>
      <xdr:colOff>0</xdr:colOff>
      <xdr:row>36</xdr:row>
      <xdr:rowOff>156660</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9639300" y="6269097"/>
          <a:ext cx="838200" cy="59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133654</xdr:rowOff>
    </xdr:from>
    <xdr:ext cx="534377" cy="259045"/>
    <xdr:sp macro="" textlink="">
      <xdr:nvSpPr>
        <xdr:cNvPr id="296" name="補助費等平均値テキスト">
          <a:extLst>
            <a:ext uri="{FF2B5EF4-FFF2-40B4-BE49-F238E27FC236}">
              <a16:creationId xmlns:a16="http://schemas.microsoft.com/office/drawing/2014/main" id="{00000000-0008-0000-0600-000028010000}"/>
            </a:ext>
          </a:extLst>
        </xdr:cNvPr>
        <xdr:cNvSpPr txBox="1"/>
      </xdr:nvSpPr>
      <xdr:spPr>
        <a:xfrm>
          <a:off x="10528300" y="63058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155227</xdr:rowOff>
    </xdr:from>
    <xdr:to>
      <xdr:col>55</xdr:col>
      <xdr:colOff>50800</xdr:colOff>
      <xdr:row>37</xdr:row>
      <xdr:rowOff>85377</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10426700" y="632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98280</xdr:rowOff>
    </xdr:from>
    <xdr:to>
      <xdr:col>50</xdr:col>
      <xdr:colOff>114300</xdr:colOff>
      <xdr:row>36</xdr:row>
      <xdr:rowOff>156660</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8750300" y="6270480"/>
          <a:ext cx="889000" cy="58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146888</xdr:rowOff>
    </xdr:from>
    <xdr:to>
      <xdr:col>50</xdr:col>
      <xdr:colOff>165100</xdr:colOff>
      <xdr:row>37</xdr:row>
      <xdr:rowOff>77038</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9588500" y="6319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68165</xdr:rowOff>
    </xdr:from>
    <xdr:ext cx="534377"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9372111" y="6411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98280</xdr:rowOff>
    </xdr:from>
    <xdr:to>
      <xdr:col>45</xdr:col>
      <xdr:colOff>177800</xdr:colOff>
      <xdr:row>36</xdr:row>
      <xdr:rowOff>127072</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flipV="1">
          <a:off x="7861300" y="6270480"/>
          <a:ext cx="889000" cy="28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121808</xdr:rowOff>
    </xdr:from>
    <xdr:to>
      <xdr:col>46</xdr:col>
      <xdr:colOff>38100</xdr:colOff>
      <xdr:row>37</xdr:row>
      <xdr:rowOff>51958</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8699500" y="6294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43085</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8483111" y="6386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35208</xdr:rowOff>
    </xdr:from>
    <xdr:to>
      <xdr:col>41</xdr:col>
      <xdr:colOff>50800</xdr:colOff>
      <xdr:row>36</xdr:row>
      <xdr:rowOff>127072</xdr:rowOff>
    </xdr:to>
    <xdr:cxnSp macro="">
      <xdr:nvCxnSpPr>
        <xdr:cNvPr id="304" name="直線コネクタ 303">
          <a:extLst>
            <a:ext uri="{FF2B5EF4-FFF2-40B4-BE49-F238E27FC236}">
              <a16:creationId xmlns:a16="http://schemas.microsoft.com/office/drawing/2014/main" id="{00000000-0008-0000-0600-000030010000}"/>
            </a:ext>
          </a:extLst>
        </xdr:cNvPr>
        <xdr:cNvCxnSpPr/>
      </xdr:nvCxnSpPr>
      <xdr:spPr>
        <a:xfrm>
          <a:off x="6972300" y="5178708"/>
          <a:ext cx="889000" cy="1120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163424</xdr:rowOff>
    </xdr:from>
    <xdr:to>
      <xdr:col>41</xdr:col>
      <xdr:colOff>101600</xdr:colOff>
      <xdr:row>37</xdr:row>
      <xdr:rowOff>93574</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7810500" y="6335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84701</xdr:rowOff>
    </xdr:from>
    <xdr:ext cx="534377"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594111" y="6428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89292</xdr:rowOff>
    </xdr:from>
    <xdr:to>
      <xdr:col>36</xdr:col>
      <xdr:colOff>165100</xdr:colOff>
      <xdr:row>31</xdr:row>
      <xdr:rowOff>19442</xdr:rowOff>
    </xdr:to>
    <xdr:sp macro="" textlink="">
      <xdr:nvSpPr>
        <xdr:cNvPr id="307" name="フローチャート: 判断 306">
          <a:extLst>
            <a:ext uri="{FF2B5EF4-FFF2-40B4-BE49-F238E27FC236}">
              <a16:creationId xmlns:a16="http://schemas.microsoft.com/office/drawing/2014/main" id="{00000000-0008-0000-0600-000033010000}"/>
            </a:ext>
          </a:extLst>
        </xdr:cNvPr>
        <xdr:cNvSpPr/>
      </xdr:nvSpPr>
      <xdr:spPr>
        <a:xfrm>
          <a:off x="6921500" y="5232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10569</xdr:rowOff>
    </xdr:from>
    <xdr:ext cx="59901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672795" y="53255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46097</xdr:rowOff>
    </xdr:from>
    <xdr:to>
      <xdr:col>55</xdr:col>
      <xdr:colOff>50800</xdr:colOff>
      <xdr:row>36</xdr:row>
      <xdr:rowOff>147697</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10426700" y="6218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68974</xdr:rowOff>
    </xdr:from>
    <xdr:ext cx="534377" cy="259045"/>
    <xdr:sp macro="" textlink="">
      <xdr:nvSpPr>
        <xdr:cNvPr id="315" name="補助費等該当値テキスト">
          <a:extLst>
            <a:ext uri="{FF2B5EF4-FFF2-40B4-BE49-F238E27FC236}">
              <a16:creationId xmlns:a16="http://schemas.microsoft.com/office/drawing/2014/main" id="{00000000-0008-0000-0600-00003B010000}"/>
            </a:ext>
          </a:extLst>
        </xdr:cNvPr>
        <xdr:cNvSpPr txBox="1"/>
      </xdr:nvSpPr>
      <xdr:spPr>
        <a:xfrm>
          <a:off x="10528300" y="6069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105860</xdr:rowOff>
    </xdr:from>
    <xdr:to>
      <xdr:col>50</xdr:col>
      <xdr:colOff>165100</xdr:colOff>
      <xdr:row>37</xdr:row>
      <xdr:rowOff>36010</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9588500" y="6278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52537</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9372111" y="6053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47480</xdr:rowOff>
    </xdr:from>
    <xdr:to>
      <xdr:col>46</xdr:col>
      <xdr:colOff>38100</xdr:colOff>
      <xdr:row>36</xdr:row>
      <xdr:rowOff>149080</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8699500" y="6219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165607</xdr:rowOff>
    </xdr:from>
    <xdr:ext cx="534377"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8483111" y="5994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76272</xdr:rowOff>
    </xdr:from>
    <xdr:to>
      <xdr:col>41</xdr:col>
      <xdr:colOff>101600</xdr:colOff>
      <xdr:row>37</xdr:row>
      <xdr:rowOff>6422</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7810500" y="6248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22949</xdr:rowOff>
    </xdr:from>
    <xdr:ext cx="534377"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7594111" y="6023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29</xdr:row>
      <xdr:rowOff>155858</xdr:rowOff>
    </xdr:from>
    <xdr:to>
      <xdr:col>36</xdr:col>
      <xdr:colOff>165100</xdr:colOff>
      <xdr:row>30</xdr:row>
      <xdr:rowOff>86008</xdr:rowOff>
    </xdr:to>
    <xdr:sp macro="" textlink="">
      <xdr:nvSpPr>
        <xdr:cNvPr id="322" name="楕円 321">
          <a:extLst>
            <a:ext uri="{FF2B5EF4-FFF2-40B4-BE49-F238E27FC236}">
              <a16:creationId xmlns:a16="http://schemas.microsoft.com/office/drawing/2014/main" id="{00000000-0008-0000-0600-000042010000}"/>
            </a:ext>
          </a:extLst>
        </xdr:cNvPr>
        <xdr:cNvSpPr/>
      </xdr:nvSpPr>
      <xdr:spPr>
        <a:xfrm>
          <a:off x="6921500" y="5127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102535</xdr:rowOff>
    </xdr:from>
    <xdr:ext cx="599010" cy="259045"/>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6672795" y="49031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7" name="テキスト ボックス 346">
          <a:extLst>
            <a:ext uri="{FF2B5EF4-FFF2-40B4-BE49-F238E27FC236}">
              <a16:creationId xmlns:a16="http://schemas.microsoft.com/office/drawing/2014/main" id="{00000000-0008-0000-0600-00005B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8" name="普通建設事業費グラフ枠">
          <a:extLst>
            <a:ext uri="{FF2B5EF4-FFF2-40B4-BE49-F238E27FC236}">
              <a16:creationId xmlns:a16="http://schemas.microsoft.com/office/drawing/2014/main" id="{00000000-0008-0000-0600-00005C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53224</xdr:rowOff>
    </xdr:from>
    <xdr:to>
      <xdr:col>54</xdr:col>
      <xdr:colOff>189865</xdr:colOff>
      <xdr:row>58</xdr:row>
      <xdr:rowOff>124286</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10475595" y="8797174"/>
          <a:ext cx="1270" cy="12712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128113</xdr:rowOff>
    </xdr:from>
    <xdr:ext cx="534377" cy="259045"/>
    <xdr:sp macro="" textlink="">
      <xdr:nvSpPr>
        <xdr:cNvPr id="350" name="普通建設事業費最小値テキスト">
          <a:extLst>
            <a:ext uri="{FF2B5EF4-FFF2-40B4-BE49-F238E27FC236}">
              <a16:creationId xmlns:a16="http://schemas.microsoft.com/office/drawing/2014/main" id="{00000000-0008-0000-0600-00005E010000}"/>
            </a:ext>
          </a:extLst>
        </xdr:cNvPr>
        <xdr:cNvSpPr txBox="1"/>
      </xdr:nvSpPr>
      <xdr:spPr>
        <a:xfrm>
          <a:off x="10528300" y="10072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124286</xdr:rowOff>
    </xdr:from>
    <xdr:to>
      <xdr:col>55</xdr:col>
      <xdr:colOff>88900</xdr:colOff>
      <xdr:row>58</xdr:row>
      <xdr:rowOff>124286</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10388600" y="100683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171351</xdr:rowOff>
    </xdr:from>
    <xdr:ext cx="599010" cy="259045"/>
    <xdr:sp macro="" textlink="">
      <xdr:nvSpPr>
        <xdr:cNvPr id="352" name="普通建設事業費最大値テキスト">
          <a:extLst>
            <a:ext uri="{FF2B5EF4-FFF2-40B4-BE49-F238E27FC236}">
              <a16:creationId xmlns:a16="http://schemas.microsoft.com/office/drawing/2014/main" id="{00000000-0008-0000-0600-000060010000}"/>
            </a:ext>
          </a:extLst>
        </xdr:cNvPr>
        <xdr:cNvSpPr txBox="1"/>
      </xdr:nvSpPr>
      <xdr:spPr>
        <a:xfrm>
          <a:off x="10528300" y="85724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130,194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53224</xdr:rowOff>
    </xdr:from>
    <xdr:to>
      <xdr:col>55</xdr:col>
      <xdr:colOff>88900</xdr:colOff>
      <xdr:row>51</xdr:row>
      <xdr:rowOff>53224</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10388600" y="87971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51</xdr:row>
      <xdr:rowOff>53224</xdr:rowOff>
    </xdr:from>
    <xdr:to>
      <xdr:col>55</xdr:col>
      <xdr:colOff>0</xdr:colOff>
      <xdr:row>54</xdr:row>
      <xdr:rowOff>57284</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9639300" y="8797174"/>
          <a:ext cx="838200" cy="518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53121</xdr:rowOff>
    </xdr:from>
    <xdr:ext cx="534377" cy="259045"/>
    <xdr:sp macro="" textlink="">
      <xdr:nvSpPr>
        <xdr:cNvPr id="355" name="普通建設事業費平均値テキスト">
          <a:extLst>
            <a:ext uri="{FF2B5EF4-FFF2-40B4-BE49-F238E27FC236}">
              <a16:creationId xmlns:a16="http://schemas.microsoft.com/office/drawing/2014/main" id="{00000000-0008-0000-0600-000063010000}"/>
            </a:ext>
          </a:extLst>
        </xdr:cNvPr>
        <xdr:cNvSpPr txBox="1"/>
      </xdr:nvSpPr>
      <xdr:spPr>
        <a:xfrm>
          <a:off x="10528300" y="96543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74694</xdr:rowOff>
    </xdr:from>
    <xdr:to>
      <xdr:col>55</xdr:col>
      <xdr:colOff>50800</xdr:colOff>
      <xdr:row>57</xdr:row>
      <xdr:rowOff>4844</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10426700" y="967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57284</xdr:rowOff>
    </xdr:from>
    <xdr:to>
      <xdr:col>50</xdr:col>
      <xdr:colOff>114300</xdr:colOff>
      <xdr:row>55</xdr:row>
      <xdr:rowOff>149094</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8750300" y="9315584"/>
          <a:ext cx="889000" cy="263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159341</xdr:rowOff>
    </xdr:from>
    <xdr:to>
      <xdr:col>50</xdr:col>
      <xdr:colOff>165100</xdr:colOff>
      <xdr:row>57</xdr:row>
      <xdr:rowOff>89491</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9588500" y="9760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80618</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372111" y="9853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14220</xdr:rowOff>
    </xdr:from>
    <xdr:to>
      <xdr:col>45</xdr:col>
      <xdr:colOff>177800</xdr:colOff>
      <xdr:row>55</xdr:row>
      <xdr:rowOff>149094</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a:off x="7861300" y="9443970"/>
          <a:ext cx="889000" cy="134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8280</xdr:rowOff>
    </xdr:from>
    <xdr:to>
      <xdr:col>46</xdr:col>
      <xdr:colOff>38100</xdr:colOff>
      <xdr:row>57</xdr:row>
      <xdr:rowOff>109880</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8699500" y="978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101007</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483111" y="9873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52</xdr:row>
      <xdr:rowOff>121651</xdr:rowOff>
    </xdr:from>
    <xdr:to>
      <xdr:col>41</xdr:col>
      <xdr:colOff>50800</xdr:colOff>
      <xdr:row>55</xdr:row>
      <xdr:rowOff>14220</xdr:rowOff>
    </xdr:to>
    <xdr:cxnSp macro="">
      <xdr:nvCxnSpPr>
        <xdr:cNvPr id="363" name="直線コネクタ 362">
          <a:extLst>
            <a:ext uri="{FF2B5EF4-FFF2-40B4-BE49-F238E27FC236}">
              <a16:creationId xmlns:a16="http://schemas.microsoft.com/office/drawing/2014/main" id="{00000000-0008-0000-0600-00006B010000}"/>
            </a:ext>
          </a:extLst>
        </xdr:cNvPr>
        <xdr:cNvCxnSpPr/>
      </xdr:nvCxnSpPr>
      <xdr:spPr>
        <a:xfrm>
          <a:off x="6972300" y="9037051"/>
          <a:ext cx="889000" cy="406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142610</xdr:rowOff>
    </xdr:from>
    <xdr:to>
      <xdr:col>41</xdr:col>
      <xdr:colOff>101600</xdr:colOff>
      <xdr:row>57</xdr:row>
      <xdr:rowOff>72760</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7810500" y="974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63887</xdr:rowOff>
    </xdr:from>
    <xdr:ext cx="534377"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594111" y="9836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135480</xdr:rowOff>
    </xdr:from>
    <xdr:to>
      <xdr:col>36</xdr:col>
      <xdr:colOff>165100</xdr:colOff>
      <xdr:row>57</xdr:row>
      <xdr:rowOff>65630</xdr:rowOff>
    </xdr:to>
    <xdr:sp macro="" textlink="">
      <xdr:nvSpPr>
        <xdr:cNvPr id="366" name="フローチャート: 判断 365">
          <a:extLst>
            <a:ext uri="{FF2B5EF4-FFF2-40B4-BE49-F238E27FC236}">
              <a16:creationId xmlns:a16="http://schemas.microsoft.com/office/drawing/2014/main" id="{00000000-0008-0000-0600-00006E010000}"/>
            </a:ext>
          </a:extLst>
        </xdr:cNvPr>
        <xdr:cNvSpPr/>
      </xdr:nvSpPr>
      <xdr:spPr>
        <a:xfrm>
          <a:off x="6921500" y="973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56757</xdr:rowOff>
    </xdr:from>
    <xdr:ext cx="534377"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6705111" y="9829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51</xdr:row>
      <xdr:rowOff>2424</xdr:rowOff>
    </xdr:from>
    <xdr:to>
      <xdr:col>55</xdr:col>
      <xdr:colOff>50800</xdr:colOff>
      <xdr:row>51</xdr:row>
      <xdr:rowOff>104024</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10426700" y="8746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50</xdr:row>
      <xdr:rowOff>126901</xdr:rowOff>
    </xdr:from>
    <xdr:ext cx="599010" cy="259045"/>
    <xdr:sp macro="" textlink="">
      <xdr:nvSpPr>
        <xdr:cNvPr id="374" name="普通建設事業費該当値テキスト">
          <a:extLst>
            <a:ext uri="{FF2B5EF4-FFF2-40B4-BE49-F238E27FC236}">
              <a16:creationId xmlns:a16="http://schemas.microsoft.com/office/drawing/2014/main" id="{00000000-0008-0000-0600-000076010000}"/>
            </a:ext>
          </a:extLst>
        </xdr:cNvPr>
        <xdr:cNvSpPr txBox="1"/>
      </xdr:nvSpPr>
      <xdr:spPr>
        <a:xfrm>
          <a:off x="10528300" y="86994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6484</xdr:rowOff>
    </xdr:from>
    <xdr:to>
      <xdr:col>50</xdr:col>
      <xdr:colOff>165100</xdr:colOff>
      <xdr:row>54</xdr:row>
      <xdr:rowOff>108084</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9588500" y="9264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52</xdr:row>
      <xdr:rowOff>124611</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9372111" y="9040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98294</xdr:rowOff>
    </xdr:from>
    <xdr:to>
      <xdr:col>46</xdr:col>
      <xdr:colOff>38100</xdr:colOff>
      <xdr:row>56</xdr:row>
      <xdr:rowOff>28444</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8699500" y="9528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44971</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8483111" y="9303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134870</xdr:rowOff>
    </xdr:from>
    <xdr:to>
      <xdr:col>41</xdr:col>
      <xdr:colOff>101600</xdr:colOff>
      <xdr:row>55</xdr:row>
      <xdr:rowOff>65020</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7810500" y="9393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81547</xdr:rowOff>
    </xdr:from>
    <xdr:ext cx="534377"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7594111" y="9168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52</xdr:row>
      <xdr:rowOff>70851</xdr:rowOff>
    </xdr:from>
    <xdr:to>
      <xdr:col>36</xdr:col>
      <xdr:colOff>165100</xdr:colOff>
      <xdr:row>53</xdr:row>
      <xdr:rowOff>1001</xdr:rowOff>
    </xdr:to>
    <xdr:sp macro="" textlink="">
      <xdr:nvSpPr>
        <xdr:cNvPr id="381" name="楕円 380">
          <a:extLst>
            <a:ext uri="{FF2B5EF4-FFF2-40B4-BE49-F238E27FC236}">
              <a16:creationId xmlns:a16="http://schemas.microsoft.com/office/drawing/2014/main" id="{00000000-0008-0000-0600-00007D010000}"/>
            </a:ext>
          </a:extLst>
        </xdr:cNvPr>
        <xdr:cNvSpPr/>
      </xdr:nvSpPr>
      <xdr:spPr>
        <a:xfrm>
          <a:off x="6921500" y="8986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51</xdr:row>
      <xdr:rowOff>17528</xdr:rowOff>
    </xdr:from>
    <xdr:ext cx="599010" cy="259045"/>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672795" y="87614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普通建設事業費 （ うち新規整備　）グラフ枠">
          <a:extLst>
            <a:ext uri="{FF2B5EF4-FFF2-40B4-BE49-F238E27FC236}">
              <a16:creationId xmlns:a16="http://schemas.microsoft.com/office/drawing/2014/main" id="{00000000-0008-0000-06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74</xdr:row>
      <xdr:rowOff>43185</xdr:rowOff>
    </xdr:from>
    <xdr:to>
      <xdr:col>54</xdr:col>
      <xdr:colOff>189865</xdr:colOff>
      <xdr:row>78</xdr:row>
      <xdr:rowOff>132316</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10475595" y="12730485"/>
          <a:ext cx="1270" cy="7749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136143</xdr:rowOff>
    </xdr:from>
    <xdr:ext cx="378565" cy="259045"/>
    <xdr:sp macro="" textlink="">
      <xdr:nvSpPr>
        <xdr:cNvPr id="405" name="普通建設事業費 （ うち新規整備　）最小値テキスト">
          <a:extLst>
            <a:ext uri="{FF2B5EF4-FFF2-40B4-BE49-F238E27FC236}">
              <a16:creationId xmlns:a16="http://schemas.microsoft.com/office/drawing/2014/main" id="{00000000-0008-0000-0600-000095010000}"/>
            </a:ext>
          </a:extLst>
        </xdr:cNvPr>
        <xdr:cNvSpPr txBox="1"/>
      </xdr:nvSpPr>
      <xdr:spPr>
        <a:xfrm>
          <a:off x="10528300" y="135092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132316</xdr:rowOff>
    </xdr:from>
    <xdr:to>
      <xdr:col>55</xdr:col>
      <xdr:colOff>88900</xdr:colOff>
      <xdr:row>78</xdr:row>
      <xdr:rowOff>132316</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3505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72</xdr:row>
      <xdr:rowOff>161312</xdr:rowOff>
    </xdr:from>
    <xdr:ext cx="534377" cy="259045"/>
    <xdr:sp macro="" textlink="">
      <xdr:nvSpPr>
        <xdr:cNvPr id="407" name="普通建設事業費 （ うち新規整備　）最大値テキスト">
          <a:extLst>
            <a:ext uri="{FF2B5EF4-FFF2-40B4-BE49-F238E27FC236}">
              <a16:creationId xmlns:a16="http://schemas.microsoft.com/office/drawing/2014/main" id="{00000000-0008-0000-0600-000097010000}"/>
            </a:ext>
          </a:extLst>
        </xdr:cNvPr>
        <xdr:cNvSpPr txBox="1"/>
      </xdr:nvSpPr>
      <xdr:spPr>
        <a:xfrm>
          <a:off x="10528300" y="12505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74</xdr:row>
      <xdr:rowOff>43185</xdr:rowOff>
    </xdr:from>
    <xdr:to>
      <xdr:col>55</xdr:col>
      <xdr:colOff>88900</xdr:colOff>
      <xdr:row>74</xdr:row>
      <xdr:rowOff>43185</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10388600" y="12730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169738</xdr:rowOff>
    </xdr:from>
    <xdr:to>
      <xdr:col>55</xdr:col>
      <xdr:colOff>0</xdr:colOff>
      <xdr:row>77</xdr:row>
      <xdr:rowOff>80080</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9639300" y="13199938"/>
          <a:ext cx="838200" cy="81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48513</xdr:rowOff>
    </xdr:from>
    <xdr:ext cx="469744" cy="259045"/>
    <xdr:sp macro="" textlink="">
      <xdr:nvSpPr>
        <xdr:cNvPr id="410" name="普通建設事業費 （ うち新規整備　）平均値テキスト">
          <a:extLst>
            <a:ext uri="{FF2B5EF4-FFF2-40B4-BE49-F238E27FC236}">
              <a16:creationId xmlns:a16="http://schemas.microsoft.com/office/drawing/2014/main" id="{00000000-0008-0000-0600-00009A010000}"/>
            </a:ext>
          </a:extLst>
        </xdr:cNvPr>
        <xdr:cNvSpPr txBox="1"/>
      </xdr:nvSpPr>
      <xdr:spPr>
        <a:xfrm>
          <a:off x="10528300" y="132501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70086</xdr:rowOff>
    </xdr:from>
    <xdr:to>
      <xdr:col>55</xdr:col>
      <xdr:colOff>50800</xdr:colOff>
      <xdr:row>78</xdr:row>
      <xdr:rowOff>236</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10426700" y="13271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80080</xdr:rowOff>
    </xdr:from>
    <xdr:to>
      <xdr:col>50</xdr:col>
      <xdr:colOff>114300</xdr:colOff>
      <xdr:row>77</xdr:row>
      <xdr:rowOff>94529</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8750300" y="13281730"/>
          <a:ext cx="889000" cy="14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96352</xdr:rowOff>
    </xdr:from>
    <xdr:to>
      <xdr:col>50</xdr:col>
      <xdr:colOff>165100</xdr:colOff>
      <xdr:row>78</xdr:row>
      <xdr:rowOff>26502</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9588500" y="13298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17629</xdr:rowOff>
    </xdr:from>
    <xdr:ext cx="469744"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404428" y="13390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94529</xdr:rowOff>
    </xdr:from>
    <xdr:to>
      <xdr:col>45</xdr:col>
      <xdr:colOff>177800</xdr:colOff>
      <xdr:row>77</xdr:row>
      <xdr:rowOff>96083</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7861300" y="13296179"/>
          <a:ext cx="889000" cy="1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105770</xdr:rowOff>
    </xdr:from>
    <xdr:to>
      <xdr:col>46</xdr:col>
      <xdr:colOff>38100</xdr:colOff>
      <xdr:row>78</xdr:row>
      <xdr:rowOff>35920</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8699500" y="1330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27047</xdr:rowOff>
    </xdr:from>
    <xdr:ext cx="469744"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515428" y="13400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70</xdr:row>
      <xdr:rowOff>105204</xdr:rowOff>
    </xdr:from>
    <xdr:to>
      <xdr:col>41</xdr:col>
      <xdr:colOff>50800</xdr:colOff>
      <xdr:row>77</xdr:row>
      <xdr:rowOff>96083</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a:off x="6972300" y="12106704"/>
          <a:ext cx="889000" cy="1191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79642</xdr:rowOff>
    </xdr:from>
    <xdr:to>
      <xdr:col>41</xdr:col>
      <xdr:colOff>101600</xdr:colOff>
      <xdr:row>78</xdr:row>
      <xdr:rowOff>9792</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7810500" y="13281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919</xdr:rowOff>
    </xdr:from>
    <xdr:ext cx="469744"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626428" y="13374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26332</xdr:rowOff>
    </xdr:from>
    <xdr:to>
      <xdr:col>36</xdr:col>
      <xdr:colOff>165100</xdr:colOff>
      <xdr:row>77</xdr:row>
      <xdr:rowOff>127932</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6921500" y="13227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119059</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05111" y="13320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118938</xdr:rowOff>
    </xdr:from>
    <xdr:to>
      <xdr:col>55</xdr:col>
      <xdr:colOff>50800</xdr:colOff>
      <xdr:row>77</xdr:row>
      <xdr:rowOff>49088</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10426700" y="13149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141815</xdr:rowOff>
    </xdr:from>
    <xdr:ext cx="534377" cy="259045"/>
    <xdr:sp macro="" textlink="">
      <xdr:nvSpPr>
        <xdr:cNvPr id="429" name="普通建設事業費 （ うち新規整備　）該当値テキスト">
          <a:extLst>
            <a:ext uri="{FF2B5EF4-FFF2-40B4-BE49-F238E27FC236}">
              <a16:creationId xmlns:a16="http://schemas.microsoft.com/office/drawing/2014/main" id="{00000000-0008-0000-0600-0000AD010000}"/>
            </a:ext>
          </a:extLst>
        </xdr:cNvPr>
        <xdr:cNvSpPr txBox="1"/>
      </xdr:nvSpPr>
      <xdr:spPr>
        <a:xfrm>
          <a:off x="10528300" y="13000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29280</xdr:rowOff>
    </xdr:from>
    <xdr:to>
      <xdr:col>50</xdr:col>
      <xdr:colOff>165100</xdr:colOff>
      <xdr:row>77</xdr:row>
      <xdr:rowOff>130880</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9588500" y="1323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147407</xdr:rowOff>
    </xdr:from>
    <xdr:ext cx="534377"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9372111" y="13006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43729</xdr:rowOff>
    </xdr:from>
    <xdr:to>
      <xdr:col>46</xdr:col>
      <xdr:colOff>38100</xdr:colOff>
      <xdr:row>77</xdr:row>
      <xdr:rowOff>145329</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8699500" y="13245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75</xdr:row>
      <xdr:rowOff>161856</xdr:rowOff>
    </xdr:from>
    <xdr:ext cx="469744"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8515428" y="13020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45283</xdr:rowOff>
    </xdr:from>
    <xdr:to>
      <xdr:col>41</xdr:col>
      <xdr:colOff>101600</xdr:colOff>
      <xdr:row>77</xdr:row>
      <xdr:rowOff>146883</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7810500" y="13246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75</xdr:row>
      <xdr:rowOff>163410</xdr:rowOff>
    </xdr:from>
    <xdr:ext cx="469744"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7626428" y="130221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70</xdr:row>
      <xdr:rowOff>54404</xdr:rowOff>
    </xdr:from>
    <xdr:to>
      <xdr:col>36</xdr:col>
      <xdr:colOff>165100</xdr:colOff>
      <xdr:row>70</xdr:row>
      <xdr:rowOff>156004</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6921500" y="12055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69</xdr:row>
      <xdr:rowOff>1081</xdr:rowOff>
    </xdr:from>
    <xdr:ext cx="534377"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705111" y="11831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普通建設事業費 （ うち更新整備　）グラフ枠">
          <a:extLst>
            <a:ext uri="{FF2B5EF4-FFF2-40B4-BE49-F238E27FC236}">
              <a16:creationId xmlns:a16="http://schemas.microsoft.com/office/drawing/2014/main" id="{00000000-0008-0000-0600-0000C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58826</xdr:rowOff>
    </xdr:from>
    <xdr:to>
      <xdr:col>54</xdr:col>
      <xdr:colOff>189865</xdr:colOff>
      <xdr:row>98</xdr:row>
      <xdr:rowOff>139267</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10475595" y="15660776"/>
          <a:ext cx="1270" cy="12805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143094</xdr:rowOff>
    </xdr:from>
    <xdr:ext cx="469744" cy="259045"/>
    <xdr:sp macro="" textlink="">
      <xdr:nvSpPr>
        <xdr:cNvPr id="462" name="普通建設事業費 （ うち更新整備　）最小値テキスト">
          <a:extLst>
            <a:ext uri="{FF2B5EF4-FFF2-40B4-BE49-F238E27FC236}">
              <a16:creationId xmlns:a16="http://schemas.microsoft.com/office/drawing/2014/main" id="{00000000-0008-0000-0600-0000CE010000}"/>
            </a:ext>
          </a:extLst>
        </xdr:cNvPr>
        <xdr:cNvSpPr txBox="1"/>
      </xdr:nvSpPr>
      <xdr:spPr>
        <a:xfrm>
          <a:off x="10528300" y="16945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139267</xdr:rowOff>
    </xdr:from>
    <xdr:to>
      <xdr:col>55</xdr:col>
      <xdr:colOff>88900</xdr:colOff>
      <xdr:row>98</xdr:row>
      <xdr:rowOff>139267</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10388600" y="169413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5503</xdr:rowOff>
    </xdr:from>
    <xdr:ext cx="599010" cy="259045"/>
    <xdr:sp macro="" textlink="">
      <xdr:nvSpPr>
        <xdr:cNvPr id="464" name="普通建設事業費 （ うち更新整備　）最大値テキスト">
          <a:extLst>
            <a:ext uri="{FF2B5EF4-FFF2-40B4-BE49-F238E27FC236}">
              <a16:creationId xmlns:a16="http://schemas.microsoft.com/office/drawing/2014/main" id="{00000000-0008-0000-0600-0000D0010000}"/>
            </a:ext>
          </a:extLst>
        </xdr:cNvPr>
        <xdr:cNvSpPr txBox="1"/>
      </xdr:nvSpPr>
      <xdr:spPr>
        <a:xfrm>
          <a:off x="10528300" y="154360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106,868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58826</xdr:rowOff>
    </xdr:from>
    <xdr:to>
      <xdr:col>55</xdr:col>
      <xdr:colOff>88900</xdr:colOff>
      <xdr:row>91</xdr:row>
      <xdr:rowOff>58826</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10388600" y="15660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91</xdr:row>
      <xdr:rowOff>58826</xdr:rowOff>
    </xdr:from>
    <xdr:to>
      <xdr:col>55</xdr:col>
      <xdr:colOff>0</xdr:colOff>
      <xdr:row>94</xdr:row>
      <xdr:rowOff>108674</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9639300" y="15660776"/>
          <a:ext cx="838200" cy="564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105363</xdr:rowOff>
    </xdr:from>
    <xdr:ext cx="534377" cy="259045"/>
    <xdr:sp macro="" textlink="">
      <xdr:nvSpPr>
        <xdr:cNvPr id="467" name="普通建設事業費 （ うち更新整備　）平均値テキスト">
          <a:extLst>
            <a:ext uri="{FF2B5EF4-FFF2-40B4-BE49-F238E27FC236}">
              <a16:creationId xmlns:a16="http://schemas.microsoft.com/office/drawing/2014/main" id="{00000000-0008-0000-0600-0000D3010000}"/>
            </a:ext>
          </a:extLst>
        </xdr:cNvPr>
        <xdr:cNvSpPr txBox="1"/>
      </xdr:nvSpPr>
      <xdr:spPr>
        <a:xfrm>
          <a:off x="10528300" y="165645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126936</xdr:rowOff>
    </xdr:from>
    <xdr:to>
      <xdr:col>55</xdr:col>
      <xdr:colOff>50800</xdr:colOff>
      <xdr:row>97</xdr:row>
      <xdr:rowOff>57086</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10426700" y="16586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108674</xdr:rowOff>
    </xdr:from>
    <xdr:to>
      <xdr:col>50</xdr:col>
      <xdr:colOff>114300</xdr:colOff>
      <xdr:row>96</xdr:row>
      <xdr:rowOff>53327</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8750300" y="16224974"/>
          <a:ext cx="889000" cy="287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37351</xdr:rowOff>
    </xdr:from>
    <xdr:to>
      <xdr:col>50</xdr:col>
      <xdr:colOff>165100</xdr:colOff>
      <xdr:row>97</xdr:row>
      <xdr:rowOff>138951</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9588500" y="16668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130078</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372111" y="16760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79375</xdr:rowOff>
    </xdr:from>
    <xdr:to>
      <xdr:col>45</xdr:col>
      <xdr:colOff>177800</xdr:colOff>
      <xdr:row>96</xdr:row>
      <xdr:rowOff>53327</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7861300" y="16367125"/>
          <a:ext cx="889000" cy="145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54166</xdr:rowOff>
    </xdr:from>
    <xdr:to>
      <xdr:col>46</xdr:col>
      <xdr:colOff>38100</xdr:colOff>
      <xdr:row>97</xdr:row>
      <xdr:rowOff>155766</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8699500" y="16684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146893</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483111" y="16777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79375</xdr:rowOff>
    </xdr:from>
    <xdr:to>
      <xdr:col>41</xdr:col>
      <xdr:colOff>50800</xdr:colOff>
      <xdr:row>96</xdr:row>
      <xdr:rowOff>76415</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flipV="1">
          <a:off x="6972300" y="16367125"/>
          <a:ext cx="889000" cy="168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22644</xdr:rowOff>
    </xdr:from>
    <xdr:to>
      <xdr:col>41</xdr:col>
      <xdr:colOff>101600</xdr:colOff>
      <xdr:row>97</xdr:row>
      <xdr:rowOff>124244</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7810500" y="16653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115371</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594111" y="16746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47980</xdr:rowOff>
    </xdr:from>
    <xdr:to>
      <xdr:col>36</xdr:col>
      <xdr:colOff>165100</xdr:colOff>
      <xdr:row>97</xdr:row>
      <xdr:rowOff>149580</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6921500" y="16678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140707</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05111" y="16771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91</xdr:row>
      <xdr:rowOff>8026</xdr:rowOff>
    </xdr:from>
    <xdr:to>
      <xdr:col>55</xdr:col>
      <xdr:colOff>50800</xdr:colOff>
      <xdr:row>91</xdr:row>
      <xdr:rowOff>109626</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10426700" y="15609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90</xdr:row>
      <xdr:rowOff>132503</xdr:rowOff>
    </xdr:from>
    <xdr:ext cx="599010" cy="259045"/>
    <xdr:sp macro="" textlink="">
      <xdr:nvSpPr>
        <xdr:cNvPr id="486" name="普通建設事業費 （ うち更新整備　）該当値テキスト">
          <a:extLst>
            <a:ext uri="{FF2B5EF4-FFF2-40B4-BE49-F238E27FC236}">
              <a16:creationId xmlns:a16="http://schemas.microsoft.com/office/drawing/2014/main" id="{00000000-0008-0000-0600-0000E6010000}"/>
            </a:ext>
          </a:extLst>
        </xdr:cNvPr>
        <xdr:cNvSpPr txBox="1"/>
      </xdr:nvSpPr>
      <xdr:spPr>
        <a:xfrm>
          <a:off x="10528300" y="155630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57874</xdr:rowOff>
    </xdr:from>
    <xdr:to>
      <xdr:col>50</xdr:col>
      <xdr:colOff>165100</xdr:colOff>
      <xdr:row>94</xdr:row>
      <xdr:rowOff>159474</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9588500" y="16174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4551</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9372111" y="15949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2527</xdr:rowOff>
    </xdr:from>
    <xdr:to>
      <xdr:col>46</xdr:col>
      <xdr:colOff>38100</xdr:colOff>
      <xdr:row>96</xdr:row>
      <xdr:rowOff>104127</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8699500" y="16461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120654</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8483111" y="16236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28575</xdr:rowOff>
    </xdr:from>
    <xdr:to>
      <xdr:col>41</xdr:col>
      <xdr:colOff>101600</xdr:colOff>
      <xdr:row>95</xdr:row>
      <xdr:rowOff>130175</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7810500" y="16316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146702</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7594111" y="16091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25615</xdr:rowOff>
    </xdr:from>
    <xdr:to>
      <xdr:col>36</xdr:col>
      <xdr:colOff>165100</xdr:colOff>
      <xdr:row>96</xdr:row>
      <xdr:rowOff>127215</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6921500" y="16484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143742</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6705111" y="16260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35</xdr:row>
      <xdr:rowOff>54627</xdr:rowOff>
    </xdr:from>
    <xdr:ext cx="46717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78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32</xdr:row>
      <xdr:rowOff>111777</xdr:rowOff>
    </xdr:from>
    <xdr:ext cx="46717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78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29</xdr:row>
      <xdr:rowOff>168927</xdr:rowOff>
    </xdr:from>
    <xdr:ext cx="46717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78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27</xdr:row>
      <xdr:rowOff>54627</xdr:rowOff>
    </xdr:from>
    <xdr:ext cx="46717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78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5" name="災害復旧事業費グラフ枠">
          <a:extLst>
            <a:ext uri="{FF2B5EF4-FFF2-40B4-BE49-F238E27FC236}">
              <a16:creationId xmlns:a16="http://schemas.microsoft.com/office/drawing/2014/main" id="{00000000-0008-0000-0600-000003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20371</xdr:rowOff>
    </xdr:from>
    <xdr:to>
      <xdr:col>85</xdr:col>
      <xdr:colOff>126364</xdr:colOff>
      <xdr:row>38</xdr:row>
      <xdr:rowOff>139700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flipV="1">
          <a:off x="16317595" y="5163871"/>
          <a:ext cx="1269" cy="14909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7" name="災害復旧事業費最小値テキスト">
          <a:extLst>
            <a:ext uri="{FF2B5EF4-FFF2-40B4-BE49-F238E27FC236}">
              <a16:creationId xmlns:a16="http://schemas.microsoft.com/office/drawing/2014/main" id="{00000000-0008-0000-0600-000005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138498</xdr:rowOff>
    </xdr:from>
    <xdr:ext cx="469744" cy="259045"/>
    <xdr:sp macro="" textlink="">
      <xdr:nvSpPr>
        <xdr:cNvPr id="519" name="災害復旧事業費最大値テキスト">
          <a:extLst>
            <a:ext uri="{FF2B5EF4-FFF2-40B4-BE49-F238E27FC236}">
              <a16:creationId xmlns:a16="http://schemas.microsoft.com/office/drawing/2014/main" id="{00000000-0008-0000-0600-000007020000}"/>
            </a:ext>
          </a:extLst>
        </xdr:cNvPr>
        <xdr:cNvSpPr txBox="1"/>
      </xdr:nvSpPr>
      <xdr:spPr>
        <a:xfrm>
          <a:off x="16370300" y="4939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20371</xdr:rowOff>
    </xdr:from>
    <xdr:to>
      <xdr:col>86</xdr:col>
      <xdr:colOff>25400</xdr:colOff>
      <xdr:row>30</xdr:row>
      <xdr:rowOff>20371</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5163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31</xdr:row>
      <xdr:rowOff>65405</xdr:rowOff>
    </xdr:from>
    <xdr:to>
      <xdr:col>85</xdr:col>
      <xdr:colOff>127000</xdr:colOff>
      <xdr:row>31</xdr:row>
      <xdr:rowOff>69291</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5481300" y="5380355"/>
          <a:ext cx="838200" cy="3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134764</xdr:rowOff>
    </xdr:from>
    <xdr:ext cx="378565" cy="259045"/>
    <xdr:sp macro="" textlink="">
      <xdr:nvSpPr>
        <xdr:cNvPr id="522" name="災害復旧事業費平均値テキスト">
          <a:extLst>
            <a:ext uri="{FF2B5EF4-FFF2-40B4-BE49-F238E27FC236}">
              <a16:creationId xmlns:a16="http://schemas.microsoft.com/office/drawing/2014/main" id="{00000000-0008-0000-0600-00000A020000}"/>
            </a:ext>
          </a:extLst>
        </xdr:cNvPr>
        <xdr:cNvSpPr txBox="1"/>
      </xdr:nvSpPr>
      <xdr:spPr>
        <a:xfrm>
          <a:off x="16370300" y="6478414"/>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156337</xdr:rowOff>
    </xdr:from>
    <xdr:to>
      <xdr:col>85</xdr:col>
      <xdr:colOff>177800</xdr:colOff>
      <xdr:row>38</xdr:row>
      <xdr:rowOff>86487</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6268700" y="6499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31</xdr:row>
      <xdr:rowOff>69291</xdr:rowOff>
    </xdr:from>
    <xdr:to>
      <xdr:col>81</xdr:col>
      <xdr:colOff>50800</xdr:colOff>
      <xdr:row>37</xdr:row>
      <xdr:rowOff>49860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4592300" y="5384241"/>
          <a:ext cx="889000" cy="1009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9119</xdr:rowOff>
    </xdr:from>
    <xdr:to>
      <xdr:col>81</xdr:col>
      <xdr:colOff>101600</xdr:colOff>
      <xdr:row>38</xdr:row>
      <xdr:rowOff>110719</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5430500" y="6524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38</xdr:row>
      <xdr:rowOff>101846</xdr:rowOff>
    </xdr:from>
    <xdr:ext cx="378565"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5292017" y="66169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49860</xdr:rowOff>
    </xdr:from>
    <xdr:to>
      <xdr:col>76</xdr:col>
      <xdr:colOff>114300</xdr:colOff>
      <xdr:row>37</xdr:row>
      <xdr:rowOff>120498</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3703300" y="6393510"/>
          <a:ext cx="889000" cy="70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52553</xdr:rowOff>
    </xdr:from>
    <xdr:to>
      <xdr:col>76</xdr:col>
      <xdr:colOff>165100</xdr:colOff>
      <xdr:row>38</xdr:row>
      <xdr:rowOff>154153</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4541500" y="6567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38</xdr:row>
      <xdr:rowOff>145280</xdr:rowOff>
    </xdr:from>
    <xdr:ext cx="378565"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4403017" y="66603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120498</xdr:rowOff>
    </xdr:from>
    <xdr:to>
      <xdr:col>71</xdr:col>
      <xdr:colOff>177800</xdr:colOff>
      <xdr:row>37</xdr:row>
      <xdr:rowOff>169646</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flipV="1">
          <a:off x="12814300" y="6464148"/>
          <a:ext cx="889000" cy="49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60096</xdr:rowOff>
    </xdr:from>
    <xdr:to>
      <xdr:col>72</xdr:col>
      <xdr:colOff>38100</xdr:colOff>
      <xdr:row>38</xdr:row>
      <xdr:rowOff>161696</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3652500" y="6575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38</xdr:row>
      <xdr:rowOff>152823</xdr:rowOff>
    </xdr:from>
    <xdr:ext cx="378565"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3514017" y="66679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5004</xdr:rowOff>
    </xdr:from>
    <xdr:to>
      <xdr:col>67</xdr:col>
      <xdr:colOff>101600</xdr:colOff>
      <xdr:row>38</xdr:row>
      <xdr:rowOff>106604</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2763500" y="652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38</xdr:row>
      <xdr:rowOff>97731</xdr:rowOff>
    </xdr:from>
    <xdr:ext cx="378565"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625017" y="66128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31</xdr:row>
      <xdr:rowOff>14605</xdr:rowOff>
    </xdr:from>
    <xdr:to>
      <xdr:col>85</xdr:col>
      <xdr:colOff>177800</xdr:colOff>
      <xdr:row>31</xdr:row>
      <xdr:rowOff>116205</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6268700" y="532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30</xdr:row>
      <xdr:rowOff>37482</xdr:rowOff>
    </xdr:from>
    <xdr:ext cx="469744" cy="259045"/>
    <xdr:sp macro="" textlink="">
      <xdr:nvSpPr>
        <xdr:cNvPr id="541" name="災害復旧事業費該当値テキスト">
          <a:extLst>
            <a:ext uri="{FF2B5EF4-FFF2-40B4-BE49-F238E27FC236}">
              <a16:creationId xmlns:a16="http://schemas.microsoft.com/office/drawing/2014/main" id="{00000000-0008-0000-0600-00001D020000}"/>
            </a:ext>
          </a:extLst>
        </xdr:cNvPr>
        <xdr:cNvSpPr txBox="1"/>
      </xdr:nvSpPr>
      <xdr:spPr>
        <a:xfrm>
          <a:off x="16370300" y="5180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31</xdr:row>
      <xdr:rowOff>18491</xdr:rowOff>
    </xdr:from>
    <xdr:to>
      <xdr:col>81</xdr:col>
      <xdr:colOff>101600</xdr:colOff>
      <xdr:row>31</xdr:row>
      <xdr:rowOff>120091</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5430500" y="5333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29</xdr:row>
      <xdr:rowOff>136618</xdr:rowOff>
    </xdr:from>
    <xdr:ext cx="469744"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5246428" y="5108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170510</xdr:rowOff>
    </xdr:from>
    <xdr:to>
      <xdr:col>76</xdr:col>
      <xdr:colOff>165100</xdr:colOff>
      <xdr:row>37</xdr:row>
      <xdr:rowOff>100660</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4541500" y="6342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35</xdr:row>
      <xdr:rowOff>117187</xdr:rowOff>
    </xdr:from>
    <xdr:ext cx="469744"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4357428" y="6117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69698</xdr:rowOff>
    </xdr:from>
    <xdr:to>
      <xdr:col>72</xdr:col>
      <xdr:colOff>38100</xdr:colOff>
      <xdr:row>37</xdr:row>
      <xdr:rowOff>171298</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3652500" y="6413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36</xdr:row>
      <xdr:rowOff>16375</xdr:rowOff>
    </xdr:from>
    <xdr:ext cx="378565"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3514017" y="61885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118847</xdr:rowOff>
    </xdr:from>
    <xdr:to>
      <xdr:col>67</xdr:col>
      <xdr:colOff>101600</xdr:colOff>
      <xdr:row>38</xdr:row>
      <xdr:rowOff>48997</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2763500" y="6462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36</xdr:row>
      <xdr:rowOff>65524</xdr:rowOff>
    </xdr:from>
    <xdr:ext cx="378565"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625017" y="62377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4" name="失業対策事業費グラフ枠">
          <a:extLst>
            <a:ext uri="{FF2B5EF4-FFF2-40B4-BE49-F238E27FC236}">
              <a16:creationId xmlns:a16="http://schemas.microsoft.com/office/drawing/2014/main" id="{00000000-0008-0000-0600-00003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6" name="失業対策事業費最小値テキスト">
          <a:extLst>
            <a:ext uri="{FF2B5EF4-FFF2-40B4-BE49-F238E27FC236}">
              <a16:creationId xmlns:a16="http://schemas.microsoft.com/office/drawing/2014/main" id="{00000000-0008-0000-0600-000036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8" name="失業対策事業費最大値テキスト">
          <a:extLst>
            <a:ext uri="{FF2B5EF4-FFF2-40B4-BE49-F238E27FC236}">
              <a16:creationId xmlns:a16="http://schemas.microsoft.com/office/drawing/2014/main" id="{00000000-0008-0000-0600-000038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1" name="失業対策事業費平均値テキスト">
          <a:extLst>
            <a:ext uri="{FF2B5EF4-FFF2-40B4-BE49-F238E27FC236}">
              <a16:creationId xmlns:a16="http://schemas.microsoft.com/office/drawing/2014/main" id="{00000000-0008-0000-0600-00003B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0" name="失業対策事業費該当値テキスト">
          <a:extLst>
            <a:ext uri="{FF2B5EF4-FFF2-40B4-BE49-F238E27FC236}">
              <a16:creationId xmlns:a16="http://schemas.microsoft.com/office/drawing/2014/main" id="{00000000-0008-0000-0600-00004E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1" name="公債費グラフ枠">
          <a:extLst>
            <a:ext uri="{FF2B5EF4-FFF2-40B4-BE49-F238E27FC236}">
              <a16:creationId xmlns:a16="http://schemas.microsoft.com/office/drawing/2014/main" id="{00000000-0008-0000-0600-00006D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144025</xdr:rowOff>
    </xdr:from>
    <xdr:to>
      <xdr:col>85</xdr:col>
      <xdr:colOff>126364</xdr:colOff>
      <xdr:row>78</xdr:row>
      <xdr:rowOff>51555</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6317595" y="12145525"/>
          <a:ext cx="1269" cy="12791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55382</xdr:rowOff>
    </xdr:from>
    <xdr:ext cx="469744" cy="259045"/>
    <xdr:sp macro="" textlink="">
      <xdr:nvSpPr>
        <xdr:cNvPr id="623" name="公債費最小値テキスト">
          <a:extLst>
            <a:ext uri="{FF2B5EF4-FFF2-40B4-BE49-F238E27FC236}">
              <a16:creationId xmlns:a16="http://schemas.microsoft.com/office/drawing/2014/main" id="{00000000-0008-0000-0600-00006F020000}"/>
            </a:ext>
          </a:extLst>
        </xdr:cNvPr>
        <xdr:cNvSpPr txBox="1"/>
      </xdr:nvSpPr>
      <xdr:spPr>
        <a:xfrm>
          <a:off x="16370300" y="13428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51555</xdr:rowOff>
    </xdr:from>
    <xdr:to>
      <xdr:col>86</xdr:col>
      <xdr:colOff>25400</xdr:colOff>
      <xdr:row>78</xdr:row>
      <xdr:rowOff>51555</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6230600" y="13424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90702</xdr:rowOff>
    </xdr:from>
    <xdr:ext cx="534377" cy="259045"/>
    <xdr:sp macro="" textlink="">
      <xdr:nvSpPr>
        <xdr:cNvPr id="625" name="公債費最大値テキスト">
          <a:extLst>
            <a:ext uri="{FF2B5EF4-FFF2-40B4-BE49-F238E27FC236}">
              <a16:creationId xmlns:a16="http://schemas.microsoft.com/office/drawing/2014/main" id="{00000000-0008-0000-0600-000071020000}"/>
            </a:ext>
          </a:extLst>
        </xdr:cNvPr>
        <xdr:cNvSpPr txBox="1"/>
      </xdr:nvSpPr>
      <xdr:spPr>
        <a:xfrm>
          <a:off x="16370300" y="11920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144025</xdr:rowOff>
    </xdr:from>
    <xdr:to>
      <xdr:col>86</xdr:col>
      <xdr:colOff>25400</xdr:colOff>
      <xdr:row>70</xdr:row>
      <xdr:rowOff>144025</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21455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73</xdr:row>
      <xdr:rowOff>20276</xdr:rowOff>
    </xdr:from>
    <xdr:to>
      <xdr:col>85</xdr:col>
      <xdr:colOff>127000</xdr:colOff>
      <xdr:row>73</xdr:row>
      <xdr:rowOff>46089</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5481300" y="12536126"/>
          <a:ext cx="838200" cy="25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149586</xdr:rowOff>
    </xdr:from>
    <xdr:ext cx="534377" cy="259045"/>
    <xdr:sp macro="" textlink="">
      <xdr:nvSpPr>
        <xdr:cNvPr id="628" name="公債費平均値テキスト">
          <a:extLst>
            <a:ext uri="{FF2B5EF4-FFF2-40B4-BE49-F238E27FC236}">
              <a16:creationId xmlns:a16="http://schemas.microsoft.com/office/drawing/2014/main" id="{00000000-0008-0000-0600-000074020000}"/>
            </a:ext>
          </a:extLst>
        </xdr:cNvPr>
        <xdr:cNvSpPr txBox="1"/>
      </xdr:nvSpPr>
      <xdr:spPr>
        <a:xfrm>
          <a:off x="16370300" y="130083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171159</xdr:rowOff>
    </xdr:from>
    <xdr:to>
      <xdr:col>85</xdr:col>
      <xdr:colOff>177800</xdr:colOff>
      <xdr:row>76</xdr:row>
      <xdr:rowOff>101309</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6268700" y="13029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73</xdr:row>
      <xdr:rowOff>46089</xdr:rowOff>
    </xdr:from>
    <xdr:to>
      <xdr:col>81</xdr:col>
      <xdr:colOff>50800</xdr:colOff>
      <xdr:row>73</xdr:row>
      <xdr:rowOff>46869</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4592300" y="12561939"/>
          <a:ext cx="889000" cy="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163500</xdr:rowOff>
    </xdr:from>
    <xdr:to>
      <xdr:col>81</xdr:col>
      <xdr:colOff>101600</xdr:colOff>
      <xdr:row>76</xdr:row>
      <xdr:rowOff>93650</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5430500" y="1302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84777</xdr:rowOff>
    </xdr:from>
    <xdr:ext cx="534377"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5214111" y="13114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73</xdr:row>
      <xdr:rowOff>46869</xdr:rowOff>
    </xdr:from>
    <xdr:to>
      <xdr:col>76</xdr:col>
      <xdr:colOff>114300</xdr:colOff>
      <xdr:row>73</xdr:row>
      <xdr:rowOff>70872</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flipV="1">
          <a:off x="13703300" y="12562719"/>
          <a:ext cx="889000" cy="24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2890</xdr:rowOff>
    </xdr:from>
    <xdr:to>
      <xdr:col>76</xdr:col>
      <xdr:colOff>165100</xdr:colOff>
      <xdr:row>76</xdr:row>
      <xdr:rowOff>104490</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4541500" y="13033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95617</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4325111" y="13125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73</xdr:row>
      <xdr:rowOff>70872</xdr:rowOff>
    </xdr:from>
    <xdr:to>
      <xdr:col>71</xdr:col>
      <xdr:colOff>177800</xdr:colOff>
      <xdr:row>73</xdr:row>
      <xdr:rowOff>92666</xdr:rowOff>
    </xdr:to>
    <xdr:cxnSp macro="">
      <xdr:nvCxnSpPr>
        <xdr:cNvPr id="636" name="直線コネクタ 635">
          <a:extLst>
            <a:ext uri="{FF2B5EF4-FFF2-40B4-BE49-F238E27FC236}">
              <a16:creationId xmlns:a16="http://schemas.microsoft.com/office/drawing/2014/main" id="{00000000-0008-0000-0600-00007C020000}"/>
            </a:ext>
          </a:extLst>
        </xdr:cNvPr>
        <xdr:cNvCxnSpPr/>
      </xdr:nvCxnSpPr>
      <xdr:spPr>
        <a:xfrm flipV="1">
          <a:off x="12814300" y="12586722"/>
          <a:ext cx="889000" cy="21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165443</xdr:rowOff>
    </xdr:from>
    <xdr:to>
      <xdr:col>72</xdr:col>
      <xdr:colOff>38100</xdr:colOff>
      <xdr:row>76</xdr:row>
      <xdr:rowOff>95593</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3652500" y="13024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86720</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3436111" y="13116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1212</xdr:rowOff>
    </xdr:from>
    <xdr:to>
      <xdr:col>67</xdr:col>
      <xdr:colOff>101600</xdr:colOff>
      <xdr:row>76</xdr:row>
      <xdr:rowOff>102812</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2763500" y="13031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93939</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547111" y="13124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72</xdr:row>
      <xdr:rowOff>140926</xdr:rowOff>
    </xdr:from>
    <xdr:to>
      <xdr:col>85</xdr:col>
      <xdr:colOff>177800</xdr:colOff>
      <xdr:row>73</xdr:row>
      <xdr:rowOff>71076</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6268700" y="12485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71</xdr:row>
      <xdr:rowOff>163803</xdr:rowOff>
    </xdr:from>
    <xdr:ext cx="534377" cy="259045"/>
    <xdr:sp macro="" textlink="">
      <xdr:nvSpPr>
        <xdr:cNvPr id="647" name="公債費該当値テキスト">
          <a:extLst>
            <a:ext uri="{FF2B5EF4-FFF2-40B4-BE49-F238E27FC236}">
              <a16:creationId xmlns:a16="http://schemas.microsoft.com/office/drawing/2014/main" id="{00000000-0008-0000-0600-000087020000}"/>
            </a:ext>
          </a:extLst>
        </xdr:cNvPr>
        <xdr:cNvSpPr txBox="1"/>
      </xdr:nvSpPr>
      <xdr:spPr>
        <a:xfrm>
          <a:off x="16370300" y="12336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72</xdr:row>
      <xdr:rowOff>166739</xdr:rowOff>
    </xdr:from>
    <xdr:to>
      <xdr:col>81</xdr:col>
      <xdr:colOff>101600</xdr:colOff>
      <xdr:row>73</xdr:row>
      <xdr:rowOff>96889</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5430500" y="12511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71</xdr:row>
      <xdr:rowOff>113416</xdr:rowOff>
    </xdr:from>
    <xdr:ext cx="534377"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14111" y="12286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72</xdr:row>
      <xdr:rowOff>167519</xdr:rowOff>
    </xdr:from>
    <xdr:to>
      <xdr:col>76</xdr:col>
      <xdr:colOff>165100</xdr:colOff>
      <xdr:row>73</xdr:row>
      <xdr:rowOff>97669</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4541500" y="12511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71</xdr:row>
      <xdr:rowOff>114196</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4325111" y="12287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73</xdr:row>
      <xdr:rowOff>20072</xdr:rowOff>
    </xdr:from>
    <xdr:to>
      <xdr:col>72</xdr:col>
      <xdr:colOff>38100</xdr:colOff>
      <xdr:row>73</xdr:row>
      <xdr:rowOff>121672</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3652500" y="12535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71</xdr:row>
      <xdr:rowOff>138199</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3436111" y="12311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73</xdr:row>
      <xdr:rowOff>41866</xdr:rowOff>
    </xdr:from>
    <xdr:to>
      <xdr:col>67</xdr:col>
      <xdr:colOff>101600</xdr:colOff>
      <xdr:row>73</xdr:row>
      <xdr:rowOff>143466</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2763500" y="12557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71</xdr:row>
      <xdr:rowOff>159993</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547111" y="12332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33,286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38298</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積立金グラフ枠">
          <a:extLst>
            <a:ext uri="{FF2B5EF4-FFF2-40B4-BE49-F238E27FC236}">
              <a16:creationId xmlns:a16="http://schemas.microsoft.com/office/drawing/2014/main" id="{00000000-0008-0000-0600-0000A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26674</xdr:rowOff>
    </xdr:from>
    <xdr:to>
      <xdr:col>85</xdr:col>
      <xdr:colOff>126364</xdr:colOff>
      <xdr:row>99</xdr:row>
      <xdr:rowOff>52898</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6317595" y="15628624"/>
          <a:ext cx="1269" cy="13978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56725</xdr:rowOff>
    </xdr:from>
    <xdr:ext cx="469744" cy="259045"/>
    <xdr:sp macro="" textlink="">
      <xdr:nvSpPr>
        <xdr:cNvPr id="682" name="積立金最小値テキスト">
          <a:extLst>
            <a:ext uri="{FF2B5EF4-FFF2-40B4-BE49-F238E27FC236}">
              <a16:creationId xmlns:a16="http://schemas.microsoft.com/office/drawing/2014/main" id="{00000000-0008-0000-0600-0000AA020000}"/>
            </a:ext>
          </a:extLst>
        </xdr:cNvPr>
        <xdr:cNvSpPr txBox="1"/>
      </xdr:nvSpPr>
      <xdr:spPr>
        <a:xfrm>
          <a:off x="16370300" y="17030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52898</xdr:rowOff>
    </xdr:from>
    <xdr:to>
      <xdr:col>86</xdr:col>
      <xdr:colOff>25400</xdr:colOff>
      <xdr:row>99</xdr:row>
      <xdr:rowOff>52898</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6230600" y="17026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144801</xdr:rowOff>
    </xdr:from>
    <xdr:ext cx="534377" cy="259045"/>
    <xdr:sp macro="" textlink="">
      <xdr:nvSpPr>
        <xdr:cNvPr id="684" name="積立金最大値テキスト">
          <a:extLst>
            <a:ext uri="{FF2B5EF4-FFF2-40B4-BE49-F238E27FC236}">
              <a16:creationId xmlns:a16="http://schemas.microsoft.com/office/drawing/2014/main" id="{00000000-0008-0000-0600-0000AC020000}"/>
            </a:ext>
          </a:extLst>
        </xdr:cNvPr>
        <xdr:cNvSpPr txBox="1"/>
      </xdr:nvSpPr>
      <xdr:spPr>
        <a:xfrm>
          <a:off x="16370300" y="15403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26674</xdr:rowOff>
    </xdr:from>
    <xdr:to>
      <xdr:col>86</xdr:col>
      <xdr:colOff>25400</xdr:colOff>
      <xdr:row>91</xdr:row>
      <xdr:rowOff>26674</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6230600" y="15628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46692</xdr:rowOff>
    </xdr:from>
    <xdr:to>
      <xdr:col>85</xdr:col>
      <xdr:colOff>127000</xdr:colOff>
      <xdr:row>98</xdr:row>
      <xdr:rowOff>166283</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5481300" y="16848792"/>
          <a:ext cx="838200" cy="119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37613</xdr:rowOff>
    </xdr:from>
    <xdr:ext cx="534377" cy="259045"/>
    <xdr:sp macro="" textlink="">
      <xdr:nvSpPr>
        <xdr:cNvPr id="687" name="積立金平均値テキスト">
          <a:extLst>
            <a:ext uri="{FF2B5EF4-FFF2-40B4-BE49-F238E27FC236}">
              <a16:creationId xmlns:a16="http://schemas.microsoft.com/office/drawing/2014/main" id="{00000000-0008-0000-0600-0000AF020000}"/>
            </a:ext>
          </a:extLst>
        </xdr:cNvPr>
        <xdr:cNvSpPr txBox="1"/>
      </xdr:nvSpPr>
      <xdr:spPr>
        <a:xfrm>
          <a:off x="16370300" y="164968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14736</xdr:rowOff>
    </xdr:from>
    <xdr:to>
      <xdr:col>85</xdr:col>
      <xdr:colOff>177800</xdr:colOff>
      <xdr:row>97</xdr:row>
      <xdr:rowOff>116336</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6268700" y="16645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64915</xdr:rowOff>
    </xdr:from>
    <xdr:to>
      <xdr:col>81</xdr:col>
      <xdr:colOff>50800</xdr:colOff>
      <xdr:row>98</xdr:row>
      <xdr:rowOff>166283</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4592300" y="16867015"/>
          <a:ext cx="889000" cy="101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141870</xdr:rowOff>
    </xdr:from>
    <xdr:to>
      <xdr:col>81</xdr:col>
      <xdr:colOff>101600</xdr:colOff>
      <xdr:row>97</xdr:row>
      <xdr:rowOff>72020</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5430500" y="16601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88547</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5214111" y="16376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73504</xdr:rowOff>
    </xdr:from>
    <xdr:to>
      <xdr:col>76</xdr:col>
      <xdr:colOff>114300</xdr:colOff>
      <xdr:row>98</xdr:row>
      <xdr:rowOff>64915</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3703300" y="16704154"/>
          <a:ext cx="889000" cy="16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97521</xdr:rowOff>
    </xdr:from>
    <xdr:to>
      <xdr:col>76</xdr:col>
      <xdr:colOff>165100</xdr:colOff>
      <xdr:row>97</xdr:row>
      <xdr:rowOff>27671</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4541500" y="16556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44198</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5111" y="16331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73504</xdr:rowOff>
    </xdr:from>
    <xdr:to>
      <xdr:col>71</xdr:col>
      <xdr:colOff>177800</xdr:colOff>
      <xdr:row>99</xdr:row>
      <xdr:rowOff>18869</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2814300" y="16704154"/>
          <a:ext cx="889000" cy="288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23651</xdr:rowOff>
    </xdr:from>
    <xdr:to>
      <xdr:col>72</xdr:col>
      <xdr:colOff>38100</xdr:colOff>
      <xdr:row>96</xdr:row>
      <xdr:rowOff>125251</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3652500" y="16482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141778</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436111" y="16258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104347</xdr:rowOff>
    </xdr:from>
    <xdr:to>
      <xdr:col>67</xdr:col>
      <xdr:colOff>101600</xdr:colOff>
      <xdr:row>98</xdr:row>
      <xdr:rowOff>34497</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2763500" y="16734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96</xdr:row>
      <xdr:rowOff>51024</xdr:rowOff>
    </xdr:from>
    <xdr:ext cx="469744"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2579428" y="16510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167342</xdr:rowOff>
    </xdr:from>
    <xdr:to>
      <xdr:col>85</xdr:col>
      <xdr:colOff>177800</xdr:colOff>
      <xdr:row>98</xdr:row>
      <xdr:rowOff>97492</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6268700" y="16797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145769</xdr:rowOff>
    </xdr:from>
    <xdr:ext cx="469744" cy="259045"/>
    <xdr:sp macro="" textlink="">
      <xdr:nvSpPr>
        <xdr:cNvPr id="706" name="積立金該当値テキスト">
          <a:extLst>
            <a:ext uri="{FF2B5EF4-FFF2-40B4-BE49-F238E27FC236}">
              <a16:creationId xmlns:a16="http://schemas.microsoft.com/office/drawing/2014/main" id="{00000000-0008-0000-0600-0000C2020000}"/>
            </a:ext>
          </a:extLst>
        </xdr:cNvPr>
        <xdr:cNvSpPr txBox="1"/>
      </xdr:nvSpPr>
      <xdr:spPr>
        <a:xfrm>
          <a:off x="16370300" y="16776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115483</xdr:rowOff>
    </xdr:from>
    <xdr:to>
      <xdr:col>81</xdr:col>
      <xdr:colOff>101600</xdr:colOff>
      <xdr:row>99</xdr:row>
      <xdr:rowOff>45633</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5430500" y="16917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99</xdr:row>
      <xdr:rowOff>36760</xdr:rowOff>
    </xdr:from>
    <xdr:ext cx="469744"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5246428" y="170103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14115</xdr:rowOff>
    </xdr:from>
    <xdr:to>
      <xdr:col>76</xdr:col>
      <xdr:colOff>165100</xdr:colOff>
      <xdr:row>98</xdr:row>
      <xdr:rowOff>115715</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4541500" y="16816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106842</xdr:rowOff>
    </xdr:from>
    <xdr:ext cx="469744"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4357428" y="16908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22704</xdr:rowOff>
    </xdr:from>
    <xdr:to>
      <xdr:col>72</xdr:col>
      <xdr:colOff>38100</xdr:colOff>
      <xdr:row>97</xdr:row>
      <xdr:rowOff>124304</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3652500" y="16653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115431</xdr:rowOff>
    </xdr:from>
    <xdr:ext cx="534377"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3436111" y="16746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139519</xdr:rowOff>
    </xdr:from>
    <xdr:to>
      <xdr:col>67</xdr:col>
      <xdr:colOff>101600</xdr:colOff>
      <xdr:row>99</xdr:row>
      <xdr:rowOff>69669</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2763500" y="16941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60796</xdr:rowOff>
    </xdr:from>
    <xdr:ext cx="469744"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2579428" y="17034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9" name="投資及び出資金グラフ枠">
          <a:extLst>
            <a:ext uri="{FF2B5EF4-FFF2-40B4-BE49-F238E27FC236}">
              <a16:creationId xmlns:a16="http://schemas.microsoft.com/office/drawing/2014/main" id="{00000000-0008-0000-0600-0000E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36504</xdr:rowOff>
    </xdr:from>
    <xdr:to>
      <xdr:col>116</xdr:col>
      <xdr:colOff>62864</xdr:colOff>
      <xdr:row>39</xdr:row>
      <xdr:rowOff>98878</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flipV="1">
          <a:off x="22159595" y="5351454"/>
          <a:ext cx="1269" cy="14339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1" name="投資及び出資金最小値テキスト">
          <a:extLst>
            <a:ext uri="{FF2B5EF4-FFF2-40B4-BE49-F238E27FC236}">
              <a16:creationId xmlns:a16="http://schemas.microsoft.com/office/drawing/2014/main" id="{00000000-0008-0000-0600-0000E5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154631</xdr:rowOff>
    </xdr:from>
    <xdr:ext cx="469744" cy="259045"/>
    <xdr:sp macro="" textlink="">
      <xdr:nvSpPr>
        <xdr:cNvPr id="743" name="投資及び出資金最大値テキスト">
          <a:extLst>
            <a:ext uri="{FF2B5EF4-FFF2-40B4-BE49-F238E27FC236}">
              <a16:creationId xmlns:a16="http://schemas.microsoft.com/office/drawing/2014/main" id="{00000000-0008-0000-0600-0000E7020000}"/>
            </a:ext>
          </a:extLst>
        </xdr:cNvPr>
        <xdr:cNvSpPr txBox="1"/>
      </xdr:nvSpPr>
      <xdr:spPr>
        <a:xfrm>
          <a:off x="22212300" y="5126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36504</xdr:rowOff>
    </xdr:from>
    <xdr:to>
      <xdr:col>116</xdr:col>
      <xdr:colOff>152400</xdr:colOff>
      <xdr:row>31</xdr:row>
      <xdr:rowOff>36504</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2072600" y="53514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74059</xdr:rowOff>
    </xdr:from>
    <xdr:to>
      <xdr:col>116</xdr:col>
      <xdr:colOff>63500</xdr:colOff>
      <xdr:row>39</xdr:row>
      <xdr:rowOff>78468</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1323300" y="6760609"/>
          <a:ext cx="838200" cy="4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114880</xdr:rowOff>
    </xdr:from>
    <xdr:ext cx="378565" cy="259045"/>
    <xdr:sp macro="" textlink="">
      <xdr:nvSpPr>
        <xdr:cNvPr id="746" name="投資及び出資金平均値テキスト">
          <a:extLst>
            <a:ext uri="{FF2B5EF4-FFF2-40B4-BE49-F238E27FC236}">
              <a16:creationId xmlns:a16="http://schemas.microsoft.com/office/drawing/2014/main" id="{00000000-0008-0000-0600-0000EA020000}"/>
            </a:ext>
          </a:extLst>
        </xdr:cNvPr>
        <xdr:cNvSpPr txBox="1"/>
      </xdr:nvSpPr>
      <xdr:spPr>
        <a:xfrm>
          <a:off x="22212300" y="645853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92002</xdr:rowOff>
    </xdr:from>
    <xdr:to>
      <xdr:col>116</xdr:col>
      <xdr:colOff>114300</xdr:colOff>
      <xdr:row>39</xdr:row>
      <xdr:rowOff>22152</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22110700" y="6607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69324</xdr:rowOff>
    </xdr:from>
    <xdr:to>
      <xdr:col>111</xdr:col>
      <xdr:colOff>177800</xdr:colOff>
      <xdr:row>39</xdr:row>
      <xdr:rowOff>74059</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20434300" y="6755874"/>
          <a:ext cx="889000" cy="4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102126</xdr:rowOff>
    </xdr:from>
    <xdr:to>
      <xdr:col>112</xdr:col>
      <xdr:colOff>38100</xdr:colOff>
      <xdr:row>39</xdr:row>
      <xdr:rowOff>32276</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1272500" y="6617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48803</xdr:rowOff>
    </xdr:from>
    <xdr:ext cx="378565"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1134017" y="63924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69324</xdr:rowOff>
    </xdr:from>
    <xdr:to>
      <xdr:col>107</xdr:col>
      <xdr:colOff>50800</xdr:colOff>
      <xdr:row>39</xdr:row>
      <xdr:rowOff>70140</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flipV="1">
          <a:off x="19545300" y="6755874"/>
          <a:ext cx="889000" cy="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82695</xdr:rowOff>
    </xdr:from>
    <xdr:to>
      <xdr:col>107</xdr:col>
      <xdr:colOff>101600</xdr:colOff>
      <xdr:row>39</xdr:row>
      <xdr:rowOff>12845</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20383500" y="6597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29372</xdr:rowOff>
    </xdr:from>
    <xdr:ext cx="378565"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0245017" y="63730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64752</xdr:rowOff>
    </xdr:from>
    <xdr:to>
      <xdr:col>102</xdr:col>
      <xdr:colOff>114300</xdr:colOff>
      <xdr:row>39</xdr:row>
      <xdr:rowOff>70140</xdr:rowOff>
    </xdr:to>
    <xdr:cxnSp macro="">
      <xdr:nvCxnSpPr>
        <xdr:cNvPr id="754" name="直線コネクタ 753">
          <a:extLst>
            <a:ext uri="{FF2B5EF4-FFF2-40B4-BE49-F238E27FC236}">
              <a16:creationId xmlns:a16="http://schemas.microsoft.com/office/drawing/2014/main" id="{00000000-0008-0000-0600-0000F2020000}"/>
            </a:ext>
          </a:extLst>
        </xdr:cNvPr>
        <xdr:cNvCxnSpPr/>
      </xdr:nvCxnSpPr>
      <xdr:spPr>
        <a:xfrm>
          <a:off x="18656300" y="6751302"/>
          <a:ext cx="889000" cy="5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72898</xdr:rowOff>
    </xdr:from>
    <xdr:to>
      <xdr:col>102</xdr:col>
      <xdr:colOff>165100</xdr:colOff>
      <xdr:row>39</xdr:row>
      <xdr:rowOff>3048</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19494500" y="6587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19575</xdr:rowOff>
    </xdr:from>
    <xdr:ext cx="378565"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9356017" y="63632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40077</xdr:rowOff>
    </xdr:from>
    <xdr:to>
      <xdr:col>98</xdr:col>
      <xdr:colOff>38100</xdr:colOff>
      <xdr:row>38</xdr:row>
      <xdr:rowOff>141677</xdr:rowOff>
    </xdr:to>
    <xdr:sp macro="" textlink="">
      <xdr:nvSpPr>
        <xdr:cNvPr id="757" name="フローチャート: 判断 756">
          <a:extLst>
            <a:ext uri="{FF2B5EF4-FFF2-40B4-BE49-F238E27FC236}">
              <a16:creationId xmlns:a16="http://schemas.microsoft.com/office/drawing/2014/main" id="{00000000-0008-0000-0600-0000F5020000}"/>
            </a:ext>
          </a:extLst>
        </xdr:cNvPr>
        <xdr:cNvSpPr/>
      </xdr:nvSpPr>
      <xdr:spPr>
        <a:xfrm>
          <a:off x="18605500" y="6555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158204</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8421428" y="6330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27668</xdr:rowOff>
    </xdr:from>
    <xdr:to>
      <xdr:col>116</xdr:col>
      <xdr:colOff>114300</xdr:colOff>
      <xdr:row>39</xdr:row>
      <xdr:rowOff>129268</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22110700" y="6714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114045</xdr:rowOff>
    </xdr:from>
    <xdr:ext cx="378565" cy="259045"/>
    <xdr:sp macro="" textlink="">
      <xdr:nvSpPr>
        <xdr:cNvPr id="765" name="投資及び出資金該当値テキスト">
          <a:extLst>
            <a:ext uri="{FF2B5EF4-FFF2-40B4-BE49-F238E27FC236}">
              <a16:creationId xmlns:a16="http://schemas.microsoft.com/office/drawing/2014/main" id="{00000000-0008-0000-0600-0000FD020000}"/>
            </a:ext>
          </a:extLst>
        </xdr:cNvPr>
        <xdr:cNvSpPr txBox="1"/>
      </xdr:nvSpPr>
      <xdr:spPr>
        <a:xfrm>
          <a:off x="22212300" y="66291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23259</xdr:rowOff>
    </xdr:from>
    <xdr:to>
      <xdr:col>112</xdr:col>
      <xdr:colOff>38100</xdr:colOff>
      <xdr:row>39</xdr:row>
      <xdr:rowOff>124859</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1272500" y="6709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115986</xdr:rowOff>
    </xdr:from>
    <xdr:ext cx="378565"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21134017" y="68025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18524</xdr:rowOff>
    </xdr:from>
    <xdr:to>
      <xdr:col>107</xdr:col>
      <xdr:colOff>101600</xdr:colOff>
      <xdr:row>39</xdr:row>
      <xdr:rowOff>120124</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0383500" y="6705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111251</xdr:rowOff>
    </xdr:from>
    <xdr:ext cx="378565"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20245017" y="67978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19340</xdr:rowOff>
    </xdr:from>
    <xdr:to>
      <xdr:col>102</xdr:col>
      <xdr:colOff>165100</xdr:colOff>
      <xdr:row>39</xdr:row>
      <xdr:rowOff>120940</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19494500" y="6705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112067</xdr:rowOff>
    </xdr:from>
    <xdr:ext cx="378565"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9356017" y="67986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13952</xdr:rowOff>
    </xdr:from>
    <xdr:to>
      <xdr:col>98</xdr:col>
      <xdr:colOff>38100</xdr:colOff>
      <xdr:row>39</xdr:row>
      <xdr:rowOff>115552</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18605500" y="6700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106679</xdr:rowOff>
    </xdr:from>
    <xdr:ext cx="378565"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8467017" y="67932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144434</xdr:rowOff>
    </xdr:from>
    <xdr:ext cx="46717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820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160762</xdr:rowOff>
    </xdr:from>
    <xdr:ext cx="46717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820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5642</xdr:rowOff>
    </xdr:from>
    <xdr:ext cx="46717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820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貸付金グラフ枠">
          <a:extLst>
            <a:ext uri="{FF2B5EF4-FFF2-40B4-BE49-F238E27FC236}">
              <a16:creationId xmlns:a16="http://schemas.microsoft.com/office/drawing/2014/main" id="{00000000-0008-0000-0600-00001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110853</xdr:rowOff>
    </xdr:from>
    <xdr:to>
      <xdr:col>116</xdr:col>
      <xdr:colOff>62864</xdr:colOff>
      <xdr:row>59</xdr:row>
      <xdr:rowOff>98878</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2159595" y="8683353"/>
          <a:ext cx="1269" cy="1531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800" name="貸付金最小値テキスト">
          <a:extLst>
            <a:ext uri="{FF2B5EF4-FFF2-40B4-BE49-F238E27FC236}">
              <a16:creationId xmlns:a16="http://schemas.microsoft.com/office/drawing/2014/main" id="{00000000-0008-0000-0600-000020030000}"/>
            </a:ext>
          </a:extLst>
        </xdr:cNvPr>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57530</xdr:rowOff>
    </xdr:from>
    <xdr:ext cx="534377" cy="259045"/>
    <xdr:sp macro="" textlink="">
      <xdr:nvSpPr>
        <xdr:cNvPr id="802" name="貸付金最大値テキスト">
          <a:extLst>
            <a:ext uri="{FF2B5EF4-FFF2-40B4-BE49-F238E27FC236}">
              <a16:creationId xmlns:a16="http://schemas.microsoft.com/office/drawing/2014/main" id="{00000000-0008-0000-0600-000022030000}"/>
            </a:ext>
          </a:extLst>
        </xdr:cNvPr>
        <xdr:cNvSpPr txBox="1"/>
      </xdr:nvSpPr>
      <xdr:spPr>
        <a:xfrm>
          <a:off x="22212300" y="8458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110853</xdr:rowOff>
    </xdr:from>
    <xdr:to>
      <xdr:col>116</xdr:col>
      <xdr:colOff>152400</xdr:colOff>
      <xdr:row>50</xdr:row>
      <xdr:rowOff>110853</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22072600" y="86833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56</xdr:row>
      <xdr:rowOff>19739</xdr:rowOff>
    </xdr:from>
    <xdr:to>
      <xdr:col>116</xdr:col>
      <xdr:colOff>63500</xdr:colOff>
      <xdr:row>56</xdr:row>
      <xdr:rowOff>47934</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1323300" y="9620939"/>
          <a:ext cx="838200" cy="28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148317</xdr:rowOff>
    </xdr:from>
    <xdr:ext cx="469744" cy="259045"/>
    <xdr:sp macro="" textlink="">
      <xdr:nvSpPr>
        <xdr:cNvPr id="805" name="貸付金平均値テキスト">
          <a:extLst>
            <a:ext uri="{FF2B5EF4-FFF2-40B4-BE49-F238E27FC236}">
              <a16:creationId xmlns:a16="http://schemas.microsoft.com/office/drawing/2014/main" id="{00000000-0008-0000-0600-000025030000}"/>
            </a:ext>
          </a:extLst>
        </xdr:cNvPr>
        <xdr:cNvSpPr txBox="1"/>
      </xdr:nvSpPr>
      <xdr:spPr>
        <a:xfrm>
          <a:off x="22212300" y="9920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169890</xdr:rowOff>
    </xdr:from>
    <xdr:to>
      <xdr:col>116</xdr:col>
      <xdr:colOff>114300</xdr:colOff>
      <xdr:row>58</xdr:row>
      <xdr:rowOff>100040</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2110700" y="994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19739</xdr:rowOff>
    </xdr:from>
    <xdr:to>
      <xdr:col>111</xdr:col>
      <xdr:colOff>177800</xdr:colOff>
      <xdr:row>56</xdr:row>
      <xdr:rowOff>55662</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flipV="1">
          <a:off x="20434300" y="9620939"/>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169019</xdr:rowOff>
    </xdr:from>
    <xdr:to>
      <xdr:col>112</xdr:col>
      <xdr:colOff>38100</xdr:colOff>
      <xdr:row>58</xdr:row>
      <xdr:rowOff>99169</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1272500" y="9941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90296</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088428" y="10034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56</xdr:row>
      <xdr:rowOff>55662</xdr:rowOff>
    </xdr:from>
    <xdr:to>
      <xdr:col>107</xdr:col>
      <xdr:colOff>50800</xdr:colOff>
      <xdr:row>56</xdr:row>
      <xdr:rowOff>153960</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flipV="1">
          <a:off x="19545300" y="9656862"/>
          <a:ext cx="889000" cy="98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170216</xdr:rowOff>
    </xdr:from>
    <xdr:to>
      <xdr:col>107</xdr:col>
      <xdr:colOff>101600</xdr:colOff>
      <xdr:row>58</xdr:row>
      <xdr:rowOff>100366</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20383500" y="9942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91493</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0199428" y="10035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56</xdr:row>
      <xdr:rowOff>144381</xdr:rowOff>
    </xdr:from>
    <xdr:to>
      <xdr:col>102</xdr:col>
      <xdr:colOff>114300</xdr:colOff>
      <xdr:row>56</xdr:row>
      <xdr:rowOff>153960</xdr:rowOff>
    </xdr:to>
    <xdr:cxnSp macro="">
      <xdr:nvCxnSpPr>
        <xdr:cNvPr id="813" name="直線コネクタ 812">
          <a:extLst>
            <a:ext uri="{FF2B5EF4-FFF2-40B4-BE49-F238E27FC236}">
              <a16:creationId xmlns:a16="http://schemas.microsoft.com/office/drawing/2014/main" id="{00000000-0008-0000-0600-00002D030000}"/>
            </a:ext>
          </a:extLst>
        </xdr:cNvPr>
        <xdr:cNvCxnSpPr/>
      </xdr:nvCxnSpPr>
      <xdr:spPr>
        <a:xfrm>
          <a:off x="18656300" y="9745581"/>
          <a:ext cx="889000" cy="9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147356</xdr:rowOff>
    </xdr:from>
    <xdr:to>
      <xdr:col>102</xdr:col>
      <xdr:colOff>165100</xdr:colOff>
      <xdr:row>58</xdr:row>
      <xdr:rowOff>77506</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9494500" y="9920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68633</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310428" y="10012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125258</xdr:rowOff>
    </xdr:from>
    <xdr:to>
      <xdr:col>98</xdr:col>
      <xdr:colOff>38100</xdr:colOff>
      <xdr:row>58</xdr:row>
      <xdr:rowOff>55408</xdr:rowOff>
    </xdr:to>
    <xdr:sp macro="" textlink="">
      <xdr:nvSpPr>
        <xdr:cNvPr id="816" name="フローチャート: 判断 815">
          <a:extLst>
            <a:ext uri="{FF2B5EF4-FFF2-40B4-BE49-F238E27FC236}">
              <a16:creationId xmlns:a16="http://schemas.microsoft.com/office/drawing/2014/main" id="{00000000-0008-0000-0600-000030030000}"/>
            </a:ext>
          </a:extLst>
        </xdr:cNvPr>
        <xdr:cNvSpPr/>
      </xdr:nvSpPr>
      <xdr:spPr>
        <a:xfrm>
          <a:off x="18605500" y="9897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46535</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21428" y="9990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55</xdr:row>
      <xdr:rowOff>168584</xdr:rowOff>
    </xdr:from>
    <xdr:to>
      <xdr:col>116</xdr:col>
      <xdr:colOff>114300</xdr:colOff>
      <xdr:row>56</xdr:row>
      <xdr:rowOff>98734</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2110700" y="9598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55</xdr:row>
      <xdr:rowOff>20011</xdr:rowOff>
    </xdr:from>
    <xdr:ext cx="469744" cy="259045"/>
    <xdr:sp macro="" textlink="">
      <xdr:nvSpPr>
        <xdr:cNvPr id="824" name="貸付金該当値テキスト">
          <a:extLst>
            <a:ext uri="{FF2B5EF4-FFF2-40B4-BE49-F238E27FC236}">
              <a16:creationId xmlns:a16="http://schemas.microsoft.com/office/drawing/2014/main" id="{00000000-0008-0000-0600-000038030000}"/>
            </a:ext>
          </a:extLst>
        </xdr:cNvPr>
        <xdr:cNvSpPr txBox="1"/>
      </xdr:nvSpPr>
      <xdr:spPr>
        <a:xfrm>
          <a:off x="22212300" y="9449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55</xdr:row>
      <xdr:rowOff>140389</xdr:rowOff>
    </xdr:from>
    <xdr:to>
      <xdr:col>112</xdr:col>
      <xdr:colOff>38100</xdr:colOff>
      <xdr:row>56</xdr:row>
      <xdr:rowOff>70539</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1272500" y="9570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54</xdr:row>
      <xdr:rowOff>87066</xdr:rowOff>
    </xdr:from>
    <xdr:ext cx="469744"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1088428" y="9345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56</xdr:row>
      <xdr:rowOff>4862</xdr:rowOff>
    </xdr:from>
    <xdr:to>
      <xdr:col>107</xdr:col>
      <xdr:colOff>101600</xdr:colOff>
      <xdr:row>56</xdr:row>
      <xdr:rowOff>106462</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20383500" y="9606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54</xdr:row>
      <xdr:rowOff>122989</xdr:rowOff>
    </xdr:from>
    <xdr:ext cx="469744"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20199428" y="9381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56</xdr:row>
      <xdr:rowOff>103160</xdr:rowOff>
    </xdr:from>
    <xdr:to>
      <xdr:col>102</xdr:col>
      <xdr:colOff>165100</xdr:colOff>
      <xdr:row>57</xdr:row>
      <xdr:rowOff>33310</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9494500" y="9704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49837</xdr:rowOff>
    </xdr:from>
    <xdr:ext cx="469744"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9310428" y="9479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93581</xdr:rowOff>
    </xdr:from>
    <xdr:to>
      <xdr:col>98</xdr:col>
      <xdr:colOff>38100</xdr:colOff>
      <xdr:row>57</xdr:row>
      <xdr:rowOff>23731</xdr:rowOff>
    </xdr:to>
    <xdr:sp macro="" textlink="">
      <xdr:nvSpPr>
        <xdr:cNvPr id="831" name="楕円 830">
          <a:extLst>
            <a:ext uri="{FF2B5EF4-FFF2-40B4-BE49-F238E27FC236}">
              <a16:creationId xmlns:a16="http://schemas.microsoft.com/office/drawing/2014/main" id="{00000000-0008-0000-0600-00003F030000}"/>
            </a:ext>
          </a:extLst>
        </xdr:cNvPr>
        <xdr:cNvSpPr/>
      </xdr:nvSpPr>
      <xdr:spPr>
        <a:xfrm>
          <a:off x="18605500" y="9694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40258</xdr:rowOff>
    </xdr:from>
    <xdr:ext cx="469744"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421428" y="9470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4" name="繰出金グラフ枠">
          <a:extLst>
            <a:ext uri="{FF2B5EF4-FFF2-40B4-BE49-F238E27FC236}">
              <a16:creationId xmlns:a16="http://schemas.microsoft.com/office/drawing/2014/main" id="{00000000-0008-0000-0600-00005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61885</xdr:rowOff>
    </xdr:from>
    <xdr:to>
      <xdr:col>116</xdr:col>
      <xdr:colOff>62864</xdr:colOff>
      <xdr:row>77</xdr:row>
      <xdr:rowOff>79304</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2159595" y="12063385"/>
          <a:ext cx="1269" cy="1217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83131</xdr:rowOff>
    </xdr:from>
    <xdr:ext cx="534377" cy="259045"/>
    <xdr:sp macro="" textlink="">
      <xdr:nvSpPr>
        <xdr:cNvPr id="856" name="繰出金最小値テキスト">
          <a:extLst>
            <a:ext uri="{FF2B5EF4-FFF2-40B4-BE49-F238E27FC236}">
              <a16:creationId xmlns:a16="http://schemas.microsoft.com/office/drawing/2014/main" id="{00000000-0008-0000-0600-000058030000}"/>
            </a:ext>
          </a:extLst>
        </xdr:cNvPr>
        <xdr:cNvSpPr txBox="1"/>
      </xdr:nvSpPr>
      <xdr:spPr>
        <a:xfrm>
          <a:off x="22212300" y="13284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79304</xdr:rowOff>
    </xdr:from>
    <xdr:to>
      <xdr:col>116</xdr:col>
      <xdr:colOff>152400</xdr:colOff>
      <xdr:row>77</xdr:row>
      <xdr:rowOff>79304</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3280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8562</xdr:rowOff>
    </xdr:from>
    <xdr:ext cx="534377" cy="259045"/>
    <xdr:sp macro="" textlink="">
      <xdr:nvSpPr>
        <xdr:cNvPr id="858" name="繰出金最大値テキスト">
          <a:extLst>
            <a:ext uri="{FF2B5EF4-FFF2-40B4-BE49-F238E27FC236}">
              <a16:creationId xmlns:a16="http://schemas.microsoft.com/office/drawing/2014/main" id="{00000000-0008-0000-0600-00005A030000}"/>
            </a:ext>
          </a:extLst>
        </xdr:cNvPr>
        <xdr:cNvSpPr txBox="1"/>
      </xdr:nvSpPr>
      <xdr:spPr>
        <a:xfrm>
          <a:off x="22212300" y="11838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61885</xdr:rowOff>
    </xdr:from>
    <xdr:to>
      <xdr:col>116</xdr:col>
      <xdr:colOff>152400</xdr:colOff>
      <xdr:row>70</xdr:row>
      <xdr:rowOff>61885</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2063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109296</xdr:rowOff>
    </xdr:from>
    <xdr:to>
      <xdr:col>116</xdr:col>
      <xdr:colOff>63500</xdr:colOff>
      <xdr:row>73</xdr:row>
      <xdr:rowOff>149575</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21323300" y="12625146"/>
          <a:ext cx="838200" cy="40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122145</xdr:rowOff>
    </xdr:from>
    <xdr:ext cx="534377" cy="259045"/>
    <xdr:sp macro="" textlink="">
      <xdr:nvSpPr>
        <xdr:cNvPr id="861" name="繰出金平均値テキスト">
          <a:extLst>
            <a:ext uri="{FF2B5EF4-FFF2-40B4-BE49-F238E27FC236}">
              <a16:creationId xmlns:a16="http://schemas.microsoft.com/office/drawing/2014/main" id="{00000000-0008-0000-0600-00005D030000}"/>
            </a:ext>
          </a:extLst>
        </xdr:cNvPr>
        <xdr:cNvSpPr txBox="1"/>
      </xdr:nvSpPr>
      <xdr:spPr>
        <a:xfrm>
          <a:off x="22212300" y="126379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143718</xdr:rowOff>
    </xdr:from>
    <xdr:to>
      <xdr:col>116</xdr:col>
      <xdr:colOff>114300</xdr:colOff>
      <xdr:row>74</xdr:row>
      <xdr:rowOff>73868</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2110700" y="1265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86893</xdr:rowOff>
    </xdr:from>
    <xdr:to>
      <xdr:col>111</xdr:col>
      <xdr:colOff>177800</xdr:colOff>
      <xdr:row>73</xdr:row>
      <xdr:rowOff>149575</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a:off x="20434300" y="12602743"/>
          <a:ext cx="889000" cy="62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169687</xdr:rowOff>
    </xdr:from>
    <xdr:to>
      <xdr:col>112</xdr:col>
      <xdr:colOff>38100</xdr:colOff>
      <xdr:row>74</xdr:row>
      <xdr:rowOff>99837</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1272500" y="12685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90964</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56111" y="12778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86893</xdr:rowOff>
    </xdr:from>
    <xdr:to>
      <xdr:col>107</xdr:col>
      <xdr:colOff>50800</xdr:colOff>
      <xdr:row>73</xdr:row>
      <xdr:rowOff>134168</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flipV="1">
          <a:off x="19545300" y="12602743"/>
          <a:ext cx="889000" cy="47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103210</xdr:rowOff>
    </xdr:from>
    <xdr:to>
      <xdr:col>107</xdr:col>
      <xdr:colOff>101600</xdr:colOff>
      <xdr:row>75</xdr:row>
      <xdr:rowOff>33360</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20383500" y="1279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24487</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67111" y="12883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134168</xdr:rowOff>
    </xdr:from>
    <xdr:to>
      <xdr:col>102</xdr:col>
      <xdr:colOff>114300</xdr:colOff>
      <xdr:row>74</xdr:row>
      <xdr:rowOff>13376</xdr:rowOff>
    </xdr:to>
    <xdr:cxnSp macro="">
      <xdr:nvCxnSpPr>
        <xdr:cNvPr id="869" name="直線コネクタ 868">
          <a:extLst>
            <a:ext uri="{FF2B5EF4-FFF2-40B4-BE49-F238E27FC236}">
              <a16:creationId xmlns:a16="http://schemas.microsoft.com/office/drawing/2014/main" id="{00000000-0008-0000-0600-000065030000}"/>
            </a:ext>
          </a:extLst>
        </xdr:cNvPr>
        <xdr:cNvCxnSpPr/>
      </xdr:nvCxnSpPr>
      <xdr:spPr>
        <a:xfrm flipV="1">
          <a:off x="18656300" y="12650018"/>
          <a:ext cx="889000" cy="50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171287</xdr:rowOff>
    </xdr:from>
    <xdr:to>
      <xdr:col>102</xdr:col>
      <xdr:colOff>165100</xdr:colOff>
      <xdr:row>75</xdr:row>
      <xdr:rowOff>101437</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9494500" y="12858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92564</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278111" y="12951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8021</xdr:rowOff>
    </xdr:from>
    <xdr:to>
      <xdr:col>98</xdr:col>
      <xdr:colOff>38100</xdr:colOff>
      <xdr:row>75</xdr:row>
      <xdr:rowOff>109621</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8605500" y="12866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100748</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389111" y="12959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58496</xdr:rowOff>
    </xdr:from>
    <xdr:to>
      <xdr:col>116</xdr:col>
      <xdr:colOff>114300</xdr:colOff>
      <xdr:row>73</xdr:row>
      <xdr:rowOff>160096</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2110700" y="12574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81373</xdr:rowOff>
    </xdr:from>
    <xdr:ext cx="534377" cy="259045"/>
    <xdr:sp macro="" textlink="">
      <xdr:nvSpPr>
        <xdr:cNvPr id="880" name="繰出金該当値テキスト">
          <a:extLst>
            <a:ext uri="{FF2B5EF4-FFF2-40B4-BE49-F238E27FC236}">
              <a16:creationId xmlns:a16="http://schemas.microsoft.com/office/drawing/2014/main" id="{00000000-0008-0000-0600-000070030000}"/>
            </a:ext>
          </a:extLst>
        </xdr:cNvPr>
        <xdr:cNvSpPr txBox="1"/>
      </xdr:nvSpPr>
      <xdr:spPr>
        <a:xfrm>
          <a:off x="22212300" y="12425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98775</xdr:rowOff>
    </xdr:from>
    <xdr:to>
      <xdr:col>112</xdr:col>
      <xdr:colOff>38100</xdr:colOff>
      <xdr:row>74</xdr:row>
      <xdr:rowOff>28925</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1272500" y="12614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45452</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1056111" y="12389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36093</xdr:rowOff>
    </xdr:from>
    <xdr:to>
      <xdr:col>107</xdr:col>
      <xdr:colOff>101600</xdr:colOff>
      <xdr:row>73</xdr:row>
      <xdr:rowOff>137693</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0383500" y="12551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154220</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0167111" y="12327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83368</xdr:rowOff>
    </xdr:from>
    <xdr:to>
      <xdr:col>102</xdr:col>
      <xdr:colOff>165100</xdr:colOff>
      <xdr:row>74</xdr:row>
      <xdr:rowOff>13518</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9494500" y="12599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30045</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9278111" y="12374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134026</xdr:rowOff>
    </xdr:from>
    <xdr:to>
      <xdr:col>98</xdr:col>
      <xdr:colOff>38100</xdr:colOff>
      <xdr:row>74</xdr:row>
      <xdr:rowOff>64176</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8605500" y="12649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80703</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389111" y="12425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3" name="前年度繰上充用金グラフ枠">
          <a:extLst>
            <a:ext uri="{FF2B5EF4-FFF2-40B4-BE49-F238E27FC236}">
              <a16:creationId xmlns:a16="http://schemas.microsoft.com/office/drawing/2014/main" id="{00000000-0008-0000-0600-00008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5" name="前年度繰上充用金最小値テキスト">
          <a:extLst>
            <a:ext uri="{FF2B5EF4-FFF2-40B4-BE49-F238E27FC236}">
              <a16:creationId xmlns:a16="http://schemas.microsoft.com/office/drawing/2014/main" id="{00000000-0008-0000-0600-00008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7" name="前年度繰上充用金最大値テキスト">
          <a:extLst>
            <a:ext uri="{FF2B5EF4-FFF2-40B4-BE49-F238E27FC236}">
              <a16:creationId xmlns:a16="http://schemas.microsoft.com/office/drawing/2014/main" id="{00000000-0008-0000-0600-00008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0" name="前年度繰上充用金平均値テキスト">
          <a:extLst>
            <a:ext uri="{FF2B5EF4-FFF2-40B4-BE49-F238E27FC236}">
              <a16:creationId xmlns:a16="http://schemas.microsoft.com/office/drawing/2014/main" id="{00000000-0008-0000-0600-00008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8" name="直線コネクタ 917">
          <a:extLst>
            <a:ext uri="{FF2B5EF4-FFF2-40B4-BE49-F238E27FC236}">
              <a16:creationId xmlns:a16="http://schemas.microsoft.com/office/drawing/2014/main" id="{00000000-0008-0000-0600-00009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9" name="前年度繰上充用金該当値テキスト">
          <a:extLst>
            <a:ext uri="{FF2B5EF4-FFF2-40B4-BE49-F238E27FC236}">
              <a16:creationId xmlns:a16="http://schemas.microsoft.com/office/drawing/2014/main" id="{00000000-0008-0000-0600-0000A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0" name="テキスト ボックス 939">
          <a:extLst>
            <a:ext uri="{FF2B5EF4-FFF2-40B4-BE49-F238E27FC236}">
              <a16:creationId xmlns:a16="http://schemas.microsoft.com/office/drawing/2014/main" id="{00000000-0008-0000-0600-0000A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人件費は住民一人当たり</a:t>
          </a:r>
          <a:r>
            <a:rPr kumimoji="1" lang="en-US" altLang="ja-JP" sz="1300">
              <a:latin typeface="ＭＳ Ｐゴシック" panose="020B0600070205080204" pitchFamily="50" charset="-128"/>
              <a:ea typeface="ＭＳ Ｐゴシック" panose="020B0600070205080204" pitchFamily="50" charset="-128"/>
            </a:rPr>
            <a:t>86,020</a:t>
          </a:r>
          <a:r>
            <a:rPr kumimoji="1" lang="ja-JP" altLang="en-US" sz="1300">
              <a:latin typeface="ＭＳ Ｐゴシック" panose="020B0600070205080204" pitchFamily="50" charset="-128"/>
              <a:ea typeface="ＭＳ Ｐゴシック" panose="020B0600070205080204" pitchFamily="50" charset="-128"/>
            </a:rPr>
            <a:t>円となっており、類似団体と比較して高い水準となっている。これは、類似団体内では人口密度が著しく低く、効率的な行政運営が困難であることから、相対的に職員数が多いことが主な要因である。これまで、定員管理計画に基づき職員の定員適正化等に取り組んできており、今後も引き続き、適正な定員管理を行うとともに、デジタル化の推進等により事務の効率化を図り、人件費の圧縮に努めていく。</a:t>
          </a:r>
        </a:p>
        <a:p>
          <a:r>
            <a:rPr kumimoji="1" lang="ja-JP" altLang="en-US" sz="1300">
              <a:latin typeface="ＭＳ Ｐゴシック" panose="020B0600070205080204" pitchFamily="50" charset="-128"/>
              <a:ea typeface="ＭＳ Ｐゴシック" panose="020B0600070205080204" pitchFamily="50" charset="-128"/>
            </a:rPr>
            <a:t>普通建設事業費についても、住民一人当たり</a:t>
          </a:r>
          <a:r>
            <a:rPr kumimoji="1" lang="en-US" altLang="ja-JP" sz="1300">
              <a:latin typeface="ＭＳ Ｐゴシック" panose="020B0600070205080204" pitchFamily="50" charset="-128"/>
              <a:ea typeface="ＭＳ Ｐゴシック" panose="020B0600070205080204" pitchFamily="50" charset="-128"/>
            </a:rPr>
            <a:t>130,194</a:t>
          </a:r>
          <a:r>
            <a:rPr kumimoji="1" lang="ja-JP" altLang="en-US" sz="1300">
              <a:latin typeface="ＭＳ Ｐゴシック" panose="020B0600070205080204" pitchFamily="50" charset="-128"/>
              <a:ea typeface="ＭＳ Ｐゴシック" panose="020B0600070205080204" pitchFamily="50" charset="-128"/>
            </a:rPr>
            <a:t>円となっており、類似団体と比較して高い水準となっている。これは、新本庁舎整備事業など、将来に向けた社会基盤整備に集中的に取り組んでいることによるものである。</a:t>
          </a:r>
        </a:p>
        <a:p>
          <a:r>
            <a:rPr kumimoji="1" lang="ja-JP" altLang="en-US" sz="1300">
              <a:latin typeface="ＭＳ Ｐゴシック" panose="020B0600070205080204" pitchFamily="50" charset="-128"/>
              <a:ea typeface="ＭＳ Ｐゴシック" panose="020B0600070205080204" pitchFamily="50" charset="-128"/>
            </a:rPr>
            <a:t>また、同様の理由で、公債費についても、高水準となっている。</a:t>
          </a:r>
        </a:p>
        <a:p>
          <a:r>
            <a:rPr kumimoji="1" lang="ja-JP" altLang="en-US" sz="1300">
              <a:latin typeface="ＭＳ Ｐゴシック" panose="020B0600070205080204" pitchFamily="50" charset="-128"/>
              <a:ea typeface="ＭＳ Ｐゴシック" panose="020B0600070205080204" pitchFamily="50" charset="-128"/>
            </a:rPr>
            <a:t>建設事業費の圧縮や、交付税措置のある有利な起債を発行することで、実質的な負担を抑制していく。</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山口県山口市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185,982
183,457
1,023.22
108,539,608
107,239,725
731,497
49,676,255
116,881,951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6.3
89.3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113792</xdr:rowOff>
    </xdr:from>
    <xdr:to>
      <xdr:col>24</xdr:col>
      <xdr:colOff>62865</xdr:colOff>
      <xdr:row>39</xdr:row>
      <xdr:rowOff>51308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28742"/>
          <a:ext cx="1270" cy="1309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55135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741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51308</xdr:rowOff>
    </xdr:from>
    <xdr:to>
      <xdr:col>24</xdr:col>
      <xdr:colOff>152400</xdr:colOff>
      <xdr:row>39</xdr:row>
      <xdr:rowOff>51308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378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60469</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203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3,209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113792</xdr:rowOff>
    </xdr:from>
    <xdr:to>
      <xdr:col>24</xdr:col>
      <xdr:colOff>152400</xdr:colOff>
      <xdr:row>31</xdr:row>
      <xdr:rowOff>113792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28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1016</xdr:rowOff>
    </xdr:from>
    <xdr:to>
      <xdr:col>24</xdr:col>
      <xdr:colOff>63500</xdr:colOff>
      <xdr:row>36</xdr:row>
      <xdr:rowOff>27686</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6173216"/>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52849</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2250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74422</xdr:rowOff>
    </xdr:from>
    <xdr:to>
      <xdr:col>24</xdr:col>
      <xdr:colOff>114300</xdr:colOff>
      <xdr:row>37</xdr:row>
      <xdr:rowOff>4572</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246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146558</xdr:rowOff>
    </xdr:from>
    <xdr:to>
      <xdr:col>19</xdr:col>
      <xdr:colOff>177800</xdr:colOff>
      <xdr:row>36</xdr:row>
      <xdr:rowOff>1016</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6147308"/>
          <a:ext cx="889000" cy="25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99568</xdr:rowOff>
    </xdr:from>
    <xdr:to>
      <xdr:col>20</xdr:col>
      <xdr:colOff>38100</xdr:colOff>
      <xdr:row>37</xdr:row>
      <xdr:rowOff>29718</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271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20845</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364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146558</xdr:rowOff>
    </xdr:from>
    <xdr:to>
      <xdr:col>15</xdr:col>
      <xdr:colOff>50800</xdr:colOff>
      <xdr:row>35</xdr:row>
      <xdr:rowOff>149606</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147308"/>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107950</xdr:rowOff>
    </xdr:from>
    <xdr:to>
      <xdr:col>15</xdr:col>
      <xdr:colOff>101600</xdr:colOff>
      <xdr:row>37</xdr:row>
      <xdr:rowOff>38100</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28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29227</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37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149606</xdr:rowOff>
    </xdr:from>
    <xdr:to>
      <xdr:col>10</xdr:col>
      <xdr:colOff>114300</xdr:colOff>
      <xdr:row>35</xdr:row>
      <xdr:rowOff>152654</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150356"/>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116332</xdr:rowOff>
    </xdr:from>
    <xdr:to>
      <xdr:col>10</xdr:col>
      <xdr:colOff>165100</xdr:colOff>
      <xdr:row>37</xdr:row>
      <xdr:rowOff>46482</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288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37609</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381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117856</xdr:rowOff>
    </xdr:from>
    <xdr:to>
      <xdr:col>6</xdr:col>
      <xdr:colOff>38100</xdr:colOff>
      <xdr:row>37</xdr:row>
      <xdr:rowOff>48006</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290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39133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382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148336</xdr:rowOff>
    </xdr:from>
    <xdr:to>
      <xdr:col>24</xdr:col>
      <xdr:colOff>114300</xdr:colOff>
      <xdr:row>36</xdr:row>
      <xdr:rowOff>78486</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149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171213</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000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121666</xdr:rowOff>
    </xdr:from>
    <xdr:to>
      <xdr:col>20</xdr:col>
      <xdr:colOff>38100</xdr:colOff>
      <xdr:row>36</xdr:row>
      <xdr:rowOff>51816</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122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68343</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897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95758</xdr:rowOff>
    </xdr:from>
    <xdr:to>
      <xdr:col>15</xdr:col>
      <xdr:colOff>101600</xdr:colOff>
      <xdr:row>36</xdr:row>
      <xdr:rowOff>25908</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096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42435</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871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98806</xdr:rowOff>
    </xdr:from>
    <xdr:to>
      <xdr:col>10</xdr:col>
      <xdr:colOff>165100</xdr:colOff>
      <xdr:row>36</xdr:row>
      <xdr:rowOff>28956</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099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45483</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874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101854</xdr:rowOff>
    </xdr:from>
    <xdr:to>
      <xdr:col>6</xdr:col>
      <xdr:colOff>38100</xdr:colOff>
      <xdr:row>36</xdr:row>
      <xdr:rowOff>32004</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102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48531</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877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56464</xdr:rowOff>
    </xdr:from>
    <xdr:to>
      <xdr:col>24</xdr:col>
      <xdr:colOff>62865</xdr:colOff>
      <xdr:row>59</xdr:row>
      <xdr:rowOff>110337</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8971864"/>
          <a:ext cx="1270" cy="12540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114164</xdr:rowOff>
    </xdr:from>
    <xdr:ext cx="534377"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229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110337</xdr:rowOff>
    </xdr:from>
    <xdr:to>
      <xdr:col>24</xdr:col>
      <xdr:colOff>152400</xdr:colOff>
      <xdr:row>59</xdr:row>
      <xdr:rowOff>110337</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2258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3141</xdr:rowOff>
    </xdr:from>
    <xdr:ext cx="599010"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747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123,554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52</xdr:row>
      <xdr:rowOff>56464</xdr:rowOff>
    </xdr:from>
    <xdr:to>
      <xdr:col>24</xdr:col>
      <xdr:colOff>152400</xdr:colOff>
      <xdr:row>52</xdr:row>
      <xdr:rowOff>56464</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8971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52</xdr:row>
      <xdr:rowOff>56464</xdr:rowOff>
    </xdr:from>
    <xdr:to>
      <xdr:col>24</xdr:col>
      <xdr:colOff>63500</xdr:colOff>
      <xdr:row>56</xdr:row>
      <xdr:rowOff>14440</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3797300" y="8971864"/>
          <a:ext cx="838200" cy="643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79570</xdr:rowOff>
    </xdr:from>
    <xdr:ext cx="534377"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8522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101143</xdr:rowOff>
    </xdr:from>
    <xdr:to>
      <xdr:col>24</xdr:col>
      <xdr:colOff>114300</xdr:colOff>
      <xdr:row>58</xdr:row>
      <xdr:rowOff>31293</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7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14440</xdr:rowOff>
    </xdr:from>
    <xdr:to>
      <xdr:col>19</xdr:col>
      <xdr:colOff>177800</xdr:colOff>
      <xdr:row>56</xdr:row>
      <xdr:rowOff>105855</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908300" y="9615640"/>
          <a:ext cx="889000" cy="91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164516</xdr:rowOff>
    </xdr:from>
    <xdr:to>
      <xdr:col>20</xdr:col>
      <xdr:colOff>38100</xdr:colOff>
      <xdr:row>58</xdr:row>
      <xdr:rowOff>94666</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937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85793</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530111" y="10029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56134</xdr:rowOff>
    </xdr:from>
    <xdr:to>
      <xdr:col>15</xdr:col>
      <xdr:colOff>50800</xdr:colOff>
      <xdr:row>56</xdr:row>
      <xdr:rowOff>105855</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2019300" y="9657334"/>
          <a:ext cx="889000" cy="49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136614</xdr:rowOff>
    </xdr:from>
    <xdr:to>
      <xdr:col>15</xdr:col>
      <xdr:colOff>101600</xdr:colOff>
      <xdr:row>58</xdr:row>
      <xdr:rowOff>66764</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909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57891</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41111" y="10001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50</xdr:row>
      <xdr:rowOff>40170</xdr:rowOff>
    </xdr:from>
    <xdr:to>
      <xdr:col>10</xdr:col>
      <xdr:colOff>114300</xdr:colOff>
      <xdr:row>56</xdr:row>
      <xdr:rowOff>56134</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1130300" y="8612670"/>
          <a:ext cx="889000" cy="1044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115963</xdr:rowOff>
    </xdr:from>
    <xdr:to>
      <xdr:col>10</xdr:col>
      <xdr:colOff>165100</xdr:colOff>
      <xdr:row>58</xdr:row>
      <xdr:rowOff>46113</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888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37240</xdr:rowOff>
    </xdr:from>
    <xdr:ext cx="534377"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52111" y="9981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130163</xdr:rowOff>
    </xdr:from>
    <xdr:to>
      <xdr:col>6</xdr:col>
      <xdr:colOff>38100</xdr:colOff>
      <xdr:row>51</xdr:row>
      <xdr:rowOff>60313</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8702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51440</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8795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52</xdr:row>
      <xdr:rowOff>5664</xdr:rowOff>
    </xdr:from>
    <xdr:to>
      <xdr:col>24</xdr:col>
      <xdr:colOff>114300</xdr:colOff>
      <xdr:row>52</xdr:row>
      <xdr:rowOff>107264</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8921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51</xdr:row>
      <xdr:rowOff>130141</xdr:rowOff>
    </xdr:from>
    <xdr:ext cx="599010"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8874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135090</xdr:rowOff>
    </xdr:from>
    <xdr:to>
      <xdr:col>20</xdr:col>
      <xdr:colOff>38100</xdr:colOff>
      <xdr:row>56</xdr:row>
      <xdr:rowOff>65240</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956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81767</xdr:rowOff>
    </xdr:from>
    <xdr:ext cx="534377"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530111" y="9340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55055</xdr:rowOff>
    </xdr:from>
    <xdr:to>
      <xdr:col>15</xdr:col>
      <xdr:colOff>101600</xdr:colOff>
      <xdr:row>56</xdr:row>
      <xdr:rowOff>156655</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9656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1732</xdr:rowOff>
    </xdr:from>
    <xdr:ext cx="534377"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41111" y="9431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5334</xdr:rowOff>
    </xdr:from>
    <xdr:to>
      <xdr:col>10</xdr:col>
      <xdr:colOff>165100</xdr:colOff>
      <xdr:row>56</xdr:row>
      <xdr:rowOff>106934</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9606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123461</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52111" y="9381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49</xdr:row>
      <xdr:rowOff>160820</xdr:rowOff>
    </xdr:from>
    <xdr:to>
      <xdr:col>6</xdr:col>
      <xdr:colOff>38100</xdr:colOff>
      <xdr:row>50</xdr:row>
      <xdr:rowOff>90970</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8561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48</xdr:row>
      <xdr:rowOff>107497</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83370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202,570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2" name="テキスト ボックス 171">
          <a:extLst>
            <a:ext uri="{FF2B5EF4-FFF2-40B4-BE49-F238E27FC236}">
              <a16:creationId xmlns:a16="http://schemas.microsoft.com/office/drawing/2014/main" id="{00000000-0008-0000-0700-0000AC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民生費グラフ枠">
          <a:extLst>
            <a:ext uri="{FF2B5EF4-FFF2-40B4-BE49-F238E27FC236}">
              <a16:creationId xmlns:a16="http://schemas.microsoft.com/office/drawing/2014/main" id="{00000000-0008-0000-0700-0000AD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12424</xdr:rowOff>
    </xdr:from>
    <xdr:to>
      <xdr:col>24</xdr:col>
      <xdr:colOff>62865</xdr:colOff>
      <xdr:row>78</xdr:row>
      <xdr:rowOff>138894</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4633595" y="12185374"/>
          <a:ext cx="1270" cy="1326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142721</xdr:rowOff>
    </xdr:from>
    <xdr:ext cx="599010" cy="259045"/>
    <xdr:sp macro="" textlink="">
      <xdr:nvSpPr>
        <xdr:cNvPr id="175" name="民生費最小値テキスト">
          <a:extLst>
            <a:ext uri="{FF2B5EF4-FFF2-40B4-BE49-F238E27FC236}">
              <a16:creationId xmlns:a16="http://schemas.microsoft.com/office/drawing/2014/main" id="{00000000-0008-0000-0700-0000AF000000}"/>
            </a:ext>
          </a:extLst>
        </xdr:cNvPr>
        <xdr:cNvSpPr txBox="1"/>
      </xdr:nvSpPr>
      <xdr:spPr>
        <a:xfrm>
          <a:off x="4686300" y="135158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162,074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138894</xdr:rowOff>
    </xdr:from>
    <xdr:to>
      <xdr:col>24</xdr:col>
      <xdr:colOff>152400</xdr:colOff>
      <xdr:row>78</xdr:row>
      <xdr:rowOff>138894</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4546600" y="13511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130551</xdr:rowOff>
    </xdr:from>
    <xdr:ext cx="599010" cy="259045"/>
    <xdr:sp macro="" textlink="">
      <xdr:nvSpPr>
        <xdr:cNvPr id="177" name="民生費最大値テキスト">
          <a:extLst>
            <a:ext uri="{FF2B5EF4-FFF2-40B4-BE49-F238E27FC236}">
              <a16:creationId xmlns:a16="http://schemas.microsoft.com/office/drawing/2014/main" id="{00000000-0008-0000-0700-0000B1000000}"/>
            </a:ext>
          </a:extLst>
        </xdr:cNvPr>
        <xdr:cNvSpPr txBox="1"/>
      </xdr:nvSpPr>
      <xdr:spPr>
        <a:xfrm>
          <a:off x="4686300" y="11960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283,942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12424</xdr:rowOff>
    </xdr:from>
    <xdr:to>
      <xdr:col>24</xdr:col>
      <xdr:colOff>152400</xdr:colOff>
      <xdr:row>71</xdr:row>
      <xdr:rowOff>12424</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4546600" y="12185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13469</xdr:rowOff>
    </xdr:from>
    <xdr:to>
      <xdr:col>24</xdr:col>
      <xdr:colOff>63500</xdr:colOff>
      <xdr:row>77</xdr:row>
      <xdr:rowOff>26391</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3797300" y="13215119"/>
          <a:ext cx="838200" cy="12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126864</xdr:rowOff>
    </xdr:from>
    <xdr:ext cx="599010" cy="259045"/>
    <xdr:sp macro="" textlink="">
      <xdr:nvSpPr>
        <xdr:cNvPr id="180" name="民生費平均値テキスト">
          <a:extLst>
            <a:ext uri="{FF2B5EF4-FFF2-40B4-BE49-F238E27FC236}">
              <a16:creationId xmlns:a16="http://schemas.microsoft.com/office/drawing/2014/main" id="{00000000-0008-0000-0700-0000B4000000}"/>
            </a:ext>
          </a:extLst>
        </xdr:cNvPr>
        <xdr:cNvSpPr txBox="1"/>
      </xdr:nvSpPr>
      <xdr:spPr>
        <a:xfrm>
          <a:off x="4686300" y="1281416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207,864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103987</xdr:rowOff>
    </xdr:from>
    <xdr:to>
      <xdr:col>24</xdr:col>
      <xdr:colOff>114300</xdr:colOff>
      <xdr:row>76</xdr:row>
      <xdr:rowOff>34137</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4584700" y="12962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26391</xdr:rowOff>
    </xdr:from>
    <xdr:to>
      <xdr:col>19</xdr:col>
      <xdr:colOff>177800</xdr:colOff>
      <xdr:row>78</xdr:row>
      <xdr:rowOff>16311</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2908300" y="13228041"/>
          <a:ext cx="889000" cy="161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45411</xdr:rowOff>
    </xdr:from>
    <xdr:to>
      <xdr:col>20</xdr:col>
      <xdr:colOff>38100</xdr:colOff>
      <xdr:row>76</xdr:row>
      <xdr:rowOff>147011</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3746500" y="13075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163539</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3497795" y="128508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53496</xdr:rowOff>
    </xdr:from>
    <xdr:to>
      <xdr:col>15</xdr:col>
      <xdr:colOff>50800</xdr:colOff>
      <xdr:row>78</xdr:row>
      <xdr:rowOff>16311</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a:off x="2019300" y="13255146"/>
          <a:ext cx="889000" cy="134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156838</xdr:rowOff>
    </xdr:from>
    <xdr:to>
      <xdr:col>15</xdr:col>
      <xdr:colOff>101600</xdr:colOff>
      <xdr:row>77</xdr:row>
      <xdr:rowOff>86988</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2857500" y="13187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103515</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2608795" y="129622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53496</xdr:rowOff>
    </xdr:from>
    <xdr:to>
      <xdr:col>10</xdr:col>
      <xdr:colOff>114300</xdr:colOff>
      <xdr:row>79</xdr:row>
      <xdr:rowOff>21383</xdr:rowOff>
    </xdr:to>
    <xdr:cxnSp macro="">
      <xdr:nvCxnSpPr>
        <xdr:cNvPr id="188" name="直線コネクタ 187">
          <a:extLst>
            <a:ext uri="{FF2B5EF4-FFF2-40B4-BE49-F238E27FC236}">
              <a16:creationId xmlns:a16="http://schemas.microsoft.com/office/drawing/2014/main" id="{00000000-0008-0000-0700-0000BC000000}"/>
            </a:ext>
          </a:extLst>
        </xdr:cNvPr>
        <xdr:cNvCxnSpPr/>
      </xdr:nvCxnSpPr>
      <xdr:spPr>
        <a:xfrm flipV="1">
          <a:off x="1130300" y="13255146"/>
          <a:ext cx="889000" cy="310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94070</xdr:rowOff>
    </xdr:from>
    <xdr:to>
      <xdr:col>10</xdr:col>
      <xdr:colOff>165100</xdr:colOff>
      <xdr:row>77</xdr:row>
      <xdr:rowOff>24220</xdr:rowOff>
    </xdr:to>
    <xdr:sp macro="" textlink="">
      <xdr:nvSpPr>
        <xdr:cNvPr id="189" name="フローチャート: 判断 188">
          <a:extLst>
            <a:ext uri="{FF2B5EF4-FFF2-40B4-BE49-F238E27FC236}">
              <a16:creationId xmlns:a16="http://schemas.microsoft.com/office/drawing/2014/main" id="{00000000-0008-0000-0700-0000BD000000}"/>
            </a:ext>
          </a:extLst>
        </xdr:cNvPr>
        <xdr:cNvSpPr/>
      </xdr:nvSpPr>
      <xdr:spPr>
        <a:xfrm>
          <a:off x="1968500" y="13124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40748</xdr:rowOff>
    </xdr:from>
    <xdr:ext cx="59901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1719795" y="12899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27907</xdr:rowOff>
    </xdr:from>
    <xdr:to>
      <xdr:col>6</xdr:col>
      <xdr:colOff>38100</xdr:colOff>
      <xdr:row>78</xdr:row>
      <xdr:rowOff>129507</xdr:rowOff>
    </xdr:to>
    <xdr:sp macro="" textlink="">
      <xdr:nvSpPr>
        <xdr:cNvPr id="191" name="フローチャート: 判断 190">
          <a:extLst>
            <a:ext uri="{FF2B5EF4-FFF2-40B4-BE49-F238E27FC236}">
              <a16:creationId xmlns:a16="http://schemas.microsoft.com/office/drawing/2014/main" id="{00000000-0008-0000-0700-0000BF000000}"/>
            </a:ext>
          </a:extLst>
        </xdr:cNvPr>
        <xdr:cNvSpPr/>
      </xdr:nvSpPr>
      <xdr:spPr>
        <a:xfrm>
          <a:off x="1079500" y="13401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146034</xdr:rowOff>
    </xdr:from>
    <xdr:ext cx="59901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830795" y="131762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134119</xdr:rowOff>
    </xdr:from>
    <xdr:to>
      <xdr:col>24</xdr:col>
      <xdr:colOff>114300</xdr:colOff>
      <xdr:row>77</xdr:row>
      <xdr:rowOff>64269</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4584700" y="13164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112546</xdr:rowOff>
    </xdr:from>
    <xdr:ext cx="599010" cy="259045"/>
    <xdr:sp macro="" textlink="">
      <xdr:nvSpPr>
        <xdr:cNvPr id="199" name="民生費該当値テキスト">
          <a:extLst>
            <a:ext uri="{FF2B5EF4-FFF2-40B4-BE49-F238E27FC236}">
              <a16:creationId xmlns:a16="http://schemas.microsoft.com/office/drawing/2014/main" id="{00000000-0008-0000-0700-0000C7000000}"/>
            </a:ext>
          </a:extLst>
        </xdr:cNvPr>
        <xdr:cNvSpPr txBox="1"/>
      </xdr:nvSpPr>
      <xdr:spPr>
        <a:xfrm>
          <a:off x="4686300" y="131427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147041</xdr:rowOff>
    </xdr:from>
    <xdr:to>
      <xdr:col>20</xdr:col>
      <xdr:colOff>38100</xdr:colOff>
      <xdr:row>77</xdr:row>
      <xdr:rowOff>77191</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3746500" y="13177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68318</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3497795" y="13269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136961</xdr:rowOff>
    </xdr:from>
    <xdr:to>
      <xdr:col>15</xdr:col>
      <xdr:colOff>101600</xdr:colOff>
      <xdr:row>78</xdr:row>
      <xdr:rowOff>67111</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2857500" y="13338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58238</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2608795" y="134313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2696</xdr:rowOff>
    </xdr:from>
    <xdr:to>
      <xdr:col>10</xdr:col>
      <xdr:colOff>165100</xdr:colOff>
      <xdr:row>77</xdr:row>
      <xdr:rowOff>104296</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1968500" y="13204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95423</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1719795" y="132970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142033</xdr:rowOff>
    </xdr:from>
    <xdr:to>
      <xdr:col>6</xdr:col>
      <xdr:colOff>38100</xdr:colOff>
      <xdr:row>79</xdr:row>
      <xdr:rowOff>72183</xdr:rowOff>
    </xdr:to>
    <xdr:sp macro="" textlink="">
      <xdr:nvSpPr>
        <xdr:cNvPr id="206" name="楕円 205">
          <a:extLst>
            <a:ext uri="{FF2B5EF4-FFF2-40B4-BE49-F238E27FC236}">
              <a16:creationId xmlns:a16="http://schemas.microsoft.com/office/drawing/2014/main" id="{00000000-0008-0000-0700-0000CE000000}"/>
            </a:ext>
          </a:extLst>
        </xdr:cNvPr>
        <xdr:cNvSpPr/>
      </xdr:nvSpPr>
      <xdr:spPr>
        <a:xfrm>
          <a:off x="1079500" y="13515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63310</xdr:rowOff>
    </xdr:from>
    <xdr:ext cx="599010" cy="259045"/>
    <xdr:sp macro="" textlink="">
      <xdr:nvSpPr>
        <xdr:cNvPr id="207" name="テキスト ボックス 206">
          <a:extLst>
            <a:ext uri="{FF2B5EF4-FFF2-40B4-BE49-F238E27FC236}">
              <a16:creationId xmlns:a16="http://schemas.microsoft.com/office/drawing/2014/main" id="{00000000-0008-0000-0700-0000CF000000}"/>
            </a:ext>
          </a:extLst>
        </xdr:cNvPr>
        <xdr:cNvSpPr txBox="1"/>
      </xdr:nvSpPr>
      <xdr:spPr>
        <a:xfrm>
          <a:off x="830795" y="136078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5641</xdr:rowOff>
    </xdr:from>
    <xdr:ext cx="53129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21970</xdr:rowOff>
    </xdr:from>
    <xdr:ext cx="53129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230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38298</xdr:rowOff>
    </xdr:from>
    <xdr:ext cx="531299"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230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32" name="テキスト ボックス 231">
          <a:extLst>
            <a:ext uri="{FF2B5EF4-FFF2-40B4-BE49-F238E27FC236}">
              <a16:creationId xmlns:a16="http://schemas.microsoft.com/office/drawing/2014/main" id="{00000000-0008-0000-0700-0000E8000000}"/>
            </a:ext>
          </a:extLst>
        </xdr:cNvPr>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衛生費グラフ枠">
          <a:extLst>
            <a:ext uri="{FF2B5EF4-FFF2-40B4-BE49-F238E27FC236}">
              <a16:creationId xmlns:a16="http://schemas.microsoft.com/office/drawing/2014/main" id="{00000000-0008-0000-0700-0000E9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78566</xdr:rowOff>
    </xdr:from>
    <xdr:to>
      <xdr:col>24</xdr:col>
      <xdr:colOff>62865</xdr:colOff>
      <xdr:row>98</xdr:row>
      <xdr:rowOff>111909</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4633595" y="15509066"/>
          <a:ext cx="1270" cy="14049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115736</xdr:rowOff>
    </xdr:from>
    <xdr:ext cx="534377" cy="259045"/>
    <xdr:sp macro="" textlink="">
      <xdr:nvSpPr>
        <xdr:cNvPr id="235" name="衛生費最小値テキスト">
          <a:extLst>
            <a:ext uri="{FF2B5EF4-FFF2-40B4-BE49-F238E27FC236}">
              <a16:creationId xmlns:a16="http://schemas.microsoft.com/office/drawing/2014/main" id="{00000000-0008-0000-0700-0000EB000000}"/>
            </a:ext>
          </a:extLst>
        </xdr:cNvPr>
        <xdr:cNvSpPr txBox="1"/>
      </xdr:nvSpPr>
      <xdr:spPr>
        <a:xfrm>
          <a:off x="4686300" y="16917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111909</xdr:rowOff>
    </xdr:from>
    <xdr:to>
      <xdr:col>24</xdr:col>
      <xdr:colOff>152400</xdr:colOff>
      <xdr:row>98</xdr:row>
      <xdr:rowOff>111909</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69140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25243</xdr:rowOff>
    </xdr:from>
    <xdr:ext cx="534377" cy="259045"/>
    <xdr:sp macro="" textlink="">
      <xdr:nvSpPr>
        <xdr:cNvPr id="237" name="衛生費最大値テキスト">
          <a:extLst>
            <a:ext uri="{FF2B5EF4-FFF2-40B4-BE49-F238E27FC236}">
              <a16:creationId xmlns:a16="http://schemas.microsoft.com/office/drawing/2014/main" id="{00000000-0008-0000-0700-0000ED000000}"/>
            </a:ext>
          </a:extLst>
        </xdr:cNvPr>
        <xdr:cNvSpPr txBox="1"/>
      </xdr:nvSpPr>
      <xdr:spPr>
        <a:xfrm>
          <a:off x="4686300" y="15284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67,872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78566</xdr:rowOff>
    </xdr:from>
    <xdr:to>
      <xdr:col>24</xdr:col>
      <xdr:colOff>152400</xdr:colOff>
      <xdr:row>90</xdr:row>
      <xdr:rowOff>78566</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4546600" y="155090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4728</xdr:rowOff>
    </xdr:from>
    <xdr:to>
      <xdr:col>24</xdr:col>
      <xdr:colOff>63500</xdr:colOff>
      <xdr:row>96</xdr:row>
      <xdr:rowOff>57829</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a:off x="3797300" y="16463928"/>
          <a:ext cx="838200" cy="53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162980</xdr:rowOff>
    </xdr:from>
    <xdr:ext cx="534377" cy="259045"/>
    <xdr:sp macro="" textlink="">
      <xdr:nvSpPr>
        <xdr:cNvPr id="240" name="衛生費平均値テキスト">
          <a:extLst>
            <a:ext uri="{FF2B5EF4-FFF2-40B4-BE49-F238E27FC236}">
              <a16:creationId xmlns:a16="http://schemas.microsoft.com/office/drawing/2014/main" id="{00000000-0008-0000-0700-0000F0000000}"/>
            </a:ext>
          </a:extLst>
        </xdr:cNvPr>
        <xdr:cNvSpPr txBox="1"/>
      </xdr:nvSpPr>
      <xdr:spPr>
        <a:xfrm>
          <a:off x="4686300" y="164507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13103</xdr:rowOff>
    </xdr:from>
    <xdr:to>
      <xdr:col>24</xdr:col>
      <xdr:colOff>114300</xdr:colOff>
      <xdr:row>96</xdr:row>
      <xdr:rowOff>114703</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4584700" y="16472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113902</xdr:rowOff>
    </xdr:from>
    <xdr:to>
      <xdr:col>19</xdr:col>
      <xdr:colOff>177800</xdr:colOff>
      <xdr:row>96</xdr:row>
      <xdr:rowOff>4728</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a:off x="2908300" y="16401652"/>
          <a:ext cx="889000" cy="62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148434</xdr:rowOff>
    </xdr:from>
    <xdr:to>
      <xdr:col>20</xdr:col>
      <xdr:colOff>38100</xdr:colOff>
      <xdr:row>96</xdr:row>
      <xdr:rowOff>78584</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3746500" y="16436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69711</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3530111" y="16528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41500</xdr:rowOff>
    </xdr:from>
    <xdr:to>
      <xdr:col>15</xdr:col>
      <xdr:colOff>50800</xdr:colOff>
      <xdr:row>95</xdr:row>
      <xdr:rowOff>113902</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a:off x="2019300" y="16329250"/>
          <a:ext cx="889000" cy="72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156141</xdr:rowOff>
    </xdr:from>
    <xdr:to>
      <xdr:col>15</xdr:col>
      <xdr:colOff>101600</xdr:colOff>
      <xdr:row>95</xdr:row>
      <xdr:rowOff>86291</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2857500" y="16272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102818</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641111" y="16047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41500</xdr:rowOff>
    </xdr:from>
    <xdr:to>
      <xdr:col>10</xdr:col>
      <xdr:colOff>114300</xdr:colOff>
      <xdr:row>97</xdr:row>
      <xdr:rowOff>127845</xdr:rowOff>
    </xdr:to>
    <xdr:cxnSp macro="">
      <xdr:nvCxnSpPr>
        <xdr:cNvPr id="248" name="直線コネクタ 247">
          <a:extLst>
            <a:ext uri="{FF2B5EF4-FFF2-40B4-BE49-F238E27FC236}">
              <a16:creationId xmlns:a16="http://schemas.microsoft.com/office/drawing/2014/main" id="{00000000-0008-0000-0700-0000F8000000}"/>
            </a:ext>
          </a:extLst>
        </xdr:cNvPr>
        <xdr:cNvCxnSpPr/>
      </xdr:nvCxnSpPr>
      <xdr:spPr>
        <a:xfrm flipV="1">
          <a:off x="1130300" y="16329250"/>
          <a:ext cx="889000" cy="429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170511</xdr:rowOff>
    </xdr:from>
    <xdr:to>
      <xdr:col>10</xdr:col>
      <xdr:colOff>165100</xdr:colOff>
      <xdr:row>95</xdr:row>
      <xdr:rowOff>100661</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968500" y="16286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91788</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1752111" y="16379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1378</xdr:rowOff>
    </xdr:from>
    <xdr:to>
      <xdr:col>6</xdr:col>
      <xdr:colOff>38100</xdr:colOff>
      <xdr:row>97</xdr:row>
      <xdr:rowOff>102978</xdr:rowOff>
    </xdr:to>
    <xdr:sp macro="" textlink="">
      <xdr:nvSpPr>
        <xdr:cNvPr id="251" name="フローチャート: 判断 250">
          <a:extLst>
            <a:ext uri="{FF2B5EF4-FFF2-40B4-BE49-F238E27FC236}">
              <a16:creationId xmlns:a16="http://schemas.microsoft.com/office/drawing/2014/main" id="{00000000-0008-0000-0700-0000FB000000}"/>
            </a:ext>
          </a:extLst>
        </xdr:cNvPr>
        <xdr:cNvSpPr/>
      </xdr:nvSpPr>
      <xdr:spPr>
        <a:xfrm>
          <a:off x="1079500" y="16632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119505</xdr:rowOff>
    </xdr:from>
    <xdr:ext cx="534377"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863111" y="16407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7029</xdr:rowOff>
    </xdr:from>
    <xdr:to>
      <xdr:col>24</xdr:col>
      <xdr:colOff>114300</xdr:colOff>
      <xdr:row>96</xdr:row>
      <xdr:rowOff>108629</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4584700" y="16466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29906</xdr:rowOff>
    </xdr:from>
    <xdr:ext cx="534377" cy="259045"/>
    <xdr:sp macro="" textlink="">
      <xdr:nvSpPr>
        <xdr:cNvPr id="259" name="衛生費該当値テキスト">
          <a:extLst>
            <a:ext uri="{FF2B5EF4-FFF2-40B4-BE49-F238E27FC236}">
              <a16:creationId xmlns:a16="http://schemas.microsoft.com/office/drawing/2014/main" id="{00000000-0008-0000-0700-000003010000}"/>
            </a:ext>
          </a:extLst>
        </xdr:cNvPr>
        <xdr:cNvSpPr txBox="1"/>
      </xdr:nvSpPr>
      <xdr:spPr>
        <a:xfrm>
          <a:off x="4686300" y="16317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125378</xdr:rowOff>
    </xdr:from>
    <xdr:to>
      <xdr:col>20</xdr:col>
      <xdr:colOff>38100</xdr:colOff>
      <xdr:row>96</xdr:row>
      <xdr:rowOff>55528</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3746500" y="16413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72055</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3530111" y="16188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63102</xdr:rowOff>
    </xdr:from>
    <xdr:to>
      <xdr:col>15</xdr:col>
      <xdr:colOff>101600</xdr:colOff>
      <xdr:row>95</xdr:row>
      <xdr:rowOff>164702</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2857500" y="16350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155829</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2641111" y="16443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162150</xdr:rowOff>
    </xdr:from>
    <xdr:to>
      <xdr:col>10</xdr:col>
      <xdr:colOff>165100</xdr:colOff>
      <xdr:row>95</xdr:row>
      <xdr:rowOff>92300</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968500" y="16278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108827</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1752111" y="16053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77045</xdr:rowOff>
    </xdr:from>
    <xdr:to>
      <xdr:col>6</xdr:col>
      <xdr:colOff>38100</xdr:colOff>
      <xdr:row>98</xdr:row>
      <xdr:rowOff>7195</xdr:rowOff>
    </xdr:to>
    <xdr:sp macro="" textlink="">
      <xdr:nvSpPr>
        <xdr:cNvPr id="266" name="楕円 265">
          <a:extLst>
            <a:ext uri="{FF2B5EF4-FFF2-40B4-BE49-F238E27FC236}">
              <a16:creationId xmlns:a16="http://schemas.microsoft.com/office/drawing/2014/main" id="{00000000-0008-0000-0700-00000A010000}"/>
            </a:ext>
          </a:extLst>
        </xdr:cNvPr>
        <xdr:cNvSpPr/>
      </xdr:nvSpPr>
      <xdr:spPr>
        <a:xfrm>
          <a:off x="1079500" y="16707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169772</xdr:rowOff>
    </xdr:from>
    <xdr:ext cx="534377" cy="259045"/>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863111" y="16800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a:extLst>
            <a:ext uri="{FF2B5EF4-FFF2-40B4-BE49-F238E27FC236}">
              <a16:creationId xmlns:a16="http://schemas.microsoft.com/office/drawing/2014/main" id="{00000000-0008-0000-0700-000013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9" name="テキスト ボックス 288">
          <a:extLst>
            <a:ext uri="{FF2B5EF4-FFF2-40B4-BE49-F238E27FC236}">
              <a16:creationId xmlns:a16="http://schemas.microsoft.com/office/drawing/2014/main" id="{00000000-0008-0000-0700-000021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労働費グラフ枠">
          <a:extLst>
            <a:ext uri="{FF2B5EF4-FFF2-40B4-BE49-F238E27FC236}">
              <a16:creationId xmlns:a16="http://schemas.microsoft.com/office/drawing/2014/main" id="{00000000-0008-0000-07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47879</xdr:rowOff>
    </xdr:from>
    <xdr:to>
      <xdr:col>54</xdr:col>
      <xdr:colOff>189865</xdr:colOff>
      <xdr:row>39</xdr:row>
      <xdr:rowOff>43688</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10475595" y="5362829"/>
          <a:ext cx="1270" cy="13674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47515</xdr:rowOff>
    </xdr:from>
    <xdr:ext cx="249299" cy="259045"/>
    <xdr:sp macro="" textlink="">
      <xdr:nvSpPr>
        <xdr:cNvPr id="292" name="労働費最小値テキスト">
          <a:extLst>
            <a:ext uri="{FF2B5EF4-FFF2-40B4-BE49-F238E27FC236}">
              <a16:creationId xmlns:a16="http://schemas.microsoft.com/office/drawing/2014/main" id="{00000000-0008-0000-0700-000024010000}"/>
            </a:ext>
          </a:extLst>
        </xdr:cNvPr>
        <xdr:cNvSpPr txBox="1"/>
      </xdr:nvSpPr>
      <xdr:spPr>
        <a:xfrm>
          <a:off x="10528300" y="67340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43688</xdr:rowOff>
    </xdr:from>
    <xdr:to>
      <xdr:col>55</xdr:col>
      <xdr:colOff>88900</xdr:colOff>
      <xdr:row>39</xdr:row>
      <xdr:rowOff>43688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388600" y="67302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166006</xdr:rowOff>
    </xdr:from>
    <xdr:ext cx="469744" cy="259045"/>
    <xdr:sp macro="" textlink="">
      <xdr:nvSpPr>
        <xdr:cNvPr id="294" name="労働費最大値テキスト">
          <a:extLst>
            <a:ext uri="{FF2B5EF4-FFF2-40B4-BE49-F238E27FC236}">
              <a16:creationId xmlns:a16="http://schemas.microsoft.com/office/drawing/2014/main" id="{00000000-0008-0000-0700-000026010000}"/>
            </a:ext>
          </a:extLst>
        </xdr:cNvPr>
        <xdr:cNvSpPr txBox="1"/>
      </xdr:nvSpPr>
      <xdr:spPr>
        <a:xfrm>
          <a:off x="10528300" y="5138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47879</xdr:rowOff>
    </xdr:from>
    <xdr:to>
      <xdr:col>55</xdr:col>
      <xdr:colOff>88900</xdr:colOff>
      <xdr:row>31</xdr:row>
      <xdr:rowOff>47879</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10388600" y="53628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109601</xdr:rowOff>
    </xdr:from>
    <xdr:to>
      <xdr:col>55</xdr:col>
      <xdr:colOff>0</xdr:colOff>
      <xdr:row>37</xdr:row>
      <xdr:rowOff>117983</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9639300" y="6453251"/>
          <a:ext cx="838200" cy="8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42816</xdr:rowOff>
    </xdr:from>
    <xdr:ext cx="378565" cy="259045"/>
    <xdr:sp macro="" textlink="">
      <xdr:nvSpPr>
        <xdr:cNvPr id="297" name="労働費平均値テキスト">
          <a:extLst>
            <a:ext uri="{FF2B5EF4-FFF2-40B4-BE49-F238E27FC236}">
              <a16:creationId xmlns:a16="http://schemas.microsoft.com/office/drawing/2014/main" id="{00000000-0008-0000-0700-000029010000}"/>
            </a:ext>
          </a:extLst>
        </xdr:cNvPr>
        <xdr:cNvSpPr txBox="1"/>
      </xdr:nvSpPr>
      <xdr:spPr>
        <a:xfrm>
          <a:off x="10528300" y="621501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19939</xdr:rowOff>
    </xdr:from>
    <xdr:to>
      <xdr:col>55</xdr:col>
      <xdr:colOff>50800</xdr:colOff>
      <xdr:row>37</xdr:row>
      <xdr:rowOff>121539</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10426700" y="6363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117983</xdr:rowOff>
    </xdr:from>
    <xdr:to>
      <xdr:col>50</xdr:col>
      <xdr:colOff>114300</xdr:colOff>
      <xdr:row>37</xdr:row>
      <xdr:rowOff>147701</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8750300" y="6461633"/>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25273</xdr:rowOff>
    </xdr:from>
    <xdr:to>
      <xdr:col>50</xdr:col>
      <xdr:colOff>165100</xdr:colOff>
      <xdr:row>37</xdr:row>
      <xdr:rowOff>126873</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9588500" y="6368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143400</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50017" y="61441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147701</xdr:rowOff>
    </xdr:from>
    <xdr:to>
      <xdr:col>45</xdr:col>
      <xdr:colOff>177800</xdr:colOff>
      <xdr:row>38</xdr:row>
      <xdr:rowOff>5207</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flipV="1">
          <a:off x="7861300" y="6491351"/>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26416</xdr:rowOff>
    </xdr:from>
    <xdr:to>
      <xdr:col>46</xdr:col>
      <xdr:colOff>38100</xdr:colOff>
      <xdr:row>37</xdr:row>
      <xdr:rowOff>128016</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8699500" y="6370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144543</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61017" y="61452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156845</xdr:rowOff>
    </xdr:from>
    <xdr:to>
      <xdr:col>41</xdr:col>
      <xdr:colOff>50800</xdr:colOff>
      <xdr:row>38</xdr:row>
      <xdr:rowOff>5207</xdr:rowOff>
    </xdr:to>
    <xdr:cxnSp macro="">
      <xdr:nvCxnSpPr>
        <xdr:cNvPr id="305" name="直線コネクタ 304">
          <a:extLst>
            <a:ext uri="{FF2B5EF4-FFF2-40B4-BE49-F238E27FC236}">
              <a16:creationId xmlns:a16="http://schemas.microsoft.com/office/drawing/2014/main" id="{00000000-0008-0000-0700-000031010000}"/>
            </a:ext>
          </a:extLst>
        </xdr:cNvPr>
        <xdr:cNvCxnSpPr/>
      </xdr:nvCxnSpPr>
      <xdr:spPr>
        <a:xfrm>
          <a:off x="6972300" y="6500495"/>
          <a:ext cx="889000" cy="19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20320</xdr:rowOff>
    </xdr:from>
    <xdr:to>
      <xdr:col>41</xdr:col>
      <xdr:colOff>101600</xdr:colOff>
      <xdr:row>37</xdr:row>
      <xdr:rowOff>121920</xdr:rowOff>
    </xdr:to>
    <xdr:sp macro=""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7810500" y="6363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138447</xdr:rowOff>
    </xdr:from>
    <xdr:ext cx="378565"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2017" y="61391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27178</xdr:rowOff>
    </xdr:from>
    <xdr:to>
      <xdr:col>36</xdr:col>
      <xdr:colOff>165100</xdr:colOff>
      <xdr:row>37</xdr:row>
      <xdr:rowOff>128778</xdr:rowOff>
    </xdr:to>
    <xdr:sp macro="" textlink="">
      <xdr:nvSpPr>
        <xdr:cNvPr id="308" name="フローチャート: 判断 307">
          <a:extLst>
            <a:ext uri="{FF2B5EF4-FFF2-40B4-BE49-F238E27FC236}">
              <a16:creationId xmlns:a16="http://schemas.microsoft.com/office/drawing/2014/main" id="{00000000-0008-0000-0700-000034010000}"/>
            </a:ext>
          </a:extLst>
        </xdr:cNvPr>
        <xdr:cNvSpPr/>
      </xdr:nvSpPr>
      <xdr:spPr>
        <a:xfrm>
          <a:off x="6921500" y="6370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35</xdr:row>
      <xdr:rowOff>145305</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3017" y="61460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58801</xdr:rowOff>
    </xdr:from>
    <xdr:to>
      <xdr:col>55</xdr:col>
      <xdr:colOff>50800</xdr:colOff>
      <xdr:row>37</xdr:row>
      <xdr:rowOff>160401</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10426700" y="6402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37228</xdr:rowOff>
    </xdr:from>
    <xdr:ext cx="378565" cy="259045"/>
    <xdr:sp macro="" textlink="">
      <xdr:nvSpPr>
        <xdr:cNvPr id="316" name="労働費該当値テキスト">
          <a:extLst>
            <a:ext uri="{FF2B5EF4-FFF2-40B4-BE49-F238E27FC236}">
              <a16:creationId xmlns:a16="http://schemas.microsoft.com/office/drawing/2014/main" id="{00000000-0008-0000-0700-00003C010000}"/>
            </a:ext>
          </a:extLst>
        </xdr:cNvPr>
        <xdr:cNvSpPr txBox="1"/>
      </xdr:nvSpPr>
      <xdr:spPr>
        <a:xfrm>
          <a:off x="10528300" y="63808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67183</xdr:rowOff>
    </xdr:from>
    <xdr:to>
      <xdr:col>50</xdr:col>
      <xdr:colOff>165100</xdr:colOff>
      <xdr:row>37</xdr:row>
      <xdr:rowOff>168783</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9588500" y="6410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159910</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9450017" y="65035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96901</xdr:rowOff>
    </xdr:from>
    <xdr:to>
      <xdr:col>46</xdr:col>
      <xdr:colOff>38100</xdr:colOff>
      <xdr:row>38</xdr:row>
      <xdr:rowOff>27051</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8699500" y="6440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18178</xdr:rowOff>
    </xdr:from>
    <xdr:ext cx="378565"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8561017" y="65332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125857</xdr:rowOff>
    </xdr:from>
    <xdr:to>
      <xdr:col>41</xdr:col>
      <xdr:colOff>101600</xdr:colOff>
      <xdr:row>38</xdr:row>
      <xdr:rowOff>56007</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7810500" y="6469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47134</xdr:rowOff>
    </xdr:from>
    <xdr:ext cx="378565"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7672017" y="65622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106045</xdr:rowOff>
    </xdr:from>
    <xdr:to>
      <xdr:col>36</xdr:col>
      <xdr:colOff>165100</xdr:colOff>
      <xdr:row>38</xdr:row>
      <xdr:rowOff>36195</xdr:rowOff>
    </xdr:to>
    <xdr:sp macro="" textlink="">
      <xdr:nvSpPr>
        <xdr:cNvPr id="323" name="楕円 322">
          <a:extLst>
            <a:ext uri="{FF2B5EF4-FFF2-40B4-BE49-F238E27FC236}">
              <a16:creationId xmlns:a16="http://schemas.microsoft.com/office/drawing/2014/main" id="{00000000-0008-0000-0700-000043010000}"/>
            </a:ext>
          </a:extLst>
        </xdr:cNvPr>
        <xdr:cNvSpPr/>
      </xdr:nvSpPr>
      <xdr:spPr>
        <a:xfrm>
          <a:off x="6921500" y="6449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27322</xdr:rowOff>
    </xdr:from>
    <xdr:ext cx="378565" cy="259045"/>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783017" y="65424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7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50</xdr:row>
      <xdr:rowOff>111777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a:extLst>
            <a:ext uri="{FF2B5EF4-FFF2-40B4-BE49-F238E27FC236}">
              <a16:creationId xmlns:a16="http://schemas.microsoft.com/office/drawing/2014/main" id="{00000000-0008-0000-07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71177</xdr:rowOff>
    </xdr:from>
    <xdr:to>
      <xdr:col>54</xdr:col>
      <xdr:colOff>189865</xdr:colOff>
      <xdr:row>58</xdr:row>
      <xdr:rowOff>22999</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10475595" y="8815127"/>
          <a:ext cx="1270" cy="1151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26826</xdr:rowOff>
    </xdr:from>
    <xdr:ext cx="313932" cy="259045"/>
    <xdr:sp macro="" textlink="">
      <xdr:nvSpPr>
        <xdr:cNvPr id="345" name="農林水産業費最小値テキスト">
          <a:extLst>
            <a:ext uri="{FF2B5EF4-FFF2-40B4-BE49-F238E27FC236}">
              <a16:creationId xmlns:a16="http://schemas.microsoft.com/office/drawing/2014/main" id="{00000000-0008-0000-0700-000059010000}"/>
            </a:ext>
          </a:extLst>
        </xdr:cNvPr>
        <xdr:cNvSpPr txBox="1"/>
      </xdr:nvSpPr>
      <xdr:spPr>
        <a:xfrm>
          <a:off x="10528300" y="997092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22999</xdr:rowOff>
    </xdr:from>
    <xdr:to>
      <xdr:col>55</xdr:col>
      <xdr:colOff>88900</xdr:colOff>
      <xdr:row>58</xdr:row>
      <xdr:rowOff>22999</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9967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17854</xdr:rowOff>
    </xdr:from>
    <xdr:ext cx="534377" cy="259045"/>
    <xdr:sp macro="" textlink="">
      <xdr:nvSpPr>
        <xdr:cNvPr id="347" name="農林水産業費最大値テキスト">
          <a:extLst>
            <a:ext uri="{FF2B5EF4-FFF2-40B4-BE49-F238E27FC236}">
              <a16:creationId xmlns:a16="http://schemas.microsoft.com/office/drawing/2014/main" id="{00000000-0008-0000-0700-00005B010000}"/>
            </a:ext>
          </a:extLst>
        </xdr:cNvPr>
        <xdr:cNvSpPr txBox="1"/>
      </xdr:nvSpPr>
      <xdr:spPr>
        <a:xfrm>
          <a:off x="10528300" y="8590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20,199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71177</xdr:rowOff>
    </xdr:from>
    <xdr:to>
      <xdr:col>55</xdr:col>
      <xdr:colOff>88900</xdr:colOff>
      <xdr:row>51</xdr:row>
      <xdr:rowOff>71177</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10388600" y="88151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51</xdr:row>
      <xdr:rowOff>71177</xdr:rowOff>
    </xdr:from>
    <xdr:to>
      <xdr:col>55</xdr:col>
      <xdr:colOff>0</xdr:colOff>
      <xdr:row>51</xdr:row>
      <xdr:rowOff>128442</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9639300" y="8815127"/>
          <a:ext cx="838200" cy="57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135221</xdr:rowOff>
    </xdr:from>
    <xdr:ext cx="469744" cy="259045"/>
    <xdr:sp macro="" textlink="">
      <xdr:nvSpPr>
        <xdr:cNvPr id="350" name="農林水産業費平均値テキスト">
          <a:extLst>
            <a:ext uri="{FF2B5EF4-FFF2-40B4-BE49-F238E27FC236}">
              <a16:creationId xmlns:a16="http://schemas.microsoft.com/office/drawing/2014/main" id="{00000000-0008-0000-0700-00005E010000}"/>
            </a:ext>
          </a:extLst>
        </xdr:cNvPr>
        <xdr:cNvSpPr txBox="1"/>
      </xdr:nvSpPr>
      <xdr:spPr>
        <a:xfrm>
          <a:off x="10528300" y="97364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156794</xdr:rowOff>
    </xdr:from>
    <xdr:to>
      <xdr:col>55</xdr:col>
      <xdr:colOff>50800</xdr:colOff>
      <xdr:row>57</xdr:row>
      <xdr:rowOff>86944</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10426700" y="9757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51</xdr:row>
      <xdr:rowOff>40087</xdr:rowOff>
    </xdr:from>
    <xdr:to>
      <xdr:col>50</xdr:col>
      <xdr:colOff>114300</xdr:colOff>
      <xdr:row>51</xdr:row>
      <xdr:rowOff>128442</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8750300" y="8784037"/>
          <a:ext cx="889000" cy="88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167481</xdr:rowOff>
    </xdr:from>
    <xdr:to>
      <xdr:col>50</xdr:col>
      <xdr:colOff>165100</xdr:colOff>
      <xdr:row>57</xdr:row>
      <xdr:rowOff>97631</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9588500" y="9768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57</xdr:row>
      <xdr:rowOff>88758</xdr:rowOff>
    </xdr:from>
    <xdr:ext cx="469744"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9404428" y="9861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51</xdr:row>
      <xdr:rowOff>40087</xdr:rowOff>
    </xdr:from>
    <xdr:to>
      <xdr:col>45</xdr:col>
      <xdr:colOff>177800</xdr:colOff>
      <xdr:row>53</xdr:row>
      <xdr:rowOff>2025</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7861300" y="8784037"/>
          <a:ext cx="889000" cy="304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165253</xdr:rowOff>
    </xdr:from>
    <xdr:to>
      <xdr:col>46</xdr:col>
      <xdr:colOff>38100</xdr:colOff>
      <xdr:row>57</xdr:row>
      <xdr:rowOff>95403</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8699500" y="9766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57</xdr:row>
      <xdr:rowOff>86530</xdr:rowOff>
    </xdr:from>
    <xdr:ext cx="469744"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8515428" y="9859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52</xdr:row>
      <xdr:rowOff>71463</xdr:rowOff>
    </xdr:from>
    <xdr:to>
      <xdr:col>41</xdr:col>
      <xdr:colOff>50800</xdr:colOff>
      <xdr:row>53</xdr:row>
      <xdr:rowOff>2025</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a:off x="6972300" y="8986863"/>
          <a:ext cx="889000" cy="102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170396</xdr:rowOff>
    </xdr:from>
    <xdr:to>
      <xdr:col>41</xdr:col>
      <xdr:colOff>101600</xdr:colOff>
      <xdr:row>57</xdr:row>
      <xdr:rowOff>100546</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7810500" y="9771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57</xdr:row>
      <xdr:rowOff>91673</xdr:rowOff>
    </xdr:from>
    <xdr:ext cx="469744"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26428" y="9864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162109</xdr:rowOff>
    </xdr:from>
    <xdr:to>
      <xdr:col>36</xdr:col>
      <xdr:colOff>165100</xdr:colOff>
      <xdr:row>57</xdr:row>
      <xdr:rowOff>92259</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6921500" y="9763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57</xdr:row>
      <xdr:rowOff>83386</xdr:rowOff>
    </xdr:from>
    <xdr:ext cx="469744"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37428" y="9856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51</xdr:row>
      <xdr:rowOff>20377</xdr:rowOff>
    </xdr:from>
    <xdr:to>
      <xdr:col>55</xdr:col>
      <xdr:colOff>50800</xdr:colOff>
      <xdr:row>51</xdr:row>
      <xdr:rowOff>121977</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10426700" y="8764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50</xdr:row>
      <xdr:rowOff>144854</xdr:rowOff>
    </xdr:from>
    <xdr:ext cx="534377" cy="259045"/>
    <xdr:sp macro="" textlink="">
      <xdr:nvSpPr>
        <xdr:cNvPr id="369" name="農林水産業費該当値テキスト">
          <a:extLst>
            <a:ext uri="{FF2B5EF4-FFF2-40B4-BE49-F238E27FC236}">
              <a16:creationId xmlns:a16="http://schemas.microsoft.com/office/drawing/2014/main" id="{00000000-0008-0000-0700-000071010000}"/>
            </a:ext>
          </a:extLst>
        </xdr:cNvPr>
        <xdr:cNvSpPr txBox="1"/>
      </xdr:nvSpPr>
      <xdr:spPr>
        <a:xfrm>
          <a:off x="10528300" y="8717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51</xdr:row>
      <xdr:rowOff>77642</xdr:rowOff>
    </xdr:from>
    <xdr:to>
      <xdr:col>50</xdr:col>
      <xdr:colOff>165100</xdr:colOff>
      <xdr:row>52</xdr:row>
      <xdr:rowOff>7792</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9588500" y="8821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50</xdr:row>
      <xdr:rowOff>24319</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9372111" y="8596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50</xdr:row>
      <xdr:rowOff>160737</xdr:rowOff>
    </xdr:from>
    <xdr:to>
      <xdr:col>46</xdr:col>
      <xdr:colOff>38100</xdr:colOff>
      <xdr:row>51</xdr:row>
      <xdr:rowOff>90887</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8699500" y="8733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49</xdr:row>
      <xdr:rowOff>107414</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8483111" y="8508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52</xdr:row>
      <xdr:rowOff>122675</xdr:rowOff>
    </xdr:from>
    <xdr:to>
      <xdr:col>41</xdr:col>
      <xdr:colOff>101600</xdr:colOff>
      <xdr:row>53</xdr:row>
      <xdr:rowOff>52825</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7810500" y="9038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51</xdr:row>
      <xdr:rowOff>69352</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7594111" y="8813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52</xdr:row>
      <xdr:rowOff>20663</xdr:rowOff>
    </xdr:from>
    <xdr:to>
      <xdr:col>36</xdr:col>
      <xdr:colOff>165100</xdr:colOff>
      <xdr:row>52</xdr:row>
      <xdr:rowOff>122263</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6921500" y="8936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50</xdr:row>
      <xdr:rowOff>138790</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6705111" y="8711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商工費グラフ枠">
          <a:extLst>
            <a:ext uri="{FF2B5EF4-FFF2-40B4-BE49-F238E27FC236}">
              <a16:creationId xmlns:a16="http://schemas.microsoft.com/office/drawing/2014/main" id="{00000000-0008-0000-07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113045</xdr:rowOff>
    </xdr:from>
    <xdr:to>
      <xdr:col>54</xdr:col>
      <xdr:colOff>189865</xdr:colOff>
      <xdr:row>78</xdr:row>
      <xdr:rowOff>96265</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flipV="1">
          <a:off x="10475595" y="12285995"/>
          <a:ext cx="1270" cy="11833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100092</xdr:rowOff>
    </xdr:from>
    <xdr:ext cx="378565" cy="259045"/>
    <xdr:sp macro="" textlink="">
      <xdr:nvSpPr>
        <xdr:cNvPr id="400" name="商工費最小値テキスト">
          <a:extLst>
            <a:ext uri="{FF2B5EF4-FFF2-40B4-BE49-F238E27FC236}">
              <a16:creationId xmlns:a16="http://schemas.microsoft.com/office/drawing/2014/main" id="{00000000-0008-0000-0700-000090010000}"/>
            </a:ext>
          </a:extLst>
        </xdr:cNvPr>
        <xdr:cNvSpPr txBox="1"/>
      </xdr:nvSpPr>
      <xdr:spPr>
        <a:xfrm>
          <a:off x="10528300" y="134731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96265</xdr:rowOff>
    </xdr:from>
    <xdr:to>
      <xdr:col>55</xdr:col>
      <xdr:colOff>88900</xdr:colOff>
      <xdr:row>78</xdr:row>
      <xdr:rowOff>96265</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3469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59722</xdr:rowOff>
    </xdr:from>
    <xdr:ext cx="534377" cy="259045"/>
    <xdr:sp macro="" textlink="">
      <xdr:nvSpPr>
        <xdr:cNvPr id="402" name="商工費最大値テキスト">
          <a:extLst>
            <a:ext uri="{FF2B5EF4-FFF2-40B4-BE49-F238E27FC236}">
              <a16:creationId xmlns:a16="http://schemas.microsoft.com/office/drawing/2014/main" id="{00000000-0008-0000-0700-000092010000}"/>
            </a:ext>
          </a:extLst>
        </xdr:cNvPr>
        <xdr:cNvSpPr txBox="1"/>
      </xdr:nvSpPr>
      <xdr:spPr>
        <a:xfrm>
          <a:off x="10528300" y="12061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26,833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113045</xdr:rowOff>
    </xdr:from>
    <xdr:to>
      <xdr:col>55</xdr:col>
      <xdr:colOff>88900</xdr:colOff>
      <xdr:row>71</xdr:row>
      <xdr:rowOff>113045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2285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71</xdr:row>
      <xdr:rowOff>113045</xdr:rowOff>
    </xdr:from>
    <xdr:to>
      <xdr:col>55</xdr:col>
      <xdr:colOff>0</xdr:colOff>
      <xdr:row>72</xdr:row>
      <xdr:rowOff>15753</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9639300" y="12285995"/>
          <a:ext cx="838200" cy="74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159636</xdr:rowOff>
    </xdr:from>
    <xdr:ext cx="469744" cy="259045"/>
    <xdr:sp macro="" textlink="">
      <xdr:nvSpPr>
        <xdr:cNvPr id="405" name="商工費平均値テキスト">
          <a:extLst>
            <a:ext uri="{FF2B5EF4-FFF2-40B4-BE49-F238E27FC236}">
              <a16:creationId xmlns:a16="http://schemas.microsoft.com/office/drawing/2014/main" id="{00000000-0008-0000-0700-000095010000}"/>
            </a:ext>
          </a:extLst>
        </xdr:cNvPr>
        <xdr:cNvSpPr txBox="1"/>
      </xdr:nvSpPr>
      <xdr:spPr>
        <a:xfrm>
          <a:off x="10528300" y="131898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9759</xdr:rowOff>
    </xdr:from>
    <xdr:to>
      <xdr:col>55</xdr:col>
      <xdr:colOff>50800</xdr:colOff>
      <xdr:row>77</xdr:row>
      <xdr:rowOff>111359</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10426700" y="13211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72</xdr:row>
      <xdr:rowOff>15753</xdr:rowOff>
    </xdr:from>
    <xdr:to>
      <xdr:col>50</xdr:col>
      <xdr:colOff>114300</xdr:colOff>
      <xdr:row>72</xdr:row>
      <xdr:rowOff>39984</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flipV="1">
          <a:off x="8750300" y="12360153"/>
          <a:ext cx="889000" cy="24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151581</xdr:rowOff>
    </xdr:from>
    <xdr:to>
      <xdr:col>50</xdr:col>
      <xdr:colOff>165100</xdr:colOff>
      <xdr:row>77</xdr:row>
      <xdr:rowOff>81731</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9588500" y="13181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72858</xdr:rowOff>
    </xdr:from>
    <xdr:ext cx="469744" cy="25904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9404428" y="13274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71</xdr:row>
      <xdr:rowOff>167177</xdr:rowOff>
    </xdr:from>
    <xdr:to>
      <xdr:col>45</xdr:col>
      <xdr:colOff>177800</xdr:colOff>
      <xdr:row>72</xdr:row>
      <xdr:rowOff>39984</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7861300" y="12340127"/>
          <a:ext cx="889000" cy="44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107279</xdr:rowOff>
    </xdr:from>
    <xdr:to>
      <xdr:col>46</xdr:col>
      <xdr:colOff>38100</xdr:colOff>
      <xdr:row>77</xdr:row>
      <xdr:rowOff>37429</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8699500" y="13137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28556</xdr:rowOff>
    </xdr:from>
    <xdr:ext cx="469744"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8515428" y="13230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71</xdr:row>
      <xdr:rowOff>167177</xdr:rowOff>
    </xdr:from>
    <xdr:to>
      <xdr:col>41</xdr:col>
      <xdr:colOff>50800</xdr:colOff>
      <xdr:row>72</xdr:row>
      <xdr:rowOff>146375</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flipV="1">
          <a:off x="6972300" y="12340127"/>
          <a:ext cx="889000" cy="150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110389</xdr:rowOff>
    </xdr:from>
    <xdr:to>
      <xdr:col>41</xdr:col>
      <xdr:colOff>101600</xdr:colOff>
      <xdr:row>77</xdr:row>
      <xdr:rowOff>40539</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7810500" y="13140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31666</xdr:rowOff>
    </xdr:from>
    <xdr:ext cx="469744"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7626428" y="13233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30790</xdr:rowOff>
    </xdr:from>
    <xdr:to>
      <xdr:col>36</xdr:col>
      <xdr:colOff>165100</xdr:colOff>
      <xdr:row>76</xdr:row>
      <xdr:rowOff>132390</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6921500" y="1306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76</xdr:row>
      <xdr:rowOff>123517</xdr:rowOff>
    </xdr:from>
    <xdr:ext cx="469744"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737428" y="13153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71</xdr:row>
      <xdr:rowOff>62245</xdr:rowOff>
    </xdr:from>
    <xdr:to>
      <xdr:col>55</xdr:col>
      <xdr:colOff>50800</xdr:colOff>
      <xdr:row>71</xdr:row>
      <xdr:rowOff>163845</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10426700" y="12235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71</xdr:row>
      <xdr:rowOff>15272</xdr:rowOff>
    </xdr:from>
    <xdr:ext cx="534377" cy="259045"/>
    <xdr:sp macro="" textlink="">
      <xdr:nvSpPr>
        <xdr:cNvPr id="424" name="商工費該当値テキスト">
          <a:extLst>
            <a:ext uri="{FF2B5EF4-FFF2-40B4-BE49-F238E27FC236}">
              <a16:creationId xmlns:a16="http://schemas.microsoft.com/office/drawing/2014/main" id="{00000000-0008-0000-0700-0000A8010000}"/>
            </a:ext>
          </a:extLst>
        </xdr:cNvPr>
        <xdr:cNvSpPr txBox="1"/>
      </xdr:nvSpPr>
      <xdr:spPr>
        <a:xfrm>
          <a:off x="10528300" y="12188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71</xdr:row>
      <xdr:rowOff>136403</xdr:rowOff>
    </xdr:from>
    <xdr:to>
      <xdr:col>50</xdr:col>
      <xdr:colOff>165100</xdr:colOff>
      <xdr:row>72</xdr:row>
      <xdr:rowOff>66553</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9588500" y="12309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70</xdr:row>
      <xdr:rowOff>83080</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9372111" y="12084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71</xdr:row>
      <xdr:rowOff>160634</xdr:rowOff>
    </xdr:from>
    <xdr:to>
      <xdr:col>46</xdr:col>
      <xdr:colOff>38100</xdr:colOff>
      <xdr:row>72</xdr:row>
      <xdr:rowOff>90784</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8699500" y="12333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70</xdr:row>
      <xdr:rowOff>107311</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8483111" y="12108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71</xdr:row>
      <xdr:rowOff>116377</xdr:rowOff>
    </xdr:from>
    <xdr:to>
      <xdr:col>41</xdr:col>
      <xdr:colOff>101600</xdr:colOff>
      <xdr:row>72</xdr:row>
      <xdr:rowOff>46527</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7810500" y="12289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70</xdr:row>
      <xdr:rowOff>63054</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7594111" y="12064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72</xdr:row>
      <xdr:rowOff>95575</xdr:rowOff>
    </xdr:from>
    <xdr:to>
      <xdr:col>36</xdr:col>
      <xdr:colOff>165100</xdr:colOff>
      <xdr:row>73</xdr:row>
      <xdr:rowOff>25725</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6921500" y="12439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71</xdr:row>
      <xdr:rowOff>42252</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6705111" y="12215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98</xdr:row>
      <xdr:rowOff>139700</xdr:rowOff>
    </xdr:from>
    <xdr:to>
      <xdr:col>59</xdr:col>
      <xdr:colOff>50800</xdr:colOff>
      <xdr:row>98</xdr:row>
      <xdr:rowOff>139700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97</xdr:row>
      <xdr:rowOff>168927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25536</xdr:rowOff>
    </xdr:from>
    <xdr:to>
      <xdr:col>54</xdr:col>
      <xdr:colOff>189865</xdr:colOff>
      <xdr:row>99</xdr:row>
      <xdr:rowOff>6883</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798936"/>
          <a:ext cx="1270" cy="11814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10710</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984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6883</xdr:rowOff>
    </xdr:from>
    <xdr:to>
      <xdr:col>55</xdr:col>
      <xdr:colOff>88900</xdr:colOff>
      <xdr:row>99</xdr:row>
      <xdr:rowOff>6883</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980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143663</xdr:rowOff>
    </xdr:from>
    <xdr:ext cx="534377"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574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69,994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92</xdr:row>
      <xdr:rowOff>25536</xdr:rowOff>
    </xdr:from>
    <xdr:to>
      <xdr:col>55</xdr:col>
      <xdr:colOff>88900</xdr:colOff>
      <xdr:row>92</xdr:row>
      <xdr:rowOff>25536</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7989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12233</xdr:rowOff>
    </xdr:from>
    <xdr:to>
      <xdr:col>55</xdr:col>
      <xdr:colOff>0</xdr:colOff>
      <xdr:row>96</xdr:row>
      <xdr:rowOff>103101</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6471433"/>
          <a:ext cx="838200" cy="90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18087</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4772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39660</xdr:rowOff>
    </xdr:from>
    <xdr:to>
      <xdr:col>55</xdr:col>
      <xdr:colOff>50800</xdr:colOff>
      <xdr:row>96</xdr:row>
      <xdr:rowOff>141260</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49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20599</xdr:rowOff>
    </xdr:from>
    <xdr:to>
      <xdr:col>50</xdr:col>
      <xdr:colOff>114300</xdr:colOff>
      <xdr:row>96</xdr:row>
      <xdr:rowOff>103101</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8750300" y="16479799"/>
          <a:ext cx="889000" cy="82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79527</xdr:rowOff>
    </xdr:from>
    <xdr:to>
      <xdr:col>50</xdr:col>
      <xdr:colOff>165100</xdr:colOff>
      <xdr:row>97</xdr:row>
      <xdr:rowOff>9677</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38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804</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631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20599</xdr:rowOff>
    </xdr:from>
    <xdr:to>
      <xdr:col>45</xdr:col>
      <xdr:colOff>177800</xdr:colOff>
      <xdr:row>96</xdr:row>
      <xdr:rowOff>54615</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7861300" y="16479799"/>
          <a:ext cx="889000" cy="34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107393</xdr:rowOff>
    </xdr:from>
    <xdr:to>
      <xdr:col>46</xdr:col>
      <xdr:colOff>38100</xdr:colOff>
      <xdr:row>97</xdr:row>
      <xdr:rowOff>37543</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66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28670</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659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90</xdr:row>
      <xdr:rowOff>131218</xdr:rowOff>
    </xdr:from>
    <xdr:to>
      <xdr:col>41</xdr:col>
      <xdr:colOff>50800</xdr:colOff>
      <xdr:row>96</xdr:row>
      <xdr:rowOff>54615</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6972300" y="15561718"/>
          <a:ext cx="889000" cy="952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143650</xdr:rowOff>
    </xdr:from>
    <xdr:to>
      <xdr:col>41</xdr:col>
      <xdr:colOff>101600</xdr:colOff>
      <xdr:row>97</xdr:row>
      <xdr:rowOff>73800</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60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64927</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695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97152</xdr:rowOff>
    </xdr:from>
    <xdr:to>
      <xdr:col>36</xdr:col>
      <xdr:colOff>165100</xdr:colOff>
      <xdr:row>97</xdr:row>
      <xdr:rowOff>27302</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556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18429</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649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132883</xdr:rowOff>
    </xdr:from>
    <xdr:to>
      <xdr:col>55</xdr:col>
      <xdr:colOff>50800</xdr:colOff>
      <xdr:row>96</xdr:row>
      <xdr:rowOff>63033</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420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155760</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272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52301</xdr:rowOff>
    </xdr:from>
    <xdr:to>
      <xdr:col>50</xdr:col>
      <xdr:colOff>165100</xdr:colOff>
      <xdr:row>96</xdr:row>
      <xdr:rowOff>153901</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511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170428</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286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141249</xdr:rowOff>
    </xdr:from>
    <xdr:to>
      <xdr:col>46</xdr:col>
      <xdr:colOff>38100</xdr:colOff>
      <xdr:row>96</xdr:row>
      <xdr:rowOff>71399</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428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87926</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204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3815</xdr:rowOff>
    </xdr:from>
    <xdr:to>
      <xdr:col>41</xdr:col>
      <xdr:colOff>101600</xdr:colOff>
      <xdr:row>96</xdr:row>
      <xdr:rowOff>105415</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463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121942</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238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90</xdr:row>
      <xdr:rowOff>80418</xdr:rowOff>
    </xdr:from>
    <xdr:to>
      <xdr:col>36</xdr:col>
      <xdr:colOff>165100</xdr:colOff>
      <xdr:row>91</xdr:row>
      <xdr:rowOff>10568</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5510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89</xdr:row>
      <xdr:rowOff>27095</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5286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消防費グラフ枠">
          <a:extLst>
            <a:ext uri="{FF2B5EF4-FFF2-40B4-BE49-F238E27FC236}">
              <a16:creationId xmlns:a16="http://schemas.microsoft.com/office/drawing/2014/main" id="{00000000-0008-0000-07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85019</xdr:rowOff>
    </xdr:from>
    <xdr:to>
      <xdr:col>85</xdr:col>
      <xdr:colOff>126364</xdr:colOff>
      <xdr:row>38</xdr:row>
      <xdr:rowOff>87213</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flipV="1">
          <a:off x="16317595" y="5571419"/>
          <a:ext cx="1269" cy="10308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91040</xdr:rowOff>
    </xdr:from>
    <xdr:ext cx="534377" cy="259045"/>
    <xdr:sp macro="" textlink="">
      <xdr:nvSpPr>
        <xdr:cNvPr id="512" name="消防費最小値テキスト">
          <a:extLst>
            <a:ext uri="{FF2B5EF4-FFF2-40B4-BE49-F238E27FC236}">
              <a16:creationId xmlns:a16="http://schemas.microsoft.com/office/drawing/2014/main" id="{00000000-0008-0000-0700-000000020000}"/>
            </a:ext>
          </a:extLst>
        </xdr:cNvPr>
        <xdr:cNvSpPr txBox="1"/>
      </xdr:nvSpPr>
      <xdr:spPr>
        <a:xfrm>
          <a:off x="16370300" y="6606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87213</xdr:rowOff>
    </xdr:from>
    <xdr:to>
      <xdr:col>86</xdr:col>
      <xdr:colOff>25400</xdr:colOff>
      <xdr:row>38</xdr:row>
      <xdr:rowOff>87213</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6230600" y="66023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31</xdr:row>
      <xdr:rowOff>31696</xdr:rowOff>
    </xdr:from>
    <xdr:ext cx="534377" cy="259045"/>
    <xdr:sp macro="" textlink="">
      <xdr:nvSpPr>
        <xdr:cNvPr id="514" name="消防費最大値テキスト">
          <a:extLst>
            <a:ext uri="{FF2B5EF4-FFF2-40B4-BE49-F238E27FC236}">
              <a16:creationId xmlns:a16="http://schemas.microsoft.com/office/drawing/2014/main" id="{00000000-0008-0000-0700-000002020000}"/>
            </a:ext>
          </a:extLst>
        </xdr:cNvPr>
        <xdr:cNvSpPr txBox="1"/>
      </xdr:nvSpPr>
      <xdr:spPr>
        <a:xfrm>
          <a:off x="16370300" y="5346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33,696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32</xdr:row>
      <xdr:rowOff>85019</xdr:rowOff>
    </xdr:from>
    <xdr:to>
      <xdr:col>86</xdr:col>
      <xdr:colOff>25400</xdr:colOff>
      <xdr:row>32</xdr:row>
      <xdr:rowOff>85019</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6230600" y="55714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32</xdr:row>
      <xdr:rowOff>85019</xdr:rowOff>
    </xdr:from>
    <xdr:to>
      <xdr:col>85</xdr:col>
      <xdr:colOff>127000</xdr:colOff>
      <xdr:row>35</xdr:row>
      <xdr:rowOff>53244</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flipV="1">
          <a:off x="15481300" y="5571419"/>
          <a:ext cx="838200" cy="482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35506</xdr:rowOff>
    </xdr:from>
    <xdr:ext cx="534377" cy="259045"/>
    <xdr:sp macro="" textlink="">
      <xdr:nvSpPr>
        <xdr:cNvPr id="517" name="消防費平均値テキスト">
          <a:extLst>
            <a:ext uri="{FF2B5EF4-FFF2-40B4-BE49-F238E27FC236}">
              <a16:creationId xmlns:a16="http://schemas.microsoft.com/office/drawing/2014/main" id="{00000000-0008-0000-0700-000005020000}"/>
            </a:ext>
          </a:extLst>
        </xdr:cNvPr>
        <xdr:cNvSpPr txBox="1"/>
      </xdr:nvSpPr>
      <xdr:spPr>
        <a:xfrm>
          <a:off x="16370300" y="63791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57079</xdr:rowOff>
    </xdr:from>
    <xdr:to>
      <xdr:col>85</xdr:col>
      <xdr:colOff>177800</xdr:colOff>
      <xdr:row>37</xdr:row>
      <xdr:rowOff>158679</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6268700" y="6400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53244</xdr:rowOff>
    </xdr:from>
    <xdr:to>
      <xdr:col>81</xdr:col>
      <xdr:colOff>50800</xdr:colOff>
      <xdr:row>37</xdr:row>
      <xdr:rowOff>56261</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4592300" y="6053994"/>
          <a:ext cx="889000" cy="345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110114</xdr:rowOff>
    </xdr:from>
    <xdr:to>
      <xdr:col>81</xdr:col>
      <xdr:colOff>101600</xdr:colOff>
      <xdr:row>38</xdr:row>
      <xdr:rowOff>40264</xdr:rowOff>
    </xdr:to>
    <xdr:sp macro="" textlink="">
      <xdr:nvSpPr>
        <xdr:cNvPr id="520" name="フローチャート: 判断 519">
          <a:extLst>
            <a:ext uri="{FF2B5EF4-FFF2-40B4-BE49-F238E27FC236}">
              <a16:creationId xmlns:a16="http://schemas.microsoft.com/office/drawing/2014/main" id="{00000000-0008-0000-0700-000008020000}"/>
            </a:ext>
          </a:extLst>
        </xdr:cNvPr>
        <xdr:cNvSpPr/>
      </xdr:nvSpPr>
      <xdr:spPr>
        <a:xfrm>
          <a:off x="15430500" y="6453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31391</xdr:rowOff>
    </xdr:from>
    <xdr:ext cx="534377" cy="259045"/>
    <xdr:sp macro="" textlink="">
      <xdr:nvSpPr>
        <xdr:cNvPr id="521" name="テキスト ボックス 520">
          <a:extLst>
            <a:ext uri="{FF2B5EF4-FFF2-40B4-BE49-F238E27FC236}">
              <a16:creationId xmlns:a16="http://schemas.microsoft.com/office/drawing/2014/main" id="{00000000-0008-0000-0700-000009020000}"/>
            </a:ext>
          </a:extLst>
        </xdr:cNvPr>
        <xdr:cNvSpPr txBox="1"/>
      </xdr:nvSpPr>
      <xdr:spPr>
        <a:xfrm>
          <a:off x="15214111" y="6546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17490</xdr:rowOff>
    </xdr:from>
    <xdr:to>
      <xdr:col>76</xdr:col>
      <xdr:colOff>114300</xdr:colOff>
      <xdr:row>37</xdr:row>
      <xdr:rowOff>56261</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3703300" y="6189690"/>
          <a:ext cx="889000" cy="210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131237</xdr:rowOff>
    </xdr:from>
    <xdr:to>
      <xdr:col>76</xdr:col>
      <xdr:colOff>165100</xdr:colOff>
      <xdr:row>38</xdr:row>
      <xdr:rowOff>61387</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4541500" y="6474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52514</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4325111" y="6567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17490</xdr:rowOff>
    </xdr:from>
    <xdr:to>
      <xdr:col>71</xdr:col>
      <xdr:colOff>177800</xdr:colOff>
      <xdr:row>36</xdr:row>
      <xdr:rowOff>98415</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2814300" y="6189690"/>
          <a:ext cx="889000" cy="80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131237</xdr:rowOff>
    </xdr:from>
    <xdr:to>
      <xdr:col>72</xdr:col>
      <xdr:colOff>38100</xdr:colOff>
      <xdr:row>38</xdr:row>
      <xdr:rowOff>61387</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3652500" y="6474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52514</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3436111" y="6567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107462</xdr:rowOff>
    </xdr:from>
    <xdr:to>
      <xdr:col>67</xdr:col>
      <xdr:colOff>101600</xdr:colOff>
      <xdr:row>38</xdr:row>
      <xdr:rowOff>37612</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2763500" y="6451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28739</xdr:rowOff>
    </xdr:from>
    <xdr:ext cx="534377"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2547111" y="6543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32</xdr:row>
      <xdr:rowOff>34219</xdr:rowOff>
    </xdr:from>
    <xdr:to>
      <xdr:col>85</xdr:col>
      <xdr:colOff>177800</xdr:colOff>
      <xdr:row>32</xdr:row>
      <xdr:rowOff>135819</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6268700" y="5520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31</xdr:row>
      <xdr:rowOff>158696</xdr:rowOff>
    </xdr:from>
    <xdr:ext cx="534377" cy="259045"/>
    <xdr:sp macro="" textlink="">
      <xdr:nvSpPr>
        <xdr:cNvPr id="536" name="消防費該当値テキスト">
          <a:extLst>
            <a:ext uri="{FF2B5EF4-FFF2-40B4-BE49-F238E27FC236}">
              <a16:creationId xmlns:a16="http://schemas.microsoft.com/office/drawing/2014/main" id="{00000000-0008-0000-0700-000018020000}"/>
            </a:ext>
          </a:extLst>
        </xdr:cNvPr>
        <xdr:cNvSpPr txBox="1"/>
      </xdr:nvSpPr>
      <xdr:spPr>
        <a:xfrm>
          <a:off x="16370300" y="5473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2444</xdr:rowOff>
    </xdr:from>
    <xdr:to>
      <xdr:col>81</xdr:col>
      <xdr:colOff>101600</xdr:colOff>
      <xdr:row>35</xdr:row>
      <xdr:rowOff>104044</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5430500" y="6003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33</xdr:row>
      <xdr:rowOff>120571</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5214111" y="5778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5461</xdr:rowOff>
    </xdr:from>
    <xdr:to>
      <xdr:col>76</xdr:col>
      <xdr:colOff>165100</xdr:colOff>
      <xdr:row>37</xdr:row>
      <xdr:rowOff>107061</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4541500" y="6349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123588</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4325111" y="6124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138140</xdr:rowOff>
    </xdr:from>
    <xdr:to>
      <xdr:col>72</xdr:col>
      <xdr:colOff>38100</xdr:colOff>
      <xdr:row>36</xdr:row>
      <xdr:rowOff>68290</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3652500" y="6138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84817</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3436111" y="5914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47615</xdr:rowOff>
    </xdr:from>
    <xdr:to>
      <xdr:col>67</xdr:col>
      <xdr:colOff>101600</xdr:colOff>
      <xdr:row>36</xdr:row>
      <xdr:rowOff>149215</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2763500" y="6219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165742</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547111" y="5995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68,418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7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5642</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0" name="教育費グラフ枠">
          <a:extLst>
            <a:ext uri="{FF2B5EF4-FFF2-40B4-BE49-F238E27FC236}">
              <a16:creationId xmlns:a16="http://schemas.microsoft.com/office/drawing/2014/main" id="{00000000-0008-0000-0700-00003A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128156</xdr:rowOff>
    </xdr:from>
    <xdr:to>
      <xdr:col>85</xdr:col>
      <xdr:colOff>126364</xdr:colOff>
      <xdr:row>58</xdr:row>
      <xdr:rowOff>108414</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flipV="1">
          <a:off x="16317595" y="8700656"/>
          <a:ext cx="1269" cy="13518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112241</xdr:rowOff>
    </xdr:from>
    <xdr:ext cx="534377" cy="259045"/>
    <xdr:sp macro="" textlink="">
      <xdr:nvSpPr>
        <xdr:cNvPr id="572" name="教育費最小値テキスト">
          <a:extLst>
            <a:ext uri="{FF2B5EF4-FFF2-40B4-BE49-F238E27FC236}">
              <a16:creationId xmlns:a16="http://schemas.microsoft.com/office/drawing/2014/main" id="{00000000-0008-0000-0700-00003C020000}"/>
            </a:ext>
          </a:extLst>
        </xdr:cNvPr>
        <xdr:cNvSpPr txBox="1"/>
      </xdr:nvSpPr>
      <xdr:spPr>
        <a:xfrm>
          <a:off x="16370300" y="10056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108414</xdr:rowOff>
    </xdr:from>
    <xdr:to>
      <xdr:col>86</xdr:col>
      <xdr:colOff>25400</xdr:colOff>
      <xdr:row>58</xdr:row>
      <xdr:rowOff>108414</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100525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74833</xdr:rowOff>
    </xdr:from>
    <xdr:ext cx="599010" cy="259045"/>
    <xdr:sp macro="" textlink="">
      <xdr:nvSpPr>
        <xdr:cNvPr id="574" name="教育費最大値テキスト">
          <a:extLst>
            <a:ext uri="{FF2B5EF4-FFF2-40B4-BE49-F238E27FC236}">
              <a16:creationId xmlns:a16="http://schemas.microsoft.com/office/drawing/2014/main" id="{00000000-0008-0000-0700-00003E020000}"/>
            </a:ext>
          </a:extLst>
        </xdr:cNvPr>
        <xdr:cNvSpPr txBox="1"/>
      </xdr:nvSpPr>
      <xdr:spPr>
        <a:xfrm>
          <a:off x="16370300" y="8475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112,707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128156</xdr:rowOff>
    </xdr:from>
    <xdr:to>
      <xdr:col>86</xdr:col>
      <xdr:colOff>25400</xdr:colOff>
      <xdr:row>50</xdr:row>
      <xdr:rowOff>128156</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6230600" y="8700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88543</xdr:rowOff>
    </xdr:from>
    <xdr:to>
      <xdr:col>85</xdr:col>
      <xdr:colOff>127000</xdr:colOff>
      <xdr:row>57</xdr:row>
      <xdr:rowOff>162168</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flipV="1">
          <a:off x="15481300" y="9861193"/>
          <a:ext cx="838200" cy="73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24272</xdr:rowOff>
    </xdr:from>
    <xdr:ext cx="534377" cy="259045"/>
    <xdr:sp macro="" textlink="">
      <xdr:nvSpPr>
        <xdr:cNvPr id="577" name="教育費平均値テキスト">
          <a:extLst>
            <a:ext uri="{FF2B5EF4-FFF2-40B4-BE49-F238E27FC236}">
              <a16:creationId xmlns:a16="http://schemas.microsoft.com/office/drawing/2014/main" id="{00000000-0008-0000-0700-000041020000}"/>
            </a:ext>
          </a:extLst>
        </xdr:cNvPr>
        <xdr:cNvSpPr txBox="1"/>
      </xdr:nvSpPr>
      <xdr:spPr>
        <a:xfrm>
          <a:off x="16370300" y="94540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1395</xdr:rowOff>
    </xdr:from>
    <xdr:to>
      <xdr:col>85</xdr:col>
      <xdr:colOff>177800</xdr:colOff>
      <xdr:row>56</xdr:row>
      <xdr:rowOff>102995</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6268700" y="9602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144370</xdr:rowOff>
    </xdr:from>
    <xdr:to>
      <xdr:col>81</xdr:col>
      <xdr:colOff>50800</xdr:colOff>
      <xdr:row>57</xdr:row>
      <xdr:rowOff>162168</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4592300" y="9917020"/>
          <a:ext cx="889000" cy="17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104918</xdr:rowOff>
    </xdr:from>
    <xdr:to>
      <xdr:col>81</xdr:col>
      <xdr:colOff>101600</xdr:colOff>
      <xdr:row>57</xdr:row>
      <xdr:rowOff>35068</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5430500" y="9706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51595</xdr:rowOff>
    </xdr:from>
    <xdr:ext cx="534377"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5214111" y="9481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114016</xdr:rowOff>
    </xdr:from>
    <xdr:to>
      <xdr:col>76</xdr:col>
      <xdr:colOff>114300</xdr:colOff>
      <xdr:row>57</xdr:row>
      <xdr:rowOff>144370</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3703300" y="9886666"/>
          <a:ext cx="889000" cy="30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141037</xdr:rowOff>
    </xdr:from>
    <xdr:to>
      <xdr:col>76</xdr:col>
      <xdr:colOff>165100</xdr:colOff>
      <xdr:row>57</xdr:row>
      <xdr:rowOff>71187</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4541500" y="9742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87714</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4325111" y="9517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124923</xdr:rowOff>
    </xdr:from>
    <xdr:to>
      <xdr:col>71</xdr:col>
      <xdr:colOff>177800</xdr:colOff>
      <xdr:row>57</xdr:row>
      <xdr:rowOff>114016</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a:off x="12814300" y="9726123"/>
          <a:ext cx="889000" cy="160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105376</xdr:rowOff>
    </xdr:from>
    <xdr:to>
      <xdr:col>72</xdr:col>
      <xdr:colOff>38100</xdr:colOff>
      <xdr:row>57</xdr:row>
      <xdr:rowOff>35526</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3652500" y="97065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52053</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3436111" y="9481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111907</xdr:rowOff>
    </xdr:from>
    <xdr:to>
      <xdr:col>67</xdr:col>
      <xdr:colOff>101600</xdr:colOff>
      <xdr:row>57</xdr:row>
      <xdr:rowOff>42057</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2763500" y="9713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33184</xdr:rowOff>
    </xdr:from>
    <xdr:ext cx="534377"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2547111" y="9805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37743</xdr:rowOff>
    </xdr:from>
    <xdr:to>
      <xdr:col>85</xdr:col>
      <xdr:colOff>177800</xdr:colOff>
      <xdr:row>57</xdr:row>
      <xdr:rowOff>139343</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6268700" y="9810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16170</xdr:rowOff>
    </xdr:from>
    <xdr:ext cx="534377" cy="259045"/>
    <xdr:sp macro="" textlink="">
      <xdr:nvSpPr>
        <xdr:cNvPr id="596" name="教育費該当値テキスト">
          <a:extLst>
            <a:ext uri="{FF2B5EF4-FFF2-40B4-BE49-F238E27FC236}">
              <a16:creationId xmlns:a16="http://schemas.microsoft.com/office/drawing/2014/main" id="{00000000-0008-0000-0700-000054020000}"/>
            </a:ext>
          </a:extLst>
        </xdr:cNvPr>
        <xdr:cNvSpPr txBox="1"/>
      </xdr:nvSpPr>
      <xdr:spPr>
        <a:xfrm>
          <a:off x="16370300" y="9788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111368</xdr:rowOff>
    </xdr:from>
    <xdr:to>
      <xdr:col>81</xdr:col>
      <xdr:colOff>101600</xdr:colOff>
      <xdr:row>58</xdr:row>
      <xdr:rowOff>41518</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5430500" y="9884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32645</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14111" y="9976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93570</xdr:rowOff>
    </xdr:from>
    <xdr:to>
      <xdr:col>76</xdr:col>
      <xdr:colOff>165100</xdr:colOff>
      <xdr:row>58</xdr:row>
      <xdr:rowOff>23720</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4541500" y="986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14847</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4325111" y="9958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63216</xdr:rowOff>
    </xdr:from>
    <xdr:to>
      <xdr:col>72</xdr:col>
      <xdr:colOff>38100</xdr:colOff>
      <xdr:row>57</xdr:row>
      <xdr:rowOff>164816</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3652500" y="9835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155943</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3436111" y="9928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74123</xdr:rowOff>
    </xdr:from>
    <xdr:to>
      <xdr:col>67</xdr:col>
      <xdr:colOff>101600</xdr:colOff>
      <xdr:row>57</xdr:row>
      <xdr:rowOff>4273</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2763500" y="9675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20800</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2547111" y="9450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75</xdr:row>
      <xdr:rowOff>54627</xdr:rowOff>
    </xdr:from>
    <xdr:ext cx="46717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978821" y="1291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72</xdr:row>
      <xdr:rowOff>111777</xdr:rowOff>
    </xdr:from>
    <xdr:ext cx="46717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978821" y="1245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69</xdr:row>
      <xdr:rowOff>168927</xdr:rowOff>
    </xdr:from>
    <xdr:ext cx="46717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78821" y="1199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67</xdr:row>
      <xdr:rowOff>54627</xdr:rowOff>
    </xdr:from>
    <xdr:ext cx="46717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78821" y="1154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災害復旧費グラフ枠">
          <a:extLst>
            <a:ext uri="{FF2B5EF4-FFF2-40B4-BE49-F238E27FC236}">
              <a16:creationId xmlns:a16="http://schemas.microsoft.com/office/drawing/2014/main" id="{00000000-0008-0000-0700-00007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20371</xdr:rowOff>
    </xdr:from>
    <xdr:to>
      <xdr:col>85</xdr:col>
      <xdr:colOff>126364</xdr:colOff>
      <xdr:row>78</xdr:row>
      <xdr:rowOff>139700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flipV="1">
          <a:off x="16317595" y="12021871"/>
          <a:ext cx="1269" cy="14909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7" name="災害復旧費最小値テキスト">
          <a:extLst>
            <a:ext uri="{FF2B5EF4-FFF2-40B4-BE49-F238E27FC236}">
              <a16:creationId xmlns:a16="http://schemas.microsoft.com/office/drawing/2014/main" id="{00000000-0008-0000-0700-000073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138498</xdr:rowOff>
    </xdr:from>
    <xdr:ext cx="469744" cy="259045"/>
    <xdr:sp macro="" textlink="">
      <xdr:nvSpPr>
        <xdr:cNvPr id="629" name="災害復旧費最大値テキスト">
          <a:extLst>
            <a:ext uri="{FF2B5EF4-FFF2-40B4-BE49-F238E27FC236}">
              <a16:creationId xmlns:a16="http://schemas.microsoft.com/office/drawing/2014/main" id="{00000000-0008-0000-0700-000075020000}"/>
            </a:ext>
          </a:extLst>
        </xdr:cNvPr>
        <xdr:cNvSpPr txBox="1"/>
      </xdr:nvSpPr>
      <xdr:spPr>
        <a:xfrm>
          <a:off x="16370300" y="11797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6,522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20371</xdr:rowOff>
    </xdr:from>
    <xdr:to>
      <xdr:col>86</xdr:col>
      <xdr:colOff>25400</xdr:colOff>
      <xdr:row>70</xdr:row>
      <xdr:rowOff>20371</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6230600" y="12021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71</xdr:row>
      <xdr:rowOff>65405</xdr:rowOff>
    </xdr:from>
    <xdr:to>
      <xdr:col>85</xdr:col>
      <xdr:colOff>127000</xdr:colOff>
      <xdr:row>71</xdr:row>
      <xdr:rowOff>69291</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flipV="1">
          <a:off x="15481300" y="12238355"/>
          <a:ext cx="838200" cy="3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134765</xdr:rowOff>
    </xdr:from>
    <xdr:ext cx="378565" cy="259045"/>
    <xdr:sp macro="" textlink="">
      <xdr:nvSpPr>
        <xdr:cNvPr id="632" name="災害復旧費平均値テキスト">
          <a:extLst>
            <a:ext uri="{FF2B5EF4-FFF2-40B4-BE49-F238E27FC236}">
              <a16:creationId xmlns:a16="http://schemas.microsoft.com/office/drawing/2014/main" id="{00000000-0008-0000-0700-000078020000}"/>
            </a:ext>
          </a:extLst>
        </xdr:cNvPr>
        <xdr:cNvSpPr txBox="1"/>
      </xdr:nvSpPr>
      <xdr:spPr>
        <a:xfrm>
          <a:off x="16370300" y="1333641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156338</xdr:rowOff>
    </xdr:from>
    <xdr:to>
      <xdr:col>85</xdr:col>
      <xdr:colOff>177800</xdr:colOff>
      <xdr:row>78</xdr:row>
      <xdr:rowOff>86488</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6268700" y="13357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71</xdr:row>
      <xdr:rowOff>69291</xdr:rowOff>
    </xdr:from>
    <xdr:to>
      <xdr:col>81</xdr:col>
      <xdr:colOff>50800</xdr:colOff>
      <xdr:row>77</xdr:row>
      <xdr:rowOff>49861</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flipV="1">
          <a:off x="14592300" y="12242241"/>
          <a:ext cx="889000" cy="1009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9119</xdr:rowOff>
    </xdr:from>
    <xdr:to>
      <xdr:col>81</xdr:col>
      <xdr:colOff>101600</xdr:colOff>
      <xdr:row>78</xdr:row>
      <xdr:rowOff>110719</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5430500" y="13382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78</xdr:row>
      <xdr:rowOff>101846</xdr:rowOff>
    </xdr:from>
    <xdr:ext cx="378565"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5292017" y="134749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49861</xdr:rowOff>
    </xdr:from>
    <xdr:to>
      <xdr:col>76</xdr:col>
      <xdr:colOff>114300</xdr:colOff>
      <xdr:row>77</xdr:row>
      <xdr:rowOff>120498</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3703300" y="13251511"/>
          <a:ext cx="889000" cy="70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52552</xdr:rowOff>
    </xdr:from>
    <xdr:to>
      <xdr:col>76</xdr:col>
      <xdr:colOff>165100</xdr:colOff>
      <xdr:row>78</xdr:row>
      <xdr:rowOff>154152</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4541500" y="13425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78</xdr:row>
      <xdr:rowOff>145279</xdr:rowOff>
    </xdr:from>
    <xdr:ext cx="378565"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4403017" y="135183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120498</xdr:rowOff>
    </xdr:from>
    <xdr:to>
      <xdr:col>71</xdr:col>
      <xdr:colOff>177800</xdr:colOff>
      <xdr:row>77</xdr:row>
      <xdr:rowOff>169647</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flipV="1">
          <a:off x="12814300" y="13322148"/>
          <a:ext cx="889000" cy="49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60097</xdr:rowOff>
    </xdr:from>
    <xdr:to>
      <xdr:col>72</xdr:col>
      <xdr:colOff>38100</xdr:colOff>
      <xdr:row>78</xdr:row>
      <xdr:rowOff>161697</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3652500" y="1343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78</xdr:row>
      <xdr:rowOff>152824</xdr:rowOff>
    </xdr:from>
    <xdr:ext cx="378565"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3514017" y="135259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5004</xdr:rowOff>
    </xdr:from>
    <xdr:to>
      <xdr:col>67</xdr:col>
      <xdr:colOff>101600</xdr:colOff>
      <xdr:row>78</xdr:row>
      <xdr:rowOff>106604</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2763500" y="13378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78</xdr:row>
      <xdr:rowOff>97731</xdr:rowOff>
    </xdr:from>
    <xdr:ext cx="378565"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625017" y="134708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71</xdr:row>
      <xdr:rowOff>14605</xdr:rowOff>
    </xdr:from>
    <xdr:to>
      <xdr:col>85</xdr:col>
      <xdr:colOff>177800</xdr:colOff>
      <xdr:row>71</xdr:row>
      <xdr:rowOff>116205</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6268700" y="12187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70</xdr:row>
      <xdr:rowOff>37482</xdr:rowOff>
    </xdr:from>
    <xdr:ext cx="469744" cy="259045"/>
    <xdr:sp macro="" textlink="">
      <xdr:nvSpPr>
        <xdr:cNvPr id="651" name="災害復旧費該当値テキスト">
          <a:extLst>
            <a:ext uri="{FF2B5EF4-FFF2-40B4-BE49-F238E27FC236}">
              <a16:creationId xmlns:a16="http://schemas.microsoft.com/office/drawing/2014/main" id="{00000000-0008-0000-0700-00008B020000}"/>
            </a:ext>
          </a:extLst>
        </xdr:cNvPr>
        <xdr:cNvSpPr txBox="1"/>
      </xdr:nvSpPr>
      <xdr:spPr>
        <a:xfrm>
          <a:off x="16370300" y="12038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71</xdr:row>
      <xdr:rowOff>18491</xdr:rowOff>
    </xdr:from>
    <xdr:to>
      <xdr:col>81</xdr:col>
      <xdr:colOff>101600</xdr:colOff>
      <xdr:row>71</xdr:row>
      <xdr:rowOff>120091</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5430500" y="12191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69</xdr:row>
      <xdr:rowOff>136618</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5246428" y="11966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170511</xdr:rowOff>
    </xdr:from>
    <xdr:to>
      <xdr:col>76</xdr:col>
      <xdr:colOff>165100</xdr:colOff>
      <xdr:row>77</xdr:row>
      <xdr:rowOff>100661</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4541500" y="13200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75</xdr:row>
      <xdr:rowOff>117188</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4357428" y="12975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69698</xdr:rowOff>
    </xdr:from>
    <xdr:to>
      <xdr:col>72</xdr:col>
      <xdr:colOff>38100</xdr:colOff>
      <xdr:row>77</xdr:row>
      <xdr:rowOff>171298</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3652500" y="13271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76</xdr:row>
      <xdr:rowOff>16375</xdr:rowOff>
    </xdr:from>
    <xdr:ext cx="378565"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3514017" y="130465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118847</xdr:rowOff>
    </xdr:from>
    <xdr:to>
      <xdr:col>67</xdr:col>
      <xdr:colOff>101600</xdr:colOff>
      <xdr:row>78</xdr:row>
      <xdr:rowOff>48997</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2763500" y="13320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76</xdr:row>
      <xdr:rowOff>65524</xdr:rowOff>
    </xdr:from>
    <xdr:ext cx="378565"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625017" y="130957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公債費グラフ枠">
          <a:extLst>
            <a:ext uri="{FF2B5EF4-FFF2-40B4-BE49-F238E27FC236}">
              <a16:creationId xmlns:a16="http://schemas.microsoft.com/office/drawing/2014/main" id="{00000000-0008-0000-0700-0000A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144024</xdr:rowOff>
    </xdr:from>
    <xdr:to>
      <xdr:col>85</xdr:col>
      <xdr:colOff>126364</xdr:colOff>
      <xdr:row>98</xdr:row>
      <xdr:rowOff>51555</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6317595" y="15574524"/>
          <a:ext cx="1269" cy="12791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55382</xdr:rowOff>
    </xdr:from>
    <xdr:ext cx="469744" cy="259045"/>
    <xdr:sp macro="" textlink="">
      <xdr:nvSpPr>
        <xdr:cNvPr id="684" name="公債費最小値テキスト">
          <a:extLst>
            <a:ext uri="{FF2B5EF4-FFF2-40B4-BE49-F238E27FC236}">
              <a16:creationId xmlns:a16="http://schemas.microsoft.com/office/drawing/2014/main" id="{00000000-0008-0000-0700-0000AC020000}"/>
            </a:ext>
          </a:extLst>
        </xdr:cNvPr>
        <xdr:cNvSpPr txBox="1"/>
      </xdr:nvSpPr>
      <xdr:spPr>
        <a:xfrm>
          <a:off x="16370300" y="16857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51555</xdr:rowOff>
    </xdr:from>
    <xdr:to>
      <xdr:col>86</xdr:col>
      <xdr:colOff>25400</xdr:colOff>
      <xdr:row>98</xdr:row>
      <xdr:rowOff>51555</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6230600" y="16853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90701</xdr:rowOff>
    </xdr:from>
    <xdr:ext cx="534377" cy="259045"/>
    <xdr:sp macro="" textlink="">
      <xdr:nvSpPr>
        <xdr:cNvPr id="686" name="公債費最大値テキスト">
          <a:extLst>
            <a:ext uri="{FF2B5EF4-FFF2-40B4-BE49-F238E27FC236}">
              <a16:creationId xmlns:a16="http://schemas.microsoft.com/office/drawing/2014/main" id="{00000000-0008-0000-0700-0000AE020000}"/>
            </a:ext>
          </a:extLst>
        </xdr:cNvPr>
        <xdr:cNvSpPr txBox="1"/>
      </xdr:nvSpPr>
      <xdr:spPr>
        <a:xfrm>
          <a:off x="16370300" y="15349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75,773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144024</xdr:rowOff>
    </xdr:from>
    <xdr:to>
      <xdr:col>86</xdr:col>
      <xdr:colOff>25400</xdr:colOff>
      <xdr:row>90</xdr:row>
      <xdr:rowOff>144024</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6230600" y="155745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20276</xdr:rowOff>
    </xdr:from>
    <xdr:to>
      <xdr:col>85</xdr:col>
      <xdr:colOff>127000</xdr:colOff>
      <xdr:row>93</xdr:row>
      <xdr:rowOff>46069</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5481300" y="15965126"/>
          <a:ext cx="838200" cy="25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149586</xdr:rowOff>
    </xdr:from>
    <xdr:ext cx="534377" cy="259045"/>
    <xdr:sp macro="" textlink="">
      <xdr:nvSpPr>
        <xdr:cNvPr id="689" name="公債費平均値テキスト">
          <a:extLst>
            <a:ext uri="{FF2B5EF4-FFF2-40B4-BE49-F238E27FC236}">
              <a16:creationId xmlns:a16="http://schemas.microsoft.com/office/drawing/2014/main" id="{00000000-0008-0000-0700-0000B1020000}"/>
            </a:ext>
          </a:extLst>
        </xdr:cNvPr>
        <xdr:cNvSpPr txBox="1"/>
      </xdr:nvSpPr>
      <xdr:spPr>
        <a:xfrm>
          <a:off x="16370300" y="164373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171159</xdr:rowOff>
    </xdr:from>
    <xdr:to>
      <xdr:col>85</xdr:col>
      <xdr:colOff>177800</xdr:colOff>
      <xdr:row>96</xdr:row>
      <xdr:rowOff>101309</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6268700" y="16458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46069</xdr:rowOff>
    </xdr:from>
    <xdr:to>
      <xdr:col>81</xdr:col>
      <xdr:colOff>50800</xdr:colOff>
      <xdr:row>93</xdr:row>
      <xdr:rowOff>46850</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4592300" y="15990919"/>
          <a:ext cx="889000" cy="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163500</xdr:rowOff>
    </xdr:from>
    <xdr:to>
      <xdr:col>81</xdr:col>
      <xdr:colOff>101600</xdr:colOff>
      <xdr:row>96</xdr:row>
      <xdr:rowOff>93650</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5430500" y="1645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84777</xdr:rowOff>
    </xdr:from>
    <xdr:ext cx="534377"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5214111" y="16543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93</xdr:row>
      <xdr:rowOff>46850</xdr:rowOff>
    </xdr:from>
    <xdr:to>
      <xdr:col>76</xdr:col>
      <xdr:colOff>114300</xdr:colOff>
      <xdr:row>93</xdr:row>
      <xdr:rowOff>70853</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3703300" y="15991700"/>
          <a:ext cx="889000" cy="24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2890</xdr:rowOff>
    </xdr:from>
    <xdr:to>
      <xdr:col>76</xdr:col>
      <xdr:colOff>165100</xdr:colOff>
      <xdr:row>96</xdr:row>
      <xdr:rowOff>104490</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4541500" y="16462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95617</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4325111" y="16554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93</xdr:row>
      <xdr:rowOff>70853</xdr:rowOff>
    </xdr:from>
    <xdr:to>
      <xdr:col>71</xdr:col>
      <xdr:colOff>177800</xdr:colOff>
      <xdr:row>93</xdr:row>
      <xdr:rowOff>92551</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2814300" y="16015703"/>
          <a:ext cx="889000" cy="21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165443</xdr:rowOff>
    </xdr:from>
    <xdr:to>
      <xdr:col>72</xdr:col>
      <xdr:colOff>38100</xdr:colOff>
      <xdr:row>96</xdr:row>
      <xdr:rowOff>95593</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3652500" y="16453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86720</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3436111" y="16545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1194</xdr:rowOff>
    </xdr:from>
    <xdr:to>
      <xdr:col>67</xdr:col>
      <xdr:colOff>101600</xdr:colOff>
      <xdr:row>96</xdr:row>
      <xdr:rowOff>102794</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2763500" y="16460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93921</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547111" y="16553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92</xdr:row>
      <xdr:rowOff>140926</xdr:rowOff>
    </xdr:from>
    <xdr:to>
      <xdr:col>85</xdr:col>
      <xdr:colOff>177800</xdr:colOff>
      <xdr:row>93</xdr:row>
      <xdr:rowOff>71076</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6268700" y="15914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91</xdr:row>
      <xdr:rowOff>163803</xdr:rowOff>
    </xdr:from>
    <xdr:ext cx="534377" cy="259045"/>
    <xdr:sp macro="" textlink="">
      <xdr:nvSpPr>
        <xdr:cNvPr id="708" name="公債費該当値テキスト">
          <a:extLst>
            <a:ext uri="{FF2B5EF4-FFF2-40B4-BE49-F238E27FC236}">
              <a16:creationId xmlns:a16="http://schemas.microsoft.com/office/drawing/2014/main" id="{00000000-0008-0000-0700-0000C4020000}"/>
            </a:ext>
          </a:extLst>
        </xdr:cNvPr>
        <xdr:cNvSpPr txBox="1"/>
      </xdr:nvSpPr>
      <xdr:spPr>
        <a:xfrm>
          <a:off x="16370300" y="15765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92</xdr:row>
      <xdr:rowOff>166719</xdr:rowOff>
    </xdr:from>
    <xdr:to>
      <xdr:col>81</xdr:col>
      <xdr:colOff>101600</xdr:colOff>
      <xdr:row>93</xdr:row>
      <xdr:rowOff>96869</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5430500" y="15940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91</xdr:row>
      <xdr:rowOff>113396</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5214111" y="15715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92</xdr:row>
      <xdr:rowOff>167500</xdr:rowOff>
    </xdr:from>
    <xdr:to>
      <xdr:col>76</xdr:col>
      <xdr:colOff>165100</xdr:colOff>
      <xdr:row>93</xdr:row>
      <xdr:rowOff>97650</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4541500" y="15940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91</xdr:row>
      <xdr:rowOff>114177</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4325111" y="15716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93</xdr:row>
      <xdr:rowOff>20053</xdr:rowOff>
    </xdr:from>
    <xdr:to>
      <xdr:col>72</xdr:col>
      <xdr:colOff>38100</xdr:colOff>
      <xdr:row>93</xdr:row>
      <xdr:rowOff>121653</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3652500" y="15964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91</xdr:row>
      <xdr:rowOff>138180</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436111" y="15740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93</xdr:row>
      <xdr:rowOff>41751</xdr:rowOff>
    </xdr:from>
    <xdr:to>
      <xdr:col>67</xdr:col>
      <xdr:colOff>101600</xdr:colOff>
      <xdr:row>93</xdr:row>
      <xdr:rowOff>143351</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2763500" y="15986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91</xdr:row>
      <xdr:rowOff>159878</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547111" y="15761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7" name="諸支出金グラフ枠">
          <a:extLst>
            <a:ext uri="{FF2B5EF4-FFF2-40B4-BE49-F238E27FC236}">
              <a16:creationId xmlns:a16="http://schemas.microsoft.com/office/drawing/2014/main" id="{00000000-0008-0000-0700-0000E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54661</xdr:rowOff>
    </xdr:from>
    <xdr:to>
      <xdr:col>116</xdr:col>
      <xdr:colOff>62864</xdr:colOff>
      <xdr:row>38</xdr:row>
      <xdr:rowOff>139700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flipV="1">
          <a:off x="22159595" y="5198161"/>
          <a:ext cx="1269" cy="14566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9" name="諸支出金最小値テキスト">
          <a:extLst>
            <a:ext uri="{FF2B5EF4-FFF2-40B4-BE49-F238E27FC236}">
              <a16:creationId xmlns:a16="http://schemas.microsoft.com/office/drawing/2014/main" id="{00000000-0008-0000-0700-0000E3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1338</xdr:rowOff>
    </xdr:from>
    <xdr:ext cx="469744" cy="259045"/>
    <xdr:sp macro="" textlink="">
      <xdr:nvSpPr>
        <xdr:cNvPr id="741" name="諸支出金最大値テキスト">
          <a:extLst>
            <a:ext uri="{FF2B5EF4-FFF2-40B4-BE49-F238E27FC236}">
              <a16:creationId xmlns:a16="http://schemas.microsoft.com/office/drawing/2014/main" id="{00000000-0008-0000-0700-0000E5020000}"/>
            </a:ext>
          </a:extLst>
        </xdr:cNvPr>
        <xdr:cNvSpPr txBox="1"/>
      </xdr:nvSpPr>
      <xdr:spPr>
        <a:xfrm>
          <a:off x="22212300" y="4973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1,593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54661</xdr:rowOff>
    </xdr:from>
    <xdr:to>
      <xdr:col>116</xdr:col>
      <xdr:colOff>152400</xdr:colOff>
      <xdr:row>30</xdr:row>
      <xdr:rowOff>54661</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2072600" y="5198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13936</xdr:rowOff>
    </xdr:from>
    <xdr:ext cx="378565" cy="259045"/>
    <xdr:sp macro="" textlink="">
      <xdr:nvSpPr>
        <xdr:cNvPr id="744" name="諸支出金平均値テキスト">
          <a:extLst>
            <a:ext uri="{FF2B5EF4-FFF2-40B4-BE49-F238E27FC236}">
              <a16:creationId xmlns:a16="http://schemas.microsoft.com/office/drawing/2014/main" id="{00000000-0008-0000-0700-0000E8020000}"/>
            </a:ext>
          </a:extLst>
        </xdr:cNvPr>
        <xdr:cNvSpPr txBox="1"/>
      </xdr:nvSpPr>
      <xdr:spPr>
        <a:xfrm>
          <a:off x="22212300" y="635758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162509</xdr:rowOff>
    </xdr:from>
    <xdr:to>
      <xdr:col>116</xdr:col>
      <xdr:colOff>114300</xdr:colOff>
      <xdr:row>38</xdr:row>
      <xdr:rowOff>92659</xdr:rowOff>
    </xdr:to>
    <xdr:sp macro="" textlink="">
      <xdr:nvSpPr>
        <xdr:cNvPr id="745" name="フローチャート: 判断 744">
          <a:extLst>
            <a:ext uri="{FF2B5EF4-FFF2-40B4-BE49-F238E27FC236}">
              <a16:creationId xmlns:a16="http://schemas.microsoft.com/office/drawing/2014/main" id="{00000000-0008-0000-0700-0000E9020000}"/>
            </a:ext>
          </a:extLst>
        </xdr:cNvPr>
        <xdr:cNvSpPr/>
      </xdr:nvSpPr>
      <xdr:spPr>
        <a:xfrm>
          <a:off x="22110700" y="6506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159766</xdr:rowOff>
    </xdr:from>
    <xdr:to>
      <xdr:col>112</xdr:col>
      <xdr:colOff>38100</xdr:colOff>
      <xdr:row>38</xdr:row>
      <xdr:rowOff>89916</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21272500" y="6503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106443</xdr:rowOff>
    </xdr:from>
    <xdr:ext cx="378565"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1134017" y="62786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155194</xdr:rowOff>
    </xdr:from>
    <xdr:to>
      <xdr:col>107</xdr:col>
      <xdr:colOff>101600</xdr:colOff>
      <xdr:row>38</xdr:row>
      <xdr:rowOff>85344</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0383500" y="6498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101871</xdr:rowOff>
    </xdr:from>
    <xdr:ext cx="378565"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0245017" y="62740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133248</xdr:rowOff>
    </xdr:from>
    <xdr:to>
      <xdr:col>102</xdr:col>
      <xdr:colOff>165100</xdr:colOff>
      <xdr:row>38</xdr:row>
      <xdr:rowOff>63398</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19494500" y="6476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79925</xdr:rowOff>
    </xdr:from>
    <xdr:ext cx="378565"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9356017" y="62521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32664</xdr:rowOff>
    </xdr:from>
    <xdr:to>
      <xdr:col>98</xdr:col>
      <xdr:colOff>38100</xdr:colOff>
      <xdr:row>37</xdr:row>
      <xdr:rowOff>134264</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18605500" y="6376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35</xdr:row>
      <xdr:rowOff>150791</xdr:rowOff>
    </xdr:from>
    <xdr:ext cx="378565"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8467017" y="61515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63" name="諸支出金該当値テキスト">
          <a:extLst>
            <a:ext uri="{FF2B5EF4-FFF2-40B4-BE49-F238E27FC236}">
              <a16:creationId xmlns:a16="http://schemas.microsoft.com/office/drawing/2014/main" id="{00000000-0008-0000-0700-0000FB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6" name="前年度繰上充用金グラフ枠">
          <a:extLst>
            <a:ext uri="{FF2B5EF4-FFF2-40B4-BE49-F238E27FC236}">
              <a16:creationId xmlns:a16="http://schemas.microsoft.com/office/drawing/2014/main" id="{00000000-0008-0000-0700-000012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8" name="前年度繰上充用金最小値テキスト">
          <a:extLst>
            <a:ext uri="{FF2B5EF4-FFF2-40B4-BE49-F238E27FC236}">
              <a16:creationId xmlns:a16="http://schemas.microsoft.com/office/drawing/2014/main" id="{00000000-0008-0000-0700-000014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0" name="前年度繰上充用金最大値テキスト">
          <a:extLst>
            <a:ext uri="{FF2B5EF4-FFF2-40B4-BE49-F238E27FC236}">
              <a16:creationId xmlns:a16="http://schemas.microsoft.com/office/drawing/2014/main" id="{00000000-0008-0000-0700-000016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3" name="前年度繰上充用金平均値テキスト">
          <a:extLst>
            <a:ext uri="{FF2B5EF4-FFF2-40B4-BE49-F238E27FC236}">
              <a16:creationId xmlns:a16="http://schemas.microsoft.com/office/drawing/2014/main" id="{00000000-0008-0000-0700-000019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4" name="フローチャート: 判断 793">
          <a:extLst>
            <a:ext uri="{FF2B5EF4-FFF2-40B4-BE49-F238E27FC236}">
              <a16:creationId xmlns:a16="http://schemas.microsoft.com/office/drawing/2014/main" id="{00000000-0008-0000-0700-00001A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2" name="前年度繰上充用金該当値テキスト">
          <a:extLst>
            <a:ext uri="{FF2B5EF4-FFF2-40B4-BE49-F238E27FC236}">
              <a16:creationId xmlns:a16="http://schemas.microsoft.com/office/drawing/2014/main" id="{00000000-0008-0000-0700-00002C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1" name="正方形/長方形 820">
          <a:extLst>
            <a:ext uri="{FF2B5EF4-FFF2-40B4-BE49-F238E27FC236}">
              <a16:creationId xmlns:a16="http://schemas.microsoft.com/office/drawing/2014/main" id="{00000000-0008-0000-0700-00003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2" name="正方形/長方形 821">
          <a:extLst>
            <a:ext uri="{FF2B5EF4-FFF2-40B4-BE49-F238E27FC236}">
              <a16:creationId xmlns:a16="http://schemas.microsoft.com/office/drawing/2014/main" id="{00000000-0008-0000-0700-00003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農林水産業費・商工費・消防費は、類似団体の中で最も高い水準となっている。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農林水産業費については、仁保の郷整備事業等が増加したことが要因として挙げられる。</a:t>
          </a:r>
        </a:p>
        <a:p>
          <a:r>
            <a:rPr kumimoji="1" lang="ja-JP" altLang="en-US" sz="1300">
              <a:latin typeface="ＭＳ Ｐゴシック" panose="020B0600070205080204" pitchFamily="50" charset="-128"/>
              <a:ea typeface="ＭＳ Ｐゴシック" panose="020B0600070205080204" pitchFamily="50" charset="-128"/>
            </a:rPr>
            <a:t>商工費については、前年度に引き続き、湯田温泉パーク整備事業等が要因として挙げられる。</a:t>
          </a:r>
        </a:p>
        <a:p>
          <a:r>
            <a:rPr kumimoji="1" lang="ja-JP" altLang="en-US" sz="1300">
              <a:latin typeface="ＭＳ Ｐゴシック" panose="020B0600070205080204" pitchFamily="50" charset="-128"/>
              <a:ea typeface="ＭＳ Ｐゴシック" panose="020B0600070205080204" pitchFamily="50" charset="-128"/>
            </a:rPr>
            <a:t>消防費については、消防指令センター共同整備事業等が増加したことが要因として挙げられる。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山口県山口市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将来に向けた社会基盤整備等の対応のための財源不足を補うために財政調整基金の取り崩しを行っているが、令和６年度は基金残高は概ね横ばいとなった。</a:t>
          </a:r>
        </a:p>
        <a:p>
          <a:r>
            <a:rPr kumimoji="1" lang="ja-JP" altLang="en-US" sz="1400">
              <a:latin typeface="ＭＳ ゴシック" pitchFamily="49" charset="-128"/>
              <a:ea typeface="ＭＳ ゴシック" pitchFamily="49" charset="-128"/>
            </a:rPr>
            <a:t>今後については、これまで積み立ててきた基金の活用も図りつつ、財政運営計画に基づく歳入・歳出両面からの取組を進める。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山口県山口市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全ての会計で黒字となっている。</a:t>
          </a:r>
        </a:p>
        <a:p>
          <a:r>
            <a:rPr kumimoji="1" lang="ja-JP" altLang="en-US" sz="1400">
              <a:latin typeface="ＭＳ ゴシック" pitchFamily="49" charset="-128"/>
              <a:ea typeface="ＭＳ ゴシック" pitchFamily="49" charset="-128"/>
            </a:rPr>
            <a:t>標準財政規模比については、各年度において多少の増減はあるものの、おおむね横ばいで推移している。</a:t>
          </a:r>
        </a:p>
        <a:p>
          <a:r>
            <a:rPr kumimoji="1" lang="ja-JP" altLang="en-US" sz="1400">
              <a:latin typeface="ＭＳ ゴシック" pitchFamily="49" charset="-128"/>
              <a:ea typeface="ＭＳ ゴシック" pitchFamily="49" charset="-128"/>
            </a:rPr>
            <a:t>今後も赤字や資金不足とならないよう、適正な会計管理に努めていく。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山口県山口市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令和６年度は元利償還金及び公営企業債の元利償還金に対する繰入金の額が増加したことにより実質公債費率の分子の額は増加した。</a:t>
          </a:r>
        </a:p>
        <a:p>
          <a:r>
            <a:rPr kumimoji="1" lang="ja-JP" altLang="en-US" sz="1400">
              <a:latin typeface="ＭＳ ゴシック" pitchFamily="49" charset="-128"/>
              <a:ea typeface="ＭＳ ゴシック" pitchFamily="49" charset="-128"/>
            </a:rPr>
            <a:t>今後は建設事業実施に伴い元利償還金が増加していく見込みであることに加え、有利な地方債である合併特例債の償還が終了していくことにより、基準財政需要額算入見込額などの減少も見込まれることから、実質公債費比率は上昇していくものと考えられ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山口県山口市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市債の現在高が増加したことに伴い、将来負担比率の分子全体としては増加となった。</a:t>
          </a:r>
        </a:p>
        <a:p>
          <a:r>
            <a:rPr kumimoji="1" lang="ja-JP" altLang="en-US" sz="1400">
              <a:latin typeface="ＭＳ ゴシック" pitchFamily="49" charset="-128"/>
              <a:ea typeface="ＭＳ ゴシック" pitchFamily="49" charset="-128"/>
            </a:rPr>
            <a:t>今後も建設事業の実施の影響から、地方債現在高は増加する見通しであり、新本庁舎の整備に伴う多額の基金取り崩しもあることから、当該比率は上昇していくと考えられる。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山口県山口市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・決算剰余金などにより、約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億円積み立てたが、約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48.7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億円の取り崩しを行ったことから、基金全体では、約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32.5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億円の減となった。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・第二次総合計画における政策課題に対し、財政調整基金や特定目的金を有効活用していくこととしており、基金残高は減少していく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ものと見込んでいる。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・庁舎建設基金：庁舎建設費</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・職員退職手当基金：職員退職手当</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・こども基金：こども支援施策の推進</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・合併特例基金：市民の連帯の強化及び地域振興等の推進</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・地域振興基金：市の開発振興のための建設事業及び地域振興</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・庁舎建設基金：新本庁舎建設に要する経費等に充当するため、約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億円を取り崩したことによる減少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・合併特例基金：小学校施設長寿命化事業等に充当するため、約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億円を取り崩したことによる減少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・地域振興基金：法定外公共物整備助成事業等に充当するため、約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億円を取り崩したことによる減少</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・合併特例基金：合併後の一体性の確立、地域全体の均衡ある発展および地域住民の福祉向上を図るといった、新市建設計画に掲げた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目的達成のために有効活用していくこととしており、残高は減少していくものと見込んでいる。</a:t>
          </a: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・決算剰余金などにより約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億円を積み立て、約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億円の取り崩しを行ったため、残高は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億円増加している。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・第二次総合計画における政策課題に対し、財政調整基金や特定目的金を有効活用していくこととしており、基金残高は減少していく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ものと見込んでいる。</a:t>
          </a: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億円の積み立てを行ったが、約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億円の取り崩しを行ったため、残高は約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億円減少している。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・今後、市債残高増加に伴う公債費の増が見込まれる中、これまでに実施した償還期間の圧縮等の影響額に対して基金を充当していく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こととしており、残高は減少していくものと見込んでいる。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AF49753F-79F0-4712-B9EC-BC2819DBFE6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EBD52B83-E953-4864-9D87-AEF29F024AE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4421B396-6E98-437D-A97C-F105B1C48E5F}"/>
            </a:ext>
          </a:extLst>
        </xdr:cNvPr>
        <xdr:cNvSpPr/>
      </xdr:nvSpPr>
      <xdr:spPr>
        <a:xfrm>
          <a:off x="358775" y="66675"/>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7DB6D642-005A-47AB-9FD9-7A2FA6CC7D55}"/>
            </a:ext>
          </a:extLst>
        </xdr:cNvPr>
        <xdr:cNvSpPr/>
      </xdr:nvSpPr>
      <xdr:spPr>
        <a:xfrm>
          <a:off x="17037050" y="190500"/>
          <a:ext cx="3927475" cy="5619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1954D2E0-3C42-4E96-AFB9-53A968895578}"/>
            </a:ext>
          </a:extLst>
        </xdr:cNvPr>
        <xdr:cNvSpPr/>
      </xdr:nvSpPr>
      <xdr:spPr>
        <a:xfrm>
          <a:off x="17059275" y="219075"/>
          <a:ext cx="3886200" cy="51117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262E99E8-C207-40FE-8700-F2B8C40FCA89}"/>
            </a:ext>
          </a:extLst>
        </xdr:cNvPr>
        <xdr:cNvSpPr/>
      </xdr:nvSpPr>
      <xdr:spPr>
        <a:xfrm>
          <a:off x="17084675" y="244475"/>
          <a:ext cx="3829050" cy="44767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山口県山口市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323C1C38-7608-4AE7-8565-74A12B9E602A}"/>
            </a:ext>
          </a:extLst>
        </xdr:cNvPr>
        <xdr:cNvSpPr/>
      </xdr:nvSpPr>
      <xdr:spPr>
        <a:xfrm>
          <a:off x="14239875" y="190500"/>
          <a:ext cx="2663825" cy="5619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F483623D-F674-4B27-AE16-92985994A496}"/>
            </a:ext>
          </a:extLst>
        </xdr:cNvPr>
        <xdr:cNvSpPr/>
      </xdr:nvSpPr>
      <xdr:spPr>
        <a:xfrm>
          <a:off x="14265275" y="219075"/>
          <a:ext cx="2619375" cy="51117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4365BAB7-CC16-4F43-98D6-4F7F60137EAD}"/>
            </a:ext>
          </a:extLst>
        </xdr:cNvPr>
        <xdr:cNvSpPr/>
      </xdr:nvSpPr>
      <xdr:spPr>
        <a:xfrm>
          <a:off x="14293850" y="244475"/>
          <a:ext cx="2555875"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3E3F4287-FD1B-4D3A-B0ED-D36CCD2EF2A8}"/>
            </a:ext>
          </a:extLst>
        </xdr:cNvPr>
        <xdr:cNvSpPr/>
      </xdr:nvSpPr>
      <xdr:spPr>
        <a:xfrm>
          <a:off x="485775" y="892175"/>
          <a:ext cx="10096500" cy="178117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9CB31F80-9817-4BD0-8078-29792F338239}"/>
            </a:ext>
          </a:extLst>
        </xdr:cNvPr>
        <xdr:cNvSpPr/>
      </xdr:nvSpPr>
      <xdr:spPr>
        <a:xfrm>
          <a:off x="615950" y="923925"/>
          <a:ext cx="1393825"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62527633-5C5A-4EE3-B99F-6810D6E33464}"/>
            </a:ext>
          </a:extLst>
        </xdr:cNvPr>
        <xdr:cNvSpPr/>
      </xdr:nvSpPr>
      <xdr:spPr>
        <a:xfrm>
          <a:off x="1949450" y="923925"/>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185,982
183,457
1,023.22
108,539,608
107,239,725
731,497
49,676,255
116,881,951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9CDF3454-17EE-4FA7-B233-29385D1C59AD}"/>
            </a:ext>
          </a:extLst>
        </xdr:cNvPr>
        <xdr:cNvSpPr/>
      </xdr:nvSpPr>
      <xdr:spPr>
        <a:xfrm>
          <a:off x="3282950" y="923925"/>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EF2B12EA-5C60-4E95-811A-FEF65EE7D531}"/>
            </a:ext>
          </a:extLst>
        </xdr:cNvPr>
        <xdr:cNvSpPr/>
      </xdr:nvSpPr>
      <xdr:spPr>
        <a:xfrm>
          <a:off x="4806950" y="942975"/>
          <a:ext cx="202882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E395EEC9-0274-492B-BBC2-3E304D488289}"/>
            </a:ext>
          </a:extLst>
        </xdr:cNvPr>
        <xdr:cNvSpPr/>
      </xdr:nvSpPr>
      <xdr:spPr>
        <a:xfrm>
          <a:off x="6835775" y="942975"/>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6.3
89.3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720CD3E9-99F0-4C15-9662-656B5C4BF4B4}"/>
            </a:ext>
          </a:extLst>
        </xdr:cNvPr>
        <xdr:cNvSpPr/>
      </xdr:nvSpPr>
      <xdr:spPr>
        <a:xfrm>
          <a:off x="8169275" y="958850"/>
          <a:ext cx="638175" cy="9366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3B85F2AF-FB39-4FAF-AE3B-B9709F3A1658}"/>
            </a:ext>
          </a:extLst>
        </xdr:cNvPr>
        <xdr:cNvSpPr/>
      </xdr:nvSpPr>
      <xdr:spPr>
        <a:xfrm>
          <a:off x="4806950" y="1720850"/>
          <a:ext cx="2028825" cy="631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3BBF79C3-8662-4097-AF61-3C79A281D1E4}"/>
            </a:ext>
          </a:extLst>
        </xdr:cNvPr>
        <xdr:cNvSpPr/>
      </xdr:nvSpPr>
      <xdr:spPr>
        <a:xfrm>
          <a:off x="6902450" y="1720850"/>
          <a:ext cx="3679825" cy="631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C7C1B887-21D7-473E-966D-94E783A0F4BA}"/>
            </a:ext>
          </a:extLst>
        </xdr:cNvPr>
        <xdr:cNvSpPr/>
      </xdr:nvSpPr>
      <xdr:spPr>
        <a:xfrm>
          <a:off x="11077575" y="892175"/>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7B6EE6FC-E61E-477C-8190-2BE31987F279}"/>
            </a:ext>
          </a:extLst>
        </xdr:cNvPr>
        <xdr:cNvSpPr/>
      </xdr:nvSpPr>
      <xdr:spPr>
        <a:xfrm>
          <a:off x="11341100" y="958850"/>
          <a:ext cx="13335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B60D7571-3569-4CC6-AB51-3DD530F8755C}"/>
            </a:ext>
          </a:extLst>
        </xdr:cNvPr>
        <xdr:cNvSpPr/>
      </xdr:nvSpPr>
      <xdr:spPr>
        <a:xfrm>
          <a:off x="11341100" y="1225550"/>
          <a:ext cx="1333500" cy="517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743DD0D5-6267-4B95-A76A-1CB72B7D1D0E}"/>
            </a:ext>
          </a:extLst>
        </xdr:cNvPr>
        <xdr:cNvSpPr/>
      </xdr:nvSpPr>
      <xdr:spPr>
        <a:xfrm>
          <a:off x="11341100" y="1568450"/>
          <a:ext cx="1457325"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07C70A45-EEB9-40AD-830A-5D6041D30AC7}"/>
            </a:ext>
          </a:extLst>
        </xdr:cNvPr>
        <xdr:cNvCxnSpPr/>
      </xdr:nvCxnSpPr>
      <xdr:spPr>
        <a:xfrm flipH="1">
          <a:off x="11160125" y="104457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BA10005C-4A62-42D3-A8B8-5C23EEE85701}"/>
            </a:ext>
          </a:extLst>
        </xdr:cNvPr>
        <xdr:cNvSpPr/>
      </xdr:nvSpPr>
      <xdr:spPr>
        <a:xfrm>
          <a:off x="11214100" y="100647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6ACAB215-9E42-468D-95AC-14C64EFE16BF}"/>
            </a:ext>
          </a:extLst>
        </xdr:cNvPr>
        <xdr:cNvSpPr/>
      </xdr:nvSpPr>
      <xdr:spPr>
        <a:xfrm>
          <a:off x="11214100" y="131127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8BFF4051-F25F-48D2-BB3D-1AA8062D37B9}"/>
            </a:ext>
          </a:extLst>
        </xdr:cNvPr>
        <xdr:cNvCxnSpPr/>
      </xdr:nvCxnSpPr>
      <xdr:spPr>
        <a:xfrm>
          <a:off x="11261725" y="1568450"/>
          <a:ext cx="0" cy="136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E0435D18-0A49-4391-9755-9D4D9F91280F}"/>
            </a:ext>
          </a:extLst>
        </xdr:cNvPr>
        <xdr:cNvCxnSpPr/>
      </xdr:nvCxnSpPr>
      <xdr:spPr>
        <a:xfrm>
          <a:off x="11179175" y="156845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7160451-0192-4519-99C7-A81851B6D779}"/>
            </a:ext>
          </a:extLst>
        </xdr:cNvPr>
        <xdr:cNvCxnSpPr/>
      </xdr:nvCxnSpPr>
      <xdr:spPr>
        <a:xfrm flipV="1">
          <a:off x="11261725" y="1803400"/>
          <a:ext cx="0" cy="1428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78947FB-4BBF-4553-8F19-1E45C66C3C45}"/>
            </a:ext>
          </a:extLst>
        </xdr:cNvPr>
        <xdr:cNvCxnSpPr/>
      </xdr:nvCxnSpPr>
      <xdr:spPr>
        <a:xfrm>
          <a:off x="11179175" y="194945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1AB29250-F175-4E63-B425-5E55A5BEC010}"/>
            </a:ext>
          </a:extLst>
        </xdr:cNvPr>
        <xdr:cNvSpPr txBox="1"/>
      </xdr:nvSpPr>
      <xdr:spPr>
        <a:xfrm>
          <a:off x="419100" y="27717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E4DB97FA-4F6D-4709-B5B9-21E4F4AABB8A}"/>
            </a:ext>
          </a:extLst>
        </xdr:cNvPr>
        <xdr:cNvSpPr txBox="1"/>
      </xdr:nvSpPr>
      <xdr:spPr>
        <a:xfrm>
          <a:off x="419100" y="30162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9AE5117F-EF72-48D1-AD86-3D76E010A831}"/>
            </a:ext>
          </a:extLst>
        </xdr:cNvPr>
        <xdr:cNvSpPr txBox="1"/>
      </xdr:nvSpPr>
      <xdr:spPr>
        <a:xfrm>
          <a:off x="419100" y="32543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D0CB6A66-6D50-4093-939D-A139C8EAB66D}"/>
            </a:ext>
          </a:extLst>
        </xdr:cNvPr>
        <xdr:cNvSpPr txBox="1"/>
      </xdr:nvSpPr>
      <xdr:spPr>
        <a:xfrm>
          <a:off x="419100" y="3495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45B43B88-9977-48C6-923B-600BC59078E0}"/>
            </a:ext>
          </a:extLst>
        </xdr:cNvPr>
        <xdr:cNvSpPr txBox="1"/>
      </xdr:nvSpPr>
      <xdr:spPr>
        <a:xfrm>
          <a:off x="419100" y="374015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3D9743E8-65A1-4AD2-9852-69371AC1042A}"/>
            </a:ext>
          </a:extLst>
        </xdr:cNvPr>
        <xdr:cNvSpPr/>
      </xdr:nvSpPr>
      <xdr:spPr>
        <a:xfrm>
          <a:off x="1273175" y="4257675"/>
          <a:ext cx="4241800" cy="3270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8BD60185-B50F-4BC9-972C-5B7708360E26}"/>
            </a:ext>
          </a:extLst>
        </xdr:cNvPr>
        <xdr:cNvSpPr/>
      </xdr:nvSpPr>
      <xdr:spPr>
        <a:xfrm>
          <a:off x="1989314" y="46373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FEBA8D2D-5BB9-42FD-80F1-706CC9FA5BD9}"/>
            </a:ext>
          </a:extLst>
        </xdr:cNvPr>
        <xdr:cNvSpPr/>
      </xdr:nvSpPr>
      <xdr:spPr>
        <a:xfrm>
          <a:off x="3833489" y="46206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[ 60.0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F7825ED4-E100-4BC2-8FC9-58A16665CD5F}"/>
            </a:ext>
          </a:extLst>
        </xdr:cNvPr>
        <xdr:cNvSpPr/>
      </xdr:nvSpPr>
      <xdr:spPr>
        <a:xfrm>
          <a:off x="5464175" y="438785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986AF40D-31A0-4B53-818C-C8F2E4A65463}"/>
            </a:ext>
          </a:extLst>
        </xdr:cNvPr>
        <xdr:cNvSpPr/>
      </xdr:nvSpPr>
      <xdr:spPr>
        <a:xfrm>
          <a:off x="5464175" y="4584700"/>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1B8207AC-BB46-4EA3-9966-D06395389E76}"/>
            </a:ext>
          </a:extLst>
        </xdr:cNvPr>
        <xdr:cNvSpPr/>
      </xdr:nvSpPr>
      <xdr:spPr>
        <a:xfrm>
          <a:off x="6988175" y="438785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FDF6E46E-92E6-4180-B57A-34128B2FD168}"/>
            </a:ext>
          </a:extLst>
        </xdr:cNvPr>
        <xdr:cNvSpPr/>
      </xdr:nvSpPr>
      <xdr:spPr>
        <a:xfrm>
          <a:off x="6988175" y="4584700"/>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F5EADC31-7528-47BA-B648-0576CBE7834D}"/>
            </a:ext>
          </a:extLst>
        </xdr:cNvPr>
        <xdr:cNvSpPr/>
      </xdr:nvSpPr>
      <xdr:spPr>
        <a:xfrm>
          <a:off x="8639175" y="438785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9C604E55-9D88-4B34-84FA-C194C897618F}"/>
            </a:ext>
          </a:extLst>
        </xdr:cNvPr>
        <xdr:cNvSpPr/>
      </xdr:nvSpPr>
      <xdr:spPr>
        <a:xfrm>
          <a:off x="8639175" y="4584700"/>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CB6C0D2E-3E16-4A10-9DA6-4945E0301A34}"/>
            </a:ext>
          </a:extLst>
        </xdr:cNvPr>
        <xdr:cNvSpPr/>
      </xdr:nvSpPr>
      <xdr:spPr>
        <a:xfrm>
          <a:off x="1273175" y="4965700"/>
          <a:ext cx="4241800" cy="215582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8733992C-F442-4263-B806-510C074BBA45}"/>
            </a:ext>
          </a:extLst>
        </xdr:cNvPr>
        <xdr:cNvSpPr/>
      </xdr:nvSpPr>
      <xdr:spPr>
        <a:xfrm>
          <a:off x="5781675" y="4965700"/>
          <a:ext cx="4762500" cy="21558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60B6D84-4C07-416E-99AC-8F0BC02401C0}"/>
            </a:ext>
          </a:extLst>
        </xdr:cNvPr>
        <xdr:cNvSpPr/>
      </xdr:nvSpPr>
      <xdr:spPr>
        <a:xfrm>
          <a:off x="5781675" y="502602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97D5E5E9-DDF6-4550-9CF2-83F854DC7F02}"/>
            </a:ext>
          </a:extLst>
        </xdr:cNvPr>
        <xdr:cNvSpPr txBox="1"/>
      </xdr:nvSpPr>
      <xdr:spPr>
        <a:xfrm>
          <a:off x="5857875" y="525462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近年の建設事業の実施による影響から、有形固定資産減価償却率については類似団体より低くなっている。</a:t>
          </a:r>
          <a:endParaRPr kumimoji="1" lang="en-US" altLang="ja-JP" sz="1100">
            <a:latin typeface="ＭＳ Ｐゴシック" panose="020B0600070205080204" pitchFamily="50" charset="-128"/>
            <a:ea typeface="ＭＳ Ｐゴシック" panose="020B0600070205080204" pitchFamily="50" charset="-128"/>
          </a:endParaRPr>
        </a:p>
        <a:p>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D6E157A1-C7E7-46B5-B54A-47E5EB2B2A80}"/>
            </a:ext>
          </a:extLst>
        </xdr:cNvPr>
        <xdr:cNvSpPr txBox="1"/>
      </xdr:nvSpPr>
      <xdr:spPr>
        <a:xfrm>
          <a:off x="1235075" y="4775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204197FB-DAF3-4E8D-9CC3-379EFDF425DE}"/>
            </a:ext>
          </a:extLst>
        </xdr:cNvPr>
        <xdr:cNvCxnSpPr/>
      </xdr:nvCxnSpPr>
      <xdr:spPr>
        <a:xfrm>
          <a:off x="1273175" y="71215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19D7EE41-48A6-424F-9BCF-7489C5AEF0BD}"/>
            </a:ext>
          </a:extLst>
        </xdr:cNvPr>
        <xdr:cNvSpPr txBox="1"/>
      </xdr:nvSpPr>
      <xdr:spPr>
        <a:xfrm>
          <a:off x="850281" y="70277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06FF9546-8E1F-4994-927D-44917220B698}"/>
            </a:ext>
          </a:extLst>
        </xdr:cNvPr>
        <xdr:cNvCxnSpPr/>
      </xdr:nvCxnSpPr>
      <xdr:spPr>
        <a:xfrm>
          <a:off x="1273175" y="676169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30ED9BAA-EC20-4796-9002-65D7B96A6667}"/>
            </a:ext>
          </a:extLst>
        </xdr:cNvPr>
        <xdr:cNvSpPr txBox="1"/>
      </xdr:nvSpPr>
      <xdr:spPr>
        <a:xfrm>
          <a:off x="850281" y="666789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57467DB9-D361-4DDA-B6D4-7E2F8C6E9399}"/>
            </a:ext>
          </a:extLst>
        </xdr:cNvPr>
        <xdr:cNvCxnSpPr/>
      </xdr:nvCxnSpPr>
      <xdr:spPr>
        <a:xfrm>
          <a:off x="1273175" y="640185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26026FE1-B965-4369-9870-CB447CAB21A9}"/>
            </a:ext>
          </a:extLst>
        </xdr:cNvPr>
        <xdr:cNvSpPr txBox="1"/>
      </xdr:nvSpPr>
      <xdr:spPr>
        <a:xfrm>
          <a:off x="850281" y="630805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943FD91B-CE09-4C33-A170-58F178A3395C}"/>
            </a:ext>
          </a:extLst>
        </xdr:cNvPr>
        <xdr:cNvCxnSpPr/>
      </xdr:nvCxnSpPr>
      <xdr:spPr>
        <a:xfrm>
          <a:off x="1273175" y="60420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5B379ADC-9FCA-4AA7-A538-7659A77B68DF}"/>
            </a:ext>
          </a:extLst>
        </xdr:cNvPr>
        <xdr:cNvSpPr txBox="1"/>
      </xdr:nvSpPr>
      <xdr:spPr>
        <a:xfrm>
          <a:off x="850281" y="59482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5E0D5747-05B7-432D-9576-0C8DE3962961}"/>
            </a:ext>
          </a:extLst>
        </xdr:cNvPr>
        <xdr:cNvCxnSpPr/>
      </xdr:nvCxnSpPr>
      <xdr:spPr>
        <a:xfrm>
          <a:off x="1273175" y="56853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954A6DAC-530C-4AA0-B9F7-C0EAEE33C324}"/>
            </a:ext>
          </a:extLst>
        </xdr:cNvPr>
        <xdr:cNvSpPr txBox="1"/>
      </xdr:nvSpPr>
      <xdr:spPr>
        <a:xfrm>
          <a:off x="850281" y="55915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6C05FA21-EA61-4AC0-AD00-CD128BAE9B4B}"/>
            </a:ext>
          </a:extLst>
        </xdr:cNvPr>
        <xdr:cNvCxnSpPr/>
      </xdr:nvCxnSpPr>
      <xdr:spPr>
        <a:xfrm>
          <a:off x="1273175" y="53255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21DCAA5A-1D48-4FC3-9C1D-E2BE8F352129}"/>
            </a:ext>
          </a:extLst>
        </xdr:cNvPr>
        <xdr:cNvSpPr txBox="1"/>
      </xdr:nvSpPr>
      <xdr:spPr>
        <a:xfrm>
          <a:off x="850281" y="52317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ADE6487A-4C59-4DDE-A405-840EA2AC7930}"/>
            </a:ext>
          </a:extLst>
        </xdr:cNvPr>
        <xdr:cNvCxnSpPr/>
      </xdr:nvCxnSpPr>
      <xdr:spPr>
        <a:xfrm>
          <a:off x="1273175" y="49657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D2700FBA-AA69-4590-AC47-A1CE3F3E308C}"/>
            </a:ext>
          </a:extLst>
        </xdr:cNvPr>
        <xdr:cNvSpPr txBox="1"/>
      </xdr:nvSpPr>
      <xdr:spPr>
        <a:xfrm>
          <a:off x="850281" y="48718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9F95CCD2-AA5C-4524-9629-D57AD006A5FA}"/>
            </a:ext>
          </a:extLst>
        </xdr:cNvPr>
        <xdr:cNvSpPr/>
      </xdr:nvSpPr>
      <xdr:spPr>
        <a:xfrm>
          <a:off x="1273175" y="4965700"/>
          <a:ext cx="4241800" cy="215582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153247</xdr:rowOff>
    </xdr:from>
    <xdr:to>
      <xdr:col>23</xdr:col>
      <xdr:colOff>85090</xdr:colOff>
      <xdr:row>34</xdr:row>
      <xdr:rowOff>72179</xdr:rowOff>
    </xdr:to>
    <xdr:cxnSp macro="">
      <xdr:nvCxnSpPr>
        <xdr:cNvPr id="65" name="直線コネクタ 64">
          <a:extLst>
            <a:ext uri="{FF2B5EF4-FFF2-40B4-BE49-F238E27FC236}">
              <a16:creationId xmlns:a16="http://schemas.microsoft.com/office/drawing/2014/main" id="{200FD8F5-A3B4-4FD0-8C01-B6ABB9C0F5CA}"/>
            </a:ext>
          </a:extLst>
        </xdr:cNvPr>
        <xdr:cNvCxnSpPr/>
      </xdr:nvCxnSpPr>
      <xdr:spPr>
        <a:xfrm flipV="1">
          <a:off x="4766945" y="5563447"/>
          <a:ext cx="1270" cy="11190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76006</xdr:rowOff>
    </xdr:from>
    <xdr:ext cx="405111" cy="259045"/>
    <xdr:sp macro="" textlink="">
      <xdr:nvSpPr>
        <xdr:cNvPr id="66" name="有形固定資産減価償却率最小値テキスト">
          <a:extLst>
            <a:ext uri="{FF2B5EF4-FFF2-40B4-BE49-F238E27FC236}">
              <a16:creationId xmlns:a16="http://schemas.microsoft.com/office/drawing/2014/main" id="{611D99E7-E292-4E51-B626-280AA404019B}"/>
            </a:ext>
          </a:extLst>
        </xdr:cNvPr>
        <xdr:cNvSpPr txBox="1"/>
      </xdr:nvSpPr>
      <xdr:spPr>
        <a:xfrm>
          <a:off x="4816475" y="66863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72179</xdr:rowOff>
    </xdr:from>
    <xdr:to>
      <xdr:col>23</xdr:col>
      <xdr:colOff>174625</xdr:colOff>
      <xdr:row>34</xdr:row>
      <xdr:rowOff>72179</xdr:rowOff>
    </xdr:to>
    <xdr:cxnSp macro="">
      <xdr:nvCxnSpPr>
        <xdr:cNvPr id="67" name="直線コネクタ 66">
          <a:extLst>
            <a:ext uri="{FF2B5EF4-FFF2-40B4-BE49-F238E27FC236}">
              <a16:creationId xmlns:a16="http://schemas.microsoft.com/office/drawing/2014/main" id="{42838ED4-8649-4091-BBFB-F5793DF9778A}"/>
            </a:ext>
          </a:extLst>
        </xdr:cNvPr>
        <xdr:cNvCxnSpPr/>
      </xdr:nvCxnSpPr>
      <xdr:spPr>
        <a:xfrm>
          <a:off x="4676775" y="6682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99924</xdr:rowOff>
    </xdr:from>
    <xdr:ext cx="405111" cy="259045"/>
    <xdr:sp macro="" textlink="">
      <xdr:nvSpPr>
        <xdr:cNvPr id="68" name="有形固定資産減価償却率最大値テキスト">
          <a:extLst>
            <a:ext uri="{FF2B5EF4-FFF2-40B4-BE49-F238E27FC236}">
              <a16:creationId xmlns:a16="http://schemas.microsoft.com/office/drawing/2014/main" id="{0B55FF75-D8A6-431C-BB14-17659995C834}"/>
            </a:ext>
          </a:extLst>
        </xdr:cNvPr>
        <xdr:cNvSpPr txBox="1"/>
      </xdr:nvSpPr>
      <xdr:spPr>
        <a:xfrm>
          <a:off x="4816475" y="53386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153247</xdr:rowOff>
    </xdr:from>
    <xdr:to>
      <xdr:col>23</xdr:col>
      <xdr:colOff>174625</xdr:colOff>
      <xdr:row>27</xdr:row>
      <xdr:rowOff>153247</xdr:rowOff>
    </xdr:to>
    <xdr:cxnSp macro="">
      <xdr:nvCxnSpPr>
        <xdr:cNvPr id="69" name="直線コネクタ 68">
          <a:extLst>
            <a:ext uri="{FF2B5EF4-FFF2-40B4-BE49-F238E27FC236}">
              <a16:creationId xmlns:a16="http://schemas.microsoft.com/office/drawing/2014/main" id="{7465C380-B079-4872-A365-D638B74B9C21}"/>
            </a:ext>
          </a:extLst>
        </xdr:cNvPr>
        <xdr:cNvCxnSpPr/>
      </xdr:nvCxnSpPr>
      <xdr:spPr>
        <a:xfrm>
          <a:off x="4676775" y="55634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53569</xdr:rowOff>
    </xdr:from>
    <xdr:ext cx="405111" cy="259045"/>
    <xdr:sp macro="" textlink="">
      <xdr:nvSpPr>
        <xdr:cNvPr id="70" name="有形固定資産減価償却率平均値テキスト">
          <a:extLst>
            <a:ext uri="{FF2B5EF4-FFF2-40B4-BE49-F238E27FC236}">
              <a16:creationId xmlns:a16="http://schemas.microsoft.com/office/drawing/2014/main" id="{C30410B9-A8AF-474C-A862-3F0BA9CA014F}"/>
            </a:ext>
          </a:extLst>
        </xdr:cNvPr>
        <xdr:cNvSpPr txBox="1"/>
      </xdr:nvSpPr>
      <xdr:spPr>
        <a:xfrm>
          <a:off x="4816475" y="61495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75142</xdr:rowOff>
    </xdr:from>
    <xdr:to>
      <xdr:col>23</xdr:col>
      <xdr:colOff>136525</xdr:colOff>
      <xdr:row>32</xdr:row>
      <xdr:rowOff>5292</xdr:rowOff>
    </xdr:to>
    <xdr:sp macro="" textlink="">
      <xdr:nvSpPr>
        <xdr:cNvPr id="71" name="フローチャート: 判断 70">
          <a:extLst>
            <a:ext uri="{FF2B5EF4-FFF2-40B4-BE49-F238E27FC236}">
              <a16:creationId xmlns:a16="http://schemas.microsoft.com/office/drawing/2014/main" id="{72737902-8F33-47A3-83D5-F5A56798DF43}"/>
            </a:ext>
          </a:extLst>
        </xdr:cNvPr>
        <xdr:cNvSpPr/>
      </xdr:nvSpPr>
      <xdr:spPr>
        <a:xfrm>
          <a:off x="4714875" y="6171142"/>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46355</xdr:rowOff>
    </xdr:from>
    <xdr:to>
      <xdr:col>19</xdr:col>
      <xdr:colOff>187325</xdr:colOff>
      <xdr:row>31</xdr:row>
      <xdr:rowOff>147955</xdr:rowOff>
    </xdr:to>
    <xdr:sp macro="" textlink="">
      <xdr:nvSpPr>
        <xdr:cNvPr id="72" name="フローチャート: 判断 71">
          <a:extLst>
            <a:ext uri="{FF2B5EF4-FFF2-40B4-BE49-F238E27FC236}">
              <a16:creationId xmlns:a16="http://schemas.microsoft.com/office/drawing/2014/main" id="{4C2C2665-7545-4891-A519-485D58186F0F}"/>
            </a:ext>
          </a:extLst>
        </xdr:cNvPr>
        <xdr:cNvSpPr/>
      </xdr:nvSpPr>
      <xdr:spPr>
        <a:xfrm>
          <a:off x="4006850" y="6145530"/>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171027</xdr:rowOff>
    </xdr:from>
    <xdr:to>
      <xdr:col>15</xdr:col>
      <xdr:colOff>187325</xdr:colOff>
      <xdr:row>31</xdr:row>
      <xdr:rowOff>101177</xdr:rowOff>
    </xdr:to>
    <xdr:sp macro="" textlink="">
      <xdr:nvSpPr>
        <xdr:cNvPr id="73" name="フローチャート: 判断 72">
          <a:extLst>
            <a:ext uri="{FF2B5EF4-FFF2-40B4-BE49-F238E27FC236}">
              <a16:creationId xmlns:a16="http://schemas.microsoft.com/office/drawing/2014/main" id="{C16AE25E-472D-43C3-A679-1A40D6C938BE}"/>
            </a:ext>
          </a:extLst>
        </xdr:cNvPr>
        <xdr:cNvSpPr/>
      </xdr:nvSpPr>
      <xdr:spPr>
        <a:xfrm>
          <a:off x="3244850" y="6095577"/>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142240</xdr:rowOff>
    </xdr:from>
    <xdr:to>
      <xdr:col>11</xdr:col>
      <xdr:colOff>187325</xdr:colOff>
      <xdr:row>31</xdr:row>
      <xdr:rowOff>72390</xdr:rowOff>
    </xdr:to>
    <xdr:sp macro="" textlink="">
      <xdr:nvSpPr>
        <xdr:cNvPr id="74" name="フローチャート: 判断 73">
          <a:extLst>
            <a:ext uri="{FF2B5EF4-FFF2-40B4-BE49-F238E27FC236}">
              <a16:creationId xmlns:a16="http://schemas.microsoft.com/office/drawing/2014/main" id="{987D714D-AC5E-4B7A-800C-DBDBE7CAA802}"/>
            </a:ext>
          </a:extLst>
        </xdr:cNvPr>
        <xdr:cNvSpPr/>
      </xdr:nvSpPr>
      <xdr:spPr>
        <a:xfrm>
          <a:off x="2482850" y="6069965"/>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102658</xdr:rowOff>
    </xdr:from>
    <xdr:to>
      <xdr:col>7</xdr:col>
      <xdr:colOff>187325</xdr:colOff>
      <xdr:row>31</xdr:row>
      <xdr:rowOff>32808</xdr:rowOff>
    </xdr:to>
    <xdr:sp macro="" textlink="">
      <xdr:nvSpPr>
        <xdr:cNvPr id="75" name="フローチャート: 判断 74">
          <a:extLst>
            <a:ext uri="{FF2B5EF4-FFF2-40B4-BE49-F238E27FC236}">
              <a16:creationId xmlns:a16="http://schemas.microsoft.com/office/drawing/2014/main" id="{752FD63A-BA0D-412B-97C6-98540507ED3A}"/>
            </a:ext>
          </a:extLst>
        </xdr:cNvPr>
        <xdr:cNvSpPr/>
      </xdr:nvSpPr>
      <xdr:spPr>
        <a:xfrm>
          <a:off x="1720850" y="6030383"/>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FF4D9F0C-D31A-4487-86F9-DFB6771EEE78}"/>
            </a:ext>
          </a:extLst>
        </xdr:cNvPr>
        <xdr:cNvSpPr txBox="1"/>
      </xdr:nvSpPr>
      <xdr:spPr>
        <a:xfrm>
          <a:off x="4587875" y="7167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C85BE6A1-9199-4878-82C3-7BD515322D47}"/>
            </a:ext>
          </a:extLst>
        </xdr:cNvPr>
        <xdr:cNvSpPr txBox="1"/>
      </xdr:nvSpPr>
      <xdr:spPr>
        <a:xfrm>
          <a:off x="3876675" y="7167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1378F42F-DCCF-465A-BEB1-7D305B506F55}"/>
            </a:ext>
          </a:extLst>
        </xdr:cNvPr>
        <xdr:cNvSpPr txBox="1"/>
      </xdr:nvSpPr>
      <xdr:spPr>
        <a:xfrm>
          <a:off x="3114675" y="7167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1F87044A-F834-4D6C-9021-1365CCD609A1}"/>
            </a:ext>
          </a:extLst>
        </xdr:cNvPr>
        <xdr:cNvSpPr txBox="1"/>
      </xdr:nvSpPr>
      <xdr:spPr>
        <a:xfrm>
          <a:off x="2352675" y="7167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4DD02607-34A6-424D-9C4C-F20D3C9F4565}"/>
            </a:ext>
          </a:extLst>
        </xdr:cNvPr>
        <xdr:cNvSpPr txBox="1"/>
      </xdr:nvSpPr>
      <xdr:spPr>
        <a:xfrm>
          <a:off x="1590675" y="7167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66675</xdr:rowOff>
    </xdr:from>
    <xdr:to>
      <xdr:col>23</xdr:col>
      <xdr:colOff>136525</xdr:colOff>
      <xdr:row>30</xdr:row>
      <xdr:rowOff>168275</xdr:rowOff>
    </xdr:to>
    <xdr:sp macro="" textlink="">
      <xdr:nvSpPr>
        <xdr:cNvPr id="81" name="楕円 80">
          <a:extLst>
            <a:ext uri="{FF2B5EF4-FFF2-40B4-BE49-F238E27FC236}">
              <a16:creationId xmlns:a16="http://schemas.microsoft.com/office/drawing/2014/main" id="{E3519DC5-3A2B-4F3C-8738-C576BBF0F5A5}"/>
            </a:ext>
          </a:extLst>
        </xdr:cNvPr>
        <xdr:cNvSpPr/>
      </xdr:nvSpPr>
      <xdr:spPr>
        <a:xfrm>
          <a:off x="4714875" y="599440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89552</xdr:rowOff>
    </xdr:from>
    <xdr:ext cx="405111" cy="259045"/>
    <xdr:sp macro="" textlink="">
      <xdr:nvSpPr>
        <xdr:cNvPr id="82" name="有形固定資産減価償却率該当値テキスト">
          <a:extLst>
            <a:ext uri="{FF2B5EF4-FFF2-40B4-BE49-F238E27FC236}">
              <a16:creationId xmlns:a16="http://schemas.microsoft.com/office/drawing/2014/main" id="{C753A4B1-AE55-402F-9043-1202B048FC1A}"/>
            </a:ext>
          </a:extLst>
        </xdr:cNvPr>
        <xdr:cNvSpPr txBox="1"/>
      </xdr:nvSpPr>
      <xdr:spPr>
        <a:xfrm>
          <a:off x="4816475" y="5845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84667</xdr:rowOff>
    </xdr:from>
    <xdr:to>
      <xdr:col>19</xdr:col>
      <xdr:colOff>187325</xdr:colOff>
      <xdr:row>31</xdr:row>
      <xdr:rowOff>14817</xdr:rowOff>
    </xdr:to>
    <xdr:sp macro="" textlink="">
      <xdr:nvSpPr>
        <xdr:cNvPr id="83" name="楕円 82">
          <a:extLst>
            <a:ext uri="{FF2B5EF4-FFF2-40B4-BE49-F238E27FC236}">
              <a16:creationId xmlns:a16="http://schemas.microsoft.com/office/drawing/2014/main" id="{0D08C52C-C988-4E42-B300-4295E291615C}"/>
            </a:ext>
          </a:extLst>
        </xdr:cNvPr>
        <xdr:cNvSpPr/>
      </xdr:nvSpPr>
      <xdr:spPr>
        <a:xfrm>
          <a:off x="4006850" y="6012392"/>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117475</xdr:rowOff>
    </xdr:from>
    <xdr:to>
      <xdr:col>23</xdr:col>
      <xdr:colOff>85725</xdr:colOff>
      <xdr:row>30</xdr:row>
      <xdr:rowOff>135467</xdr:rowOff>
    </xdr:to>
    <xdr:cxnSp macro="">
      <xdr:nvCxnSpPr>
        <xdr:cNvPr id="84" name="直線コネクタ 83">
          <a:extLst>
            <a:ext uri="{FF2B5EF4-FFF2-40B4-BE49-F238E27FC236}">
              <a16:creationId xmlns:a16="http://schemas.microsoft.com/office/drawing/2014/main" id="{CD0EEEB8-8FD3-4D51-B0F2-46134A59F20A}"/>
            </a:ext>
          </a:extLst>
        </xdr:cNvPr>
        <xdr:cNvCxnSpPr/>
      </xdr:nvCxnSpPr>
      <xdr:spPr>
        <a:xfrm flipV="1">
          <a:off x="4054475" y="6042025"/>
          <a:ext cx="714375" cy="17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9102</xdr:rowOff>
    </xdr:from>
    <xdr:to>
      <xdr:col>15</xdr:col>
      <xdr:colOff>187325</xdr:colOff>
      <xdr:row>30</xdr:row>
      <xdr:rowOff>110702</xdr:rowOff>
    </xdr:to>
    <xdr:sp macro="" textlink="">
      <xdr:nvSpPr>
        <xdr:cNvPr id="85" name="楕円 84">
          <a:extLst>
            <a:ext uri="{FF2B5EF4-FFF2-40B4-BE49-F238E27FC236}">
              <a16:creationId xmlns:a16="http://schemas.microsoft.com/office/drawing/2014/main" id="{448B8E9C-785F-44A8-B75F-322B0AC629E9}"/>
            </a:ext>
          </a:extLst>
        </xdr:cNvPr>
        <xdr:cNvSpPr/>
      </xdr:nvSpPr>
      <xdr:spPr>
        <a:xfrm>
          <a:off x="3244850" y="5936827"/>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59902</xdr:rowOff>
    </xdr:from>
    <xdr:to>
      <xdr:col>19</xdr:col>
      <xdr:colOff>136525</xdr:colOff>
      <xdr:row>30</xdr:row>
      <xdr:rowOff>135467</xdr:rowOff>
    </xdr:to>
    <xdr:cxnSp macro="">
      <xdr:nvCxnSpPr>
        <xdr:cNvPr id="86" name="直線コネクタ 85">
          <a:extLst>
            <a:ext uri="{FF2B5EF4-FFF2-40B4-BE49-F238E27FC236}">
              <a16:creationId xmlns:a16="http://schemas.microsoft.com/office/drawing/2014/main" id="{EDFD95A3-93FF-47F9-9CFA-911DEC62DDAB}"/>
            </a:ext>
          </a:extLst>
        </xdr:cNvPr>
        <xdr:cNvCxnSpPr/>
      </xdr:nvCxnSpPr>
      <xdr:spPr>
        <a:xfrm>
          <a:off x="3292475" y="5984452"/>
          <a:ext cx="762000" cy="75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158962</xdr:rowOff>
    </xdr:from>
    <xdr:to>
      <xdr:col>11</xdr:col>
      <xdr:colOff>187325</xdr:colOff>
      <xdr:row>30</xdr:row>
      <xdr:rowOff>89112</xdr:rowOff>
    </xdr:to>
    <xdr:sp macro="" textlink="">
      <xdr:nvSpPr>
        <xdr:cNvPr id="87" name="楕円 86">
          <a:extLst>
            <a:ext uri="{FF2B5EF4-FFF2-40B4-BE49-F238E27FC236}">
              <a16:creationId xmlns:a16="http://schemas.microsoft.com/office/drawing/2014/main" id="{08D94C7F-5939-4E0B-8C63-35CD2AD7A287}"/>
            </a:ext>
          </a:extLst>
        </xdr:cNvPr>
        <xdr:cNvSpPr/>
      </xdr:nvSpPr>
      <xdr:spPr>
        <a:xfrm>
          <a:off x="2482850" y="5915237"/>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38312</xdr:rowOff>
    </xdr:from>
    <xdr:to>
      <xdr:col>15</xdr:col>
      <xdr:colOff>136525</xdr:colOff>
      <xdr:row>30</xdr:row>
      <xdr:rowOff>59902</xdr:rowOff>
    </xdr:to>
    <xdr:cxnSp macro="">
      <xdr:nvCxnSpPr>
        <xdr:cNvPr id="88" name="直線コネクタ 87">
          <a:extLst>
            <a:ext uri="{FF2B5EF4-FFF2-40B4-BE49-F238E27FC236}">
              <a16:creationId xmlns:a16="http://schemas.microsoft.com/office/drawing/2014/main" id="{BC18E503-788C-4EAD-AE10-AA238402C39C}"/>
            </a:ext>
          </a:extLst>
        </xdr:cNvPr>
        <xdr:cNvCxnSpPr/>
      </xdr:nvCxnSpPr>
      <xdr:spPr>
        <a:xfrm>
          <a:off x="2530475" y="5962862"/>
          <a:ext cx="762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133773</xdr:rowOff>
    </xdr:from>
    <xdr:to>
      <xdr:col>7</xdr:col>
      <xdr:colOff>187325</xdr:colOff>
      <xdr:row>30</xdr:row>
      <xdr:rowOff>63923</xdr:rowOff>
    </xdr:to>
    <xdr:sp macro="" textlink="">
      <xdr:nvSpPr>
        <xdr:cNvPr id="89" name="楕円 88">
          <a:extLst>
            <a:ext uri="{FF2B5EF4-FFF2-40B4-BE49-F238E27FC236}">
              <a16:creationId xmlns:a16="http://schemas.microsoft.com/office/drawing/2014/main" id="{45250032-979B-4CCD-96FC-D1A101DCADEE}"/>
            </a:ext>
          </a:extLst>
        </xdr:cNvPr>
        <xdr:cNvSpPr/>
      </xdr:nvSpPr>
      <xdr:spPr>
        <a:xfrm>
          <a:off x="1720850" y="5886873"/>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13123</xdr:rowOff>
    </xdr:from>
    <xdr:to>
      <xdr:col>11</xdr:col>
      <xdr:colOff>136525</xdr:colOff>
      <xdr:row>30</xdr:row>
      <xdr:rowOff>38312</xdr:rowOff>
    </xdr:to>
    <xdr:cxnSp macro="">
      <xdr:nvCxnSpPr>
        <xdr:cNvPr id="90" name="直線コネクタ 89">
          <a:extLst>
            <a:ext uri="{FF2B5EF4-FFF2-40B4-BE49-F238E27FC236}">
              <a16:creationId xmlns:a16="http://schemas.microsoft.com/office/drawing/2014/main" id="{C1CE3CEA-4A10-46B8-9635-14CBA4C6479C}"/>
            </a:ext>
          </a:extLst>
        </xdr:cNvPr>
        <xdr:cNvCxnSpPr/>
      </xdr:nvCxnSpPr>
      <xdr:spPr>
        <a:xfrm>
          <a:off x="1768475" y="5940848"/>
          <a:ext cx="762000" cy="22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139082</xdr:rowOff>
    </xdr:from>
    <xdr:ext cx="405111" cy="259045"/>
    <xdr:sp macro="" textlink="">
      <xdr:nvSpPr>
        <xdr:cNvPr id="91" name="n_1aveValue有形固定資産減価償却率">
          <a:extLst>
            <a:ext uri="{FF2B5EF4-FFF2-40B4-BE49-F238E27FC236}">
              <a16:creationId xmlns:a16="http://schemas.microsoft.com/office/drawing/2014/main" id="{C4D13C70-8F29-4131-8C27-6B2170245E4C}"/>
            </a:ext>
          </a:extLst>
        </xdr:cNvPr>
        <xdr:cNvSpPr txBox="1"/>
      </xdr:nvSpPr>
      <xdr:spPr>
        <a:xfrm>
          <a:off x="3839219" y="6238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92304</xdr:rowOff>
    </xdr:from>
    <xdr:ext cx="405111" cy="259045"/>
    <xdr:sp macro="" textlink="">
      <xdr:nvSpPr>
        <xdr:cNvPr id="92" name="n_2aveValue有形固定資産減価償却率">
          <a:extLst>
            <a:ext uri="{FF2B5EF4-FFF2-40B4-BE49-F238E27FC236}">
              <a16:creationId xmlns:a16="http://schemas.microsoft.com/office/drawing/2014/main" id="{777F8396-8CF0-4359-8CDF-42728CA2F5E3}"/>
            </a:ext>
          </a:extLst>
        </xdr:cNvPr>
        <xdr:cNvSpPr txBox="1"/>
      </xdr:nvSpPr>
      <xdr:spPr>
        <a:xfrm>
          <a:off x="3093094" y="61883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63517</xdr:rowOff>
    </xdr:from>
    <xdr:ext cx="405111" cy="259045"/>
    <xdr:sp macro="" textlink="">
      <xdr:nvSpPr>
        <xdr:cNvPr id="93" name="n_3aveValue有形固定資産減価償却率">
          <a:extLst>
            <a:ext uri="{FF2B5EF4-FFF2-40B4-BE49-F238E27FC236}">
              <a16:creationId xmlns:a16="http://schemas.microsoft.com/office/drawing/2014/main" id="{F5888D5D-EBCA-49E3-8550-50E9A2DFBA6D}"/>
            </a:ext>
          </a:extLst>
        </xdr:cNvPr>
        <xdr:cNvSpPr txBox="1"/>
      </xdr:nvSpPr>
      <xdr:spPr>
        <a:xfrm>
          <a:off x="2331094" y="6162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23935</xdr:rowOff>
    </xdr:from>
    <xdr:ext cx="405111" cy="259045"/>
    <xdr:sp macro="" textlink="">
      <xdr:nvSpPr>
        <xdr:cNvPr id="94" name="n_4aveValue有形固定資産減価償却率">
          <a:extLst>
            <a:ext uri="{FF2B5EF4-FFF2-40B4-BE49-F238E27FC236}">
              <a16:creationId xmlns:a16="http://schemas.microsoft.com/office/drawing/2014/main" id="{3642B70F-2958-4B3B-BAF9-E5804B65024B}"/>
            </a:ext>
          </a:extLst>
        </xdr:cNvPr>
        <xdr:cNvSpPr txBox="1"/>
      </xdr:nvSpPr>
      <xdr:spPr>
        <a:xfrm>
          <a:off x="1569094" y="61231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31344</xdr:rowOff>
    </xdr:from>
    <xdr:ext cx="405111" cy="259045"/>
    <xdr:sp macro="" textlink="">
      <xdr:nvSpPr>
        <xdr:cNvPr id="95" name="n_1mainValue有形固定資産減価償却率">
          <a:extLst>
            <a:ext uri="{FF2B5EF4-FFF2-40B4-BE49-F238E27FC236}">
              <a16:creationId xmlns:a16="http://schemas.microsoft.com/office/drawing/2014/main" id="{5887B47E-477D-4BFE-AF62-E8AAC22AEC56}"/>
            </a:ext>
          </a:extLst>
        </xdr:cNvPr>
        <xdr:cNvSpPr txBox="1"/>
      </xdr:nvSpPr>
      <xdr:spPr>
        <a:xfrm>
          <a:off x="3839219" y="57876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127229</xdr:rowOff>
    </xdr:from>
    <xdr:ext cx="405111" cy="259045"/>
    <xdr:sp macro="" textlink="">
      <xdr:nvSpPr>
        <xdr:cNvPr id="96" name="n_2mainValue有形固定資産減価償却率">
          <a:extLst>
            <a:ext uri="{FF2B5EF4-FFF2-40B4-BE49-F238E27FC236}">
              <a16:creationId xmlns:a16="http://schemas.microsoft.com/office/drawing/2014/main" id="{DFE00D55-6115-4754-B4A0-9D3AD3CEC64E}"/>
            </a:ext>
          </a:extLst>
        </xdr:cNvPr>
        <xdr:cNvSpPr txBox="1"/>
      </xdr:nvSpPr>
      <xdr:spPr>
        <a:xfrm>
          <a:off x="3093094" y="57120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105639</xdr:rowOff>
    </xdr:from>
    <xdr:ext cx="405111" cy="259045"/>
    <xdr:sp macro="" textlink="">
      <xdr:nvSpPr>
        <xdr:cNvPr id="97" name="n_3mainValue有形固定資産減価償却率">
          <a:extLst>
            <a:ext uri="{FF2B5EF4-FFF2-40B4-BE49-F238E27FC236}">
              <a16:creationId xmlns:a16="http://schemas.microsoft.com/office/drawing/2014/main" id="{21A77AE6-6723-4489-8DED-612AEA9CA164}"/>
            </a:ext>
          </a:extLst>
        </xdr:cNvPr>
        <xdr:cNvSpPr txBox="1"/>
      </xdr:nvSpPr>
      <xdr:spPr>
        <a:xfrm>
          <a:off x="2331094" y="5690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80450</xdr:rowOff>
    </xdr:from>
    <xdr:ext cx="405111" cy="259045"/>
    <xdr:sp macro="" textlink="">
      <xdr:nvSpPr>
        <xdr:cNvPr id="98" name="n_4mainValue有形固定資産減価償却率">
          <a:extLst>
            <a:ext uri="{FF2B5EF4-FFF2-40B4-BE49-F238E27FC236}">
              <a16:creationId xmlns:a16="http://schemas.microsoft.com/office/drawing/2014/main" id="{1752422D-3E40-4BDC-BDEE-695F982C85AE}"/>
            </a:ext>
          </a:extLst>
        </xdr:cNvPr>
        <xdr:cNvSpPr txBox="1"/>
      </xdr:nvSpPr>
      <xdr:spPr>
        <a:xfrm>
          <a:off x="1569094" y="56621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92BDF91E-0708-4F5F-B8B2-81EF6DDCE5EE}"/>
            </a:ext>
          </a:extLst>
        </xdr:cNvPr>
        <xdr:cNvSpPr/>
      </xdr:nvSpPr>
      <xdr:spPr>
        <a:xfrm>
          <a:off x="11306175" y="4257675"/>
          <a:ext cx="4244975" cy="3270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A8C2B6E1-5238-4D5B-B3EA-0111E30B00D1}"/>
            </a:ext>
          </a:extLst>
        </xdr:cNvPr>
        <xdr:cNvSpPr/>
      </xdr:nvSpPr>
      <xdr:spPr>
        <a:xfrm>
          <a:off x="12376418" y="4637342"/>
          <a:ext cx="1037689"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97A91830-A4AE-4E52-AAF2-A852A1669833}"/>
            </a:ext>
          </a:extLst>
        </xdr:cNvPr>
        <xdr:cNvSpPr/>
      </xdr:nvSpPr>
      <xdr:spPr>
        <a:xfrm>
          <a:off x="13821315" y="46206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[ 957.3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D60FFD2D-848D-477F-A55C-701EED736AAD}"/>
            </a:ext>
          </a:extLst>
        </xdr:cNvPr>
        <xdr:cNvSpPr/>
      </xdr:nvSpPr>
      <xdr:spPr>
        <a:xfrm>
          <a:off x="15497175" y="438785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D17D9C5E-7A98-4D60-978A-044D67F8713C}"/>
            </a:ext>
          </a:extLst>
        </xdr:cNvPr>
        <xdr:cNvSpPr/>
      </xdr:nvSpPr>
      <xdr:spPr>
        <a:xfrm>
          <a:off x="15497175" y="4584700"/>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B1DD02B4-188E-4088-9F37-C7513C9029E2}"/>
            </a:ext>
          </a:extLst>
        </xdr:cNvPr>
        <xdr:cNvSpPr/>
      </xdr:nvSpPr>
      <xdr:spPr>
        <a:xfrm>
          <a:off x="17021175" y="438785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EEE4DA27-5493-4B4F-9745-A2ED5BF09895}"/>
            </a:ext>
          </a:extLst>
        </xdr:cNvPr>
        <xdr:cNvSpPr/>
      </xdr:nvSpPr>
      <xdr:spPr>
        <a:xfrm>
          <a:off x="17021175" y="4584700"/>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570C95CB-F5FD-444C-A182-9C5A0F27844E}"/>
            </a:ext>
          </a:extLst>
        </xdr:cNvPr>
        <xdr:cNvSpPr/>
      </xdr:nvSpPr>
      <xdr:spPr>
        <a:xfrm>
          <a:off x="18675350" y="438785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9B261E1C-278C-4EE8-B74B-03380FDC3D4A}"/>
            </a:ext>
          </a:extLst>
        </xdr:cNvPr>
        <xdr:cNvSpPr/>
      </xdr:nvSpPr>
      <xdr:spPr>
        <a:xfrm>
          <a:off x="18675350" y="4584700"/>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AD0D1EDE-4283-4712-BE5C-937ADB8B6454}"/>
            </a:ext>
          </a:extLst>
        </xdr:cNvPr>
        <xdr:cNvSpPr/>
      </xdr:nvSpPr>
      <xdr:spPr>
        <a:xfrm>
          <a:off x="11306175" y="4965700"/>
          <a:ext cx="4244975" cy="215582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0DEBEEAF-6709-4E76-9987-FB0E218205BE}"/>
            </a:ext>
          </a:extLst>
        </xdr:cNvPr>
        <xdr:cNvSpPr/>
      </xdr:nvSpPr>
      <xdr:spPr>
        <a:xfrm>
          <a:off x="15817850" y="4965700"/>
          <a:ext cx="4762500" cy="21558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332577FC-4DBF-4550-A197-57250C69D5C4}"/>
            </a:ext>
          </a:extLst>
        </xdr:cNvPr>
        <xdr:cNvSpPr/>
      </xdr:nvSpPr>
      <xdr:spPr>
        <a:xfrm>
          <a:off x="15817850" y="502602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11AC49A2-7006-4AFD-A2F4-635264A3A2A8}"/>
            </a:ext>
          </a:extLst>
        </xdr:cNvPr>
        <xdr:cNvSpPr txBox="1"/>
      </xdr:nvSpPr>
      <xdr:spPr>
        <a:xfrm>
          <a:off x="15894050" y="5254625"/>
          <a:ext cx="4556125"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近年の建設事業の実施による影響から、債務償還比率は類似団体より高くなっている。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今後も将来負担額の増加が見込まれ、債務償還比率が増加すると予測されることから、事業費の精査、交付税措置率の高い有利な起債を活用するなど、将来負担の軽減に努めていくこととしている。</a:t>
          </a: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46215310-505C-41E1-A378-B3ACE05EE080}"/>
            </a:ext>
          </a:extLst>
        </xdr:cNvPr>
        <xdr:cNvSpPr txBox="1"/>
      </xdr:nvSpPr>
      <xdr:spPr>
        <a:xfrm>
          <a:off x="11268075" y="4775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F6AAA52A-D0B7-4893-8F2E-220D9B2B235B}"/>
            </a:ext>
          </a:extLst>
        </xdr:cNvPr>
        <xdr:cNvCxnSpPr/>
      </xdr:nvCxnSpPr>
      <xdr:spPr>
        <a:xfrm>
          <a:off x="11306175" y="7121525"/>
          <a:ext cx="42449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66FE8915-FBB5-48D7-B958-343284D383C4}"/>
            </a:ext>
          </a:extLst>
        </xdr:cNvPr>
        <xdr:cNvSpPr txBox="1"/>
      </xdr:nvSpPr>
      <xdr:spPr>
        <a:xfrm>
          <a:off x="10759851" y="70277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5" name="直線コネクタ 114">
          <a:extLst>
            <a:ext uri="{FF2B5EF4-FFF2-40B4-BE49-F238E27FC236}">
              <a16:creationId xmlns:a16="http://schemas.microsoft.com/office/drawing/2014/main" id="{193F9D6C-FAB1-4503-AA46-5D306EFB9AEF}"/>
            </a:ext>
          </a:extLst>
        </xdr:cNvPr>
        <xdr:cNvCxnSpPr/>
      </xdr:nvCxnSpPr>
      <xdr:spPr>
        <a:xfrm>
          <a:off x="11306175" y="6816272"/>
          <a:ext cx="42449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6" name="テキスト ボックス 115">
          <a:extLst>
            <a:ext uri="{FF2B5EF4-FFF2-40B4-BE49-F238E27FC236}">
              <a16:creationId xmlns:a16="http://schemas.microsoft.com/office/drawing/2014/main" id="{05E4BC64-DAC6-4C87-AFFD-9709BDE79F5D}"/>
            </a:ext>
          </a:extLst>
        </xdr:cNvPr>
        <xdr:cNvSpPr txBox="1"/>
      </xdr:nvSpPr>
      <xdr:spPr>
        <a:xfrm>
          <a:off x="10759851" y="67224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7" name="直線コネクタ 116">
          <a:extLst>
            <a:ext uri="{FF2B5EF4-FFF2-40B4-BE49-F238E27FC236}">
              <a16:creationId xmlns:a16="http://schemas.microsoft.com/office/drawing/2014/main" id="{8CC468F7-4BD1-4FCD-9488-C2321CB018AD}"/>
            </a:ext>
          </a:extLst>
        </xdr:cNvPr>
        <xdr:cNvCxnSpPr/>
      </xdr:nvCxnSpPr>
      <xdr:spPr>
        <a:xfrm>
          <a:off x="11306175" y="6507843"/>
          <a:ext cx="42449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18" name="テキスト ボックス 117">
          <a:extLst>
            <a:ext uri="{FF2B5EF4-FFF2-40B4-BE49-F238E27FC236}">
              <a16:creationId xmlns:a16="http://schemas.microsoft.com/office/drawing/2014/main" id="{604B2029-2E54-41DE-988C-8C179BF78D02}"/>
            </a:ext>
          </a:extLst>
        </xdr:cNvPr>
        <xdr:cNvSpPr txBox="1"/>
      </xdr:nvSpPr>
      <xdr:spPr>
        <a:xfrm>
          <a:off x="10831986" y="64140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9" name="直線コネクタ 118">
          <a:extLst>
            <a:ext uri="{FF2B5EF4-FFF2-40B4-BE49-F238E27FC236}">
              <a16:creationId xmlns:a16="http://schemas.microsoft.com/office/drawing/2014/main" id="{74247D35-42E2-4835-B28F-FC90C881B9F0}"/>
            </a:ext>
          </a:extLst>
        </xdr:cNvPr>
        <xdr:cNvCxnSpPr/>
      </xdr:nvCxnSpPr>
      <xdr:spPr>
        <a:xfrm>
          <a:off x="11306175" y="6199414"/>
          <a:ext cx="42449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0" name="テキスト ボックス 119">
          <a:extLst>
            <a:ext uri="{FF2B5EF4-FFF2-40B4-BE49-F238E27FC236}">
              <a16:creationId xmlns:a16="http://schemas.microsoft.com/office/drawing/2014/main" id="{47EDBDC6-3693-4AD7-9C15-8C2ED59D31F3}"/>
            </a:ext>
          </a:extLst>
        </xdr:cNvPr>
        <xdr:cNvSpPr txBox="1"/>
      </xdr:nvSpPr>
      <xdr:spPr>
        <a:xfrm>
          <a:off x="10831986" y="61056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1" name="直線コネクタ 120">
          <a:extLst>
            <a:ext uri="{FF2B5EF4-FFF2-40B4-BE49-F238E27FC236}">
              <a16:creationId xmlns:a16="http://schemas.microsoft.com/office/drawing/2014/main" id="{0F7EFE7E-EBEF-4258-9519-A46867BF7175}"/>
            </a:ext>
          </a:extLst>
        </xdr:cNvPr>
        <xdr:cNvCxnSpPr/>
      </xdr:nvCxnSpPr>
      <xdr:spPr>
        <a:xfrm>
          <a:off x="11306175" y="5887811"/>
          <a:ext cx="42449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2" name="テキスト ボックス 121">
          <a:extLst>
            <a:ext uri="{FF2B5EF4-FFF2-40B4-BE49-F238E27FC236}">
              <a16:creationId xmlns:a16="http://schemas.microsoft.com/office/drawing/2014/main" id="{6AFE15FA-068D-4786-A944-3E07433D1FAD}"/>
            </a:ext>
          </a:extLst>
        </xdr:cNvPr>
        <xdr:cNvSpPr txBox="1"/>
      </xdr:nvSpPr>
      <xdr:spPr>
        <a:xfrm>
          <a:off x="10831986" y="579401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3" name="直線コネクタ 122">
          <a:extLst>
            <a:ext uri="{FF2B5EF4-FFF2-40B4-BE49-F238E27FC236}">
              <a16:creationId xmlns:a16="http://schemas.microsoft.com/office/drawing/2014/main" id="{99FA079D-DDD0-4CD6-8D25-571D0AD1840A}"/>
            </a:ext>
          </a:extLst>
        </xdr:cNvPr>
        <xdr:cNvCxnSpPr/>
      </xdr:nvCxnSpPr>
      <xdr:spPr>
        <a:xfrm>
          <a:off x="11306175" y="5579382"/>
          <a:ext cx="42449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4" name="テキスト ボックス 123">
          <a:extLst>
            <a:ext uri="{FF2B5EF4-FFF2-40B4-BE49-F238E27FC236}">
              <a16:creationId xmlns:a16="http://schemas.microsoft.com/office/drawing/2014/main" id="{05BF63F0-5B5B-4784-BB5C-650D3C68F061}"/>
            </a:ext>
          </a:extLst>
        </xdr:cNvPr>
        <xdr:cNvSpPr txBox="1"/>
      </xdr:nvSpPr>
      <xdr:spPr>
        <a:xfrm>
          <a:off x="10831986" y="54855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5" name="直線コネクタ 124">
          <a:extLst>
            <a:ext uri="{FF2B5EF4-FFF2-40B4-BE49-F238E27FC236}">
              <a16:creationId xmlns:a16="http://schemas.microsoft.com/office/drawing/2014/main" id="{54DA9F56-7A89-4C98-94D3-6567777522F5}"/>
            </a:ext>
          </a:extLst>
        </xdr:cNvPr>
        <xdr:cNvCxnSpPr/>
      </xdr:nvCxnSpPr>
      <xdr:spPr>
        <a:xfrm>
          <a:off x="11306175" y="5274128"/>
          <a:ext cx="42449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6" name="テキスト ボックス 125">
          <a:extLst>
            <a:ext uri="{FF2B5EF4-FFF2-40B4-BE49-F238E27FC236}">
              <a16:creationId xmlns:a16="http://schemas.microsoft.com/office/drawing/2014/main" id="{D61E7648-E96A-4193-A42F-A1D3DD4E617E}"/>
            </a:ext>
          </a:extLst>
        </xdr:cNvPr>
        <xdr:cNvSpPr txBox="1"/>
      </xdr:nvSpPr>
      <xdr:spPr>
        <a:xfrm>
          <a:off x="10937753" y="517715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7" name="直線コネクタ 126">
          <a:extLst>
            <a:ext uri="{FF2B5EF4-FFF2-40B4-BE49-F238E27FC236}">
              <a16:creationId xmlns:a16="http://schemas.microsoft.com/office/drawing/2014/main" id="{570B029A-5CAA-4B84-BB81-9DF903FF2C2A}"/>
            </a:ext>
          </a:extLst>
        </xdr:cNvPr>
        <xdr:cNvCxnSpPr/>
      </xdr:nvCxnSpPr>
      <xdr:spPr>
        <a:xfrm>
          <a:off x="11306175" y="4965700"/>
          <a:ext cx="42449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8" name="債務償還比率グラフ枠">
          <a:extLst>
            <a:ext uri="{FF2B5EF4-FFF2-40B4-BE49-F238E27FC236}">
              <a16:creationId xmlns:a16="http://schemas.microsoft.com/office/drawing/2014/main" id="{CFC94179-DCD9-449D-A2CB-A0947228EE52}"/>
            </a:ext>
          </a:extLst>
        </xdr:cNvPr>
        <xdr:cNvSpPr/>
      </xdr:nvSpPr>
      <xdr:spPr>
        <a:xfrm>
          <a:off x="11306175" y="4965700"/>
          <a:ext cx="4244975" cy="215582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136897</xdr:rowOff>
    </xdr:to>
    <xdr:cxnSp macro="">
      <xdr:nvCxnSpPr>
        <xdr:cNvPr id="129" name="直線コネクタ 128">
          <a:extLst>
            <a:ext uri="{FF2B5EF4-FFF2-40B4-BE49-F238E27FC236}">
              <a16:creationId xmlns:a16="http://schemas.microsoft.com/office/drawing/2014/main" id="{A5241CBC-77E3-4EA0-93AF-3158CB34B2EB}"/>
            </a:ext>
          </a:extLst>
        </xdr:cNvPr>
        <xdr:cNvCxnSpPr/>
      </xdr:nvCxnSpPr>
      <xdr:spPr>
        <a:xfrm flipV="1">
          <a:off x="14796770" y="5274128"/>
          <a:ext cx="1269" cy="14731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140724</xdr:rowOff>
    </xdr:from>
    <xdr:ext cx="469744" cy="259045"/>
    <xdr:sp macro="" textlink="">
      <xdr:nvSpPr>
        <xdr:cNvPr id="130" name="債務償還比率最小値テキスト">
          <a:extLst>
            <a:ext uri="{FF2B5EF4-FFF2-40B4-BE49-F238E27FC236}">
              <a16:creationId xmlns:a16="http://schemas.microsoft.com/office/drawing/2014/main" id="{33338E41-412D-4213-AACB-1E9A0582522E}"/>
            </a:ext>
          </a:extLst>
        </xdr:cNvPr>
        <xdr:cNvSpPr txBox="1"/>
      </xdr:nvSpPr>
      <xdr:spPr>
        <a:xfrm>
          <a:off x="14849475" y="6754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136897</xdr:rowOff>
    </xdr:from>
    <xdr:to>
      <xdr:col>76</xdr:col>
      <xdr:colOff>111125</xdr:colOff>
      <xdr:row>34</xdr:row>
      <xdr:rowOff>136897</xdr:rowOff>
    </xdr:to>
    <xdr:cxnSp macro="">
      <xdr:nvCxnSpPr>
        <xdr:cNvPr id="131" name="直線コネクタ 130">
          <a:extLst>
            <a:ext uri="{FF2B5EF4-FFF2-40B4-BE49-F238E27FC236}">
              <a16:creationId xmlns:a16="http://schemas.microsoft.com/office/drawing/2014/main" id="{ACF655D4-AEF0-46FE-A414-D17399E57FD4}"/>
            </a:ext>
          </a:extLst>
        </xdr:cNvPr>
        <xdr:cNvCxnSpPr/>
      </xdr:nvCxnSpPr>
      <xdr:spPr>
        <a:xfrm>
          <a:off x="14712950" y="6747247"/>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2" name="債務償還比率最大値テキスト">
          <a:extLst>
            <a:ext uri="{FF2B5EF4-FFF2-40B4-BE49-F238E27FC236}">
              <a16:creationId xmlns:a16="http://schemas.microsoft.com/office/drawing/2014/main" id="{59CE8AC9-8D89-422B-911A-2C7D1253B592}"/>
            </a:ext>
          </a:extLst>
        </xdr:cNvPr>
        <xdr:cNvSpPr txBox="1"/>
      </xdr:nvSpPr>
      <xdr:spPr>
        <a:xfrm>
          <a:off x="14849475" y="504618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3" name="直線コネクタ 132">
          <a:extLst>
            <a:ext uri="{FF2B5EF4-FFF2-40B4-BE49-F238E27FC236}">
              <a16:creationId xmlns:a16="http://schemas.microsoft.com/office/drawing/2014/main" id="{2EB4B2CC-8DCD-49AC-AD66-AB5540ABF27F}"/>
            </a:ext>
          </a:extLst>
        </xdr:cNvPr>
        <xdr:cNvCxnSpPr/>
      </xdr:nvCxnSpPr>
      <xdr:spPr>
        <a:xfrm>
          <a:off x="14712950" y="5274128"/>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94605</xdr:rowOff>
    </xdr:from>
    <xdr:ext cx="469744" cy="259045"/>
    <xdr:sp macro="" textlink="">
      <xdr:nvSpPr>
        <xdr:cNvPr id="134" name="債務償還比率平均値テキスト">
          <a:extLst>
            <a:ext uri="{FF2B5EF4-FFF2-40B4-BE49-F238E27FC236}">
              <a16:creationId xmlns:a16="http://schemas.microsoft.com/office/drawing/2014/main" id="{0A2B5E28-CFCC-47F7-9A35-2B020C9BD8BA}"/>
            </a:ext>
          </a:extLst>
        </xdr:cNvPr>
        <xdr:cNvSpPr txBox="1"/>
      </xdr:nvSpPr>
      <xdr:spPr>
        <a:xfrm>
          <a:off x="14849475" y="56762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71728</xdr:rowOff>
    </xdr:from>
    <xdr:to>
      <xdr:col>76</xdr:col>
      <xdr:colOff>73025</xdr:colOff>
      <xdr:row>30</xdr:row>
      <xdr:rowOff>1878</xdr:rowOff>
    </xdr:to>
    <xdr:sp macro="" textlink="">
      <xdr:nvSpPr>
        <xdr:cNvPr id="135" name="フローチャート: 判断 134">
          <a:extLst>
            <a:ext uri="{FF2B5EF4-FFF2-40B4-BE49-F238E27FC236}">
              <a16:creationId xmlns:a16="http://schemas.microsoft.com/office/drawing/2014/main" id="{939A9D91-8876-4732-900C-6B987292CEC3}"/>
            </a:ext>
          </a:extLst>
        </xdr:cNvPr>
        <xdr:cNvSpPr/>
      </xdr:nvSpPr>
      <xdr:spPr>
        <a:xfrm>
          <a:off x="14751050" y="5824828"/>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75275</xdr:rowOff>
    </xdr:from>
    <xdr:to>
      <xdr:col>72</xdr:col>
      <xdr:colOff>123825</xdr:colOff>
      <xdr:row>30</xdr:row>
      <xdr:rowOff>5425</xdr:rowOff>
    </xdr:to>
    <xdr:sp macro="" textlink="">
      <xdr:nvSpPr>
        <xdr:cNvPr id="136" name="フローチャート: 判断 135">
          <a:extLst>
            <a:ext uri="{FF2B5EF4-FFF2-40B4-BE49-F238E27FC236}">
              <a16:creationId xmlns:a16="http://schemas.microsoft.com/office/drawing/2014/main" id="{02F678B5-4A2F-42FB-ACD4-328102E19553}"/>
            </a:ext>
          </a:extLst>
        </xdr:cNvPr>
        <xdr:cNvSpPr/>
      </xdr:nvSpPr>
      <xdr:spPr>
        <a:xfrm>
          <a:off x="14036675" y="582837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91930</xdr:rowOff>
    </xdr:from>
    <xdr:to>
      <xdr:col>68</xdr:col>
      <xdr:colOff>123825</xdr:colOff>
      <xdr:row>30</xdr:row>
      <xdr:rowOff>22080</xdr:rowOff>
    </xdr:to>
    <xdr:sp macro="" textlink="">
      <xdr:nvSpPr>
        <xdr:cNvPr id="137" name="フローチャート: 判断 136">
          <a:extLst>
            <a:ext uri="{FF2B5EF4-FFF2-40B4-BE49-F238E27FC236}">
              <a16:creationId xmlns:a16="http://schemas.microsoft.com/office/drawing/2014/main" id="{6D7781B7-7CFC-4016-846B-39B5B7712461}"/>
            </a:ext>
          </a:extLst>
        </xdr:cNvPr>
        <xdr:cNvSpPr/>
      </xdr:nvSpPr>
      <xdr:spPr>
        <a:xfrm>
          <a:off x="13274675" y="5845030"/>
          <a:ext cx="1047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55227</xdr:rowOff>
    </xdr:from>
    <xdr:to>
      <xdr:col>64</xdr:col>
      <xdr:colOff>123825</xdr:colOff>
      <xdr:row>29</xdr:row>
      <xdr:rowOff>156827</xdr:rowOff>
    </xdr:to>
    <xdr:sp macro="" textlink="">
      <xdr:nvSpPr>
        <xdr:cNvPr id="138" name="フローチャート: 判断 137">
          <a:extLst>
            <a:ext uri="{FF2B5EF4-FFF2-40B4-BE49-F238E27FC236}">
              <a16:creationId xmlns:a16="http://schemas.microsoft.com/office/drawing/2014/main" id="{E7CE8472-F54D-48FC-8500-503EA9CBD79D}"/>
            </a:ext>
          </a:extLst>
        </xdr:cNvPr>
        <xdr:cNvSpPr/>
      </xdr:nvSpPr>
      <xdr:spPr>
        <a:xfrm>
          <a:off x="12512675" y="5808327"/>
          <a:ext cx="1047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97980</xdr:rowOff>
    </xdr:from>
    <xdr:to>
      <xdr:col>60</xdr:col>
      <xdr:colOff>123825</xdr:colOff>
      <xdr:row>31</xdr:row>
      <xdr:rowOff>28130</xdr:rowOff>
    </xdr:to>
    <xdr:sp macro="" textlink="">
      <xdr:nvSpPr>
        <xdr:cNvPr id="139" name="フローチャート: 判断 138">
          <a:extLst>
            <a:ext uri="{FF2B5EF4-FFF2-40B4-BE49-F238E27FC236}">
              <a16:creationId xmlns:a16="http://schemas.microsoft.com/office/drawing/2014/main" id="{71C95194-25A1-4606-9396-DF7C6CEAA09D}"/>
            </a:ext>
          </a:extLst>
        </xdr:cNvPr>
        <xdr:cNvSpPr/>
      </xdr:nvSpPr>
      <xdr:spPr>
        <a:xfrm>
          <a:off x="11750675" y="602253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745491BE-C50F-4231-874E-426952EAC7E3}"/>
            </a:ext>
          </a:extLst>
        </xdr:cNvPr>
        <xdr:cNvSpPr txBox="1"/>
      </xdr:nvSpPr>
      <xdr:spPr>
        <a:xfrm>
          <a:off x="14620875" y="7167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CCC480B7-2E4B-4C87-B133-F9509AB88BE6}"/>
            </a:ext>
          </a:extLst>
        </xdr:cNvPr>
        <xdr:cNvSpPr txBox="1"/>
      </xdr:nvSpPr>
      <xdr:spPr>
        <a:xfrm>
          <a:off x="13912850" y="7167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B6917FF2-5F70-4D8A-9062-404320E8718F}"/>
            </a:ext>
          </a:extLst>
        </xdr:cNvPr>
        <xdr:cNvSpPr txBox="1"/>
      </xdr:nvSpPr>
      <xdr:spPr>
        <a:xfrm>
          <a:off x="13150850" y="7167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7C787675-0B31-4080-ACEC-65BDCAD0B149}"/>
            </a:ext>
          </a:extLst>
        </xdr:cNvPr>
        <xdr:cNvSpPr txBox="1"/>
      </xdr:nvSpPr>
      <xdr:spPr>
        <a:xfrm>
          <a:off x="12388850" y="7167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4663393B-49C6-465A-A39C-378B1D2CD14A}"/>
            </a:ext>
          </a:extLst>
        </xdr:cNvPr>
        <xdr:cNvSpPr txBox="1"/>
      </xdr:nvSpPr>
      <xdr:spPr>
        <a:xfrm>
          <a:off x="11626850" y="7167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34</xdr:row>
      <xdr:rowOff>86097</xdr:rowOff>
    </xdr:from>
    <xdr:to>
      <xdr:col>76</xdr:col>
      <xdr:colOff>73025</xdr:colOff>
      <xdr:row>35</xdr:row>
      <xdr:rowOff>16247</xdr:rowOff>
    </xdr:to>
    <xdr:sp macro="" textlink="">
      <xdr:nvSpPr>
        <xdr:cNvPr id="145" name="楕円 144">
          <a:extLst>
            <a:ext uri="{FF2B5EF4-FFF2-40B4-BE49-F238E27FC236}">
              <a16:creationId xmlns:a16="http://schemas.microsoft.com/office/drawing/2014/main" id="{125F4A81-C584-4691-8042-56E04B10A358}"/>
            </a:ext>
          </a:extLst>
        </xdr:cNvPr>
        <xdr:cNvSpPr/>
      </xdr:nvSpPr>
      <xdr:spPr>
        <a:xfrm>
          <a:off x="14751050" y="6699622"/>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34</xdr:row>
      <xdr:rowOff>1024</xdr:rowOff>
    </xdr:from>
    <xdr:ext cx="469744" cy="259045"/>
    <xdr:sp macro="" textlink="">
      <xdr:nvSpPr>
        <xdr:cNvPr id="146" name="債務償還比率該当値テキスト">
          <a:extLst>
            <a:ext uri="{FF2B5EF4-FFF2-40B4-BE49-F238E27FC236}">
              <a16:creationId xmlns:a16="http://schemas.microsoft.com/office/drawing/2014/main" id="{DF5DD9E4-4873-4DDF-AE39-5846D6F41E12}"/>
            </a:ext>
          </a:extLst>
        </xdr:cNvPr>
        <xdr:cNvSpPr txBox="1"/>
      </xdr:nvSpPr>
      <xdr:spPr>
        <a:xfrm>
          <a:off x="14849475" y="66113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33</xdr:row>
      <xdr:rowOff>61695</xdr:rowOff>
    </xdr:from>
    <xdr:to>
      <xdr:col>72</xdr:col>
      <xdr:colOff>123825</xdr:colOff>
      <xdr:row>33</xdr:row>
      <xdr:rowOff>163295</xdr:rowOff>
    </xdr:to>
    <xdr:sp macro="" textlink="">
      <xdr:nvSpPr>
        <xdr:cNvPr id="147" name="楕円 146">
          <a:extLst>
            <a:ext uri="{FF2B5EF4-FFF2-40B4-BE49-F238E27FC236}">
              <a16:creationId xmlns:a16="http://schemas.microsoft.com/office/drawing/2014/main" id="{5AB5DF51-797C-4B77-8730-7D191F20015A}"/>
            </a:ext>
          </a:extLst>
        </xdr:cNvPr>
        <xdr:cNvSpPr/>
      </xdr:nvSpPr>
      <xdr:spPr>
        <a:xfrm>
          <a:off x="14036675" y="650059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33</xdr:row>
      <xdr:rowOff>112495</xdr:rowOff>
    </xdr:from>
    <xdr:to>
      <xdr:col>76</xdr:col>
      <xdr:colOff>22225</xdr:colOff>
      <xdr:row>34</xdr:row>
      <xdr:rowOff>136897</xdr:rowOff>
    </xdr:to>
    <xdr:cxnSp macro="">
      <xdr:nvCxnSpPr>
        <xdr:cNvPr id="148" name="直線コネクタ 147">
          <a:extLst>
            <a:ext uri="{FF2B5EF4-FFF2-40B4-BE49-F238E27FC236}">
              <a16:creationId xmlns:a16="http://schemas.microsoft.com/office/drawing/2014/main" id="{D19BE861-72E7-4D4C-A2A3-29C97C1BCC0E}"/>
            </a:ext>
          </a:extLst>
        </xdr:cNvPr>
        <xdr:cNvCxnSpPr/>
      </xdr:nvCxnSpPr>
      <xdr:spPr>
        <a:xfrm>
          <a:off x="14087475" y="6551395"/>
          <a:ext cx="711200" cy="195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33</xdr:row>
      <xdr:rowOff>5252</xdr:rowOff>
    </xdr:from>
    <xdr:to>
      <xdr:col>68</xdr:col>
      <xdr:colOff>123825</xdr:colOff>
      <xdr:row>33</xdr:row>
      <xdr:rowOff>106852</xdr:rowOff>
    </xdr:to>
    <xdr:sp macro="" textlink="">
      <xdr:nvSpPr>
        <xdr:cNvPr id="149" name="楕円 148">
          <a:extLst>
            <a:ext uri="{FF2B5EF4-FFF2-40B4-BE49-F238E27FC236}">
              <a16:creationId xmlns:a16="http://schemas.microsoft.com/office/drawing/2014/main" id="{A5B4C5ED-F51A-4EE8-BAAF-1CFC22B93551}"/>
            </a:ext>
          </a:extLst>
        </xdr:cNvPr>
        <xdr:cNvSpPr/>
      </xdr:nvSpPr>
      <xdr:spPr>
        <a:xfrm>
          <a:off x="13274675" y="6447327"/>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33</xdr:row>
      <xdr:rowOff>56052</xdr:rowOff>
    </xdr:from>
    <xdr:to>
      <xdr:col>72</xdr:col>
      <xdr:colOff>73025</xdr:colOff>
      <xdr:row>33</xdr:row>
      <xdr:rowOff>112495</xdr:rowOff>
    </xdr:to>
    <xdr:cxnSp macro="">
      <xdr:nvCxnSpPr>
        <xdr:cNvPr id="150" name="直線コネクタ 149">
          <a:extLst>
            <a:ext uri="{FF2B5EF4-FFF2-40B4-BE49-F238E27FC236}">
              <a16:creationId xmlns:a16="http://schemas.microsoft.com/office/drawing/2014/main" id="{560633FD-80E6-4C4A-8FF3-8787A92DF554}"/>
            </a:ext>
          </a:extLst>
        </xdr:cNvPr>
        <xdr:cNvCxnSpPr/>
      </xdr:nvCxnSpPr>
      <xdr:spPr>
        <a:xfrm>
          <a:off x="13325475" y="6494952"/>
          <a:ext cx="762000" cy="56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32</xdr:row>
      <xdr:rowOff>52868</xdr:rowOff>
    </xdr:from>
    <xdr:to>
      <xdr:col>64</xdr:col>
      <xdr:colOff>123825</xdr:colOff>
      <xdr:row>32</xdr:row>
      <xdr:rowOff>154468</xdr:rowOff>
    </xdr:to>
    <xdr:sp macro="" textlink="">
      <xdr:nvSpPr>
        <xdr:cNvPr id="151" name="楕円 150">
          <a:extLst>
            <a:ext uri="{FF2B5EF4-FFF2-40B4-BE49-F238E27FC236}">
              <a16:creationId xmlns:a16="http://schemas.microsoft.com/office/drawing/2014/main" id="{16857CE6-D055-4E43-8923-BC0A6314AFB2}"/>
            </a:ext>
          </a:extLst>
        </xdr:cNvPr>
        <xdr:cNvSpPr/>
      </xdr:nvSpPr>
      <xdr:spPr>
        <a:xfrm>
          <a:off x="12512675" y="6320318"/>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32</xdr:row>
      <xdr:rowOff>103668</xdr:rowOff>
    </xdr:from>
    <xdr:to>
      <xdr:col>68</xdr:col>
      <xdr:colOff>73025</xdr:colOff>
      <xdr:row>33</xdr:row>
      <xdr:rowOff>56052</xdr:rowOff>
    </xdr:to>
    <xdr:cxnSp macro="">
      <xdr:nvCxnSpPr>
        <xdr:cNvPr id="152" name="直線コネクタ 151">
          <a:extLst>
            <a:ext uri="{FF2B5EF4-FFF2-40B4-BE49-F238E27FC236}">
              <a16:creationId xmlns:a16="http://schemas.microsoft.com/office/drawing/2014/main" id="{8FCEF3B9-09A4-47BF-87F8-CF7E0AFE04AA}"/>
            </a:ext>
          </a:extLst>
        </xdr:cNvPr>
        <xdr:cNvCxnSpPr/>
      </xdr:nvCxnSpPr>
      <xdr:spPr>
        <a:xfrm>
          <a:off x="12563475" y="6374293"/>
          <a:ext cx="762000" cy="120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33</xdr:row>
      <xdr:rowOff>97781</xdr:rowOff>
    </xdr:from>
    <xdr:to>
      <xdr:col>60</xdr:col>
      <xdr:colOff>123825</xdr:colOff>
      <xdr:row>34</xdr:row>
      <xdr:rowOff>27931</xdr:rowOff>
    </xdr:to>
    <xdr:sp macro="" textlink="">
      <xdr:nvSpPr>
        <xdr:cNvPr id="153" name="楕円 152">
          <a:extLst>
            <a:ext uri="{FF2B5EF4-FFF2-40B4-BE49-F238E27FC236}">
              <a16:creationId xmlns:a16="http://schemas.microsoft.com/office/drawing/2014/main" id="{CA019304-222E-4BB4-9853-AE68A11957DD}"/>
            </a:ext>
          </a:extLst>
        </xdr:cNvPr>
        <xdr:cNvSpPr/>
      </xdr:nvSpPr>
      <xdr:spPr>
        <a:xfrm>
          <a:off x="11750675" y="653668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32</xdr:row>
      <xdr:rowOff>103668</xdr:rowOff>
    </xdr:from>
    <xdr:to>
      <xdr:col>64</xdr:col>
      <xdr:colOff>73025</xdr:colOff>
      <xdr:row>33</xdr:row>
      <xdr:rowOff>148581</xdr:rowOff>
    </xdr:to>
    <xdr:cxnSp macro="">
      <xdr:nvCxnSpPr>
        <xdr:cNvPr id="154" name="直線コネクタ 153">
          <a:extLst>
            <a:ext uri="{FF2B5EF4-FFF2-40B4-BE49-F238E27FC236}">
              <a16:creationId xmlns:a16="http://schemas.microsoft.com/office/drawing/2014/main" id="{612892FD-6477-470C-8BAF-2D146B6FBE34}"/>
            </a:ext>
          </a:extLst>
        </xdr:cNvPr>
        <xdr:cNvCxnSpPr/>
      </xdr:nvCxnSpPr>
      <xdr:spPr>
        <a:xfrm flipV="1">
          <a:off x="11801475" y="6374293"/>
          <a:ext cx="762000" cy="213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21952</xdr:rowOff>
    </xdr:from>
    <xdr:ext cx="469744" cy="259045"/>
    <xdr:sp macro="" textlink="">
      <xdr:nvSpPr>
        <xdr:cNvPr id="155" name="n_1aveValue債務償還比率">
          <a:extLst>
            <a:ext uri="{FF2B5EF4-FFF2-40B4-BE49-F238E27FC236}">
              <a16:creationId xmlns:a16="http://schemas.microsoft.com/office/drawing/2014/main" id="{EDEB2327-D795-4D1A-946D-B6726C5789E3}"/>
            </a:ext>
          </a:extLst>
        </xdr:cNvPr>
        <xdr:cNvSpPr txBox="1"/>
      </xdr:nvSpPr>
      <xdr:spPr>
        <a:xfrm>
          <a:off x="13839902" y="5603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38607</xdr:rowOff>
    </xdr:from>
    <xdr:ext cx="469744" cy="259045"/>
    <xdr:sp macro="" textlink="">
      <xdr:nvSpPr>
        <xdr:cNvPr id="156" name="n_2aveValue債務償還比率">
          <a:extLst>
            <a:ext uri="{FF2B5EF4-FFF2-40B4-BE49-F238E27FC236}">
              <a16:creationId xmlns:a16="http://schemas.microsoft.com/office/drawing/2014/main" id="{4EBD3ECA-2851-46D4-85ED-02B98099A385}"/>
            </a:ext>
          </a:extLst>
        </xdr:cNvPr>
        <xdr:cNvSpPr txBox="1"/>
      </xdr:nvSpPr>
      <xdr:spPr>
        <a:xfrm>
          <a:off x="13093777" y="562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1904</xdr:rowOff>
    </xdr:from>
    <xdr:ext cx="469744" cy="259045"/>
    <xdr:sp macro="" textlink="">
      <xdr:nvSpPr>
        <xdr:cNvPr id="157" name="n_3aveValue債務償還比率">
          <a:extLst>
            <a:ext uri="{FF2B5EF4-FFF2-40B4-BE49-F238E27FC236}">
              <a16:creationId xmlns:a16="http://schemas.microsoft.com/office/drawing/2014/main" id="{654589F2-8577-42AD-9632-8F379A7C044F}"/>
            </a:ext>
          </a:extLst>
        </xdr:cNvPr>
        <xdr:cNvSpPr txBox="1"/>
      </xdr:nvSpPr>
      <xdr:spPr>
        <a:xfrm>
          <a:off x="12331777" y="5583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44657</xdr:rowOff>
    </xdr:from>
    <xdr:ext cx="469744" cy="259045"/>
    <xdr:sp macro="" textlink="">
      <xdr:nvSpPr>
        <xdr:cNvPr id="158" name="n_4aveValue債務償還比率">
          <a:extLst>
            <a:ext uri="{FF2B5EF4-FFF2-40B4-BE49-F238E27FC236}">
              <a16:creationId xmlns:a16="http://schemas.microsoft.com/office/drawing/2014/main" id="{ABF269BB-F6F8-4FB4-8BCC-A7844201CA29}"/>
            </a:ext>
          </a:extLst>
        </xdr:cNvPr>
        <xdr:cNvSpPr txBox="1"/>
      </xdr:nvSpPr>
      <xdr:spPr>
        <a:xfrm>
          <a:off x="11569777" y="5800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33</xdr:row>
      <xdr:rowOff>154422</xdr:rowOff>
    </xdr:from>
    <xdr:ext cx="469744" cy="259045"/>
    <xdr:sp macro="" textlink="">
      <xdr:nvSpPr>
        <xdr:cNvPr id="159" name="n_1mainValue債務償還比率">
          <a:extLst>
            <a:ext uri="{FF2B5EF4-FFF2-40B4-BE49-F238E27FC236}">
              <a16:creationId xmlns:a16="http://schemas.microsoft.com/office/drawing/2014/main" id="{A26CE736-DC3B-4750-94BE-F7A138A72AEF}"/>
            </a:ext>
          </a:extLst>
        </xdr:cNvPr>
        <xdr:cNvSpPr txBox="1"/>
      </xdr:nvSpPr>
      <xdr:spPr>
        <a:xfrm>
          <a:off x="13839902" y="6593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33</xdr:row>
      <xdr:rowOff>97979</xdr:rowOff>
    </xdr:from>
    <xdr:ext cx="469744" cy="259045"/>
    <xdr:sp macro="" textlink="">
      <xdr:nvSpPr>
        <xdr:cNvPr id="160" name="n_2mainValue債務償還比率">
          <a:extLst>
            <a:ext uri="{FF2B5EF4-FFF2-40B4-BE49-F238E27FC236}">
              <a16:creationId xmlns:a16="http://schemas.microsoft.com/office/drawing/2014/main" id="{C465FF36-D105-43C3-BF7C-547AC091355D}"/>
            </a:ext>
          </a:extLst>
        </xdr:cNvPr>
        <xdr:cNvSpPr txBox="1"/>
      </xdr:nvSpPr>
      <xdr:spPr>
        <a:xfrm>
          <a:off x="13093777" y="6536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32</xdr:row>
      <xdr:rowOff>145595</xdr:rowOff>
    </xdr:from>
    <xdr:ext cx="469744" cy="259045"/>
    <xdr:sp macro="" textlink="">
      <xdr:nvSpPr>
        <xdr:cNvPr id="161" name="n_3mainValue債務償還比率">
          <a:extLst>
            <a:ext uri="{FF2B5EF4-FFF2-40B4-BE49-F238E27FC236}">
              <a16:creationId xmlns:a16="http://schemas.microsoft.com/office/drawing/2014/main" id="{CE3D4D71-A1E4-4D2F-9491-E6E92004AEEB}"/>
            </a:ext>
          </a:extLst>
        </xdr:cNvPr>
        <xdr:cNvSpPr txBox="1"/>
      </xdr:nvSpPr>
      <xdr:spPr>
        <a:xfrm>
          <a:off x="12331777" y="6416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34</xdr:row>
      <xdr:rowOff>19058</xdr:rowOff>
    </xdr:from>
    <xdr:ext cx="469744" cy="259045"/>
    <xdr:sp macro="" textlink="">
      <xdr:nvSpPr>
        <xdr:cNvPr id="162" name="n_4mainValue債務償還比率">
          <a:extLst>
            <a:ext uri="{FF2B5EF4-FFF2-40B4-BE49-F238E27FC236}">
              <a16:creationId xmlns:a16="http://schemas.microsoft.com/office/drawing/2014/main" id="{86F1D492-995F-4171-B24F-8D2F780F5E25}"/>
            </a:ext>
          </a:extLst>
        </xdr:cNvPr>
        <xdr:cNvSpPr txBox="1"/>
      </xdr:nvSpPr>
      <xdr:spPr>
        <a:xfrm>
          <a:off x="11569777" y="6629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3" name="正方形/長方形 162">
          <a:extLst>
            <a:ext uri="{FF2B5EF4-FFF2-40B4-BE49-F238E27FC236}">
              <a16:creationId xmlns:a16="http://schemas.microsoft.com/office/drawing/2014/main" id="{99E0CAAD-E02C-4285-A90D-AB7DC60BF846}"/>
            </a:ext>
          </a:extLst>
        </xdr:cNvPr>
        <xdr:cNvSpPr/>
      </xdr:nvSpPr>
      <xdr:spPr>
        <a:xfrm>
          <a:off x="1273175" y="80137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4" name="正方形/長方形 163">
          <a:extLst>
            <a:ext uri="{FF2B5EF4-FFF2-40B4-BE49-F238E27FC236}">
              <a16:creationId xmlns:a16="http://schemas.microsoft.com/office/drawing/2014/main" id="{B203BD46-99C5-4277-8E73-92273741B39F}"/>
            </a:ext>
          </a:extLst>
        </xdr:cNvPr>
        <xdr:cNvSpPr/>
      </xdr:nvSpPr>
      <xdr:spPr>
        <a:xfrm>
          <a:off x="1273175" y="118300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5" name="テキスト ボックス 164">
          <a:extLst>
            <a:ext uri="{FF2B5EF4-FFF2-40B4-BE49-F238E27FC236}">
              <a16:creationId xmlns:a16="http://schemas.microsoft.com/office/drawing/2014/main" id="{E03568AF-E76E-404F-8F67-7E5F0E4E4CE3}"/>
            </a:ext>
          </a:extLst>
        </xdr:cNvPr>
        <xdr:cNvSpPr txBox="1"/>
      </xdr:nvSpPr>
      <xdr:spPr>
        <a:xfrm>
          <a:off x="920750" y="82708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6" name="テキスト ボックス 165">
          <a:extLst>
            <a:ext uri="{FF2B5EF4-FFF2-40B4-BE49-F238E27FC236}">
              <a16:creationId xmlns:a16="http://schemas.microsoft.com/office/drawing/2014/main" id="{C0D6BEA2-83AD-43F4-9DC4-2D4947D92EAC}"/>
            </a:ext>
          </a:extLst>
        </xdr:cNvPr>
        <xdr:cNvSpPr txBox="1"/>
      </xdr:nvSpPr>
      <xdr:spPr>
        <a:xfrm>
          <a:off x="6988175" y="109378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7" name="テキスト ボックス 166">
          <a:extLst>
            <a:ext uri="{FF2B5EF4-FFF2-40B4-BE49-F238E27FC236}">
              <a16:creationId xmlns:a16="http://schemas.microsoft.com/office/drawing/2014/main" id="{6512A5E3-E785-4238-95C3-31EF0BC80A53}"/>
            </a:ext>
          </a:extLst>
        </xdr:cNvPr>
        <xdr:cNvSpPr txBox="1"/>
      </xdr:nvSpPr>
      <xdr:spPr>
        <a:xfrm>
          <a:off x="920750" y="120586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8" name="テキスト ボックス 167">
          <a:extLst>
            <a:ext uri="{FF2B5EF4-FFF2-40B4-BE49-F238E27FC236}">
              <a16:creationId xmlns:a16="http://schemas.microsoft.com/office/drawing/2014/main" id="{CBE521D0-EABE-4B4A-B66A-9E2264D4E40B}"/>
            </a:ext>
          </a:extLst>
        </xdr:cNvPr>
        <xdr:cNvSpPr txBox="1"/>
      </xdr:nvSpPr>
      <xdr:spPr>
        <a:xfrm>
          <a:off x="6988175" y="148113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580922C-B78D-4504-A699-468758C29177}"/>
            </a:ext>
          </a:extLst>
        </xdr:cNvPr>
        <xdr:cNvSpPr/>
      </xdr:nvSpPr>
      <xdr:spPr>
        <a:xfrm>
          <a:off x="638175" y="130175"/>
          <a:ext cx="12696825" cy="631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7C7F3DAE-8FF5-44BC-A48E-8E8FEAD47CAB}"/>
            </a:ext>
          </a:extLst>
        </xdr:cNvPr>
        <xdr:cNvSpPr/>
      </xdr:nvSpPr>
      <xdr:spPr>
        <a:xfrm>
          <a:off x="19050000" y="190500"/>
          <a:ext cx="3962400" cy="5619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7E5E391-5328-4588-B6CB-A99FDF8A948C}"/>
            </a:ext>
          </a:extLst>
        </xdr:cNvPr>
        <xdr:cNvSpPr/>
      </xdr:nvSpPr>
      <xdr:spPr>
        <a:xfrm>
          <a:off x="19069050" y="219075"/>
          <a:ext cx="3921125"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5B6885E-194A-4FBD-9EAA-B610B57A3F8D}"/>
            </a:ext>
          </a:extLst>
        </xdr:cNvPr>
        <xdr:cNvSpPr/>
      </xdr:nvSpPr>
      <xdr:spPr>
        <a:xfrm>
          <a:off x="19097625" y="244475"/>
          <a:ext cx="3857625" cy="4413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山口県山口市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899B0F1-71F4-4127-BDF8-71BD0F4EEE83}"/>
            </a:ext>
          </a:extLst>
        </xdr:cNvPr>
        <xdr:cNvSpPr/>
      </xdr:nvSpPr>
      <xdr:spPr>
        <a:xfrm>
          <a:off x="16259175" y="190500"/>
          <a:ext cx="2657475" cy="5619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DAABF71-73B6-44FC-98F2-821A14D4947C}"/>
            </a:ext>
          </a:extLst>
        </xdr:cNvPr>
        <xdr:cNvSpPr/>
      </xdr:nvSpPr>
      <xdr:spPr>
        <a:xfrm>
          <a:off x="16284575" y="219075"/>
          <a:ext cx="2613025"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D60F46C-FB9E-456B-AF20-5162372AE118}"/>
            </a:ext>
          </a:extLst>
        </xdr:cNvPr>
        <xdr:cNvSpPr/>
      </xdr:nvSpPr>
      <xdr:spPr>
        <a:xfrm>
          <a:off x="16306800" y="244475"/>
          <a:ext cx="2562225"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F3F557B-3803-4A85-BA0A-AFD5CAF8F8B3}"/>
            </a:ext>
          </a:extLst>
        </xdr:cNvPr>
        <xdr:cNvSpPr/>
      </xdr:nvSpPr>
      <xdr:spPr>
        <a:xfrm>
          <a:off x="762000" y="892175"/>
          <a:ext cx="10096500" cy="17748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86E7DE2-6299-4463-BF8E-27905778268F}"/>
            </a:ext>
          </a:extLst>
        </xdr:cNvPr>
        <xdr:cNvSpPr/>
      </xdr:nvSpPr>
      <xdr:spPr>
        <a:xfrm>
          <a:off x="892175" y="923925"/>
          <a:ext cx="1393825"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A4C6B09-E222-493B-94E8-9B9953C9CB28}"/>
            </a:ext>
          </a:extLst>
        </xdr:cNvPr>
        <xdr:cNvSpPr/>
      </xdr:nvSpPr>
      <xdr:spPr>
        <a:xfrm>
          <a:off x="2225675" y="923925"/>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185,982
183,457
1,023.22
108,539,608
107,239,725
731,497
49,676,255
116,881,951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DEC32CE-3D89-4B3E-B1DB-A61B3CA0103C}"/>
            </a:ext>
          </a:extLst>
        </xdr:cNvPr>
        <xdr:cNvSpPr/>
      </xdr:nvSpPr>
      <xdr:spPr>
        <a:xfrm>
          <a:off x="3559175" y="923925"/>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6D5706F-9938-4F84-9F6A-29398AAF7EEC}"/>
            </a:ext>
          </a:extLst>
        </xdr:cNvPr>
        <xdr:cNvSpPr/>
      </xdr:nvSpPr>
      <xdr:spPr>
        <a:xfrm>
          <a:off x="5083175" y="942975"/>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2B22033-5DA7-418B-B1AA-4FF13E8CD3AE}"/>
            </a:ext>
          </a:extLst>
        </xdr:cNvPr>
        <xdr:cNvSpPr/>
      </xdr:nvSpPr>
      <xdr:spPr>
        <a:xfrm>
          <a:off x="7115175" y="942975"/>
          <a:ext cx="126682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6.3
89.3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0D9BABB-8CB4-416B-92BA-FA7D47970F14}"/>
            </a:ext>
          </a:extLst>
        </xdr:cNvPr>
        <xdr:cNvSpPr/>
      </xdr:nvSpPr>
      <xdr:spPr>
        <a:xfrm>
          <a:off x="8448675" y="952500"/>
          <a:ext cx="635000" cy="9429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A78AC76-9C34-409A-B36B-AF5CBB6C58D9}"/>
            </a:ext>
          </a:extLst>
        </xdr:cNvPr>
        <xdr:cNvSpPr/>
      </xdr:nvSpPr>
      <xdr:spPr>
        <a:xfrm>
          <a:off x="5083175" y="1714500"/>
          <a:ext cx="2032000" cy="638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E14DEE25-F42D-4CE8-8880-B60DF30CB8F9}"/>
            </a:ext>
          </a:extLst>
        </xdr:cNvPr>
        <xdr:cNvSpPr/>
      </xdr:nvSpPr>
      <xdr:spPr>
        <a:xfrm>
          <a:off x="7178675" y="1714500"/>
          <a:ext cx="3679825" cy="638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C03AFA7-04C5-4D28-A04E-38082987E48A}"/>
            </a:ext>
          </a:extLst>
        </xdr:cNvPr>
        <xdr:cNvSpPr/>
      </xdr:nvSpPr>
      <xdr:spPr>
        <a:xfrm>
          <a:off x="11077575" y="892175"/>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D4B7A0B-0289-4964-AD97-A33C2F322CCE}"/>
            </a:ext>
          </a:extLst>
        </xdr:cNvPr>
        <xdr:cNvSpPr/>
      </xdr:nvSpPr>
      <xdr:spPr>
        <a:xfrm>
          <a:off x="11334750" y="952500"/>
          <a:ext cx="13335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16C30556-9E60-4BAD-A1AA-8474BE8ED091}"/>
            </a:ext>
          </a:extLst>
        </xdr:cNvPr>
        <xdr:cNvSpPr/>
      </xdr:nvSpPr>
      <xdr:spPr>
        <a:xfrm>
          <a:off x="11334750" y="1219200"/>
          <a:ext cx="13335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BE5C1B0-8298-4580-B7E6-5E5A2A3BACF4}"/>
            </a:ext>
          </a:extLst>
        </xdr:cNvPr>
        <xdr:cNvSpPr/>
      </xdr:nvSpPr>
      <xdr:spPr>
        <a:xfrm>
          <a:off x="11334750" y="1552575"/>
          <a:ext cx="14636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50FE759-2D4B-42BF-9927-E962B79E16B7}"/>
            </a:ext>
          </a:extLst>
        </xdr:cNvPr>
        <xdr:cNvCxnSpPr/>
      </xdr:nvCxnSpPr>
      <xdr:spPr>
        <a:xfrm flipH="1">
          <a:off x="11160125" y="104457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6AE6B9A-0F80-4E43-9050-9C8AA6F903E9}"/>
            </a:ext>
          </a:extLst>
        </xdr:cNvPr>
        <xdr:cNvSpPr/>
      </xdr:nvSpPr>
      <xdr:spPr>
        <a:xfrm>
          <a:off x="11214100" y="990600"/>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70232C7-802C-4A7E-9C4F-213027C0B8AF}"/>
            </a:ext>
          </a:extLst>
        </xdr:cNvPr>
        <xdr:cNvSpPr/>
      </xdr:nvSpPr>
      <xdr:spPr>
        <a:xfrm>
          <a:off x="11214100" y="1257300"/>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366ED2E-F6F5-432B-889D-7EDB9333AE83}"/>
            </a:ext>
          </a:extLst>
        </xdr:cNvPr>
        <xdr:cNvCxnSpPr/>
      </xdr:nvCxnSpPr>
      <xdr:spPr>
        <a:xfrm>
          <a:off x="11255375" y="1524000"/>
          <a:ext cx="0" cy="1428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AEA0BE3-33AD-4A22-A374-56B1F8EB9965}"/>
            </a:ext>
          </a:extLst>
        </xdr:cNvPr>
        <xdr:cNvCxnSpPr/>
      </xdr:nvCxnSpPr>
      <xdr:spPr>
        <a:xfrm>
          <a:off x="11179175"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70F8F89-5160-49CA-B9EA-C68EE998C502}"/>
            </a:ext>
          </a:extLst>
        </xdr:cNvPr>
        <xdr:cNvCxnSpPr/>
      </xdr:nvCxnSpPr>
      <xdr:spPr>
        <a:xfrm flipV="1">
          <a:off x="11255375" y="1765300"/>
          <a:ext cx="0" cy="136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88F7065-F907-4A51-8104-C848737D7466}"/>
            </a:ext>
          </a:extLst>
        </xdr:cNvPr>
        <xdr:cNvCxnSpPr/>
      </xdr:nvCxnSpPr>
      <xdr:spPr>
        <a:xfrm>
          <a:off x="11179175"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2663BD19-3C31-4A63-BAC3-4598D3BDB197}"/>
            </a:ext>
          </a:extLst>
        </xdr:cNvPr>
        <xdr:cNvSpPr txBox="1"/>
      </xdr:nvSpPr>
      <xdr:spPr>
        <a:xfrm>
          <a:off x="701675" y="27971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65191848-146C-423E-A5EA-697CEB38AA78}"/>
            </a:ext>
          </a:extLst>
        </xdr:cNvPr>
        <xdr:cNvSpPr txBox="1"/>
      </xdr:nvSpPr>
      <xdr:spPr>
        <a:xfrm>
          <a:off x="701675" y="31146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C4F7E35-15E9-42F5-9E8D-FED43AA65699}"/>
            </a:ext>
          </a:extLst>
        </xdr:cNvPr>
        <xdr:cNvSpPr txBox="1"/>
      </xdr:nvSpPr>
      <xdr:spPr>
        <a:xfrm>
          <a:off x="701675"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66652B4-32CB-4034-95C1-534971D0959C}"/>
            </a:ext>
          </a:extLst>
        </xdr:cNvPr>
        <xdr:cNvSpPr txBox="1"/>
      </xdr:nvSpPr>
      <xdr:spPr>
        <a:xfrm>
          <a:off x="701675" y="3749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4AC554A-EEDA-414E-AD1C-BA0043C404F1}"/>
            </a:ext>
          </a:extLst>
        </xdr:cNvPr>
        <xdr:cNvSpPr/>
      </xdr:nvSpPr>
      <xdr:spPr>
        <a:xfrm>
          <a:off x="762000" y="419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7010DC3-620E-4826-A729-ABFF868C2881}"/>
            </a:ext>
          </a:extLst>
        </xdr:cNvPr>
        <xdr:cNvSpPr/>
      </xdr:nvSpPr>
      <xdr:spPr>
        <a:xfrm>
          <a:off x="892175"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B71E5F2E-646A-4FEE-86B0-45440DDC6127}"/>
            </a:ext>
          </a:extLst>
        </xdr:cNvPr>
        <xdr:cNvSpPr/>
      </xdr:nvSpPr>
      <xdr:spPr>
        <a:xfrm>
          <a:off x="892175"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5595048D-1760-4E94-BFE5-B410225995F8}"/>
            </a:ext>
          </a:extLst>
        </xdr:cNvPr>
        <xdr:cNvSpPr/>
      </xdr:nvSpPr>
      <xdr:spPr>
        <a:xfrm>
          <a:off x="1905000"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BC54975A-B103-4D58-8308-D48A3E39B61B}"/>
            </a:ext>
          </a:extLst>
        </xdr:cNvPr>
        <xdr:cNvSpPr/>
      </xdr:nvSpPr>
      <xdr:spPr>
        <a:xfrm>
          <a:off x="1905000"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384CEFD-3967-45DE-9012-34674A54BDB0}"/>
            </a:ext>
          </a:extLst>
        </xdr:cNvPr>
        <xdr:cNvSpPr/>
      </xdr:nvSpPr>
      <xdr:spPr>
        <a:xfrm>
          <a:off x="3048000"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6B02A4C-24A7-40CA-876E-3C974228A17D}"/>
            </a:ext>
          </a:extLst>
        </xdr:cNvPr>
        <xdr:cNvSpPr/>
      </xdr:nvSpPr>
      <xdr:spPr>
        <a:xfrm>
          <a:off x="3048000"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73770C7-52BB-497A-B50C-F774AEEE08C8}"/>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B48EF89B-AEE2-42A8-AFAA-41A4BAEF0F2C}"/>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EB71069-D017-4BD3-87AA-F41FB4AB4151}"/>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4C8F58B-602C-43F2-BE5B-F80039D30844}"/>
            </a:ext>
          </a:extLst>
        </xdr:cNvPr>
        <xdr:cNvSpPr txBox="1"/>
      </xdr:nvSpPr>
      <xdr:spPr>
        <a:xfrm>
          <a:off x="297996" y="7480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F479305C-3F2C-403E-AFC4-82C5471CA21D}"/>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693B6F56-C95D-46A2-AF2A-657C7A1CC4D9}"/>
            </a:ext>
          </a:extLst>
        </xdr:cNvPr>
        <xdr:cNvSpPr txBox="1"/>
      </xdr:nvSpPr>
      <xdr:spPr>
        <a:xfrm>
          <a:off x="297996" y="7099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314E48E1-FAC9-4C85-B021-407F14F880F5}"/>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563FB4D3-B561-412D-A8FC-220FC4F40870}"/>
            </a:ext>
          </a:extLst>
        </xdr:cNvPr>
        <xdr:cNvSpPr txBox="1"/>
      </xdr:nvSpPr>
      <xdr:spPr>
        <a:xfrm>
          <a:off x="358941" y="6718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75331E44-F192-4312-A5D3-43E2B9F96889}"/>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27DE0928-B9C2-4F4D-BF0B-A14A7FE4096C}"/>
            </a:ext>
          </a:extLst>
        </xdr:cNvPr>
        <xdr:cNvSpPr txBox="1"/>
      </xdr:nvSpPr>
      <xdr:spPr>
        <a:xfrm>
          <a:off x="358941" y="6337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6C21A56F-DE35-40EA-A89D-DBF29B5A3D59}"/>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B8E88CEC-5921-4121-B56C-A06DDDCB4EA2}"/>
            </a:ext>
          </a:extLst>
        </xdr:cNvPr>
        <xdr:cNvSpPr txBox="1"/>
      </xdr:nvSpPr>
      <xdr:spPr>
        <a:xfrm>
          <a:off x="358941" y="5956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49BA77D6-1356-4322-9043-F9925A033FCF}"/>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6142F0B4-C248-4835-927F-13814CD63BBD}"/>
            </a:ext>
          </a:extLst>
        </xdr:cNvPr>
        <xdr:cNvSpPr txBox="1"/>
      </xdr:nvSpPr>
      <xdr:spPr>
        <a:xfrm>
          <a:off x="358941" y="5575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A7A65C8-7745-40BB-8F53-C83B170B9646}"/>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A4838B1-6906-4198-9E86-99F62784A12E}"/>
            </a:ext>
          </a:extLst>
        </xdr:cNvPr>
        <xdr:cNvSpPr txBox="1"/>
      </xdr:nvSpPr>
      <xdr:spPr>
        <a:xfrm>
          <a:off x="423061" y="51949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6C1F47DE-09E9-45FF-B22C-7D01938864B2}"/>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144780</xdr:rowOff>
    </xdr:from>
    <xdr:to>
      <xdr:col>24</xdr:col>
      <xdr:colOff>62865</xdr:colOff>
      <xdr:row>41</xdr:row>
      <xdr:rowOff>104775</xdr:rowOff>
    </xdr:to>
    <xdr:cxnSp macro="">
      <xdr:nvCxnSpPr>
        <xdr:cNvPr id="57" name="直線コネクタ 56">
          <a:extLst>
            <a:ext uri="{FF2B5EF4-FFF2-40B4-BE49-F238E27FC236}">
              <a16:creationId xmlns:a16="http://schemas.microsoft.com/office/drawing/2014/main" id="{FE91B168-05A9-4553-AC7E-D3C609B2814D}"/>
            </a:ext>
          </a:extLst>
        </xdr:cNvPr>
        <xdr:cNvCxnSpPr/>
      </xdr:nvCxnSpPr>
      <xdr:spPr>
        <a:xfrm flipV="1">
          <a:off x="4638040" y="5634355"/>
          <a:ext cx="0" cy="15030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108602</xdr:rowOff>
    </xdr:from>
    <xdr:ext cx="405111" cy="259045"/>
    <xdr:sp macro="" textlink="">
      <xdr:nvSpPr>
        <xdr:cNvPr id="58" name="【道路】&#10;有形固定資産減価償却率最小値テキスト">
          <a:extLst>
            <a:ext uri="{FF2B5EF4-FFF2-40B4-BE49-F238E27FC236}">
              <a16:creationId xmlns:a16="http://schemas.microsoft.com/office/drawing/2014/main" id="{A219BDE0-8B2E-4FA8-AF8B-56306C53FFD2}"/>
            </a:ext>
          </a:extLst>
        </xdr:cNvPr>
        <xdr:cNvSpPr txBox="1"/>
      </xdr:nvSpPr>
      <xdr:spPr>
        <a:xfrm>
          <a:off x="4676775" y="7141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104775</xdr:rowOff>
    </xdr:from>
    <xdr:to>
      <xdr:col>24</xdr:col>
      <xdr:colOff>152400</xdr:colOff>
      <xdr:row>41</xdr:row>
      <xdr:rowOff>104775</xdr:rowOff>
    </xdr:to>
    <xdr:cxnSp macro="">
      <xdr:nvCxnSpPr>
        <xdr:cNvPr id="59" name="直線コネクタ 58">
          <a:extLst>
            <a:ext uri="{FF2B5EF4-FFF2-40B4-BE49-F238E27FC236}">
              <a16:creationId xmlns:a16="http://schemas.microsoft.com/office/drawing/2014/main" id="{1EA014C5-0BB2-40FD-BA0B-3D526A91ABC7}"/>
            </a:ext>
          </a:extLst>
        </xdr:cNvPr>
        <xdr:cNvCxnSpPr/>
      </xdr:nvCxnSpPr>
      <xdr:spPr>
        <a:xfrm>
          <a:off x="4549775" y="7137400"/>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91457</xdr:rowOff>
    </xdr:from>
    <xdr:ext cx="405111" cy="259045"/>
    <xdr:sp macro="" textlink="">
      <xdr:nvSpPr>
        <xdr:cNvPr id="60" name="【道路】&#10;有形固定資産減価償却率最大値テキスト">
          <a:extLst>
            <a:ext uri="{FF2B5EF4-FFF2-40B4-BE49-F238E27FC236}">
              <a16:creationId xmlns:a16="http://schemas.microsoft.com/office/drawing/2014/main" id="{D3D372F8-5A7F-49C0-9BAF-6849C22AE111}"/>
            </a:ext>
          </a:extLst>
        </xdr:cNvPr>
        <xdr:cNvSpPr txBox="1"/>
      </xdr:nvSpPr>
      <xdr:spPr>
        <a:xfrm>
          <a:off x="4676775" y="5406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144780</xdr:rowOff>
    </xdr:from>
    <xdr:to>
      <xdr:col>24</xdr:col>
      <xdr:colOff>152400</xdr:colOff>
      <xdr:row>32</xdr:row>
      <xdr:rowOff>144780</xdr:rowOff>
    </xdr:to>
    <xdr:cxnSp macro="">
      <xdr:nvCxnSpPr>
        <xdr:cNvPr id="61" name="直線コネクタ 60">
          <a:extLst>
            <a:ext uri="{FF2B5EF4-FFF2-40B4-BE49-F238E27FC236}">
              <a16:creationId xmlns:a16="http://schemas.microsoft.com/office/drawing/2014/main" id="{3A59090E-8B25-43D2-9F8B-32D5FA56FD3A}"/>
            </a:ext>
          </a:extLst>
        </xdr:cNvPr>
        <xdr:cNvCxnSpPr/>
      </xdr:nvCxnSpPr>
      <xdr:spPr>
        <a:xfrm>
          <a:off x="4549775" y="5634355"/>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97807</xdr:rowOff>
    </xdr:from>
    <xdr:ext cx="405111" cy="259045"/>
    <xdr:sp macro="" textlink="">
      <xdr:nvSpPr>
        <xdr:cNvPr id="62" name="【道路】&#10;有形固定資産減価償却率平均値テキスト">
          <a:extLst>
            <a:ext uri="{FF2B5EF4-FFF2-40B4-BE49-F238E27FC236}">
              <a16:creationId xmlns:a16="http://schemas.microsoft.com/office/drawing/2014/main" id="{B2589877-B9C8-475B-B781-0DDCBD3F072A}"/>
            </a:ext>
          </a:extLst>
        </xdr:cNvPr>
        <xdr:cNvSpPr txBox="1"/>
      </xdr:nvSpPr>
      <xdr:spPr>
        <a:xfrm>
          <a:off x="4676775" y="64414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74930</xdr:rowOff>
    </xdr:from>
    <xdr:to>
      <xdr:col>24</xdr:col>
      <xdr:colOff>114300</xdr:colOff>
      <xdr:row>39</xdr:row>
      <xdr:rowOff>5080</xdr:rowOff>
    </xdr:to>
    <xdr:sp macro="" textlink="">
      <xdr:nvSpPr>
        <xdr:cNvPr id="63" name="フローチャート: 判断 62">
          <a:extLst>
            <a:ext uri="{FF2B5EF4-FFF2-40B4-BE49-F238E27FC236}">
              <a16:creationId xmlns:a16="http://schemas.microsoft.com/office/drawing/2014/main" id="{7BBB865C-AECE-441D-A066-8C88BFC19114}"/>
            </a:ext>
          </a:extLst>
        </xdr:cNvPr>
        <xdr:cNvSpPr/>
      </xdr:nvSpPr>
      <xdr:spPr>
        <a:xfrm>
          <a:off x="4587875" y="6590030"/>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48260</xdr:rowOff>
    </xdr:from>
    <xdr:to>
      <xdr:col>20</xdr:col>
      <xdr:colOff>38100</xdr:colOff>
      <xdr:row>38</xdr:row>
      <xdr:rowOff>149860</xdr:rowOff>
    </xdr:to>
    <xdr:sp macro="" textlink="">
      <xdr:nvSpPr>
        <xdr:cNvPr id="64" name="フローチャート: 判断 63">
          <a:extLst>
            <a:ext uri="{FF2B5EF4-FFF2-40B4-BE49-F238E27FC236}">
              <a16:creationId xmlns:a16="http://schemas.microsoft.com/office/drawing/2014/main" id="{89AD39BB-1096-4DFE-B0D9-347934508BF5}"/>
            </a:ext>
          </a:extLst>
        </xdr:cNvPr>
        <xdr:cNvSpPr/>
      </xdr:nvSpPr>
      <xdr:spPr>
        <a:xfrm>
          <a:off x="3749675" y="6566535"/>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19685</xdr:rowOff>
    </xdr:from>
    <xdr:to>
      <xdr:col>15</xdr:col>
      <xdr:colOff>101600</xdr:colOff>
      <xdr:row>38</xdr:row>
      <xdr:rowOff>121285</xdr:rowOff>
    </xdr:to>
    <xdr:sp macro="" textlink="">
      <xdr:nvSpPr>
        <xdr:cNvPr id="65" name="フローチャート: 判断 64">
          <a:extLst>
            <a:ext uri="{FF2B5EF4-FFF2-40B4-BE49-F238E27FC236}">
              <a16:creationId xmlns:a16="http://schemas.microsoft.com/office/drawing/2014/main" id="{6B03B20B-CE1F-4F95-AA33-58A8CAC1AED5}"/>
            </a:ext>
          </a:extLst>
        </xdr:cNvPr>
        <xdr:cNvSpPr/>
      </xdr:nvSpPr>
      <xdr:spPr>
        <a:xfrm>
          <a:off x="2857500" y="653478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156845</xdr:rowOff>
    </xdr:from>
    <xdr:to>
      <xdr:col>10</xdr:col>
      <xdr:colOff>165100</xdr:colOff>
      <xdr:row>38</xdr:row>
      <xdr:rowOff>86995</xdr:rowOff>
    </xdr:to>
    <xdr:sp macro="" textlink="">
      <xdr:nvSpPr>
        <xdr:cNvPr id="66" name="フローチャート: 判断 65">
          <a:extLst>
            <a:ext uri="{FF2B5EF4-FFF2-40B4-BE49-F238E27FC236}">
              <a16:creationId xmlns:a16="http://schemas.microsoft.com/office/drawing/2014/main" id="{EB5C75D8-A6E9-4AB7-A65E-E8EA93C11F0F}"/>
            </a:ext>
          </a:extLst>
        </xdr:cNvPr>
        <xdr:cNvSpPr/>
      </xdr:nvSpPr>
      <xdr:spPr>
        <a:xfrm>
          <a:off x="1971675" y="6500495"/>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101600</xdr:rowOff>
    </xdr:from>
    <xdr:to>
      <xdr:col>6</xdr:col>
      <xdr:colOff>38100</xdr:colOff>
      <xdr:row>38</xdr:row>
      <xdr:rowOff>31750</xdr:rowOff>
    </xdr:to>
    <xdr:sp macro="" textlink="">
      <xdr:nvSpPr>
        <xdr:cNvPr id="67" name="フローチャート: 判断 66">
          <a:extLst>
            <a:ext uri="{FF2B5EF4-FFF2-40B4-BE49-F238E27FC236}">
              <a16:creationId xmlns:a16="http://schemas.microsoft.com/office/drawing/2014/main" id="{1DDC6DA5-FEF9-48C3-B870-C562B6148041}"/>
            </a:ext>
          </a:extLst>
        </xdr:cNvPr>
        <xdr:cNvSpPr/>
      </xdr:nvSpPr>
      <xdr:spPr>
        <a:xfrm>
          <a:off x="1082675" y="6448425"/>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BCC44EE9-F266-499B-AA98-506C65AED3EE}"/>
            </a:ext>
          </a:extLst>
        </xdr:cNvPr>
        <xdr:cNvSpPr txBox="1"/>
      </xdr:nvSpPr>
      <xdr:spPr>
        <a:xfrm>
          <a:off x="44481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852060A8-E77D-4914-B1D4-2BB635FDF991}"/>
            </a:ext>
          </a:extLst>
        </xdr:cNvPr>
        <xdr:cNvSpPr txBox="1"/>
      </xdr:nvSpPr>
      <xdr:spPr>
        <a:xfrm>
          <a:off x="3609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20620AAB-1635-46D4-A49E-E404B800FB00}"/>
            </a:ext>
          </a:extLst>
        </xdr:cNvPr>
        <xdr:cNvSpPr txBox="1"/>
      </xdr:nvSpPr>
      <xdr:spPr>
        <a:xfrm>
          <a:off x="2720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D92BD3AC-FFDE-40B2-9CDD-FFBF5F4DC389}"/>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5702B86D-0FDB-4A92-B770-9346C5BBF111}"/>
            </a:ext>
          </a:extLst>
        </xdr:cNvPr>
        <xdr:cNvSpPr txBox="1"/>
      </xdr:nvSpPr>
      <xdr:spPr>
        <a:xfrm>
          <a:off x="942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114935</xdr:rowOff>
    </xdr:from>
    <xdr:to>
      <xdr:col>24</xdr:col>
      <xdr:colOff>114300</xdr:colOff>
      <xdr:row>39</xdr:row>
      <xdr:rowOff>45085</xdr:rowOff>
    </xdr:to>
    <xdr:sp macro="" textlink="">
      <xdr:nvSpPr>
        <xdr:cNvPr id="73" name="楕円 72">
          <a:extLst>
            <a:ext uri="{FF2B5EF4-FFF2-40B4-BE49-F238E27FC236}">
              <a16:creationId xmlns:a16="http://schemas.microsoft.com/office/drawing/2014/main" id="{538E76A7-7699-474E-9AD3-26B54DB108E1}"/>
            </a:ext>
          </a:extLst>
        </xdr:cNvPr>
        <xdr:cNvSpPr/>
      </xdr:nvSpPr>
      <xdr:spPr>
        <a:xfrm>
          <a:off x="4587875" y="6630035"/>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93362</xdr:rowOff>
    </xdr:from>
    <xdr:ext cx="405111" cy="259045"/>
    <xdr:sp macro="" textlink="">
      <xdr:nvSpPr>
        <xdr:cNvPr id="74" name="【道路】&#10;有形固定資産減価償却率該当値テキスト">
          <a:extLst>
            <a:ext uri="{FF2B5EF4-FFF2-40B4-BE49-F238E27FC236}">
              <a16:creationId xmlns:a16="http://schemas.microsoft.com/office/drawing/2014/main" id="{DDB04615-5EB6-41A6-B74F-CA6EA00F5F9D}"/>
            </a:ext>
          </a:extLst>
        </xdr:cNvPr>
        <xdr:cNvSpPr txBox="1"/>
      </xdr:nvSpPr>
      <xdr:spPr>
        <a:xfrm>
          <a:off x="4676775" y="6608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80645</xdr:rowOff>
    </xdr:from>
    <xdr:to>
      <xdr:col>20</xdr:col>
      <xdr:colOff>38100</xdr:colOff>
      <xdr:row>39</xdr:row>
      <xdr:rowOff>10795</xdr:rowOff>
    </xdr:to>
    <xdr:sp macro="" textlink="">
      <xdr:nvSpPr>
        <xdr:cNvPr id="75" name="楕円 74">
          <a:extLst>
            <a:ext uri="{FF2B5EF4-FFF2-40B4-BE49-F238E27FC236}">
              <a16:creationId xmlns:a16="http://schemas.microsoft.com/office/drawing/2014/main" id="{35B6F40B-5AC5-42EF-9D9E-C58210613E83}"/>
            </a:ext>
          </a:extLst>
        </xdr:cNvPr>
        <xdr:cNvSpPr/>
      </xdr:nvSpPr>
      <xdr:spPr>
        <a:xfrm>
          <a:off x="3749675" y="6595745"/>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131445</xdr:rowOff>
    </xdr:from>
    <xdr:to>
      <xdr:col>24</xdr:col>
      <xdr:colOff>63500</xdr:colOff>
      <xdr:row>38</xdr:row>
      <xdr:rowOff>165735</xdr:rowOff>
    </xdr:to>
    <xdr:cxnSp macro="">
      <xdr:nvCxnSpPr>
        <xdr:cNvPr id="76" name="直線コネクタ 75">
          <a:extLst>
            <a:ext uri="{FF2B5EF4-FFF2-40B4-BE49-F238E27FC236}">
              <a16:creationId xmlns:a16="http://schemas.microsoft.com/office/drawing/2014/main" id="{218E7E62-3211-4FF1-AA86-E04B2686469B}"/>
            </a:ext>
          </a:extLst>
        </xdr:cNvPr>
        <xdr:cNvCxnSpPr/>
      </xdr:nvCxnSpPr>
      <xdr:spPr>
        <a:xfrm>
          <a:off x="3800475" y="6646545"/>
          <a:ext cx="838200" cy="37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44450</xdr:rowOff>
    </xdr:from>
    <xdr:to>
      <xdr:col>15</xdr:col>
      <xdr:colOff>101600</xdr:colOff>
      <xdr:row>38</xdr:row>
      <xdr:rowOff>146050</xdr:rowOff>
    </xdr:to>
    <xdr:sp macro="" textlink="">
      <xdr:nvSpPr>
        <xdr:cNvPr id="77" name="楕円 76">
          <a:extLst>
            <a:ext uri="{FF2B5EF4-FFF2-40B4-BE49-F238E27FC236}">
              <a16:creationId xmlns:a16="http://schemas.microsoft.com/office/drawing/2014/main" id="{1FED2B2E-05FD-4CB7-8877-AD4839C115C4}"/>
            </a:ext>
          </a:extLst>
        </xdr:cNvPr>
        <xdr:cNvSpPr/>
      </xdr:nvSpPr>
      <xdr:spPr>
        <a:xfrm>
          <a:off x="2857500" y="6562725"/>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95250</xdr:rowOff>
    </xdr:from>
    <xdr:to>
      <xdr:col>19</xdr:col>
      <xdr:colOff>177800</xdr:colOff>
      <xdr:row>38</xdr:row>
      <xdr:rowOff>131445</xdr:rowOff>
    </xdr:to>
    <xdr:cxnSp macro="">
      <xdr:nvCxnSpPr>
        <xdr:cNvPr id="78" name="直線コネクタ 77">
          <a:extLst>
            <a:ext uri="{FF2B5EF4-FFF2-40B4-BE49-F238E27FC236}">
              <a16:creationId xmlns:a16="http://schemas.microsoft.com/office/drawing/2014/main" id="{D12F13E0-2EAC-4265-9976-80F0E91ABFAB}"/>
            </a:ext>
          </a:extLst>
        </xdr:cNvPr>
        <xdr:cNvCxnSpPr/>
      </xdr:nvCxnSpPr>
      <xdr:spPr>
        <a:xfrm>
          <a:off x="2911475" y="661035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19685</xdr:rowOff>
    </xdr:from>
    <xdr:to>
      <xdr:col>10</xdr:col>
      <xdr:colOff>165100</xdr:colOff>
      <xdr:row>38</xdr:row>
      <xdr:rowOff>121285</xdr:rowOff>
    </xdr:to>
    <xdr:sp macro="" textlink="">
      <xdr:nvSpPr>
        <xdr:cNvPr id="79" name="楕円 78">
          <a:extLst>
            <a:ext uri="{FF2B5EF4-FFF2-40B4-BE49-F238E27FC236}">
              <a16:creationId xmlns:a16="http://schemas.microsoft.com/office/drawing/2014/main" id="{BC11FD71-2298-4EDA-92DE-41A34653BCC4}"/>
            </a:ext>
          </a:extLst>
        </xdr:cNvPr>
        <xdr:cNvSpPr/>
      </xdr:nvSpPr>
      <xdr:spPr>
        <a:xfrm>
          <a:off x="1971675" y="6534785"/>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70485</xdr:rowOff>
    </xdr:from>
    <xdr:to>
      <xdr:col>15</xdr:col>
      <xdr:colOff>50800</xdr:colOff>
      <xdr:row>38</xdr:row>
      <xdr:rowOff>95250</xdr:rowOff>
    </xdr:to>
    <xdr:cxnSp macro="">
      <xdr:nvCxnSpPr>
        <xdr:cNvPr id="80" name="直線コネクタ 79">
          <a:extLst>
            <a:ext uri="{FF2B5EF4-FFF2-40B4-BE49-F238E27FC236}">
              <a16:creationId xmlns:a16="http://schemas.microsoft.com/office/drawing/2014/main" id="{1D84DADE-044B-46DE-8B70-6DF87F61D964}"/>
            </a:ext>
          </a:extLst>
        </xdr:cNvPr>
        <xdr:cNvCxnSpPr/>
      </xdr:nvCxnSpPr>
      <xdr:spPr>
        <a:xfrm>
          <a:off x="2019300" y="6588760"/>
          <a:ext cx="892175"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166370</xdr:rowOff>
    </xdr:from>
    <xdr:to>
      <xdr:col>6</xdr:col>
      <xdr:colOff>38100</xdr:colOff>
      <xdr:row>38</xdr:row>
      <xdr:rowOff>96520</xdr:rowOff>
    </xdr:to>
    <xdr:sp macro="" textlink="">
      <xdr:nvSpPr>
        <xdr:cNvPr id="81" name="楕円 80">
          <a:extLst>
            <a:ext uri="{FF2B5EF4-FFF2-40B4-BE49-F238E27FC236}">
              <a16:creationId xmlns:a16="http://schemas.microsoft.com/office/drawing/2014/main" id="{432D60A4-242E-49AA-B37E-52C950643A77}"/>
            </a:ext>
          </a:extLst>
        </xdr:cNvPr>
        <xdr:cNvSpPr/>
      </xdr:nvSpPr>
      <xdr:spPr>
        <a:xfrm>
          <a:off x="1082675" y="6513195"/>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45720</xdr:rowOff>
    </xdr:from>
    <xdr:to>
      <xdr:col>10</xdr:col>
      <xdr:colOff>114300</xdr:colOff>
      <xdr:row>38</xdr:row>
      <xdr:rowOff>70485</xdr:rowOff>
    </xdr:to>
    <xdr:cxnSp macro="">
      <xdr:nvCxnSpPr>
        <xdr:cNvPr id="82" name="直線コネクタ 81">
          <a:extLst>
            <a:ext uri="{FF2B5EF4-FFF2-40B4-BE49-F238E27FC236}">
              <a16:creationId xmlns:a16="http://schemas.microsoft.com/office/drawing/2014/main" id="{97896A81-95B9-4628-BEC5-CC3ECF6056A9}"/>
            </a:ext>
          </a:extLst>
        </xdr:cNvPr>
        <xdr:cNvCxnSpPr/>
      </xdr:nvCxnSpPr>
      <xdr:spPr>
        <a:xfrm>
          <a:off x="1133475" y="6563995"/>
          <a:ext cx="885825"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166387</xdr:rowOff>
    </xdr:from>
    <xdr:ext cx="405111" cy="259045"/>
    <xdr:sp macro="" textlink="">
      <xdr:nvSpPr>
        <xdr:cNvPr id="83" name="n_1aveValue【道路】&#10;有形固定資産減価償却率">
          <a:extLst>
            <a:ext uri="{FF2B5EF4-FFF2-40B4-BE49-F238E27FC236}">
              <a16:creationId xmlns:a16="http://schemas.microsoft.com/office/drawing/2014/main" id="{7D32E652-F553-45A0-8113-1E2C4546EC47}"/>
            </a:ext>
          </a:extLst>
        </xdr:cNvPr>
        <xdr:cNvSpPr txBox="1"/>
      </xdr:nvSpPr>
      <xdr:spPr>
        <a:xfrm>
          <a:off x="3582044" y="6341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137812</xdr:rowOff>
    </xdr:from>
    <xdr:ext cx="405111" cy="259045"/>
    <xdr:sp macro="" textlink="">
      <xdr:nvSpPr>
        <xdr:cNvPr id="84" name="n_2aveValue【道路】&#10;有形固定資産減価償却率">
          <a:extLst>
            <a:ext uri="{FF2B5EF4-FFF2-40B4-BE49-F238E27FC236}">
              <a16:creationId xmlns:a16="http://schemas.microsoft.com/office/drawing/2014/main" id="{61D97569-9DA6-4E7E-8614-B84527F98B74}"/>
            </a:ext>
          </a:extLst>
        </xdr:cNvPr>
        <xdr:cNvSpPr txBox="1"/>
      </xdr:nvSpPr>
      <xdr:spPr>
        <a:xfrm>
          <a:off x="2705744" y="6310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103522</xdr:rowOff>
    </xdr:from>
    <xdr:ext cx="405111" cy="259045"/>
    <xdr:sp macro="" textlink="">
      <xdr:nvSpPr>
        <xdr:cNvPr id="85" name="n_3aveValue【道路】&#10;有形固定資産減価償却率">
          <a:extLst>
            <a:ext uri="{FF2B5EF4-FFF2-40B4-BE49-F238E27FC236}">
              <a16:creationId xmlns:a16="http://schemas.microsoft.com/office/drawing/2014/main" id="{211794A2-79AD-4CA3-A8DE-EEDC3EF93081}"/>
            </a:ext>
          </a:extLst>
        </xdr:cNvPr>
        <xdr:cNvSpPr txBox="1"/>
      </xdr:nvSpPr>
      <xdr:spPr>
        <a:xfrm>
          <a:off x="1819919" y="6278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48277</xdr:rowOff>
    </xdr:from>
    <xdr:ext cx="405111" cy="259045"/>
    <xdr:sp macro="" textlink="">
      <xdr:nvSpPr>
        <xdr:cNvPr id="86" name="n_4aveValue【道路】&#10;有形固定資産減価償却率">
          <a:extLst>
            <a:ext uri="{FF2B5EF4-FFF2-40B4-BE49-F238E27FC236}">
              <a16:creationId xmlns:a16="http://schemas.microsoft.com/office/drawing/2014/main" id="{5FA63C20-DE61-4027-98AB-D0ACC34446D6}"/>
            </a:ext>
          </a:extLst>
        </xdr:cNvPr>
        <xdr:cNvSpPr txBox="1"/>
      </xdr:nvSpPr>
      <xdr:spPr>
        <a:xfrm>
          <a:off x="930919" y="6223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1922</xdr:rowOff>
    </xdr:from>
    <xdr:ext cx="405111" cy="259045"/>
    <xdr:sp macro="" textlink="">
      <xdr:nvSpPr>
        <xdr:cNvPr id="87" name="n_1mainValue【道路】&#10;有形固定資産減価償却率">
          <a:extLst>
            <a:ext uri="{FF2B5EF4-FFF2-40B4-BE49-F238E27FC236}">
              <a16:creationId xmlns:a16="http://schemas.microsoft.com/office/drawing/2014/main" id="{67BF59B1-2A52-4C9A-AEFF-1D65C2AC4446}"/>
            </a:ext>
          </a:extLst>
        </xdr:cNvPr>
        <xdr:cNvSpPr txBox="1"/>
      </xdr:nvSpPr>
      <xdr:spPr>
        <a:xfrm>
          <a:off x="3582044" y="6688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137177</xdr:rowOff>
    </xdr:from>
    <xdr:ext cx="405111" cy="259045"/>
    <xdr:sp macro="" textlink="">
      <xdr:nvSpPr>
        <xdr:cNvPr id="88" name="n_2mainValue【道路】&#10;有形固定資産減価償却率">
          <a:extLst>
            <a:ext uri="{FF2B5EF4-FFF2-40B4-BE49-F238E27FC236}">
              <a16:creationId xmlns:a16="http://schemas.microsoft.com/office/drawing/2014/main" id="{41843ACA-408F-41A6-8797-82F1D4720CAA}"/>
            </a:ext>
          </a:extLst>
        </xdr:cNvPr>
        <xdr:cNvSpPr txBox="1"/>
      </xdr:nvSpPr>
      <xdr:spPr>
        <a:xfrm>
          <a:off x="2705744" y="665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112412</xdr:rowOff>
    </xdr:from>
    <xdr:ext cx="405111" cy="259045"/>
    <xdr:sp macro="" textlink="">
      <xdr:nvSpPr>
        <xdr:cNvPr id="89" name="n_3mainValue【道路】&#10;有形固定資産減価償却率">
          <a:extLst>
            <a:ext uri="{FF2B5EF4-FFF2-40B4-BE49-F238E27FC236}">
              <a16:creationId xmlns:a16="http://schemas.microsoft.com/office/drawing/2014/main" id="{42C12531-C8B1-418E-BB0D-EBB614C948F9}"/>
            </a:ext>
          </a:extLst>
        </xdr:cNvPr>
        <xdr:cNvSpPr txBox="1"/>
      </xdr:nvSpPr>
      <xdr:spPr>
        <a:xfrm>
          <a:off x="1819919" y="662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87647</xdr:rowOff>
    </xdr:from>
    <xdr:ext cx="405111" cy="259045"/>
    <xdr:sp macro="" textlink="">
      <xdr:nvSpPr>
        <xdr:cNvPr id="90" name="n_4mainValue【道路】&#10;有形固定資産減価償却率">
          <a:extLst>
            <a:ext uri="{FF2B5EF4-FFF2-40B4-BE49-F238E27FC236}">
              <a16:creationId xmlns:a16="http://schemas.microsoft.com/office/drawing/2014/main" id="{871E9419-68D1-4528-A975-42FC932A4C84}"/>
            </a:ext>
          </a:extLst>
        </xdr:cNvPr>
        <xdr:cNvSpPr txBox="1"/>
      </xdr:nvSpPr>
      <xdr:spPr>
        <a:xfrm>
          <a:off x="930919" y="6605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A7DC6715-E84F-4327-AF9A-09F5C01C9CE9}"/>
            </a:ext>
          </a:extLst>
        </xdr:cNvPr>
        <xdr:cNvSpPr/>
      </xdr:nvSpPr>
      <xdr:spPr>
        <a:xfrm>
          <a:off x="6607175" y="419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8EE3FF42-DE71-4D52-BD35-F16DE322A72F}"/>
            </a:ext>
          </a:extLst>
        </xdr:cNvPr>
        <xdr:cNvSpPr/>
      </xdr:nvSpPr>
      <xdr:spPr>
        <a:xfrm>
          <a:off x="6734175"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99025E1C-02DF-4A02-BA35-E89EF76EED20}"/>
            </a:ext>
          </a:extLst>
        </xdr:cNvPr>
        <xdr:cNvSpPr/>
      </xdr:nvSpPr>
      <xdr:spPr>
        <a:xfrm>
          <a:off x="6734175"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98EE4C72-FB04-440C-B3D9-D03D7C7FF22B}"/>
            </a:ext>
          </a:extLst>
        </xdr:cNvPr>
        <xdr:cNvSpPr/>
      </xdr:nvSpPr>
      <xdr:spPr>
        <a:xfrm>
          <a:off x="7750175"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2F0D504C-5817-439B-8D22-CE9BF1626381}"/>
            </a:ext>
          </a:extLst>
        </xdr:cNvPr>
        <xdr:cNvSpPr/>
      </xdr:nvSpPr>
      <xdr:spPr>
        <a:xfrm>
          <a:off x="7750175"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9225BC5F-C693-46CA-8FCB-6876E30A0A6A}"/>
            </a:ext>
          </a:extLst>
        </xdr:cNvPr>
        <xdr:cNvSpPr/>
      </xdr:nvSpPr>
      <xdr:spPr>
        <a:xfrm>
          <a:off x="8893175"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FEC80571-C2B7-4471-BA03-958231FCF346}"/>
            </a:ext>
          </a:extLst>
        </xdr:cNvPr>
        <xdr:cNvSpPr/>
      </xdr:nvSpPr>
      <xdr:spPr>
        <a:xfrm>
          <a:off x="8893175"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DF6F8F10-55A5-4A3E-8779-DCAA107F381D}"/>
            </a:ext>
          </a:extLst>
        </xdr:cNvPr>
        <xdr:cNvSpPr/>
      </xdr:nvSpPr>
      <xdr:spPr>
        <a:xfrm>
          <a:off x="6607175"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16CA6D1-C9AD-4B12-8E68-278F0239CFEC}"/>
            </a:ext>
          </a:extLst>
        </xdr:cNvPr>
        <xdr:cNvSpPr txBox="1"/>
      </xdr:nvSpPr>
      <xdr:spPr>
        <a:xfrm>
          <a:off x="6569075"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4AD1DD52-E90C-4E55-944C-1F6982726873}"/>
            </a:ext>
          </a:extLst>
        </xdr:cNvPr>
        <xdr:cNvCxnSpPr/>
      </xdr:nvCxnSpPr>
      <xdr:spPr>
        <a:xfrm>
          <a:off x="6607175"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4D4B266C-D036-4E76-A198-677108682870}"/>
            </a:ext>
          </a:extLst>
        </xdr:cNvPr>
        <xdr:cNvCxnSpPr/>
      </xdr:nvCxnSpPr>
      <xdr:spPr>
        <a:xfrm>
          <a:off x="6607175"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B96F9A0E-6C26-425A-AEAE-110F1CA837B0}"/>
            </a:ext>
          </a:extLst>
        </xdr:cNvPr>
        <xdr:cNvSpPr txBox="1"/>
      </xdr:nvSpPr>
      <xdr:spPr>
        <a:xfrm>
          <a:off x="6136821" y="7023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AE2B3696-402E-4FFA-93FF-F3AB180027B6}"/>
            </a:ext>
          </a:extLst>
        </xdr:cNvPr>
        <xdr:cNvCxnSpPr/>
      </xdr:nvCxnSpPr>
      <xdr:spPr>
        <a:xfrm>
          <a:off x="6607175"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48277</xdr:rowOff>
    </xdr:from>
    <xdr:ext cx="531299" cy="259045"/>
    <xdr:sp macro="" textlink="">
      <xdr:nvSpPr>
        <xdr:cNvPr id="104" name="テキスト ボックス 103">
          <a:extLst>
            <a:ext uri="{FF2B5EF4-FFF2-40B4-BE49-F238E27FC236}">
              <a16:creationId xmlns:a16="http://schemas.microsoft.com/office/drawing/2014/main" id="{A09B9EE9-E795-40E8-B285-ABE015A876AD}"/>
            </a:ext>
          </a:extLst>
        </xdr:cNvPr>
        <xdr:cNvSpPr txBox="1"/>
      </xdr:nvSpPr>
      <xdr:spPr>
        <a:xfrm>
          <a:off x="6072701" y="65665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1FD5DB65-3B6B-4346-BF7E-EC62FE4EA2C2}"/>
            </a:ext>
          </a:extLst>
        </xdr:cNvPr>
        <xdr:cNvCxnSpPr/>
      </xdr:nvCxnSpPr>
      <xdr:spPr>
        <a:xfrm>
          <a:off x="6607175"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6" name="テキスト ボックス 105">
          <a:extLst>
            <a:ext uri="{FF2B5EF4-FFF2-40B4-BE49-F238E27FC236}">
              <a16:creationId xmlns:a16="http://schemas.microsoft.com/office/drawing/2014/main" id="{2DDC2249-7349-4AD6-8976-9470209E14E5}"/>
            </a:ext>
          </a:extLst>
        </xdr:cNvPr>
        <xdr:cNvSpPr txBox="1"/>
      </xdr:nvSpPr>
      <xdr:spPr>
        <a:xfrm>
          <a:off x="6072701" y="61093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11B1C63E-B97D-4670-A85B-E08BDFD69263}"/>
            </a:ext>
          </a:extLst>
        </xdr:cNvPr>
        <xdr:cNvCxnSpPr/>
      </xdr:nvCxnSpPr>
      <xdr:spPr>
        <a:xfrm>
          <a:off x="6607175"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08" name="テキスト ボックス 107">
          <a:extLst>
            <a:ext uri="{FF2B5EF4-FFF2-40B4-BE49-F238E27FC236}">
              <a16:creationId xmlns:a16="http://schemas.microsoft.com/office/drawing/2014/main" id="{D7B6AA53-860A-4C51-B934-9D967DFE0B81}"/>
            </a:ext>
          </a:extLst>
        </xdr:cNvPr>
        <xdr:cNvSpPr txBox="1"/>
      </xdr:nvSpPr>
      <xdr:spPr>
        <a:xfrm>
          <a:off x="6072701" y="56521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6A315570-09E2-454F-AC61-1AA70CDA4B51}"/>
            </a:ext>
          </a:extLst>
        </xdr:cNvPr>
        <xdr:cNvCxnSpPr/>
      </xdr:nvCxnSpPr>
      <xdr:spPr>
        <a:xfrm>
          <a:off x="6607175"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7594D416-E4B1-4B47-A8F6-7856F703A0C1}"/>
            </a:ext>
          </a:extLst>
        </xdr:cNvPr>
        <xdr:cNvSpPr txBox="1"/>
      </xdr:nvSpPr>
      <xdr:spPr>
        <a:xfrm>
          <a:off x="6072701" y="51949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D452BC8D-2044-42CA-98E2-373DC908565F}"/>
            </a:ext>
          </a:extLst>
        </xdr:cNvPr>
        <xdr:cNvSpPr/>
      </xdr:nvSpPr>
      <xdr:spPr>
        <a:xfrm>
          <a:off x="6607175"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93162</xdr:rowOff>
    </xdr:from>
    <xdr:to>
      <xdr:col>54</xdr:col>
      <xdr:colOff>189865</xdr:colOff>
      <xdr:row>41</xdr:row>
      <xdr:rowOff>93802</xdr:rowOff>
    </xdr:to>
    <xdr:cxnSp macro="">
      <xdr:nvCxnSpPr>
        <xdr:cNvPr id="112" name="直線コネクタ 111">
          <a:extLst>
            <a:ext uri="{FF2B5EF4-FFF2-40B4-BE49-F238E27FC236}">
              <a16:creationId xmlns:a16="http://schemas.microsoft.com/office/drawing/2014/main" id="{52346EA9-27EE-491B-BBC4-43E389FAF58D}"/>
            </a:ext>
          </a:extLst>
        </xdr:cNvPr>
        <xdr:cNvCxnSpPr/>
      </xdr:nvCxnSpPr>
      <xdr:spPr>
        <a:xfrm flipV="1">
          <a:off x="10476865" y="5922462"/>
          <a:ext cx="0" cy="1200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97629</xdr:rowOff>
    </xdr:from>
    <xdr:ext cx="469744" cy="259045"/>
    <xdr:sp macro="" textlink="">
      <xdr:nvSpPr>
        <xdr:cNvPr id="113" name="【道路】&#10;一人当たり延長最小値テキスト">
          <a:extLst>
            <a:ext uri="{FF2B5EF4-FFF2-40B4-BE49-F238E27FC236}">
              <a16:creationId xmlns:a16="http://schemas.microsoft.com/office/drawing/2014/main" id="{8996439F-5462-4FCA-88DA-5CDD2E0F073F}"/>
            </a:ext>
          </a:extLst>
        </xdr:cNvPr>
        <xdr:cNvSpPr txBox="1"/>
      </xdr:nvSpPr>
      <xdr:spPr>
        <a:xfrm>
          <a:off x="10515600" y="7127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93802</xdr:rowOff>
    </xdr:from>
    <xdr:to>
      <xdr:col>55</xdr:col>
      <xdr:colOff>88900</xdr:colOff>
      <xdr:row>41</xdr:row>
      <xdr:rowOff>93802</xdr:rowOff>
    </xdr:to>
    <xdr:cxnSp macro="">
      <xdr:nvCxnSpPr>
        <xdr:cNvPr id="114" name="直線コネクタ 113">
          <a:extLst>
            <a:ext uri="{FF2B5EF4-FFF2-40B4-BE49-F238E27FC236}">
              <a16:creationId xmlns:a16="http://schemas.microsoft.com/office/drawing/2014/main" id="{CA41CC55-A356-445C-B024-8BB2F50546AC}"/>
            </a:ext>
          </a:extLst>
        </xdr:cNvPr>
        <xdr:cNvCxnSpPr/>
      </xdr:nvCxnSpPr>
      <xdr:spPr>
        <a:xfrm>
          <a:off x="10391775" y="71232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39839</xdr:rowOff>
    </xdr:from>
    <xdr:ext cx="534377" cy="259045"/>
    <xdr:sp macro="" textlink="">
      <xdr:nvSpPr>
        <xdr:cNvPr id="115" name="【道路】&#10;一人当たり延長最大値テキスト">
          <a:extLst>
            <a:ext uri="{FF2B5EF4-FFF2-40B4-BE49-F238E27FC236}">
              <a16:creationId xmlns:a16="http://schemas.microsoft.com/office/drawing/2014/main" id="{C251B3E7-2770-4969-860D-D5FDD3B97362}"/>
            </a:ext>
          </a:extLst>
        </xdr:cNvPr>
        <xdr:cNvSpPr txBox="1"/>
      </xdr:nvSpPr>
      <xdr:spPr>
        <a:xfrm>
          <a:off x="10515600" y="5697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93162</xdr:rowOff>
    </xdr:from>
    <xdr:to>
      <xdr:col>55</xdr:col>
      <xdr:colOff>88900</xdr:colOff>
      <xdr:row>34</xdr:row>
      <xdr:rowOff>93162</xdr:rowOff>
    </xdr:to>
    <xdr:cxnSp macro="">
      <xdr:nvCxnSpPr>
        <xdr:cNvPr id="116" name="直線コネクタ 115">
          <a:extLst>
            <a:ext uri="{FF2B5EF4-FFF2-40B4-BE49-F238E27FC236}">
              <a16:creationId xmlns:a16="http://schemas.microsoft.com/office/drawing/2014/main" id="{0F255A0F-FEB1-489A-9950-3A1224B74E8E}"/>
            </a:ext>
          </a:extLst>
        </xdr:cNvPr>
        <xdr:cNvCxnSpPr/>
      </xdr:nvCxnSpPr>
      <xdr:spPr>
        <a:xfrm>
          <a:off x="10391775" y="59224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41272</xdr:rowOff>
    </xdr:from>
    <xdr:ext cx="469744" cy="259045"/>
    <xdr:sp macro="" textlink="">
      <xdr:nvSpPr>
        <xdr:cNvPr id="117" name="【道路】&#10;一人当たり延長平均値テキスト">
          <a:extLst>
            <a:ext uri="{FF2B5EF4-FFF2-40B4-BE49-F238E27FC236}">
              <a16:creationId xmlns:a16="http://schemas.microsoft.com/office/drawing/2014/main" id="{D761E68E-DE40-4B02-8B82-A96844866576}"/>
            </a:ext>
          </a:extLst>
        </xdr:cNvPr>
        <xdr:cNvSpPr txBox="1"/>
      </xdr:nvSpPr>
      <xdr:spPr>
        <a:xfrm>
          <a:off x="10515600" y="68992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62845</xdr:rowOff>
    </xdr:from>
    <xdr:to>
      <xdr:col>55</xdr:col>
      <xdr:colOff>50800</xdr:colOff>
      <xdr:row>40</xdr:row>
      <xdr:rowOff>164445</xdr:rowOff>
    </xdr:to>
    <xdr:sp macro="" textlink="">
      <xdr:nvSpPr>
        <xdr:cNvPr id="118" name="フローチャート: 判断 117">
          <a:extLst>
            <a:ext uri="{FF2B5EF4-FFF2-40B4-BE49-F238E27FC236}">
              <a16:creationId xmlns:a16="http://schemas.microsoft.com/office/drawing/2014/main" id="{7AFB1867-E819-43FE-B043-2C54313857CF}"/>
            </a:ext>
          </a:extLst>
        </xdr:cNvPr>
        <xdr:cNvSpPr/>
      </xdr:nvSpPr>
      <xdr:spPr>
        <a:xfrm>
          <a:off x="10429875" y="6924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64262</xdr:rowOff>
    </xdr:from>
    <xdr:to>
      <xdr:col>50</xdr:col>
      <xdr:colOff>165100</xdr:colOff>
      <xdr:row>40</xdr:row>
      <xdr:rowOff>165862</xdr:rowOff>
    </xdr:to>
    <xdr:sp macro="" textlink="">
      <xdr:nvSpPr>
        <xdr:cNvPr id="119" name="フローチャート: 判断 118">
          <a:extLst>
            <a:ext uri="{FF2B5EF4-FFF2-40B4-BE49-F238E27FC236}">
              <a16:creationId xmlns:a16="http://schemas.microsoft.com/office/drawing/2014/main" id="{36E14AE1-8982-4727-9546-CFCB8DB40C04}"/>
            </a:ext>
          </a:extLst>
        </xdr:cNvPr>
        <xdr:cNvSpPr/>
      </xdr:nvSpPr>
      <xdr:spPr>
        <a:xfrm>
          <a:off x="9591675" y="6925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64719</xdr:rowOff>
    </xdr:from>
    <xdr:to>
      <xdr:col>46</xdr:col>
      <xdr:colOff>38100</xdr:colOff>
      <xdr:row>40</xdr:row>
      <xdr:rowOff>166319</xdr:rowOff>
    </xdr:to>
    <xdr:sp macro="" textlink="">
      <xdr:nvSpPr>
        <xdr:cNvPr id="120" name="フローチャート: 判断 119">
          <a:extLst>
            <a:ext uri="{FF2B5EF4-FFF2-40B4-BE49-F238E27FC236}">
              <a16:creationId xmlns:a16="http://schemas.microsoft.com/office/drawing/2014/main" id="{E5AB6057-A5E8-4E97-BB5A-2BAD52BCC646}"/>
            </a:ext>
          </a:extLst>
        </xdr:cNvPr>
        <xdr:cNvSpPr/>
      </xdr:nvSpPr>
      <xdr:spPr>
        <a:xfrm>
          <a:off x="8702675" y="6925894"/>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65314</xdr:rowOff>
    </xdr:from>
    <xdr:to>
      <xdr:col>41</xdr:col>
      <xdr:colOff>101600</xdr:colOff>
      <xdr:row>40</xdr:row>
      <xdr:rowOff>166914</xdr:rowOff>
    </xdr:to>
    <xdr:sp macro="" textlink="">
      <xdr:nvSpPr>
        <xdr:cNvPr id="121" name="フローチャート: 判断 120">
          <a:extLst>
            <a:ext uri="{FF2B5EF4-FFF2-40B4-BE49-F238E27FC236}">
              <a16:creationId xmlns:a16="http://schemas.microsoft.com/office/drawing/2014/main" id="{2EC9044A-D99E-4C09-9BB2-317716FD029E}"/>
            </a:ext>
          </a:extLst>
        </xdr:cNvPr>
        <xdr:cNvSpPr/>
      </xdr:nvSpPr>
      <xdr:spPr>
        <a:xfrm>
          <a:off x="7810500" y="6926489"/>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65953</xdr:rowOff>
    </xdr:from>
    <xdr:to>
      <xdr:col>36</xdr:col>
      <xdr:colOff>165100</xdr:colOff>
      <xdr:row>40</xdr:row>
      <xdr:rowOff>167553</xdr:rowOff>
    </xdr:to>
    <xdr:sp macro="" textlink="">
      <xdr:nvSpPr>
        <xdr:cNvPr id="122" name="フローチャート: 判断 121">
          <a:extLst>
            <a:ext uri="{FF2B5EF4-FFF2-40B4-BE49-F238E27FC236}">
              <a16:creationId xmlns:a16="http://schemas.microsoft.com/office/drawing/2014/main" id="{354F9DC6-1D84-48C9-96E6-2EA6A3350EC0}"/>
            </a:ext>
          </a:extLst>
        </xdr:cNvPr>
        <xdr:cNvSpPr/>
      </xdr:nvSpPr>
      <xdr:spPr>
        <a:xfrm>
          <a:off x="6924675" y="6927128"/>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2ECC0C9E-3CC4-40F7-8B10-EC298EC0698C}"/>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9C97B31A-9F1E-42E8-BD9A-7E0B9A2371AD}"/>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26625D8D-4F9A-4947-8796-0F27B2DA480C}"/>
            </a:ext>
          </a:extLst>
        </xdr:cNvPr>
        <xdr:cNvSpPr txBox="1"/>
      </xdr:nvSpPr>
      <xdr:spPr>
        <a:xfrm>
          <a:off x="8562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B82860ED-6F1A-427A-821F-939081E8C68E}"/>
            </a:ext>
          </a:extLst>
        </xdr:cNvPr>
        <xdr:cNvSpPr txBox="1"/>
      </xdr:nvSpPr>
      <xdr:spPr>
        <a:xfrm>
          <a:off x="7673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E9CFCF14-23B3-4B30-9A3A-EF10E5156DE2}"/>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46386</xdr:rowOff>
    </xdr:from>
    <xdr:to>
      <xdr:col>55</xdr:col>
      <xdr:colOff>50800</xdr:colOff>
      <xdr:row>39</xdr:row>
      <xdr:rowOff>147986</xdr:rowOff>
    </xdr:to>
    <xdr:sp macro="" textlink="">
      <xdr:nvSpPr>
        <xdr:cNvPr id="128" name="楕円 127">
          <a:extLst>
            <a:ext uri="{FF2B5EF4-FFF2-40B4-BE49-F238E27FC236}">
              <a16:creationId xmlns:a16="http://schemas.microsoft.com/office/drawing/2014/main" id="{A0412B13-726A-4E91-9B52-55DF7102F588}"/>
            </a:ext>
          </a:extLst>
        </xdr:cNvPr>
        <xdr:cNvSpPr/>
      </xdr:nvSpPr>
      <xdr:spPr>
        <a:xfrm>
          <a:off x="10429875" y="6736111"/>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69263</xdr:rowOff>
    </xdr:from>
    <xdr:ext cx="469744" cy="259045"/>
    <xdr:sp macro="" textlink="">
      <xdr:nvSpPr>
        <xdr:cNvPr id="129" name="【道路】&#10;一人当たり延長該当値テキスト">
          <a:extLst>
            <a:ext uri="{FF2B5EF4-FFF2-40B4-BE49-F238E27FC236}">
              <a16:creationId xmlns:a16="http://schemas.microsoft.com/office/drawing/2014/main" id="{D52600E0-89E9-4CC3-ADA2-3A38973A456B}"/>
            </a:ext>
          </a:extLst>
        </xdr:cNvPr>
        <xdr:cNvSpPr txBox="1"/>
      </xdr:nvSpPr>
      <xdr:spPr>
        <a:xfrm>
          <a:off x="10515600" y="6587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49449</xdr:rowOff>
    </xdr:from>
    <xdr:to>
      <xdr:col>50</xdr:col>
      <xdr:colOff>165100</xdr:colOff>
      <xdr:row>39</xdr:row>
      <xdr:rowOff>151049</xdr:rowOff>
    </xdr:to>
    <xdr:sp macro="" textlink="">
      <xdr:nvSpPr>
        <xdr:cNvPr id="130" name="楕円 129">
          <a:extLst>
            <a:ext uri="{FF2B5EF4-FFF2-40B4-BE49-F238E27FC236}">
              <a16:creationId xmlns:a16="http://schemas.microsoft.com/office/drawing/2014/main" id="{E651C92E-43DE-4ECF-9E94-1965C421A951}"/>
            </a:ext>
          </a:extLst>
        </xdr:cNvPr>
        <xdr:cNvSpPr/>
      </xdr:nvSpPr>
      <xdr:spPr>
        <a:xfrm>
          <a:off x="9591675" y="6739174"/>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97186</xdr:rowOff>
    </xdr:from>
    <xdr:to>
      <xdr:col>55</xdr:col>
      <xdr:colOff>0</xdr:colOff>
      <xdr:row>39</xdr:row>
      <xdr:rowOff>100249</xdr:rowOff>
    </xdr:to>
    <xdr:cxnSp macro="">
      <xdr:nvCxnSpPr>
        <xdr:cNvPr id="131" name="直線コネクタ 130">
          <a:extLst>
            <a:ext uri="{FF2B5EF4-FFF2-40B4-BE49-F238E27FC236}">
              <a16:creationId xmlns:a16="http://schemas.microsoft.com/office/drawing/2014/main" id="{4910F7B0-220E-48F9-A879-D8F554A5F7F4}"/>
            </a:ext>
          </a:extLst>
        </xdr:cNvPr>
        <xdr:cNvCxnSpPr/>
      </xdr:nvCxnSpPr>
      <xdr:spPr>
        <a:xfrm flipV="1">
          <a:off x="9639300" y="6783736"/>
          <a:ext cx="838200" cy="6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51643</xdr:rowOff>
    </xdr:from>
    <xdr:to>
      <xdr:col>46</xdr:col>
      <xdr:colOff>38100</xdr:colOff>
      <xdr:row>39</xdr:row>
      <xdr:rowOff>153243</xdr:rowOff>
    </xdr:to>
    <xdr:sp macro="" textlink="">
      <xdr:nvSpPr>
        <xdr:cNvPr id="132" name="楕円 131">
          <a:extLst>
            <a:ext uri="{FF2B5EF4-FFF2-40B4-BE49-F238E27FC236}">
              <a16:creationId xmlns:a16="http://schemas.microsoft.com/office/drawing/2014/main" id="{C39727D1-C20D-46D7-9BF5-00943D979FDB}"/>
            </a:ext>
          </a:extLst>
        </xdr:cNvPr>
        <xdr:cNvSpPr/>
      </xdr:nvSpPr>
      <xdr:spPr>
        <a:xfrm>
          <a:off x="8702675" y="6741368"/>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100249</xdr:rowOff>
    </xdr:from>
    <xdr:to>
      <xdr:col>50</xdr:col>
      <xdr:colOff>114300</xdr:colOff>
      <xdr:row>39</xdr:row>
      <xdr:rowOff>102443</xdr:rowOff>
    </xdr:to>
    <xdr:cxnSp macro="">
      <xdr:nvCxnSpPr>
        <xdr:cNvPr id="133" name="直線コネクタ 132">
          <a:extLst>
            <a:ext uri="{FF2B5EF4-FFF2-40B4-BE49-F238E27FC236}">
              <a16:creationId xmlns:a16="http://schemas.microsoft.com/office/drawing/2014/main" id="{7FB70346-A22F-4FBE-B863-2562F8E96302}"/>
            </a:ext>
          </a:extLst>
        </xdr:cNvPr>
        <xdr:cNvCxnSpPr/>
      </xdr:nvCxnSpPr>
      <xdr:spPr>
        <a:xfrm flipV="1">
          <a:off x="8753475" y="6789974"/>
          <a:ext cx="885825" cy="2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53701</xdr:rowOff>
    </xdr:from>
    <xdr:to>
      <xdr:col>41</xdr:col>
      <xdr:colOff>101600</xdr:colOff>
      <xdr:row>39</xdr:row>
      <xdr:rowOff>155301</xdr:rowOff>
    </xdr:to>
    <xdr:sp macro="" textlink="">
      <xdr:nvSpPr>
        <xdr:cNvPr id="134" name="楕円 133">
          <a:extLst>
            <a:ext uri="{FF2B5EF4-FFF2-40B4-BE49-F238E27FC236}">
              <a16:creationId xmlns:a16="http://schemas.microsoft.com/office/drawing/2014/main" id="{922E178C-BF2E-4CA6-9798-E85F08EE8B8D}"/>
            </a:ext>
          </a:extLst>
        </xdr:cNvPr>
        <xdr:cNvSpPr/>
      </xdr:nvSpPr>
      <xdr:spPr>
        <a:xfrm>
          <a:off x="7810500" y="6740251"/>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102443</xdr:rowOff>
    </xdr:from>
    <xdr:to>
      <xdr:col>45</xdr:col>
      <xdr:colOff>177800</xdr:colOff>
      <xdr:row>39</xdr:row>
      <xdr:rowOff>104501</xdr:rowOff>
    </xdr:to>
    <xdr:cxnSp macro="">
      <xdr:nvCxnSpPr>
        <xdr:cNvPr id="135" name="直線コネクタ 134">
          <a:extLst>
            <a:ext uri="{FF2B5EF4-FFF2-40B4-BE49-F238E27FC236}">
              <a16:creationId xmlns:a16="http://schemas.microsoft.com/office/drawing/2014/main" id="{9E44176F-C9CA-4A34-933C-09DDB5FB66DF}"/>
            </a:ext>
          </a:extLst>
        </xdr:cNvPr>
        <xdr:cNvCxnSpPr/>
      </xdr:nvCxnSpPr>
      <xdr:spPr>
        <a:xfrm flipV="1">
          <a:off x="7864475" y="6792168"/>
          <a:ext cx="889000" cy="2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56032</xdr:rowOff>
    </xdr:from>
    <xdr:to>
      <xdr:col>36</xdr:col>
      <xdr:colOff>165100</xdr:colOff>
      <xdr:row>39</xdr:row>
      <xdr:rowOff>157632</xdr:rowOff>
    </xdr:to>
    <xdr:sp macro="" textlink="">
      <xdr:nvSpPr>
        <xdr:cNvPr id="136" name="楕円 135">
          <a:extLst>
            <a:ext uri="{FF2B5EF4-FFF2-40B4-BE49-F238E27FC236}">
              <a16:creationId xmlns:a16="http://schemas.microsoft.com/office/drawing/2014/main" id="{FCA108BD-2CF1-4251-B123-626167813F6B}"/>
            </a:ext>
          </a:extLst>
        </xdr:cNvPr>
        <xdr:cNvSpPr/>
      </xdr:nvSpPr>
      <xdr:spPr>
        <a:xfrm>
          <a:off x="6924675" y="6742582"/>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104501</xdr:rowOff>
    </xdr:from>
    <xdr:to>
      <xdr:col>41</xdr:col>
      <xdr:colOff>50800</xdr:colOff>
      <xdr:row>39</xdr:row>
      <xdr:rowOff>106832</xdr:rowOff>
    </xdr:to>
    <xdr:cxnSp macro="">
      <xdr:nvCxnSpPr>
        <xdr:cNvPr id="137" name="直線コネクタ 136">
          <a:extLst>
            <a:ext uri="{FF2B5EF4-FFF2-40B4-BE49-F238E27FC236}">
              <a16:creationId xmlns:a16="http://schemas.microsoft.com/office/drawing/2014/main" id="{24DDFF42-8819-4E53-854A-575BE49CBA68}"/>
            </a:ext>
          </a:extLst>
        </xdr:cNvPr>
        <xdr:cNvCxnSpPr/>
      </xdr:nvCxnSpPr>
      <xdr:spPr>
        <a:xfrm flipV="1">
          <a:off x="6972300" y="6794226"/>
          <a:ext cx="892175" cy="2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156989</xdr:rowOff>
    </xdr:from>
    <xdr:ext cx="469744" cy="259045"/>
    <xdr:sp macro="" textlink="">
      <xdr:nvSpPr>
        <xdr:cNvPr id="138" name="n_1aveValue【道路】&#10;一人当たり延長">
          <a:extLst>
            <a:ext uri="{FF2B5EF4-FFF2-40B4-BE49-F238E27FC236}">
              <a16:creationId xmlns:a16="http://schemas.microsoft.com/office/drawing/2014/main" id="{B0A0A771-F6B7-4F45-A15A-43FE85B32FC4}"/>
            </a:ext>
          </a:extLst>
        </xdr:cNvPr>
        <xdr:cNvSpPr txBox="1"/>
      </xdr:nvSpPr>
      <xdr:spPr>
        <a:xfrm>
          <a:off x="9391727" y="7014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157446</xdr:rowOff>
    </xdr:from>
    <xdr:ext cx="469744" cy="259045"/>
    <xdr:sp macro="" textlink="">
      <xdr:nvSpPr>
        <xdr:cNvPr id="139" name="n_2aveValue【道路】&#10;一人当たり延長">
          <a:extLst>
            <a:ext uri="{FF2B5EF4-FFF2-40B4-BE49-F238E27FC236}">
              <a16:creationId xmlns:a16="http://schemas.microsoft.com/office/drawing/2014/main" id="{7E4C500E-E769-4354-A4C6-63A8526FDC08}"/>
            </a:ext>
          </a:extLst>
        </xdr:cNvPr>
        <xdr:cNvSpPr txBox="1"/>
      </xdr:nvSpPr>
      <xdr:spPr>
        <a:xfrm>
          <a:off x="8515427" y="7018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158041</xdr:rowOff>
    </xdr:from>
    <xdr:ext cx="469744" cy="259045"/>
    <xdr:sp macro="" textlink="">
      <xdr:nvSpPr>
        <xdr:cNvPr id="140" name="n_3aveValue【道路】&#10;一人当たり延長">
          <a:extLst>
            <a:ext uri="{FF2B5EF4-FFF2-40B4-BE49-F238E27FC236}">
              <a16:creationId xmlns:a16="http://schemas.microsoft.com/office/drawing/2014/main" id="{7074D7A8-2B44-4383-81D1-A893FD992877}"/>
            </a:ext>
          </a:extLst>
        </xdr:cNvPr>
        <xdr:cNvSpPr txBox="1"/>
      </xdr:nvSpPr>
      <xdr:spPr>
        <a:xfrm>
          <a:off x="7629602" y="7019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158680</xdr:rowOff>
    </xdr:from>
    <xdr:ext cx="469744" cy="259045"/>
    <xdr:sp macro="" textlink="">
      <xdr:nvSpPr>
        <xdr:cNvPr id="141" name="n_4aveValue【道路】&#10;一人当たり延長">
          <a:extLst>
            <a:ext uri="{FF2B5EF4-FFF2-40B4-BE49-F238E27FC236}">
              <a16:creationId xmlns:a16="http://schemas.microsoft.com/office/drawing/2014/main" id="{EF4691B9-92E8-487A-81A1-4DF3211A36ED}"/>
            </a:ext>
          </a:extLst>
        </xdr:cNvPr>
        <xdr:cNvSpPr txBox="1"/>
      </xdr:nvSpPr>
      <xdr:spPr>
        <a:xfrm>
          <a:off x="6740602" y="7019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37</xdr:row>
      <xdr:rowOff>167576</xdr:rowOff>
    </xdr:from>
    <xdr:ext cx="469744" cy="259045"/>
    <xdr:sp macro="" textlink="">
      <xdr:nvSpPr>
        <xdr:cNvPr id="142" name="n_1mainValue【道路】&#10;一人当たり延長">
          <a:extLst>
            <a:ext uri="{FF2B5EF4-FFF2-40B4-BE49-F238E27FC236}">
              <a16:creationId xmlns:a16="http://schemas.microsoft.com/office/drawing/2014/main" id="{2E4F244C-C1F6-4A3A-9A29-97D8044F2EF8}"/>
            </a:ext>
          </a:extLst>
        </xdr:cNvPr>
        <xdr:cNvSpPr txBox="1"/>
      </xdr:nvSpPr>
      <xdr:spPr>
        <a:xfrm>
          <a:off x="9391727" y="6511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169770</xdr:rowOff>
    </xdr:from>
    <xdr:ext cx="469744" cy="259045"/>
    <xdr:sp macro="" textlink="">
      <xdr:nvSpPr>
        <xdr:cNvPr id="143" name="n_2mainValue【道路】&#10;一人当たり延長">
          <a:extLst>
            <a:ext uri="{FF2B5EF4-FFF2-40B4-BE49-F238E27FC236}">
              <a16:creationId xmlns:a16="http://schemas.microsoft.com/office/drawing/2014/main" id="{7E1D2B62-CCF4-4488-9E06-094950C1A4E2}"/>
            </a:ext>
          </a:extLst>
        </xdr:cNvPr>
        <xdr:cNvSpPr txBox="1"/>
      </xdr:nvSpPr>
      <xdr:spPr>
        <a:xfrm>
          <a:off x="8515427" y="6513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378</xdr:rowOff>
    </xdr:from>
    <xdr:ext cx="469744" cy="259045"/>
    <xdr:sp macro="" textlink="">
      <xdr:nvSpPr>
        <xdr:cNvPr id="144" name="n_3mainValue【道路】&#10;一人当たり延長">
          <a:extLst>
            <a:ext uri="{FF2B5EF4-FFF2-40B4-BE49-F238E27FC236}">
              <a16:creationId xmlns:a16="http://schemas.microsoft.com/office/drawing/2014/main" id="{69AAE905-4E34-4DC4-9D9B-D0A44D4B62AB}"/>
            </a:ext>
          </a:extLst>
        </xdr:cNvPr>
        <xdr:cNvSpPr txBox="1"/>
      </xdr:nvSpPr>
      <xdr:spPr>
        <a:xfrm>
          <a:off x="7629602" y="65154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2709</xdr:rowOff>
    </xdr:from>
    <xdr:ext cx="469744" cy="259045"/>
    <xdr:sp macro="" textlink="">
      <xdr:nvSpPr>
        <xdr:cNvPr id="145" name="n_4mainValue【道路】&#10;一人当たり延長">
          <a:extLst>
            <a:ext uri="{FF2B5EF4-FFF2-40B4-BE49-F238E27FC236}">
              <a16:creationId xmlns:a16="http://schemas.microsoft.com/office/drawing/2014/main" id="{90AB5361-89B4-43B5-97A6-4A832650C188}"/>
            </a:ext>
          </a:extLst>
        </xdr:cNvPr>
        <xdr:cNvSpPr txBox="1"/>
      </xdr:nvSpPr>
      <xdr:spPr>
        <a:xfrm>
          <a:off x="6740602" y="6517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525DE801-0270-438B-A1BD-F455653A0303}"/>
            </a:ext>
          </a:extLst>
        </xdr:cNvPr>
        <xdr:cNvSpPr/>
      </xdr:nvSpPr>
      <xdr:spPr>
        <a:xfrm>
          <a:off x="762000" y="800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E5C6319F-5EC5-4F94-A542-07514F7BC486}"/>
            </a:ext>
          </a:extLst>
        </xdr:cNvPr>
        <xdr:cNvSpPr/>
      </xdr:nvSpPr>
      <xdr:spPr>
        <a:xfrm>
          <a:off x="892175"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3B4486E9-A5E1-43D6-9B0C-37FC4C36C60C}"/>
            </a:ext>
          </a:extLst>
        </xdr:cNvPr>
        <xdr:cNvSpPr/>
      </xdr:nvSpPr>
      <xdr:spPr>
        <a:xfrm>
          <a:off x="892175"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08228EF4-059A-49D7-8746-C6FE6C4511C0}"/>
            </a:ext>
          </a:extLst>
        </xdr:cNvPr>
        <xdr:cNvSpPr/>
      </xdr:nvSpPr>
      <xdr:spPr>
        <a:xfrm>
          <a:off x="1905000"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F5A79929-5ACD-4DB3-9642-0CCDF2FF94FC}"/>
            </a:ext>
          </a:extLst>
        </xdr:cNvPr>
        <xdr:cNvSpPr/>
      </xdr:nvSpPr>
      <xdr:spPr>
        <a:xfrm>
          <a:off x="1905000"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83F67E7F-1A93-4AEA-B61A-A97F3B4E2B03}"/>
            </a:ext>
          </a:extLst>
        </xdr:cNvPr>
        <xdr:cNvSpPr/>
      </xdr:nvSpPr>
      <xdr:spPr>
        <a:xfrm>
          <a:off x="3048000"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CD4C9C8E-399B-4BC5-9568-52A86FC7159B}"/>
            </a:ext>
          </a:extLst>
        </xdr:cNvPr>
        <xdr:cNvSpPr/>
      </xdr:nvSpPr>
      <xdr:spPr>
        <a:xfrm>
          <a:off x="3048000"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FC15C4D9-FB31-4B42-8078-3736D9B4276B}"/>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530E96B1-D3B5-47E3-92FA-942940AFF89D}"/>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45201C14-A2D7-40F5-9874-5BF264FCB4BC}"/>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CBFF8CED-E6D2-4362-A8C2-5152DF8E7E18}"/>
            </a:ext>
          </a:extLst>
        </xdr:cNvPr>
        <xdr:cNvSpPr txBox="1"/>
      </xdr:nvSpPr>
      <xdr:spPr>
        <a:xfrm>
          <a:off x="297996" y="11290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3E18CAE3-AD26-44A7-A8B5-7E27E44C3B93}"/>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690775B9-4B09-412C-BBD2-1C7B5A4A13D0}"/>
            </a:ext>
          </a:extLst>
        </xdr:cNvPr>
        <xdr:cNvSpPr txBox="1"/>
      </xdr:nvSpPr>
      <xdr:spPr>
        <a:xfrm>
          <a:off x="297996" y="10964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B28BDE06-174D-4FD6-9835-96CD4F4F7325}"/>
            </a:ext>
          </a:extLst>
        </xdr:cNvPr>
        <xdr:cNvCxnSpPr/>
      </xdr:nvCxnSpPr>
      <xdr:spPr>
        <a:xfrm>
          <a:off x="762000" y="1078003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5667DC2C-AB1B-4DF4-AE8D-0E83C2B8944F}"/>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0FA5248F-A2A7-4F8D-AA26-FF584403FEAB}"/>
            </a:ext>
          </a:extLst>
        </xdr:cNvPr>
        <xdr:cNvCxnSpPr/>
      </xdr:nvCxnSpPr>
      <xdr:spPr>
        <a:xfrm>
          <a:off x="762000" y="104534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BC572B60-275D-454C-95E7-CC04337FE7D5}"/>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758E9EF3-3BC1-4334-9DA3-BA71142C4F5E}"/>
            </a:ext>
          </a:extLst>
        </xdr:cNvPr>
        <xdr:cNvCxnSpPr/>
      </xdr:nvCxnSpPr>
      <xdr:spPr>
        <a:xfrm>
          <a:off x="762000" y="1012689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1A4AF458-BAFD-4A2C-9EE4-381E6C3D0EC2}"/>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BE4258E1-5FA4-485F-9B62-4411E6249B0A}"/>
            </a:ext>
          </a:extLst>
        </xdr:cNvPr>
        <xdr:cNvCxnSpPr/>
      </xdr:nvCxnSpPr>
      <xdr:spPr>
        <a:xfrm>
          <a:off x="762000" y="980031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1E515794-7E94-4D30-AC88-113089F5196A}"/>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C1BD7E61-9489-4BAC-9DDE-E5180462631F}"/>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93807605-FF68-4F8D-B59F-09FC4A787997}"/>
            </a:ext>
          </a:extLst>
        </xdr:cNvPr>
        <xdr:cNvSpPr txBox="1"/>
      </xdr:nvSpPr>
      <xdr:spPr>
        <a:xfrm>
          <a:off x="423061" y="933152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FE247BA4-ECA1-4A71-8465-EEEBB3D8B374}"/>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6FCAA77D-F67F-49AF-8CFB-552E3A62416C}"/>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76744</xdr:rowOff>
    </xdr:from>
    <xdr:to>
      <xdr:col>24</xdr:col>
      <xdr:colOff>62865</xdr:colOff>
      <xdr:row>63</xdr:row>
      <xdr:rowOff>93073</xdr:rowOff>
    </xdr:to>
    <xdr:cxnSp macro="">
      <xdr:nvCxnSpPr>
        <xdr:cNvPr id="171" name="直線コネクタ 170">
          <a:extLst>
            <a:ext uri="{FF2B5EF4-FFF2-40B4-BE49-F238E27FC236}">
              <a16:creationId xmlns:a16="http://schemas.microsoft.com/office/drawing/2014/main" id="{DB419645-B8D5-4914-A922-ABB11329D4B9}"/>
            </a:ext>
          </a:extLst>
        </xdr:cNvPr>
        <xdr:cNvCxnSpPr/>
      </xdr:nvCxnSpPr>
      <xdr:spPr>
        <a:xfrm flipV="1">
          <a:off x="4638040" y="9677944"/>
          <a:ext cx="0" cy="12164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96900</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5C2320C6-6B5C-47C3-A561-DEDCB1B96285}"/>
            </a:ext>
          </a:extLst>
        </xdr:cNvPr>
        <xdr:cNvSpPr txBox="1"/>
      </xdr:nvSpPr>
      <xdr:spPr>
        <a:xfrm>
          <a:off x="4676775" y="108982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93073</xdr:rowOff>
    </xdr:from>
    <xdr:to>
      <xdr:col>24</xdr:col>
      <xdr:colOff>152400</xdr:colOff>
      <xdr:row>63</xdr:row>
      <xdr:rowOff>93073</xdr:rowOff>
    </xdr:to>
    <xdr:cxnSp macro="">
      <xdr:nvCxnSpPr>
        <xdr:cNvPr id="173" name="直線コネクタ 172">
          <a:extLst>
            <a:ext uri="{FF2B5EF4-FFF2-40B4-BE49-F238E27FC236}">
              <a16:creationId xmlns:a16="http://schemas.microsoft.com/office/drawing/2014/main" id="{6F6F22C0-F5AB-45E1-914F-5BBF948BFE29}"/>
            </a:ext>
          </a:extLst>
        </xdr:cNvPr>
        <xdr:cNvCxnSpPr/>
      </xdr:nvCxnSpPr>
      <xdr:spPr>
        <a:xfrm>
          <a:off x="4549775" y="10894423"/>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23421</xdr:rowOff>
    </xdr:from>
    <xdr:ext cx="405111" cy="259045"/>
    <xdr:sp macro="" textlink="">
      <xdr:nvSpPr>
        <xdr:cNvPr id="174" name="【橋りょう・トンネル】&#10;有形固定資産減価償却率最大値テキスト">
          <a:extLst>
            <a:ext uri="{FF2B5EF4-FFF2-40B4-BE49-F238E27FC236}">
              <a16:creationId xmlns:a16="http://schemas.microsoft.com/office/drawing/2014/main" id="{78C522C7-3FC2-4E6A-8CB1-C6BD252017BD}"/>
            </a:ext>
          </a:extLst>
        </xdr:cNvPr>
        <xdr:cNvSpPr txBox="1"/>
      </xdr:nvSpPr>
      <xdr:spPr>
        <a:xfrm>
          <a:off x="4676775" y="9453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76744</xdr:rowOff>
    </xdr:from>
    <xdr:to>
      <xdr:col>24</xdr:col>
      <xdr:colOff>152400</xdr:colOff>
      <xdr:row>56</xdr:row>
      <xdr:rowOff>76744</xdr:rowOff>
    </xdr:to>
    <xdr:cxnSp macro="">
      <xdr:nvCxnSpPr>
        <xdr:cNvPr id="175" name="直線コネクタ 174">
          <a:extLst>
            <a:ext uri="{FF2B5EF4-FFF2-40B4-BE49-F238E27FC236}">
              <a16:creationId xmlns:a16="http://schemas.microsoft.com/office/drawing/2014/main" id="{314350C8-3DA9-46C3-B680-7D06879402AF}"/>
            </a:ext>
          </a:extLst>
        </xdr:cNvPr>
        <xdr:cNvCxnSpPr/>
      </xdr:nvCxnSpPr>
      <xdr:spPr>
        <a:xfrm>
          <a:off x="4549775" y="9677944"/>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47189</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2D0DC6B4-8934-47AA-AC0A-E41720ADD484}"/>
            </a:ext>
          </a:extLst>
        </xdr:cNvPr>
        <xdr:cNvSpPr txBox="1"/>
      </xdr:nvSpPr>
      <xdr:spPr>
        <a:xfrm>
          <a:off x="4676775" y="103373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24312</xdr:rowOff>
    </xdr:from>
    <xdr:to>
      <xdr:col>24</xdr:col>
      <xdr:colOff>114300</xdr:colOff>
      <xdr:row>61</xdr:row>
      <xdr:rowOff>125912</xdr:rowOff>
    </xdr:to>
    <xdr:sp macro="" textlink="">
      <xdr:nvSpPr>
        <xdr:cNvPr id="177" name="フローチャート: 判断 176">
          <a:extLst>
            <a:ext uri="{FF2B5EF4-FFF2-40B4-BE49-F238E27FC236}">
              <a16:creationId xmlns:a16="http://schemas.microsoft.com/office/drawing/2014/main" id="{05637A8A-65B9-471F-A8E6-16A68C28AF66}"/>
            </a:ext>
          </a:extLst>
        </xdr:cNvPr>
        <xdr:cNvSpPr/>
      </xdr:nvSpPr>
      <xdr:spPr>
        <a:xfrm>
          <a:off x="4587875" y="10485937"/>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7983</xdr:rowOff>
    </xdr:from>
    <xdr:to>
      <xdr:col>20</xdr:col>
      <xdr:colOff>38100</xdr:colOff>
      <xdr:row>61</xdr:row>
      <xdr:rowOff>109583</xdr:rowOff>
    </xdr:to>
    <xdr:sp macro="" textlink="">
      <xdr:nvSpPr>
        <xdr:cNvPr id="178" name="フローチャート: 判断 177">
          <a:extLst>
            <a:ext uri="{FF2B5EF4-FFF2-40B4-BE49-F238E27FC236}">
              <a16:creationId xmlns:a16="http://schemas.microsoft.com/office/drawing/2014/main" id="{DFC0D937-17AB-46D6-BF42-D46B6B92F4F0}"/>
            </a:ext>
          </a:extLst>
        </xdr:cNvPr>
        <xdr:cNvSpPr/>
      </xdr:nvSpPr>
      <xdr:spPr>
        <a:xfrm>
          <a:off x="3749675" y="10469608"/>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163104</xdr:rowOff>
    </xdr:from>
    <xdr:to>
      <xdr:col>15</xdr:col>
      <xdr:colOff>101600</xdr:colOff>
      <xdr:row>61</xdr:row>
      <xdr:rowOff>93254</xdr:rowOff>
    </xdr:to>
    <xdr:sp macro="" textlink="">
      <xdr:nvSpPr>
        <xdr:cNvPr id="179" name="フローチャート: 判断 178">
          <a:extLst>
            <a:ext uri="{FF2B5EF4-FFF2-40B4-BE49-F238E27FC236}">
              <a16:creationId xmlns:a16="http://schemas.microsoft.com/office/drawing/2014/main" id="{B9504FE6-D4A1-4D6B-ABA2-E6580325D531}"/>
            </a:ext>
          </a:extLst>
        </xdr:cNvPr>
        <xdr:cNvSpPr/>
      </xdr:nvSpPr>
      <xdr:spPr>
        <a:xfrm>
          <a:off x="2857500" y="10453279"/>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143510</xdr:rowOff>
    </xdr:from>
    <xdr:to>
      <xdr:col>10</xdr:col>
      <xdr:colOff>165100</xdr:colOff>
      <xdr:row>61</xdr:row>
      <xdr:rowOff>73660</xdr:rowOff>
    </xdr:to>
    <xdr:sp macro="" textlink="">
      <xdr:nvSpPr>
        <xdr:cNvPr id="180" name="フローチャート: 判断 179">
          <a:extLst>
            <a:ext uri="{FF2B5EF4-FFF2-40B4-BE49-F238E27FC236}">
              <a16:creationId xmlns:a16="http://schemas.microsoft.com/office/drawing/2014/main" id="{F0CCB80F-1CDC-401B-8330-4FDF04273BB2}"/>
            </a:ext>
          </a:extLst>
        </xdr:cNvPr>
        <xdr:cNvSpPr/>
      </xdr:nvSpPr>
      <xdr:spPr>
        <a:xfrm>
          <a:off x="1971675" y="1043368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130447</xdr:rowOff>
    </xdr:from>
    <xdr:to>
      <xdr:col>6</xdr:col>
      <xdr:colOff>38100</xdr:colOff>
      <xdr:row>61</xdr:row>
      <xdr:rowOff>60597</xdr:rowOff>
    </xdr:to>
    <xdr:sp macro="" textlink="">
      <xdr:nvSpPr>
        <xdr:cNvPr id="181" name="フローチャート: 判断 180">
          <a:extLst>
            <a:ext uri="{FF2B5EF4-FFF2-40B4-BE49-F238E27FC236}">
              <a16:creationId xmlns:a16="http://schemas.microsoft.com/office/drawing/2014/main" id="{683E0922-8D6C-4154-88FB-A51153F5761C}"/>
            </a:ext>
          </a:extLst>
        </xdr:cNvPr>
        <xdr:cNvSpPr/>
      </xdr:nvSpPr>
      <xdr:spPr>
        <a:xfrm>
          <a:off x="1082675" y="10417447"/>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99D996FE-F656-48C2-8346-CB0CAF6DDAFC}"/>
            </a:ext>
          </a:extLst>
        </xdr:cNvPr>
        <xdr:cNvSpPr txBox="1"/>
      </xdr:nvSpPr>
      <xdr:spPr>
        <a:xfrm>
          <a:off x="44481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6EAE9305-BAAF-448A-9CEC-A202107F95EB}"/>
            </a:ext>
          </a:extLst>
        </xdr:cNvPr>
        <xdr:cNvSpPr txBox="1"/>
      </xdr:nvSpPr>
      <xdr:spPr>
        <a:xfrm>
          <a:off x="3609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E19D1C29-8959-49CF-AAC1-B659512E5D2A}"/>
            </a:ext>
          </a:extLst>
        </xdr:cNvPr>
        <xdr:cNvSpPr txBox="1"/>
      </xdr:nvSpPr>
      <xdr:spPr>
        <a:xfrm>
          <a:off x="2720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6A25B410-10CF-4F57-BA08-31044CD65892}"/>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B757A7DC-63C9-4963-B4E1-171505B16F53}"/>
            </a:ext>
          </a:extLst>
        </xdr:cNvPr>
        <xdr:cNvSpPr txBox="1"/>
      </xdr:nvSpPr>
      <xdr:spPr>
        <a:xfrm>
          <a:off x="942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58601</xdr:rowOff>
    </xdr:from>
    <xdr:to>
      <xdr:col>24</xdr:col>
      <xdr:colOff>114300</xdr:colOff>
      <xdr:row>61</xdr:row>
      <xdr:rowOff>160201</xdr:rowOff>
    </xdr:to>
    <xdr:sp macro="" textlink="">
      <xdr:nvSpPr>
        <xdr:cNvPr id="187" name="楕円 186">
          <a:extLst>
            <a:ext uri="{FF2B5EF4-FFF2-40B4-BE49-F238E27FC236}">
              <a16:creationId xmlns:a16="http://schemas.microsoft.com/office/drawing/2014/main" id="{2EC1F3EC-18C9-4E98-8972-B929CA8E313C}"/>
            </a:ext>
          </a:extLst>
        </xdr:cNvPr>
        <xdr:cNvSpPr/>
      </xdr:nvSpPr>
      <xdr:spPr>
        <a:xfrm>
          <a:off x="4587875" y="10517051"/>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37028</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A2CD67E4-8475-45F8-8FF9-1393A435C9DA}"/>
            </a:ext>
          </a:extLst>
        </xdr:cNvPr>
        <xdr:cNvSpPr txBox="1"/>
      </xdr:nvSpPr>
      <xdr:spPr>
        <a:xfrm>
          <a:off x="4676775" y="10495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39007</xdr:rowOff>
    </xdr:from>
    <xdr:to>
      <xdr:col>20</xdr:col>
      <xdr:colOff>38100</xdr:colOff>
      <xdr:row>61</xdr:row>
      <xdr:rowOff>140607</xdr:rowOff>
    </xdr:to>
    <xdr:sp macro="" textlink="">
      <xdr:nvSpPr>
        <xdr:cNvPr id="189" name="楕円 188">
          <a:extLst>
            <a:ext uri="{FF2B5EF4-FFF2-40B4-BE49-F238E27FC236}">
              <a16:creationId xmlns:a16="http://schemas.microsoft.com/office/drawing/2014/main" id="{D558089A-4FF8-46A9-9014-0B61A50D6C8C}"/>
            </a:ext>
          </a:extLst>
        </xdr:cNvPr>
        <xdr:cNvSpPr/>
      </xdr:nvSpPr>
      <xdr:spPr>
        <a:xfrm>
          <a:off x="3749675" y="10497457"/>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89807</xdr:rowOff>
    </xdr:from>
    <xdr:to>
      <xdr:col>24</xdr:col>
      <xdr:colOff>63500</xdr:colOff>
      <xdr:row>61</xdr:row>
      <xdr:rowOff>109401</xdr:rowOff>
    </xdr:to>
    <xdr:cxnSp macro="">
      <xdr:nvCxnSpPr>
        <xdr:cNvPr id="190" name="直線コネクタ 189">
          <a:extLst>
            <a:ext uri="{FF2B5EF4-FFF2-40B4-BE49-F238E27FC236}">
              <a16:creationId xmlns:a16="http://schemas.microsoft.com/office/drawing/2014/main" id="{2A36C839-3041-425B-9482-70B1FEA4FF82}"/>
            </a:ext>
          </a:extLst>
        </xdr:cNvPr>
        <xdr:cNvCxnSpPr/>
      </xdr:nvCxnSpPr>
      <xdr:spPr>
        <a:xfrm>
          <a:off x="3800475" y="10551432"/>
          <a:ext cx="8382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22678</xdr:rowOff>
    </xdr:from>
    <xdr:to>
      <xdr:col>15</xdr:col>
      <xdr:colOff>101600</xdr:colOff>
      <xdr:row>61</xdr:row>
      <xdr:rowOff>124278</xdr:rowOff>
    </xdr:to>
    <xdr:sp macro="" textlink="">
      <xdr:nvSpPr>
        <xdr:cNvPr id="191" name="楕円 190">
          <a:extLst>
            <a:ext uri="{FF2B5EF4-FFF2-40B4-BE49-F238E27FC236}">
              <a16:creationId xmlns:a16="http://schemas.microsoft.com/office/drawing/2014/main" id="{C77780E2-E517-4CBB-9F78-143A65E7204A}"/>
            </a:ext>
          </a:extLst>
        </xdr:cNvPr>
        <xdr:cNvSpPr/>
      </xdr:nvSpPr>
      <xdr:spPr>
        <a:xfrm>
          <a:off x="2857500" y="1048112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73478</xdr:rowOff>
    </xdr:from>
    <xdr:to>
      <xdr:col>19</xdr:col>
      <xdr:colOff>177800</xdr:colOff>
      <xdr:row>61</xdr:row>
      <xdr:rowOff>89807</xdr:rowOff>
    </xdr:to>
    <xdr:cxnSp macro="">
      <xdr:nvCxnSpPr>
        <xdr:cNvPr id="192" name="直線コネクタ 191">
          <a:extLst>
            <a:ext uri="{FF2B5EF4-FFF2-40B4-BE49-F238E27FC236}">
              <a16:creationId xmlns:a16="http://schemas.microsoft.com/office/drawing/2014/main" id="{0353508F-8981-45ED-9E9B-AB6922EDC6FE}"/>
            </a:ext>
          </a:extLst>
        </xdr:cNvPr>
        <xdr:cNvCxnSpPr/>
      </xdr:nvCxnSpPr>
      <xdr:spPr>
        <a:xfrm>
          <a:off x="2911475" y="10531928"/>
          <a:ext cx="889000" cy="19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3084</xdr:rowOff>
    </xdr:from>
    <xdr:to>
      <xdr:col>10</xdr:col>
      <xdr:colOff>165100</xdr:colOff>
      <xdr:row>61</xdr:row>
      <xdr:rowOff>104684</xdr:rowOff>
    </xdr:to>
    <xdr:sp macro="" textlink="">
      <xdr:nvSpPr>
        <xdr:cNvPr id="193" name="楕円 192">
          <a:extLst>
            <a:ext uri="{FF2B5EF4-FFF2-40B4-BE49-F238E27FC236}">
              <a16:creationId xmlns:a16="http://schemas.microsoft.com/office/drawing/2014/main" id="{72830ED1-FBCF-46E3-91E0-D72BAC008186}"/>
            </a:ext>
          </a:extLst>
        </xdr:cNvPr>
        <xdr:cNvSpPr/>
      </xdr:nvSpPr>
      <xdr:spPr>
        <a:xfrm>
          <a:off x="1971675" y="10461534"/>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53884</xdr:rowOff>
    </xdr:from>
    <xdr:to>
      <xdr:col>15</xdr:col>
      <xdr:colOff>50800</xdr:colOff>
      <xdr:row>61</xdr:row>
      <xdr:rowOff>73478</xdr:rowOff>
    </xdr:to>
    <xdr:cxnSp macro="">
      <xdr:nvCxnSpPr>
        <xdr:cNvPr id="194" name="直線コネクタ 193">
          <a:extLst>
            <a:ext uri="{FF2B5EF4-FFF2-40B4-BE49-F238E27FC236}">
              <a16:creationId xmlns:a16="http://schemas.microsoft.com/office/drawing/2014/main" id="{4D48BDEB-7392-4A46-AEDA-29ABDE1C35B6}"/>
            </a:ext>
          </a:extLst>
        </xdr:cNvPr>
        <xdr:cNvCxnSpPr/>
      </xdr:nvCxnSpPr>
      <xdr:spPr>
        <a:xfrm>
          <a:off x="2019300" y="10512334"/>
          <a:ext cx="892175"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154940</xdr:rowOff>
    </xdr:from>
    <xdr:to>
      <xdr:col>6</xdr:col>
      <xdr:colOff>38100</xdr:colOff>
      <xdr:row>61</xdr:row>
      <xdr:rowOff>85090</xdr:rowOff>
    </xdr:to>
    <xdr:sp macro="" textlink="">
      <xdr:nvSpPr>
        <xdr:cNvPr id="195" name="楕円 194">
          <a:extLst>
            <a:ext uri="{FF2B5EF4-FFF2-40B4-BE49-F238E27FC236}">
              <a16:creationId xmlns:a16="http://schemas.microsoft.com/office/drawing/2014/main" id="{C9F4011B-504F-44C5-B1A8-17A032D30EE9}"/>
            </a:ext>
          </a:extLst>
        </xdr:cNvPr>
        <xdr:cNvSpPr/>
      </xdr:nvSpPr>
      <xdr:spPr>
        <a:xfrm>
          <a:off x="1082675" y="10441940"/>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34290</xdr:rowOff>
    </xdr:from>
    <xdr:to>
      <xdr:col>10</xdr:col>
      <xdr:colOff>114300</xdr:colOff>
      <xdr:row>61</xdr:row>
      <xdr:rowOff>53884</xdr:rowOff>
    </xdr:to>
    <xdr:cxnSp macro="">
      <xdr:nvCxnSpPr>
        <xdr:cNvPr id="196" name="直線コネクタ 195">
          <a:extLst>
            <a:ext uri="{FF2B5EF4-FFF2-40B4-BE49-F238E27FC236}">
              <a16:creationId xmlns:a16="http://schemas.microsoft.com/office/drawing/2014/main" id="{D303EABB-BD11-4672-917D-FB5121129695}"/>
            </a:ext>
          </a:extLst>
        </xdr:cNvPr>
        <xdr:cNvCxnSpPr/>
      </xdr:nvCxnSpPr>
      <xdr:spPr>
        <a:xfrm>
          <a:off x="1133475" y="10492740"/>
          <a:ext cx="885825"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126110</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02FB49A4-797C-43BF-85A2-33B1D62430AC}"/>
            </a:ext>
          </a:extLst>
        </xdr:cNvPr>
        <xdr:cNvSpPr txBox="1"/>
      </xdr:nvSpPr>
      <xdr:spPr>
        <a:xfrm>
          <a:off x="3582044" y="10244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109781</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EEF399CE-971A-4A22-8424-39F068C9AC39}"/>
            </a:ext>
          </a:extLst>
        </xdr:cNvPr>
        <xdr:cNvSpPr txBox="1"/>
      </xdr:nvSpPr>
      <xdr:spPr>
        <a:xfrm>
          <a:off x="2705744" y="10225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90187</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66ABF30D-8B74-4767-B95C-ABF580638CDD}"/>
            </a:ext>
          </a:extLst>
        </xdr:cNvPr>
        <xdr:cNvSpPr txBox="1"/>
      </xdr:nvSpPr>
      <xdr:spPr>
        <a:xfrm>
          <a:off x="1819919" y="10208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77124</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9FBA4299-F64E-410B-81E4-94A022C5EB40}"/>
            </a:ext>
          </a:extLst>
        </xdr:cNvPr>
        <xdr:cNvSpPr txBox="1"/>
      </xdr:nvSpPr>
      <xdr:spPr>
        <a:xfrm>
          <a:off x="930919" y="101926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131734</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D62D232A-7B53-49A3-9EF0-75E63641924F}"/>
            </a:ext>
          </a:extLst>
        </xdr:cNvPr>
        <xdr:cNvSpPr txBox="1"/>
      </xdr:nvSpPr>
      <xdr:spPr>
        <a:xfrm>
          <a:off x="3582044" y="10590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115405</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1283B600-2D18-4E3A-9BFE-F66FD0318369}"/>
            </a:ext>
          </a:extLst>
        </xdr:cNvPr>
        <xdr:cNvSpPr txBox="1"/>
      </xdr:nvSpPr>
      <xdr:spPr>
        <a:xfrm>
          <a:off x="2705744" y="10573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95811</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B9E1A44F-FF96-400C-8C83-FE1C3C0E226F}"/>
            </a:ext>
          </a:extLst>
        </xdr:cNvPr>
        <xdr:cNvSpPr txBox="1"/>
      </xdr:nvSpPr>
      <xdr:spPr>
        <a:xfrm>
          <a:off x="1819919" y="10554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76217</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F37F2D35-2BFF-42CD-98C3-79A8B1E16570}"/>
            </a:ext>
          </a:extLst>
        </xdr:cNvPr>
        <xdr:cNvSpPr txBox="1"/>
      </xdr:nvSpPr>
      <xdr:spPr>
        <a:xfrm>
          <a:off x="930919" y="1053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C6CCDD44-73A7-4281-A269-BBA88ED7DE07}"/>
            </a:ext>
          </a:extLst>
        </xdr:cNvPr>
        <xdr:cNvSpPr/>
      </xdr:nvSpPr>
      <xdr:spPr>
        <a:xfrm>
          <a:off x="6607175" y="800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B94B2BF8-66DB-4E19-8F4C-69838F633DB2}"/>
            </a:ext>
          </a:extLst>
        </xdr:cNvPr>
        <xdr:cNvSpPr/>
      </xdr:nvSpPr>
      <xdr:spPr>
        <a:xfrm>
          <a:off x="6734175"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07115EA5-A7CB-4FF7-A674-DEEB02505D0A}"/>
            </a:ext>
          </a:extLst>
        </xdr:cNvPr>
        <xdr:cNvSpPr/>
      </xdr:nvSpPr>
      <xdr:spPr>
        <a:xfrm>
          <a:off x="6734175"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2C02935F-C1CF-40B7-B789-8D0586F3EDFA}"/>
            </a:ext>
          </a:extLst>
        </xdr:cNvPr>
        <xdr:cNvSpPr/>
      </xdr:nvSpPr>
      <xdr:spPr>
        <a:xfrm>
          <a:off x="7750175"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B5C913F2-67E0-4792-A8DC-8DE2E0C49288}"/>
            </a:ext>
          </a:extLst>
        </xdr:cNvPr>
        <xdr:cNvSpPr/>
      </xdr:nvSpPr>
      <xdr:spPr>
        <a:xfrm>
          <a:off x="7750175"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13C39F16-CC5A-4010-8959-BFC3146E7ACE}"/>
            </a:ext>
          </a:extLst>
        </xdr:cNvPr>
        <xdr:cNvSpPr/>
      </xdr:nvSpPr>
      <xdr:spPr>
        <a:xfrm>
          <a:off x="8893175"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3664FA46-F52A-4C5E-8942-506103C710DA}"/>
            </a:ext>
          </a:extLst>
        </xdr:cNvPr>
        <xdr:cNvSpPr/>
      </xdr:nvSpPr>
      <xdr:spPr>
        <a:xfrm>
          <a:off x="8893175"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56B58AAA-FE18-4CB8-AE11-97C1C8EF0EF6}"/>
            </a:ext>
          </a:extLst>
        </xdr:cNvPr>
        <xdr:cNvSpPr/>
      </xdr:nvSpPr>
      <xdr:spPr>
        <a:xfrm>
          <a:off x="6607175"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6BC94AB2-D9AE-4F3B-88F4-F04490EC5DB2}"/>
            </a:ext>
          </a:extLst>
        </xdr:cNvPr>
        <xdr:cNvSpPr txBox="1"/>
      </xdr:nvSpPr>
      <xdr:spPr>
        <a:xfrm>
          <a:off x="6569075"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D1CF8C9B-E103-4704-91A9-D5D2D6419FB0}"/>
            </a:ext>
          </a:extLst>
        </xdr:cNvPr>
        <xdr:cNvCxnSpPr/>
      </xdr:nvCxnSpPr>
      <xdr:spPr>
        <a:xfrm>
          <a:off x="6607175"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5" name="直線コネクタ 214">
          <a:extLst>
            <a:ext uri="{FF2B5EF4-FFF2-40B4-BE49-F238E27FC236}">
              <a16:creationId xmlns:a16="http://schemas.microsoft.com/office/drawing/2014/main" id="{64FFFBF1-DD77-4BA2-B962-DE37E255B34E}"/>
            </a:ext>
          </a:extLst>
        </xdr:cNvPr>
        <xdr:cNvCxnSpPr/>
      </xdr:nvCxnSpPr>
      <xdr:spPr>
        <a:xfrm>
          <a:off x="6607175"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6" name="テキスト ボックス 215">
          <a:extLst>
            <a:ext uri="{FF2B5EF4-FFF2-40B4-BE49-F238E27FC236}">
              <a16:creationId xmlns:a16="http://schemas.microsoft.com/office/drawing/2014/main" id="{B1D6B86D-0E77-4E90-8191-38593AE2C3FE}"/>
            </a:ext>
          </a:extLst>
        </xdr:cNvPr>
        <xdr:cNvSpPr txBox="1"/>
      </xdr:nvSpPr>
      <xdr:spPr>
        <a:xfrm>
          <a:off x="6358389" y="108337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7" name="直線コネクタ 216">
          <a:extLst>
            <a:ext uri="{FF2B5EF4-FFF2-40B4-BE49-F238E27FC236}">
              <a16:creationId xmlns:a16="http://schemas.microsoft.com/office/drawing/2014/main" id="{5E19E50C-69D0-4A7F-974B-B6CFCCDA90EF}"/>
            </a:ext>
          </a:extLst>
        </xdr:cNvPr>
        <xdr:cNvCxnSpPr/>
      </xdr:nvCxnSpPr>
      <xdr:spPr>
        <a:xfrm>
          <a:off x="6607175"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218" name="テキスト ボックス 217">
          <a:extLst>
            <a:ext uri="{FF2B5EF4-FFF2-40B4-BE49-F238E27FC236}">
              <a16:creationId xmlns:a16="http://schemas.microsoft.com/office/drawing/2014/main" id="{49A075AE-84AA-41C3-83B3-7F296E0F8970}"/>
            </a:ext>
          </a:extLst>
        </xdr:cNvPr>
        <xdr:cNvSpPr txBox="1"/>
      </xdr:nvSpPr>
      <xdr:spPr>
        <a:xfrm>
          <a:off x="6011756" y="103765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9" name="直線コネクタ 218">
          <a:extLst>
            <a:ext uri="{FF2B5EF4-FFF2-40B4-BE49-F238E27FC236}">
              <a16:creationId xmlns:a16="http://schemas.microsoft.com/office/drawing/2014/main" id="{01F464BF-C67A-4250-91D1-CE002EB70F55}"/>
            </a:ext>
          </a:extLst>
        </xdr:cNvPr>
        <xdr:cNvCxnSpPr/>
      </xdr:nvCxnSpPr>
      <xdr:spPr>
        <a:xfrm>
          <a:off x="6607175"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57</xdr:row>
      <xdr:rowOff>143527</xdr:rowOff>
    </xdr:from>
    <xdr:ext cx="595419" cy="259045"/>
    <xdr:sp macro="" textlink="">
      <xdr:nvSpPr>
        <xdr:cNvPr id="220" name="テキスト ボックス 219">
          <a:extLst>
            <a:ext uri="{FF2B5EF4-FFF2-40B4-BE49-F238E27FC236}">
              <a16:creationId xmlns:a16="http://schemas.microsoft.com/office/drawing/2014/main" id="{F4F33B88-47B1-4F1B-A78B-F24EB0F1FAB5}"/>
            </a:ext>
          </a:extLst>
        </xdr:cNvPr>
        <xdr:cNvSpPr txBox="1"/>
      </xdr:nvSpPr>
      <xdr:spPr>
        <a:xfrm>
          <a:off x="6011756" y="99193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1" name="直線コネクタ 220">
          <a:extLst>
            <a:ext uri="{FF2B5EF4-FFF2-40B4-BE49-F238E27FC236}">
              <a16:creationId xmlns:a16="http://schemas.microsoft.com/office/drawing/2014/main" id="{E9C141C9-368F-4D34-8744-C2C6021EAB0B}"/>
            </a:ext>
          </a:extLst>
        </xdr:cNvPr>
        <xdr:cNvCxnSpPr/>
      </xdr:nvCxnSpPr>
      <xdr:spPr>
        <a:xfrm>
          <a:off x="6607175"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29227</xdr:rowOff>
    </xdr:from>
    <xdr:ext cx="595419" cy="259045"/>
    <xdr:sp macro="" textlink="">
      <xdr:nvSpPr>
        <xdr:cNvPr id="222" name="テキスト ボックス 221">
          <a:extLst>
            <a:ext uri="{FF2B5EF4-FFF2-40B4-BE49-F238E27FC236}">
              <a16:creationId xmlns:a16="http://schemas.microsoft.com/office/drawing/2014/main" id="{EEC589AF-BD6D-4093-A510-7A43BEC93B1A}"/>
            </a:ext>
          </a:extLst>
        </xdr:cNvPr>
        <xdr:cNvSpPr txBox="1"/>
      </xdr:nvSpPr>
      <xdr:spPr>
        <a:xfrm>
          <a:off x="6011756" y="94621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C070155E-CF22-4FA1-B521-85B2E809743C}"/>
            </a:ext>
          </a:extLst>
        </xdr:cNvPr>
        <xdr:cNvCxnSpPr/>
      </xdr:nvCxnSpPr>
      <xdr:spPr>
        <a:xfrm>
          <a:off x="6607175"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4" name="テキスト ボックス 223">
          <a:extLst>
            <a:ext uri="{FF2B5EF4-FFF2-40B4-BE49-F238E27FC236}">
              <a16:creationId xmlns:a16="http://schemas.microsoft.com/office/drawing/2014/main" id="{78B14FFA-930F-4862-93A6-7DC87AF7F6DE}"/>
            </a:ext>
          </a:extLst>
        </xdr:cNvPr>
        <xdr:cNvSpPr txBox="1"/>
      </xdr:nvSpPr>
      <xdr:spPr>
        <a:xfrm>
          <a:off x="6011756" y="90049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橋りょう・トンネル】&#10;一人当たり有形固定資産（償却資産）額グラフ枠">
          <a:extLst>
            <a:ext uri="{FF2B5EF4-FFF2-40B4-BE49-F238E27FC236}">
              <a16:creationId xmlns:a16="http://schemas.microsoft.com/office/drawing/2014/main" id="{48163DB4-5718-4018-9C58-1548DEE34652}"/>
            </a:ext>
          </a:extLst>
        </xdr:cNvPr>
        <xdr:cNvSpPr/>
      </xdr:nvSpPr>
      <xdr:spPr>
        <a:xfrm>
          <a:off x="6607175"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127280</xdr:rowOff>
    </xdr:from>
    <xdr:to>
      <xdr:col>54</xdr:col>
      <xdr:colOff>189865</xdr:colOff>
      <xdr:row>63</xdr:row>
      <xdr:rowOff>168090</xdr:rowOff>
    </xdr:to>
    <xdr:cxnSp macro="">
      <xdr:nvCxnSpPr>
        <xdr:cNvPr id="226" name="直線コネクタ 225">
          <a:extLst>
            <a:ext uri="{FF2B5EF4-FFF2-40B4-BE49-F238E27FC236}">
              <a16:creationId xmlns:a16="http://schemas.microsoft.com/office/drawing/2014/main" id="{7204F938-FFED-4820-B20C-BEE96835FF2A}"/>
            </a:ext>
          </a:extLst>
        </xdr:cNvPr>
        <xdr:cNvCxnSpPr/>
      </xdr:nvCxnSpPr>
      <xdr:spPr>
        <a:xfrm flipV="1">
          <a:off x="10476865" y="9903105"/>
          <a:ext cx="0" cy="1066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467</xdr:rowOff>
    </xdr:from>
    <xdr:ext cx="378565" cy="259045"/>
    <xdr:sp macro="" textlink="">
      <xdr:nvSpPr>
        <xdr:cNvPr id="227" name="【橋りょう・トンネル】&#10;一人当たり有形固定資産（償却資産）額最小値テキスト">
          <a:extLst>
            <a:ext uri="{FF2B5EF4-FFF2-40B4-BE49-F238E27FC236}">
              <a16:creationId xmlns:a16="http://schemas.microsoft.com/office/drawing/2014/main" id="{12499527-87CE-490A-ABB9-27E8E90FF22A}"/>
            </a:ext>
          </a:extLst>
        </xdr:cNvPr>
        <xdr:cNvSpPr txBox="1"/>
      </xdr:nvSpPr>
      <xdr:spPr>
        <a:xfrm>
          <a:off x="10515600" y="109732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168090</xdr:rowOff>
    </xdr:from>
    <xdr:to>
      <xdr:col>55</xdr:col>
      <xdr:colOff>88900</xdr:colOff>
      <xdr:row>63</xdr:row>
      <xdr:rowOff>168090</xdr:rowOff>
    </xdr:to>
    <xdr:cxnSp macro="">
      <xdr:nvCxnSpPr>
        <xdr:cNvPr id="228" name="直線コネクタ 227">
          <a:extLst>
            <a:ext uri="{FF2B5EF4-FFF2-40B4-BE49-F238E27FC236}">
              <a16:creationId xmlns:a16="http://schemas.microsoft.com/office/drawing/2014/main" id="{A082D433-D8D5-461C-9F44-116EBEAEC6DF}"/>
            </a:ext>
          </a:extLst>
        </xdr:cNvPr>
        <xdr:cNvCxnSpPr/>
      </xdr:nvCxnSpPr>
      <xdr:spPr>
        <a:xfrm>
          <a:off x="10391775" y="10969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56</xdr:row>
      <xdr:rowOff>73957</xdr:rowOff>
    </xdr:from>
    <xdr:ext cx="599010" cy="259045"/>
    <xdr:sp macro="" textlink="">
      <xdr:nvSpPr>
        <xdr:cNvPr id="229" name="【橋りょう・トンネル】&#10;一人当たり有形固定資産（償却資産）額最大値テキスト">
          <a:extLst>
            <a:ext uri="{FF2B5EF4-FFF2-40B4-BE49-F238E27FC236}">
              <a16:creationId xmlns:a16="http://schemas.microsoft.com/office/drawing/2014/main" id="{03E7B719-33E9-472E-B77C-87A58AF6A36B}"/>
            </a:ext>
          </a:extLst>
        </xdr:cNvPr>
        <xdr:cNvSpPr txBox="1"/>
      </xdr:nvSpPr>
      <xdr:spPr>
        <a:xfrm>
          <a:off x="10515600" y="9675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234,661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127280</xdr:rowOff>
    </xdr:from>
    <xdr:to>
      <xdr:col>55</xdr:col>
      <xdr:colOff>88900</xdr:colOff>
      <xdr:row>57</xdr:row>
      <xdr:rowOff>127280</xdr:rowOff>
    </xdr:to>
    <xdr:cxnSp macro="">
      <xdr:nvCxnSpPr>
        <xdr:cNvPr id="230" name="直線コネクタ 229">
          <a:extLst>
            <a:ext uri="{FF2B5EF4-FFF2-40B4-BE49-F238E27FC236}">
              <a16:creationId xmlns:a16="http://schemas.microsoft.com/office/drawing/2014/main" id="{60C6C3EE-728F-4ADE-8440-DBD638B15480}"/>
            </a:ext>
          </a:extLst>
        </xdr:cNvPr>
        <xdr:cNvCxnSpPr/>
      </xdr:nvCxnSpPr>
      <xdr:spPr>
        <a:xfrm>
          <a:off x="10391775" y="9903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71014</xdr:rowOff>
    </xdr:from>
    <xdr:ext cx="534377" cy="259045"/>
    <xdr:sp macro="" textlink="">
      <xdr:nvSpPr>
        <xdr:cNvPr id="231" name="【橋りょう・トンネル】&#10;一人当たり有形固定資産（償却資産）額平均値テキスト">
          <a:extLst>
            <a:ext uri="{FF2B5EF4-FFF2-40B4-BE49-F238E27FC236}">
              <a16:creationId xmlns:a16="http://schemas.microsoft.com/office/drawing/2014/main" id="{ED68BF25-93A3-4828-AC8D-A43CA7D55346}"/>
            </a:ext>
          </a:extLst>
        </xdr:cNvPr>
        <xdr:cNvSpPr txBox="1"/>
      </xdr:nvSpPr>
      <xdr:spPr>
        <a:xfrm>
          <a:off x="10515600" y="105326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92587</xdr:rowOff>
    </xdr:from>
    <xdr:to>
      <xdr:col>55</xdr:col>
      <xdr:colOff>50800</xdr:colOff>
      <xdr:row>62</xdr:row>
      <xdr:rowOff>22737</xdr:rowOff>
    </xdr:to>
    <xdr:sp macro="" textlink="">
      <xdr:nvSpPr>
        <xdr:cNvPr id="232" name="フローチャート: 判断 231">
          <a:extLst>
            <a:ext uri="{FF2B5EF4-FFF2-40B4-BE49-F238E27FC236}">
              <a16:creationId xmlns:a16="http://schemas.microsoft.com/office/drawing/2014/main" id="{90597691-6586-440B-9BFE-FE163991E194}"/>
            </a:ext>
          </a:extLst>
        </xdr:cNvPr>
        <xdr:cNvSpPr/>
      </xdr:nvSpPr>
      <xdr:spPr>
        <a:xfrm>
          <a:off x="10429875" y="1055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96510</xdr:rowOff>
    </xdr:from>
    <xdr:to>
      <xdr:col>50</xdr:col>
      <xdr:colOff>165100</xdr:colOff>
      <xdr:row>62</xdr:row>
      <xdr:rowOff>26660</xdr:rowOff>
    </xdr:to>
    <xdr:sp macro="" textlink="">
      <xdr:nvSpPr>
        <xdr:cNvPr id="233" name="フローチャート: 判断 232">
          <a:extLst>
            <a:ext uri="{FF2B5EF4-FFF2-40B4-BE49-F238E27FC236}">
              <a16:creationId xmlns:a16="http://schemas.microsoft.com/office/drawing/2014/main" id="{30AE843F-09AB-4130-A0F2-1C87BACF128D}"/>
            </a:ext>
          </a:extLst>
        </xdr:cNvPr>
        <xdr:cNvSpPr/>
      </xdr:nvSpPr>
      <xdr:spPr>
        <a:xfrm>
          <a:off x="9591675" y="10554960"/>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100076</xdr:rowOff>
    </xdr:from>
    <xdr:to>
      <xdr:col>46</xdr:col>
      <xdr:colOff>38100</xdr:colOff>
      <xdr:row>62</xdr:row>
      <xdr:rowOff>30226</xdr:rowOff>
    </xdr:to>
    <xdr:sp macro="" textlink="">
      <xdr:nvSpPr>
        <xdr:cNvPr id="234" name="フローチャート: 判断 233">
          <a:extLst>
            <a:ext uri="{FF2B5EF4-FFF2-40B4-BE49-F238E27FC236}">
              <a16:creationId xmlns:a16="http://schemas.microsoft.com/office/drawing/2014/main" id="{B2113323-2318-4115-9B78-09449F844FF5}"/>
            </a:ext>
          </a:extLst>
        </xdr:cNvPr>
        <xdr:cNvSpPr/>
      </xdr:nvSpPr>
      <xdr:spPr>
        <a:xfrm>
          <a:off x="8702675" y="10561701"/>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103098</xdr:rowOff>
    </xdr:from>
    <xdr:to>
      <xdr:col>41</xdr:col>
      <xdr:colOff>101600</xdr:colOff>
      <xdr:row>62</xdr:row>
      <xdr:rowOff>33248</xdr:rowOff>
    </xdr:to>
    <xdr:sp macro="" textlink="">
      <xdr:nvSpPr>
        <xdr:cNvPr id="235" name="フローチャート: 判断 234">
          <a:extLst>
            <a:ext uri="{FF2B5EF4-FFF2-40B4-BE49-F238E27FC236}">
              <a16:creationId xmlns:a16="http://schemas.microsoft.com/office/drawing/2014/main" id="{51279849-16B3-4806-86EF-5F123D6C3754}"/>
            </a:ext>
          </a:extLst>
        </xdr:cNvPr>
        <xdr:cNvSpPr/>
      </xdr:nvSpPr>
      <xdr:spPr>
        <a:xfrm>
          <a:off x="7810500" y="10564723"/>
          <a:ext cx="1047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103725</xdr:rowOff>
    </xdr:from>
    <xdr:to>
      <xdr:col>36</xdr:col>
      <xdr:colOff>165100</xdr:colOff>
      <xdr:row>62</xdr:row>
      <xdr:rowOff>33875</xdr:rowOff>
    </xdr:to>
    <xdr:sp macro="" textlink="">
      <xdr:nvSpPr>
        <xdr:cNvPr id="236" name="フローチャート: 判断 235">
          <a:extLst>
            <a:ext uri="{FF2B5EF4-FFF2-40B4-BE49-F238E27FC236}">
              <a16:creationId xmlns:a16="http://schemas.microsoft.com/office/drawing/2014/main" id="{2D58561A-6CA0-46E2-96A5-B9DBA2F3BC69}"/>
            </a:ext>
          </a:extLst>
        </xdr:cNvPr>
        <xdr:cNvSpPr/>
      </xdr:nvSpPr>
      <xdr:spPr>
        <a:xfrm>
          <a:off x="6924675" y="1056535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EB336070-EF16-49D1-BDF7-CBECAFF2509F}"/>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F37C0D0B-B60D-4949-B9AA-B926C79097FA}"/>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71CAF7D4-521F-4F26-8769-6AAFACFE9636}"/>
            </a:ext>
          </a:extLst>
        </xdr:cNvPr>
        <xdr:cNvSpPr txBox="1"/>
      </xdr:nvSpPr>
      <xdr:spPr>
        <a:xfrm>
          <a:off x="8562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5FFB0303-6909-4B86-9D05-B959584AA9AF}"/>
            </a:ext>
          </a:extLst>
        </xdr:cNvPr>
        <xdr:cNvSpPr txBox="1"/>
      </xdr:nvSpPr>
      <xdr:spPr>
        <a:xfrm>
          <a:off x="7673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D8C6585E-A1D4-4D0A-9417-8307DBAFB0AD}"/>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89666</xdr:rowOff>
    </xdr:from>
    <xdr:to>
      <xdr:col>55</xdr:col>
      <xdr:colOff>50800</xdr:colOff>
      <xdr:row>61</xdr:row>
      <xdr:rowOff>19816</xdr:rowOff>
    </xdr:to>
    <xdr:sp macro="" textlink="">
      <xdr:nvSpPr>
        <xdr:cNvPr id="242" name="楕円 241">
          <a:extLst>
            <a:ext uri="{FF2B5EF4-FFF2-40B4-BE49-F238E27FC236}">
              <a16:creationId xmlns:a16="http://schemas.microsoft.com/office/drawing/2014/main" id="{3BC89E23-A9A2-4EDB-B430-937DA6815162}"/>
            </a:ext>
          </a:extLst>
        </xdr:cNvPr>
        <xdr:cNvSpPr/>
      </xdr:nvSpPr>
      <xdr:spPr>
        <a:xfrm>
          <a:off x="10429875" y="10379841"/>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112543</xdr:rowOff>
    </xdr:from>
    <xdr:ext cx="599010" cy="259045"/>
    <xdr:sp macro="" textlink="">
      <xdr:nvSpPr>
        <xdr:cNvPr id="243" name="【橋りょう・トンネル】&#10;一人当たり有形固定資産（償却資産）額該当値テキスト">
          <a:extLst>
            <a:ext uri="{FF2B5EF4-FFF2-40B4-BE49-F238E27FC236}">
              <a16:creationId xmlns:a16="http://schemas.microsoft.com/office/drawing/2014/main" id="{A2A8AF20-2D6F-4DB8-8A77-A947D16E854B}"/>
            </a:ext>
          </a:extLst>
        </xdr:cNvPr>
        <xdr:cNvSpPr txBox="1"/>
      </xdr:nvSpPr>
      <xdr:spPr>
        <a:xfrm>
          <a:off x="10515600" y="102280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96076</xdr:rowOff>
    </xdr:from>
    <xdr:to>
      <xdr:col>50</xdr:col>
      <xdr:colOff>165100</xdr:colOff>
      <xdr:row>61</xdr:row>
      <xdr:rowOff>26226</xdr:rowOff>
    </xdr:to>
    <xdr:sp macro="" textlink="">
      <xdr:nvSpPr>
        <xdr:cNvPr id="244" name="楕円 243">
          <a:extLst>
            <a:ext uri="{FF2B5EF4-FFF2-40B4-BE49-F238E27FC236}">
              <a16:creationId xmlns:a16="http://schemas.microsoft.com/office/drawing/2014/main" id="{B4886A33-280B-4EB7-B316-547FEE8B3CD0}"/>
            </a:ext>
          </a:extLst>
        </xdr:cNvPr>
        <xdr:cNvSpPr/>
      </xdr:nvSpPr>
      <xdr:spPr>
        <a:xfrm>
          <a:off x="9591675" y="10383076"/>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140466</xdr:rowOff>
    </xdr:from>
    <xdr:to>
      <xdr:col>55</xdr:col>
      <xdr:colOff>0</xdr:colOff>
      <xdr:row>60</xdr:row>
      <xdr:rowOff>146876</xdr:rowOff>
    </xdr:to>
    <xdr:cxnSp macro="">
      <xdr:nvCxnSpPr>
        <xdr:cNvPr id="245" name="直線コネクタ 244">
          <a:extLst>
            <a:ext uri="{FF2B5EF4-FFF2-40B4-BE49-F238E27FC236}">
              <a16:creationId xmlns:a16="http://schemas.microsoft.com/office/drawing/2014/main" id="{652E6379-EF94-4A2D-BE0A-43488B80B65D}"/>
            </a:ext>
          </a:extLst>
        </xdr:cNvPr>
        <xdr:cNvCxnSpPr/>
      </xdr:nvCxnSpPr>
      <xdr:spPr>
        <a:xfrm flipV="1">
          <a:off x="9639300" y="10430641"/>
          <a:ext cx="838200" cy="6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103185</xdr:rowOff>
    </xdr:from>
    <xdr:to>
      <xdr:col>46</xdr:col>
      <xdr:colOff>38100</xdr:colOff>
      <xdr:row>61</xdr:row>
      <xdr:rowOff>33335</xdr:rowOff>
    </xdr:to>
    <xdr:sp macro="" textlink="">
      <xdr:nvSpPr>
        <xdr:cNvPr id="246" name="楕円 245">
          <a:extLst>
            <a:ext uri="{FF2B5EF4-FFF2-40B4-BE49-F238E27FC236}">
              <a16:creationId xmlns:a16="http://schemas.microsoft.com/office/drawing/2014/main" id="{B040590B-CD4D-4543-A75C-B7CA79D678A9}"/>
            </a:ext>
          </a:extLst>
        </xdr:cNvPr>
        <xdr:cNvSpPr/>
      </xdr:nvSpPr>
      <xdr:spPr>
        <a:xfrm>
          <a:off x="8702675" y="10393360"/>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146876</xdr:rowOff>
    </xdr:from>
    <xdr:to>
      <xdr:col>50</xdr:col>
      <xdr:colOff>114300</xdr:colOff>
      <xdr:row>60</xdr:row>
      <xdr:rowOff>153985</xdr:rowOff>
    </xdr:to>
    <xdr:cxnSp macro="">
      <xdr:nvCxnSpPr>
        <xdr:cNvPr id="247" name="直線コネクタ 246">
          <a:extLst>
            <a:ext uri="{FF2B5EF4-FFF2-40B4-BE49-F238E27FC236}">
              <a16:creationId xmlns:a16="http://schemas.microsoft.com/office/drawing/2014/main" id="{5D337E57-C051-477C-BD39-93336E09FA2B}"/>
            </a:ext>
          </a:extLst>
        </xdr:cNvPr>
        <xdr:cNvCxnSpPr/>
      </xdr:nvCxnSpPr>
      <xdr:spPr>
        <a:xfrm flipV="1">
          <a:off x="8753475" y="10437051"/>
          <a:ext cx="885825" cy="3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108017</xdr:rowOff>
    </xdr:from>
    <xdr:to>
      <xdr:col>41</xdr:col>
      <xdr:colOff>101600</xdr:colOff>
      <xdr:row>61</xdr:row>
      <xdr:rowOff>38167</xdr:rowOff>
    </xdr:to>
    <xdr:sp macro="" textlink="">
      <xdr:nvSpPr>
        <xdr:cNvPr id="248" name="楕円 247">
          <a:extLst>
            <a:ext uri="{FF2B5EF4-FFF2-40B4-BE49-F238E27FC236}">
              <a16:creationId xmlns:a16="http://schemas.microsoft.com/office/drawing/2014/main" id="{FD478EF4-DC06-4C39-BA9F-7B78D0D9BA80}"/>
            </a:ext>
          </a:extLst>
        </xdr:cNvPr>
        <xdr:cNvSpPr/>
      </xdr:nvSpPr>
      <xdr:spPr>
        <a:xfrm>
          <a:off x="7810500" y="10398192"/>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153985</xdr:rowOff>
    </xdr:from>
    <xdr:to>
      <xdr:col>45</xdr:col>
      <xdr:colOff>177800</xdr:colOff>
      <xdr:row>60</xdr:row>
      <xdr:rowOff>158817</xdr:rowOff>
    </xdr:to>
    <xdr:cxnSp macro="">
      <xdr:nvCxnSpPr>
        <xdr:cNvPr id="249" name="直線コネクタ 248">
          <a:extLst>
            <a:ext uri="{FF2B5EF4-FFF2-40B4-BE49-F238E27FC236}">
              <a16:creationId xmlns:a16="http://schemas.microsoft.com/office/drawing/2014/main" id="{3C39402B-6959-4371-A8B0-580B8A020E4F}"/>
            </a:ext>
          </a:extLst>
        </xdr:cNvPr>
        <xdr:cNvCxnSpPr/>
      </xdr:nvCxnSpPr>
      <xdr:spPr>
        <a:xfrm flipV="1">
          <a:off x="7864475" y="10440985"/>
          <a:ext cx="889000" cy="8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112498</xdr:rowOff>
    </xdr:from>
    <xdr:to>
      <xdr:col>36</xdr:col>
      <xdr:colOff>165100</xdr:colOff>
      <xdr:row>61</xdr:row>
      <xdr:rowOff>42648</xdr:rowOff>
    </xdr:to>
    <xdr:sp macro="" textlink="">
      <xdr:nvSpPr>
        <xdr:cNvPr id="250" name="楕円 249">
          <a:extLst>
            <a:ext uri="{FF2B5EF4-FFF2-40B4-BE49-F238E27FC236}">
              <a16:creationId xmlns:a16="http://schemas.microsoft.com/office/drawing/2014/main" id="{6AF860E7-9242-43A9-A8FB-D3D9C5FE3597}"/>
            </a:ext>
          </a:extLst>
        </xdr:cNvPr>
        <xdr:cNvSpPr/>
      </xdr:nvSpPr>
      <xdr:spPr>
        <a:xfrm>
          <a:off x="6924675" y="10399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158817</xdr:rowOff>
    </xdr:from>
    <xdr:to>
      <xdr:col>41</xdr:col>
      <xdr:colOff>50800</xdr:colOff>
      <xdr:row>60</xdr:row>
      <xdr:rowOff>163298</xdr:rowOff>
    </xdr:to>
    <xdr:cxnSp macro="">
      <xdr:nvCxnSpPr>
        <xdr:cNvPr id="251" name="直線コネクタ 250">
          <a:extLst>
            <a:ext uri="{FF2B5EF4-FFF2-40B4-BE49-F238E27FC236}">
              <a16:creationId xmlns:a16="http://schemas.microsoft.com/office/drawing/2014/main" id="{35A60AE9-1434-4B9B-98FC-B8E79FF3A7FC}"/>
            </a:ext>
          </a:extLst>
        </xdr:cNvPr>
        <xdr:cNvCxnSpPr/>
      </xdr:nvCxnSpPr>
      <xdr:spPr>
        <a:xfrm flipV="1">
          <a:off x="6972300" y="10448992"/>
          <a:ext cx="892175" cy="4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62</xdr:row>
      <xdr:rowOff>17787</xdr:rowOff>
    </xdr:from>
    <xdr:ext cx="534377" cy="259045"/>
    <xdr:sp macro="" textlink="">
      <xdr:nvSpPr>
        <xdr:cNvPr id="252" name="n_1aveValue【橋りょう・トンネル】&#10;一人当たり有形固定資産（償却資産）額">
          <a:extLst>
            <a:ext uri="{FF2B5EF4-FFF2-40B4-BE49-F238E27FC236}">
              <a16:creationId xmlns:a16="http://schemas.microsoft.com/office/drawing/2014/main" id="{ADF9F989-1E26-4550-92A8-1289E192FF30}"/>
            </a:ext>
          </a:extLst>
        </xdr:cNvPr>
        <xdr:cNvSpPr txBox="1"/>
      </xdr:nvSpPr>
      <xdr:spPr>
        <a:xfrm>
          <a:off x="9362586" y="10647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62</xdr:row>
      <xdr:rowOff>21353</xdr:rowOff>
    </xdr:from>
    <xdr:ext cx="534377" cy="259045"/>
    <xdr:sp macro="" textlink="">
      <xdr:nvSpPr>
        <xdr:cNvPr id="253" name="n_2aveValue【橋りょう・トンネル】&#10;一人当たり有形固定資産（償却資産）額">
          <a:extLst>
            <a:ext uri="{FF2B5EF4-FFF2-40B4-BE49-F238E27FC236}">
              <a16:creationId xmlns:a16="http://schemas.microsoft.com/office/drawing/2014/main" id="{EED8021E-671B-44AA-99A4-C0E4409F3847}"/>
            </a:ext>
          </a:extLst>
        </xdr:cNvPr>
        <xdr:cNvSpPr txBox="1"/>
      </xdr:nvSpPr>
      <xdr:spPr>
        <a:xfrm>
          <a:off x="8486286" y="10651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62</xdr:row>
      <xdr:rowOff>24375</xdr:rowOff>
    </xdr:from>
    <xdr:ext cx="534377" cy="259045"/>
    <xdr:sp macro="" textlink="">
      <xdr:nvSpPr>
        <xdr:cNvPr id="254" name="n_3aveValue【橋りょう・トンネル】&#10;一人当たり有形固定資産（償却資産）額">
          <a:extLst>
            <a:ext uri="{FF2B5EF4-FFF2-40B4-BE49-F238E27FC236}">
              <a16:creationId xmlns:a16="http://schemas.microsoft.com/office/drawing/2014/main" id="{7474DF9B-9E52-4456-A68E-F17A4FFFA71D}"/>
            </a:ext>
          </a:extLst>
        </xdr:cNvPr>
        <xdr:cNvSpPr txBox="1"/>
      </xdr:nvSpPr>
      <xdr:spPr>
        <a:xfrm>
          <a:off x="7597286" y="10657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62</xdr:row>
      <xdr:rowOff>25002</xdr:rowOff>
    </xdr:from>
    <xdr:ext cx="534377" cy="259045"/>
    <xdr:sp macro="" textlink="">
      <xdr:nvSpPr>
        <xdr:cNvPr id="255" name="n_4aveValue【橋りょう・トンネル】&#10;一人当たり有形固定資産（償却資産）額">
          <a:extLst>
            <a:ext uri="{FF2B5EF4-FFF2-40B4-BE49-F238E27FC236}">
              <a16:creationId xmlns:a16="http://schemas.microsoft.com/office/drawing/2014/main" id="{1031E330-9020-40A5-8B84-FAFD46FF2C36}"/>
            </a:ext>
          </a:extLst>
        </xdr:cNvPr>
        <xdr:cNvSpPr txBox="1"/>
      </xdr:nvSpPr>
      <xdr:spPr>
        <a:xfrm>
          <a:off x="6705111" y="10658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59</xdr:row>
      <xdr:rowOff>42753</xdr:rowOff>
    </xdr:from>
    <xdr:ext cx="599010" cy="259045"/>
    <xdr:sp macro="" textlink="">
      <xdr:nvSpPr>
        <xdr:cNvPr id="256" name="n_1mainValue【橋りょう・トンネル】&#10;一人当たり有形固定資産（償却資産）額">
          <a:extLst>
            <a:ext uri="{FF2B5EF4-FFF2-40B4-BE49-F238E27FC236}">
              <a16:creationId xmlns:a16="http://schemas.microsoft.com/office/drawing/2014/main" id="{5421A974-0823-4147-97A0-5039E08916AF}"/>
            </a:ext>
          </a:extLst>
        </xdr:cNvPr>
        <xdr:cNvSpPr txBox="1"/>
      </xdr:nvSpPr>
      <xdr:spPr>
        <a:xfrm>
          <a:off x="9330270" y="101583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49862</xdr:rowOff>
    </xdr:from>
    <xdr:ext cx="599010" cy="259045"/>
    <xdr:sp macro="" textlink="">
      <xdr:nvSpPr>
        <xdr:cNvPr id="257" name="n_2mainValue【橋りょう・トンネル】&#10;一人当たり有形固定資産（償却資産）額">
          <a:extLst>
            <a:ext uri="{FF2B5EF4-FFF2-40B4-BE49-F238E27FC236}">
              <a16:creationId xmlns:a16="http://schemas.microsoft.com/office/drawing/2014/main" id="{5090B220-AA2A-46E4-88D2-67569344FB14}"/>
            </a:ext>
          </a:extLst>
        </xdr:cNvPr>
        <xdr:cNvSpPr txBox="1"/>
      </xdr:nvSpPr>
      <xdr:spPr>
        <a:xfrm>
          <a:off x="8453970" y="10168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54694</xdr:rowOff>
    </xdr:from>
    <xdr:ext cx="599010" cy="259045"/>
    <xdr:sp macro="" textlink="">
      <xdr:nvSpPr>
        <xdr:cNvPr id="258" name="n_3mainValue【橋りょう・トンネル】&#10;一人当たり有形固定資産（償却資産）額">
          <a:extLst>
            <a:ext uri="{FF2B5EF4-FFF2-40B4-BE49-F238E27FC236}">
              <a16:creationId xmlns:a16="http://schemas.microsoft.com/office/drawing/2014/main" id="{F54EDF67-F5B9-4D64-98CF-B175EC4B0DC8}"/>
            </a:ext>
          </a:extLst>
        </xdr:cNvPr>
        <xdr:cNvSpPr txBox="1"/>
      </xdr:nvSpPr>
      <xdr:spPr>
        <a:xfrm>
          <a:off x="7561795" y="101702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59</xdr:row>
      <xdr:rowOff>59175</xdr:rowOff>
    </xdr:from>
    <xdr:ext cx="599010" cy="259045"/>
    <xdr:sp macro="" textlink="">
      <xdr:nvSpPr>
        <xdr:cNvPr id="259" name="n_4mainValue【橋りょう・トンネル】&#10;一人当たり有形固定資産（償却資産）額">
          <a:extLst>
            <a:ext uri="{FF2B5EF4-FFF2-40B4-BE49-F238E27FC236}">
              <a16:creationId xmlns:a16="http://schemas.microsoft.com/office/drawing/2014/main" id="{81951A0A-54D9-49BB-9277-7B476ED5A6B7}"/>
            </a:ext>
          </a:extLst>
        </xdr:cNvPr>
        <xdr:cNvSpPr txBox="1"/>
      </xdr:nvSpPr>
      <xdr:spPr>
        <a:xfrm>
          <a:off x="6675970" y="101747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840BEE88-A3F4-4982-AB4D-0E1167BB0AEB}"/>
            </a:ext>
          </a:extLst>
        </xdr:cNvPr>
        <xdr:cNvSpPr/>
      </xdr:nvSpPr>
      <xdr:spPr>
        <a:xfrm>
          <a:off x="762000" y="1181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0795574B-D138-43AC-9EF8-1A6E2569B3FE}"/>
            </a:ext>
          </a:extLst>
        </xdr:cNvPr>
        <xdr:cNvSpPr/>
      </xdr:nvSpPr>
      <xdr:spPr>
        <a:xfrm>
          <a:off x="892175"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8D083BAB-2699-4E97-9081-08736C3E82D4}"/>
            </a:ext>
          </a:extLst>
        </xdr:cNvPr>
        <xdr:cNvSpPr/>
      </xdr:nvSpPr>
      <xdr:spPr>
        <a:xfrm>
          <a:off x="892175"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D05F5016-6498-47F3-AD22-1C322CE75325}"/>
            </a:ext>
          </a:extLst>
        </xdr:cNvPr>
        <xdr:cNvSpPr/>
      </xdr:nvSpPr>
      <xdr:spPr>
        <a:xfrm>
          <a:off x="1905000"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735EBC31-72E4-4722-9080-897E613AF534}"/>
            </a:ext>
          </a:extLst>
        </xdr:cNvPr>
        <xdr:cNvSpPr/>
      </xdr:nvSpPr>
      <xdr:spPr>
        <a:xfrm>
          <a:off x="1905000"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7A29FE50-159B-4D79-A32E-B10149A496C7}"/>
            </a:ext>
          </a:extLst>
        </xdr:cNvPr>
        <xdr:cNvSpPr/>
      </xdr:nvSpPr>
      <xdr:spPr>
        <a:xfrm>
          <a:off x="3048000"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4F6CCE1A-E458-4C7D-857E-3EFE47047A11}"/>
            </a:ext>
          </a:extLst>
        </xdr:cNvPr>
        <xdr:cNvSpPr/>
      </xdr:nvSpPr>
      <xdr:spPr>
        <a:xfrm>
          <a:off x="3048000"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205392AA-ABB2-4154-B27E-99081F7BAD5E}"/>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862E6A59-3612-4804-8323-DC902BAF2A93}"/>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5E4EC026-E2C4-4FF8-A252-A4DEB65C4A1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7BC7886D-9022-4142-85E9-354C307F9C72}"/>
            </a:ext>
          </a:extLst>
        </xdr:cNvPr>
        <xdr:cNvSpPr txBox="1"/>
      </xdr:nvSpPr>
      <xdr:spPr>
        <a:xfrm>
          <a:off x="297996" y="15100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1" name="直線コネクタ 270">
          <a:extLst>
            <a:ext uri="{FF2B5EF4-FFF2-40B4-BE49-F238E27FC236}">
              <a16:creationId xmlns:a16="http://schemas.microsoft.com/office/drawing/2014/main" id="{19DF6B72-DAEA-4EAF-88F2-5AF978A46839}"/>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2" name="テキスト ボックス 271">
          <a:extLst>
            <a:ext uri="{FF2B5EF4-FFF2-40B4-BE49-F238E27FC236}">
              <a16:creationId xmlns:a16="http://schemas.microsoft.com/office/drawing/2014/main" id="{B65F9E26-A277-411F-AD10-96B9CEAB487F}"/>
            </a:ext>
          </a:extLst>
        </xdr:cNvPr>
        <xdr:cNvSpPr txBox="1"/>
      </xdr:nvSpPr>
      <xdr:spPr>
        <a:xfrm>
          <a:off x="297996" y="14643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3" name="直線コネクタ 272">
          <a:extLst>
            <a:ext uri="{FF2B5EF4-FFF2-40B4-BE49-F238E27FC236}">
              <a16:creationId xmlns:a16="http://schemas.microsoft.com/office/drawing/2014/main" id="{00CBF094-D554-4DB4-94CC-04F5A69EDB59}"/>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4" name="テキスト ボックス 273">
          <a:extLst>
            <a:ext uri="{FF2B5EF4-FFF2-40B4-BE49-F238E27FC236}">
              <a16:creationId xmlns:a16="http://schemas.microsoft.com/office/drawing/2014/main" id="{F793A67F-F85F-4101-B721-6B62CACA7343}"/>
            </a:ext>
          </a:extLst>
        </xdr:cNvPr>
        <xdr:cNvSpPr txBox="1"/>
      </xdr:nvSpPr>
      <xdr:spPr>
        <a:xfrm>
          <a:off x="358941" y="14186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5" name="直線コネクタ 274">
          <a:extLst>
            <a:ext uri="{FF2B5EF4-FFF2-40B4-BE49-F238E27FC236}">
              <a16:creationId xmlns:a16="http://schemas.microsoft.com/office/drawing/2014/main" id="{AF3281C3-B390-467F-903D-45B1F17B1C30}"/>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6" name="テキスト ボックス 275">
          <a:extLst>
            <a:ext uri="{FF2B5EF4-FFF2-40B4-BE49-F238E27FC236}">
              <a16:creationId xmlns:a16="http://schemas.microsoft.com/office/drawing/2014/main" id="{94359B93-3C02-4667-B548-A6844F2C30D4}"/>
            </a:ext>
          </a:extLst>
        </xdr:cNvPr>
        <xdr:cNvSpPr txBox="1"/>
      </xdr:nvSpPr>
      <xdr:spPr>
        <a:xfrm>
          <a:off x="358941" y="13729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7" name="直線コネクタ 276">
          <a:extLst>
            <a:ext uri="{FF2B5EF4-FFF2-40B4-BE49-F238E27FC236}">
              <a16:creationId xmlns:a16="http://schemas.microsoft.com/office/drawing/2014/main" id="{C0DA73CF-5F2C-4348-901E-48C01B7F7FD6}"/>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8" name="テキスト ボックス 277">
          <a:extLst>
            <a:ext uri="{FF2B5EF4-FFF2-40B4-BE49-F238E27FC236}">
              <a16:creationId xmlns:a16="http://schemas.microsoft.com/office/drawing/2014/main" id="{6C7822D9-7AC5-4C7B-81F2-17249F2FE2CC}"/>
            </a:ext>
          </a:extLst>
        </xdr:cNvPr>
        <xdr:cNvSpPr txBox="1"/>
      </xdr:nvSpPr>
      <xdr:spPr>
        <a:xfrm>
          <a:off x="358941" y="13272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9" name="直線コネクタ 278">
          <a:extLst>
            <a:ext uri="{FF2B5EF4-FFF2-40B4-BE49-F238E27FC236}">
              <a16:creationId xmlns:a16="http://schemas.microsoft.com/office/drawing/2014/main" id="{72A4237D-D735-40D4-9F13-8BE6498F2D2D}"/>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0" name="テキスト ボックス 279">
          <a:extLst>
            <a:ext uri="{FF2B5EF4-FFF2-40B4-BE49-F238E27FC236}">
              <a16:creationId xmlns:a16="http://schemas.microsoft.com/office/drawing/2014/main" id="{F64B4E18-8F30-4C7A-A2F6-3CADDFA59758}"/>
            </a:ext>
          </a:extLst>
        </xdr:cNvPr>
        <xdr:cNvSpPr txBox="1"/>
      </xdr:nvSpPr>
      <xdr:spPr>
        <a:xfrm>
          <a:off x="358941" y="12814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1" name="【公営住宅】&#10;有形固定資産減価償却率グラフ枠">
          <a:extLst>
            <a:ext uri="{FF2B5EF4-FFF2-40B4-BE49-F238E27FC236}">
              <a16:creationId xmlns:a16="http://schemas.microsoft.com/office/drawing/2014/main" id="{F8A616F8-2093-4502-8D1B-F1A33C2B09ED}"/>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95250</xdr:rowOff>
    </xdr:from>
    <xdr:to>
      <xdr:col>24</xdr:col>
      <xdr:colOff>62865</xdr:colOff>
      <xdr:row>86</xdr:row>
      <xdr:rowOff>38100</xdr:rowOff>
    </xdr:to>
    <xdr:cxnSp macro="">
      <xdr:nvCxnSpPr>
        <xdr:cNvPr id="282" name="直線コネクタ 281">
          <a:extLst>
            <a:ext uri="{FF2B5EF4-FFF2-40B4-BE49-F238E27FC236}">
              <a16:creationId xmlns:a16="http://schemas.microsoft.com/office/drawing/2014/main" id="{B813B96D-4B8B-415A-87D6-E6A3E6B39BFF}"/>
            </a:ext>
          </a:extLst>
        </xdr:cNvPr>
        <xdr:cNvCxnSpPr/>
      </xdr:nvCxnSpPr>
      <xdr:spPr>
        <a:xfrm flipV="1">
          <a:off x="4638040" y="13468350"/>
          <a:ext cx="0" cy="1314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3" name="【公営住宅】&#10;有形固定資産減価償却率最小値テキスト">
          <a:extLst>
            <a:ext uri="{FF2B5EF4-FFF2-40B4-BE49-F238E27FC236}">
              <a16:creationId xmlns:a16="http://schemas.microsoft.com/office/drawing/2014/main" id="{72E3CE05-BAC8-46F1-A464-9DB212EFF7E0}"/>
            </a:ext>
          </a:extLst>
        </xdr:cNvPr>
        <xdr:cNvSpPr txBox="1"/>
      </xdr:nvSpPr>
      <xdr:spPr>
        <a:xfrm>
          <a:off x="4676775"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4" name="直線コネクタ 283">
          <a:extLst>
            <a:ext uri="{FF2B5EF4-FFF2-40B4-BE49-F238E27FC236}">
              <a16:creationId xmlns:a16="http://schemas.microsoft.com/office/drawing/2014/main" id="{04FEE7F9-E3C3-4051-AF97-016651CF0FF6}"/>
            </a:ext>
          </a:extLst>
        </xdr:cNvPr>
        <xdr:cNvCxnSpPr/>
      </xdr:nvCxnSpPr>
      <xdr:spPr>
        <a:xfrm>
          <a:off x="4549775" y="14782800"/>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41927</xdr:rowOff>
    </xdr:from>
    <xdr:ext cx="405111" cy="259045"/>
    <xdr:sp macro="" textlink="">
      <xdr:nvSpPr>
        <xdr:cNvPr id="285" name="【公営住宅】&#10;有形固定資産減価償却率最大値テキスト">
          <a:extLst>
            <a:ext uri="{FF2B5EF4-FFF2-40B4-BE49-F238E27FC236}">
              <a16:creationId xmlns:a16="http://schemas.microsoft.com/office/drawing/2014/main" id="{F5699DB8-F6B8-40A9-BC3A-D67D92BA0B87}"/>
            </a:ext>
          </a:extLst>
        </xdr:cNvPr>
        <xdr:cNvSpPr txBox="1"/>
      </xdr:nvSpPr>
      <xdr:spPr>
        <a:xfrm>
          <a:off x="4676775" y="13243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95250</xdr:rowOff>
    </xdr:from>
    <xdr:to>
      <xdr:col>24</xdr:col>
      <xdr:colOff>152400</xdr:colOff>
      <xdr:row>78</xdr:row>
      <xdr:rowOff>95250</xdr:rowOff>
    </xdr:to>
    <xdr:cxnSp macro="">
      <xdr:nvCxnSpPr>
        <xdr:cNvPr id="286" name="直線コネクタ 285">
          <a:extLst>
            <a:ext uri="{FF2B5EF4-FFF2-40B4-BE49-F238E27FC236}">
              <a16:creationId xmlns:a16="http://schemas.microsoft.com/office/drawing/2014/main" id="{5018B185-7D4A-4B1B-B8B8-A14A0FB91821}"/>
            </a:ext>
          </a:extLst>
        </xdr:cNvPr>
        <xdr:cNvCxnSpPr/>
      </xdr:nvCxnSpPr>
      <xdr:spPr>
        <a:xfrm>
          <a:off x="4549775" y="13468350"/>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65040</xdr:rowOff>
    </xdr:from>
    <xdr:ext cx="405111" cy="259045"/>
    <xdr:sp macro="" textlink="">
      <xdr:nvSpPr>
        <xdr:cNvPr id="287" name="【公営住宅】&#10;有形固定資産減価償却率平均値テキスト">
          <a:extLst>
            <a:ext uri="{FF2B5EF4-FFF2-40B4-BE49-F238E27FC236}">
              <a16:creationId xmlns:a16="http://schemas.microsoft.com/office/drawing/2014/main" id="{6F036DA0-294D-49C0-9D7B-8861B57157DC}"/>
            </a:ext>
          </a:extLst>
        </xdr:cNvPr>
        <xdr:cNvSpPr txBox="1"/>
      </xdr:nvSpPr>
      <xdr:spPr>
        <a:xfrm>
          <a:off x="4676775" y="139556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42163</xdr:rowOff>
    </xdr:from>
    <xdr:to>
      <xdr:col>24</xdr:col>
      <xdr:colOff>114300</xdr:colOff>
      <xdr:row>82</xdr:row>
      <xdr:rowOff>143763</xdr:rowOff>
    </xdr:to>
    <xdr:sp macro="" textlink="">
      <xdr:nvSpPr>
        <xdr:cNvPr id="288" name="フローチャート: 判断 287">
          <a:extLst>
            <a:ext uri="{FF2B5EF4-FFF2-40B4-BE49-F238E27FC236}">
              <a16:creationId xmlns:a16="http://schemas.microsoft.com/office/drawing/2014/main" id="{30A84053-C248-46D1-86C5-39E1F7D04D14}"/>
            </a:ext>
          </a:extLst>
        </xdr:cNvPr>
        <xdr:cNvSpPr/>
      </xdr:nvSpPr>
      <xdr:spPr>
        <a:xfrm>
          <a:off x="4587875" y="14101063"/>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21589</xdr:rowOff>
    </xdr:from>
    <xdr:to>
      <xdr:col>20</xdr:col>
      <xdr:colOff>38100</xdr:colOff>
      <xdr:row>82</xdr:row>
      <xdr:rowOff>123189</xdr:rowOff>
    </xdr:to>
    <xdr:sp macro="" textlink="">
      <xdr:nvSpPr>
        <xdr:cNvPr id="289" name="フローチャート: 判断 288">
          <a:extLst>
            <a:ext uri="{FF2B5EF4-FFF2-40B4-BE49-F238E27FC236}">
              <a16:creationId xmlns:a16="http://schemas.microsoft.com/office/drawing/2014/main" id="{603BC324-AE28-479E-9EF1-79462FB374CA}"/>
            </a:ext>
          </a:extLst>
        </xdr:cNvPr>
        <xdr:cNvSpPr/>
      </xdr:nvSpPr>
      <xdr:spPr>
        <a:xfrm>
          <a:off x="3749675" y="14080489"/>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99313</xdr:rowOff>
    </xdr:from>
    <xdr:to>
      <xdr:col>15</xdr:col>
      <xdr:colOff>101600</xdr:colOff>
      <xdr:row>82</xdr:row>
      <xdr:rowOff>29463</xdr:rowOff>
    </xdr:to>
    <xdr:sp macro="" textlink="">
      <xdr:nvSpPr>
        <xdr:cNvPr id="290" name="フローチャート: 判断 289">
          <a:extLst>
            <a:ext uri="{FF2B5EF4-FFF2-40B4-BE49-F238E27FC236}">
              <a16:creationId xmlns:a16="http://schemas.microsoft.com/office/drawing/2014/main" id="{00C0FF66-78A3-43FF-9D43-ACC0FDB55986}"/>
            </a:ext>
          </a:extLst>
        </xdr:cNvPr>
        <xdr:cNvSpPr/>
      </xdr:nvSpPr>
      <xdr:spPr>
        <a:xfrm>
          <a:off x="2857500" y="1398676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85598</xdr:rowOff>
    </xdr:from>
    <xdr:to>
      <xdr:col>10</xdr:col>
      <xdr:colOff>165100</xdr:colOff>
      <xdr:row>82</xdr:row>
      <xdr:rowOff>15748</xdr:rowOff>
    </xdr:to>
    <xdr:sp macro="" textlink="">
      <xdr:nvSpPr>
        <xdr:cNvPr id="291" name="フローチャート: 判断 290">
          <a:extLst>
            <a:ext uri="{FF2B5EF4-FFF2-40B4-BE49-F238E27FC236}">
              <a16:creationId xmlns:a16="http://schemas.microsoft.com/office/drawing/2014/main" id="{C4A3F4AB-775C-4937-A257-65C4269724DB}"/>
            </a:ext>
          </a:extLst>
        </xdr:cNvPr>
        <xdr:cNvSpPr/>
      </xdr:nvSpPr>
      <xdr:spPr>
        <a:xfrm>
          <a:off x="1971675" y="13976223"/>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46737</xdr:rowOff>
    </xdr:from>
    <xdr:to>
      <xdr:col>6</xdr:col>
      <xdr:colOff>38100</xdr:colOff>
      <xdr:row>81</xdr:row>
      <xdr:rowOff>148337</xdr:rowOff>
    </xdr:to>
    <xdr:sp macro="" textlink="">
      <xdr:nvSpPr>
        <xdr:cNvPr id="292" name="フローチャート: 判断 291">
          <a:extLst>
            <a:ext uri="{FF2B5EF4-FFF2-40B4-BE49-F238E27FC236}">
              <a16:creationId xmlns:a16="http://schemas.microsoft.com/office/drawing/2014/main" id="{62436AB6-E011-4DD2-9D19-9CB24ED2E0CC}"/>
            </a:ext>
          </a:extLst>
        </xdr:cNvPr>
        <xdr:cNvSpPr/>
      </xdr:nvSpPr>
      <xdr:spPr>
        <a:xfrm>
          <a:off x="1082675" y="13937362"/>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72D39BEB-8189-4748-8215-1F60654CD3BF}"/>
            </a:ext>
          </a:extLst>
        </xdr:cNvPr>
        <xdr:cNvSpPr txBox="1"/>
      </xdr:nvSpPr>
      <xdr:spPr>
        <a:xfrm>
          <a:off x="44481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246C3932-2C88-4781-83BE-97697B4CBA3D}"/>
            </a:ext>
          </a:extLst>
        </xdr:cNvPr>
        <xdr:cNvSpPr txBox="1"/>
      </xdr:nvSpPr>
      <xdr:spPr>
        <a:xfrm>
          <a:off x="3609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3FF56135-9960-4822-BBD2-4FA29413E222}"/>
            </a:ext>
          </a:extLst>
        </xdr:cNvPr>
        <xdr:cNvSpPr txBox="1"/>
      </xdr:nvSpPr>
      <xdr:spPr>
        <a:xfrm>
          <a:off x="2720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9E7EF61A-CDEE-4346-B699-895464066B59}"/>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FD0B11B7-8739-4F73-ABCE-1C8E3A3A720C}"/>
            </a:ext>
          </a:extLst>
        </xdr:cNvPr>
        <xdr:cNvSpPr txBox="1"/>
      </xdr:nvSpPr>
      <xdr:spPr>
        <a:xfrm>
          <a:off x="942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51308</xdr:rowOff>
    </xdr:from>
    <xdr:to>
      <xdr:col>24</xdr:col>
      <xdr:colOff>114300</xdr:colOff>
      <xdr:row>82</xdr:row>
      <xdr:rowOff>152908</xdr:rowOff>
    </xdr:to>
    <xdr:sp macro="" textlink="">
      <xdr:nvSpPr>
        <xdr:cNvPr id="298" name="楕円 297">
          <a:extLst>
            <a:ext uri="{FF2B5EF4-FFF2-40B4-BE49-F238E27FC236}">
              <a16:creationId xmlns:a16="http://schemas.microsoft.com/office/drawing/2014/main" id="{D2125771-96D5-4885-8389-FA5FB23959DD}"/>
            </a:ext>
          </a:extLst>
        </xdr:cNvPr>
        <xdr:cNvSpPr/>
      </xdr:nvSpPr>
      <xdr:spPr>
        <a:xfrm>
          <a:off x="4587875" y="14113383"/>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29735</xdr:rowOff>
    </xdr:from>
    <xdr:ext cx="405111" cy="259045"/>
    <xdr:sp macro="" textlink="">
      <xdr:nvSpPr>
        <xdr:cNvPr id="299" name="【公営住宅】&#10;有形固定資産減価償却率該当値テキスト">
          <a:extLst>
            <a:ext uri="{FF2B5EF4-FFF2-40B4-BE49-F238E27FC236}">
              <a16:creationId xmlns:a16="http://schemas.microsoft.com/office/drawing/2014/main" id="{0584DB63-286B-4764-A32D-F3FCB8A88546}"/>
            </a:ext>
          </a:extLst>
        </xdr:cNvPr>
        <xdr:cNvSpPr txBox="1"/>
      </xdr:nvSpPr>
      <xdr:spPr>
        <a:xfrm>
          <a:off x="4676775" y="140918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26163</xdr:rowOff>
    </xdr:from>
    <xdr:to>
      <xdr:col>20</xdr:col>
      <xdr:colOff>38100</xdr:colOff>
      <xdr:row>82</xdr:row>
      <xdr:rowOff>127763</xdr:rowOff>
    </xdr:to>
    <xdr:sp macro="" textlink="">
      <xdr:nvSpPr>
        <xdr:cNvPr id="300" name="楕円 299">
          <a:extLst>
            <a:ext uri="{FF2B5EF4-FFF2-40B4-BE49-F238E27FC236}">
              <a16:creationId xmlns:a16="http://schemas.microsoft.com/office/drawing/2014/main" id="{AA030859-77E1-433E-A37C-B8531EBD0CE1}"/>
            </a:ext>
          </a:extLst>
        </xdr:cNvPr>
        <xdr:cNvSpPr/>
      </xdr:nvSpPr>
      <xdr:spPr>
        <a:xfrm>
          <a:off x="3749675" y="14088238"/>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76963</xdr:rowOff>
    </xdr:from>
    <xdr:to>
      <xdr:col>24</xdr:col>
      <xdr:colOff>63500</xdr:colOff>
      <xdr:row>82</xdr:row>
      <xdr:rowOff>102108</xdr:rowOff>
    </xdr:to>
    <xdr:cxnSp macro="">
      <xdr:nvCxnSpPr>
        <xdr:cNvPr id="301" name="直線コネクタ 300">
          <a:extLst>
            <a:ext uri="{FF2B5EF4-FFF2-40B4-BE49-F238E27FC236}">
              <a16:creationId xmlns:a16="http://schemas.microsoft.com/office/drawing/2014/main" id="{DF586F70-2A78-443C-A91B-99A1F1B87778}"/>
            </a:ext>
          </a:extLst>
        </xdr:cNvPr>
        <xdr:cNvCxnSpPr/>
      </xdr:nvCxnSpPr>
      <xdr:spPr>
        <a:xfrm>
          <a:off x="3800475" y="14135863"/>
          <a:ext cx="838200" cy="28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165608</xdr:rowOff>
    </xdr:from>
    <xdr:to>
      <xdr:col>15</xdr:col>
      <xdr:colOff>101600</xdr:colOff>
      <xdr:row>82</xdr:row>
      <xdr:rowOff>95758</xdr:rowOff>
    </xdr:to>
    <xdr:sp macro="" textlink="">
      <xdr:nvSpPr>
        <xdr:cNvPr id="302" name="楕円 301">
          <a:extLst>
            <a:ext uri="{FF2B5EF4-FFF2-40B4-BE49-F238E27FC236}">
              <a16:creationId xmlns:a16="http://schemas.microsoft.com/office/drawing/2014/main" id="{FBC35759-3E39-4C93-AB14-AC9F29BC4D77}"/>
            </a:ext>
          </a:extLst>
        </xdr:cNvPr>
        <xdr:cNvSpPr/>
      </xdr:nvSpPr>
      <xdr:spPr>
        <a:xfrm>
          <a:off x="2857500" y="14056233"/>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44958</xdr:rowOff>
    </xdr:from>
    <xdr:to>
      <xdr:col>19</xdr:col>
      <xdr:colOff>177800</xdr:colOff>
      <xdr:row>82</xdr:row>
      <xdr:rowOff>76963</xdr:rowOff>
    </xdr:to>
    <xdr:cxnSp macro="">
      <xdr:nvCxnSpPr>
        <xdr:cNvPr id="303" name="直線コネクタ 302">
          <a:extLst>
            <a:ext uri="{FF2B5EF4-FFF2-40B4-BE49-F238E27FC236}">
              <a16:creationId xmlns:a16="http://schemas.microsoft.com/office/drawing/2014/main" id="{BDCF503E-6674-4FF4-807C-0372C2BAC934}"/>
            </a:ext>
          </a:extLst>
        </xdr:cNvPr>
        <xdr:cNvCxnSpPr/>
      </xdr:nvCxnSpPr>
      <xdr:spPr>
        <a:xfrm>
          <a:off x="2911475" y="14107033"/>
          <a:ext cx="889000" cy="28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135889</xdr:rowOff>
    </xdr:from>
    <xdr:to>
      <xdr:col>10</xdr:col>
      <xdr:colOff>165100</xdr:colOff>
      <xdr:row>82</xdr:row>
      <xdr:rowOff>66039</xdr:rowOff>
    </xdr:to>
    <xdr:sp macro="" textlink="">
      <xdr:nvSpPr>
        <xdr:cNvPr id="304" name="楕円 303">
          <a:extLst>
            <a:ext uri="{FF2B5EF4-FFF2-40B4-BE49-F238E27FC236}">
              <a16:creationId xmlns:a16="http://schemas.microsoft.com/office/drawing/2014/main" id="{45CA37DD-F790-438E-BF22-F0227E21EC24}"/>
            </a:ext>
          </a:extLst>
        </xdr:cNvPr>
        <xdr:cNvSpPr/>
      </xdr:nvSpPr>
      <xdr:spPr>
        <a:xfrm>
          <a:off x="1971675" y="14023339"/>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15239</xdr:rowOff>
    </xdr:from>
    <xdr:to>
      <xdr:col>15</xdr:col>
      <xdr:colOff>50800</xdr:colOff>
      <xdr:row>82</xdr:row>
      <xdr:rowOff>44958</xdr:rowOff>
    </xdr:to>
    <xdr:cxnSp macro="">
      <xdr:nvCxnSpPr>
        <xdr:cNvPr id="305" name="直線コネクタ 304">
          <a:extLst>
            <a:ext uri="{FF2B5EF4-FFF2-40B4-BE49-F238E27FC236}">
              <a16:creationId xmlns:a16="http://schemas.microsoft.com/office/drawing/2014/main" id="{860D8908-B16C-4668-908B-665C6A0C46C7}"/>
            </a:ext>
          </a:extLst>
        </xdr:cNvPr>
        <xdr:cNvCxnSpPr/>
      </xdr:nvCxnSpPr>
      <xdr:spPr>
        <a:xfrm>
          <a:off x="2019300" y="14074139"/>
          <a:ext cx="892175" cy="32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106172</xdr:rowOff>
    </xdr:from>
    <xdr:to>
      <xdr:col>6</xdr:col>
      <xdr:colOff>38100</xdr:colOff>
      <xdr:row>82</xdr:row>
      <xdr:rowOff>36322</xdr:rowOff>
    </xdr:to>
    <xdr:sp macro="" textlink="">
      <xdr:nvSpPr>
        <xdr:cNvPr id="306" name="楕円 305">
          <a:extLst>
            <a:ext uri="{FF2B5EF4-FFF2-40B4-BE49-F238E27FC236}">
              <a16:creationId xmlns:a16="http://schemas.microsoft.com/office/drawing/2014/main" id="{0FA92C68-F888-4EEB-B2CB-6DEE22EEC076}"/>
            </a:ext>
          </a:extLst>
        </xdr:cNvPr>
        <xdr:cNvSpPr/>
      </xdr:nvSpPr>
      <xdr:spPr>
        <a:xfrm>
          <a:off x="1082675" y="13996797"/>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156972</xdr:rowOff>
    </xdr:from>
    <xdr:to>
      <xdr:col>10</xdr:col>
      <xdr:colOff>114300</xdr:colOff>
      <xdr:row>82</xdr:row>
      <xdr:rowOff>15239</xdr:rowOff>
    </xdr:to>
    <xdr:cxnSp macro="">
      <xdr:nvCxnSpPr>
        <xdr:cNvPr id="307" name="直線コネクタ 306">
          <a:extLst>
            <a:ext uri="{FF2B5EF4-FFF2-40B4-BE49-F238E27FC236}">
              <a16:creationId xmlns:a16="http://schemas.microsoft.com/office/drawing/2014/main" id="{8366A090-F925-4437-B562-8E5AB0992E68}"/>
            </a:ext>
          </a:extLst>
        </xdr:cNvPr>
        <xdr:cNvCxnSpPr/>
      </xdr:nvCxnSpPr>
      <xdr:spPr>
        <a:xfrm>
          <a:off x="1133475" y="14044422"/>
          <a:ext cx="885825" cy="29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139716</xdr:rowOff>
    </xdr:from>
    <xdr:ext cx="405111" cy="259045"/>
    <xdr:sp macro="" textlink="">
      <xdr:nvSpPr>
        <xdr:cNvPr id="308" name="n_1aveValue【公営住宅】&#10;有形固定資産減価償却率">
          <a:extLst>
            <a:ext uri="{FF2B5EF4-FFF2-40B4-BE49-F238E27FC236}">
              <a16:creationId xmlns:a16="http://schemas.microsoft.com/office/drawing/2014/main" id="{92EC5608-C8E9-46B1-B117-2D8E38F5E429}"/>
            </a:ext>
          </a:extLst>
        </xdr:cNvPr>
        <xdr:cNvSpPr txBox="1"/>
      </xdr:nvSpPr>
      <xdr:spPr>
        <a:xfrm>
          <a:off x="3582044" y="13858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45990</xdr:rowOff>
    </xdr:from>
    <xdr:ext cx="405111" cy="259045"/>
    <xdr:sp macro="" textlink="">
      <xdr:nvSpPr>
        <xdr:cNvPr id="309" name="n_2aveValue【公営住宅】&#10;有形固定資産減価償却率">
          <a:extLst>
            <a:ext uri="{FF2B5EF4-FFF2-40B4-BE49-F238E27FC236}">
              <a16:creationId xmlns:a16="http://schemas.microsoft.com/office/drawing/2014/main" id="{90834A53-E552-41C6-8D2E-E631836E3808}"/>
            </a:ext>
          </a:extLst>
        </xdr:cNvPr>
        <xdr:cNvSpPr txBox="1"/>
      </xdr:nvSpPr>
      <xdr:spPr>
        <a:xfrm>
          <a:off x="2705744" y="13765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32275</xdr:rowOff>
    </xdr:from>
    <xdr:ext cx="405111" cy="259045"/>
    <xdr:sp macro="" textlink="">
      <xdr:nvSpPr>
        <xdr:cNvPr id="310" name="n_3aveValue【公営住宅】&#10;有形固定資産減価償却率">
          <a:extLst>
            <a:ext uri="{FF2B5EF4-FFF2-40B4-BE49-F238E27FC236}">
              <a16:creationId xmlns:a16="http://schemas.microsoft.com/office/drawing/2014/main" id="{8C059CD8-12C0-4105-8145-DA29A58B911B}"/>
            </a:ext>
          </a:extLst>
        </xdr:cNvPr>
        <xdr:cNvSpPr txBox="1"/>
      </xdr:nvSpPr>
      <xdr:spPr>
        <a:xfrm>
          <a:off x="1819919" y="137514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164864</xdr:rowOff>
    </xdr:from>
    <xdr:ext cx="405111" cy="259045"/>
    <xdr:sp macro="" textlink="">
      <xdr:nvSpPr>
        <xdr:cNvPr id="311" name="n_4aveValue【公営住宅】&#10;有形固定資産減価償却率">
          <a:extLst>
            <a:ext uri="{FF2B5EF4-FFF2-40B4-BE49-F238E27FC236}">
              <a16:creationId xmlns:a16="http://schemas.microsoft.com/office/drawing/2014/main" id="{776C3A15-4990-48A9-98F5-DC8633ED3B2A}"/>
            </a:ext>
          </a:extLst>
        </xdr:cNvPr>
        <xdr:cNvSpPr txBox="1"/>
      </xdr:nvSpPr>
      <xdr:spPr>
        <a:xfrm>
          <a:off x="930919" y="137125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118890</xdr:rowOff>
    </xdr:from>
    <xdr:ext cx="405111" cy="259045"/>
    <xdr:sp macro="" textlink="">
      <xdr:nvSpPr>
        <xdr:cNvPr id="312" name="n_1mainValue【公営住宅】&#10;有形固定資産減価償却率">
          <a:extLst>
            <a:ext uri="{FF2B5EF4-FFF2-40B4-BE49-F238E27FC236}">
              <a16:creationId xmlns:a16="http://schemas.microsoft.com/office/drawing/2014/main" id="{E3EA1A7F-8EA9-4FE2-95D4-BE6095F219F0}"/>
            </a:ext>
          </a:extLst>
        </xdr:cNvPr>
        <xdr:cNvSpPr txBox="1"/>
      </xdr:nvSpPr>
      <xdr:spPr>
        <a:xfrm>
          <a:off x="3582044" y="14177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86885</xdr:rowOff>
    </xdr:from>
    <xdr:ext cx="405111" cy="259045"/>
    <xdr:sp macro="" textlink="">
      <xdr:nvSpPr>
        <xdr:cNvPr id="313" name="n_2mainValue【公営住宅】&#10;有形固定資産減価償却率">
          <a:extLst>
            <a:ext uri="{FF2B5EF4-FFF2-40B4-BE49-F238E27FC236}">
              <a16:creationId xmlns:a16="http://schemas.microsoft.com/office/drawing/2014/main" id="{992247A7-A979-433A-B96F-8AE911E3A714}"/>
            </a:ext>
          </a:extLst>
        </xdr:cNvPr>
        <xdr:cNvSpPr txBox="1"/>
      </xdr:nvSpPr>
      <xdr:spPr>
        <a:xfrm>
          <a:off x="2705744" y="141489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57166</xdr:rowOff>
    </xdr:from>
    <xdr:ext cx="405111" cy="259045"/>
    <xdr:sp macro="" textlink="">
      <xdr:nvSpPr>
        <xdr:cNvPr id="314" name="n_3mainValue【公営住宅】&#10;有形固定資産減価償却率">
          <a:extLst>
            <a:ext uri="{FF2B5EF4-FFF2-40B4-BE49-F238E27FC236}">
              <a16:creationId xmlns:a16="http://schemas.microsoft.com/office/drawing/2014/main" id="{F6B5548C-4527-4FF6-81D1-BC0ED811642A}"/>
            </a:ext>
          </a:extLst>
        </xdr:cNvPr>
        <xdr:cNvSpPr txBox="1"/>
      </xdr:nvSpPr>
      <xdr:spPr>
        <a:xfrm>
          <a:off x="1819919" y="14116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27449</xdr:rowOff>
    </xdr:from>
    <xdr:ext cx="405111" cy="259045"/>
    <xdr:sp macro="" textlink="">
      <xdr:nvSpPr>
        <xdr:cNvPr id="315" name="n_4mainValue【公営住宅】&#10;有形固定資産減価償却率">
          <a:extLst>
            <a:ext uri="{FF2B5EF4-FFF2-40B4-BE49-F238E27FC236}">
              <a16:creationId xmlns:a16="http://schemas.microsoft.com/office/drawing/2014/main" id="{E871D526-0E6D-4CF6-B15E-C9D868DB3C97}"/>
            </a:ext>
          </a:extLst>
        </xdr:cNvPr>
        <xdr:cNvSpPr txBox="1"/>
      </xdr:nvSpPr>
      <xdr:spPr>
        <a:xfrm>
          <a:off x="930919" y="140895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6" name="正方形/長方形 315">
          <a:extLst>
            <a:ext uri="{FF2B5EF4-FFF2-40B4-BE49-F238E27FC236}">
              <a16:creationId xmlns:a16="http://schemas.microsoft.com/office/drawing/2014/main" id="{42ED81E8-4A89-4DAD-93E2-F54E09B7F6D3}"/>
            </a:ext>
          </a:extLst>
        </xdr:cNvPr>
        <xdr:cNvSpPr/>
      </xdr:nvSpPr>
      <xdr:spPr>
        <a:xfrm>
          <a:off x="6607175" y="1181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7" name="正方形/長方形 316">
          <a:extLst>
            <a:ext uri="{FF2B5EF4-FFF2-40B4-BE49-F238E27FC236}">
              <a16:creationId xmlns:a16="http://schemas.microsoft.com/office/drawing/2014/main" id="{5C9BE1FC-5A75-4C61-8818-ACDE4368824F}"/>
            </a:ext>
          </a:extLst>
        </xdr:cNvPr>
        <xdr:cNvSpPr/>
      </xdr:nvSpPr>
      <xdr:spPr>
        <a:xfrm>
          <a:off x="6734175"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8" name="正方形/長方形 317">
          <a:extLst>
            <a:ext uri="{FF2B5EF4-FFF2-40B4-BE49-F238E27FC236}">
              <a16:creationId xmlns:a16="http://schemas.microsoft.com/office/drawing/2014/main" id="{E6454118-AAD5-4A09-AD31-177610B79C59}"/>
            </a:ext>
          </a:extLst>
        </xdr:cNvPr>
        <xdr:cNvSpPr/>
      </xdr:nvSpPr>
      <xdr:spPr>
        <a:xfrm>
          <a:off x="6734175"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9" name="正方形/長方形 318">
          <a:extLst>
            <a:ext uri="{FF2B5EF4-FFF2-40B4-BE49-F238E27FC236}">
              <a16:creationId xmlns:a16="http://schemas.microsoft.com/office/drawing/2014/main" id="{F27CA014-79DD-4B4C-9C0E-07BFC6BE61F5}"/>
            </a:ext>
          </a:extLst>
        </xdr:cNvPr>
        <xdr:cNvSpPr/>
      </xdr:nvSpPr>
      <xdr:spPr>
        <a:xfrm>
          <a:off x="7750175"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0" name="正方形/長方形 319">
          <a:extLst>
            <a:ext uri="{FF2B5EF4-FFF2-40B4-BE49-F238E27FC236}">
              <a16:creationId xmlns:a16="http://schemas.microsoft.com/office/drawing/2014/main" id="{7F86E53B-2DE8-4FF3-9F9F-20776F168D5F}"/>
            </a:ext>
          </a:extLst>
        </xdr:cNvPr>
        <xdr:cNvSpPr/>
      </xdr:nvSpPr>
      <xdr:spPr>
        <a:xfrm>
          <a:off x="7750175"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1" name="正方形/長方形 320">
          <a:extLst>
            <a:ext uri="{FF2B5EF4-FFF2-40B4-BE49-F238E27FC236}">
              <a16:creationId xmlns:a16="http://schemas.microsoft.com/office/drawing/2014/main" id="{54A6189D-127B-47FB-BC77-A7E6F8A1C0B4}"/>
            </a:ext>
          </a:extLst>
        </xdr:cNvPr>
        <xdr:cNvSpPr/>
      </xdr:nvSpPr>
      <xdr:spPr>
        <a:xfrm>
          <a:off x="8893175"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2" name="正方形/長方形 321">
          <a:extLst>
            <a:ext uri="{FF2B5EF4-FFF2-40B4-BE49-F238E27FC236}">
              <a16:creationId xmlns:a16="http://schemas.microsoft.com/office/drawing/2014/main" id="{B2290145-5FED-4CC6-8A73-642DAEA41011}"/>
            </a:ext>
          </a:extLst>
        </xdr:cNvPr>
        <xdr:cNvSpPr/>
      </xdr:nvSpPr>
      <xdr:spPr>
        <a:xfrm>
          <a:off x="8893175"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3" name="正方形/長方形 322">
          <a:extLst>
            <a:ext uri="{FF2B5EF4-FFF2-40B4-BE49-F238E27FC236}">
              <a16:creationId xmlns:a16="http://schemas.microsoft.com/office/drawing/2014/main" id="{8737FB3C-1700-4231-BA4F-80EB91DCA7D1}"/>
            </a:ext>
          </a:extLst>
        </xdr:cNvPr>
        <xdr:cNvSpPr/>
      </xdr:nvSpPr>
      <xdr:spPr>
        <a:xfrm>
          <a:off x="6607175"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4" name="テキスト ボックス 323">
          <a:extLst>
            <a:ext uri="{FF2B5EF4-FFF2-40B4-BE49-F238E27FC236}">
              <a16:creationId xmlns:a16="http://schemas.microsoft.com/office/drawing/2014/main" id="{6A797942-39DC-4870-81D7-CE83E45F8F1C}"/>
            </a:ext>
          </a:extLst>
        </xdr:cNvPr>
        <xdr:cNvSpPr txBox="1"/>
      </xdr:nvSpPr>
      <xdr:spPr>
        <a:xfrm>
          <a:off x="6569075"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5" name="直線コネクタ 324">
          <a:extLst>
            <a:ext uri="{FF2B5EF4-FFF2-40B4-BE49-F238E27FC236}">
              <a16:creationId xmlns:a16="http://schemas.microsoft.com/office/drawing/2014/main" id="{E59C7FFE-3949-4F27-8358-8F3124FE04BC}"/>
            </a:ext>
          </a:extLst>
        </xdr:cNvPr>
        <xdr:cNvCxnSpPr/>
      </xdr:nvCxnSpPr>
      <xdr:spPr>
        <a:xfrm>
          <a:off x="6607175"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26" name="直線コネクタ 325">
          <a:extLst>
            <a:ext uri="{FF2B5EF4-FFF2-40B4-BE49-F238E27FC236}">
              <a16:creationId xmlns:a16="http://schemas.microsoft.com/office/drawing/2014/main" id="{3F9CE553-0856-41FF-8A7C-63CF17481C17}"/>
            </a:ext>
          </a:extLst>
        </xdr:cNvPr>
        <xdr:cNvCxnSpPr/>
      </xdr:nvCxnSpPr>
      <xdr:spPr>
        <a:xfrm>
          <a:off x="6607175"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27" name="テキスト ボックス 326">
          <a:extLst>
            <a:ext uri="{FF2B5EF4-FFF2-40B4-BE49-F238E27FC236}">
              <a16:creationId xmlns:a16="http://schemas.microsoft.com/office/drawing/2014/main" id="{BE986A26-87AC-422E-B2B3-6BC18E59F112}"/>
            </a:ext>
          </a:extLst>
        </xdr:cNvPr>
        <xdr:cNvSpPr txBox="1"/>
      </xdr:nvSpPr>
      <xdr:spPr>
        <a:xfrm>
          <a:off x="6136821" y="14643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28" name="直線コネクタ 327">
          <a:extLst>
            <a:ext uri="{FF2B5EF4-FFF2-40B4-BE49-F238E27FC236}">
              <a16:creationId xmlns:a16="http://schemas.microsoft.com/office/drawing/2014/main" id="{9FF4494A-611F-44CE-80A1-483035429273}"/>
            </a:ext>
          </a:extLst>
        </xdr:cNvPr>
        <xdr:cNvCxnSpPr/>
      </xdr:nvCxnSpPr>
      <xdr:spPr>
        <a:xfrm>
          <a:off x="6607175"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29" name="テキスト ボックス 328">
          <a:extLst>
            <a:ext uri="{FF2B5EF4-FFF2-40B4-BE49-F238E27FC236}">
              <a16:creationId xmlns:a16="http://schemas.microsoft.com/office/drawing/2014/main" id="{547E3524-D2A6-40AD-B2EA-0756D8CDF540}"/>
            </a:ext>
          </a:extLst>
        </xdr:cNvPr>
        <xdr:cNvSpPr txBox="1"/>
      </xdr:nvSpPr>
      <xdr:spPr>
        <a:xfrm>
          <a:off x="6136821" y="14186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0" name="直線コネクタ 329">
          <a:extLst>
            <a:ext uri="{FF2B5EF4-FFF2-40B4-BE49-F238E27FC236}">
              <a16:creationId xmlns:a16="http://schemas.microsoft.com/office/drawing/2014/main" id="{323260F2-8973-4E9F-A56B-41E9F5E92123}"/>
            </a:ext>
          </a:extLst>
        </xdr:cNvPr>
        <xdr:cNvCxnSpPr/>
      </xdr:nvCxnSpPr>
      <xdr:spPr>
        <a:xfrm>
          <a:off x="6607175"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1" name="テキスト ボックス 330">
          <a:extLst>
            <a:ext uri="{FF2B5EF4-FFF2-40B4-BE49-F238E27FC236}">
              <a16:creationId xmlns:a16="http://schemas.microsoft.com/office/drawing/2014/main" id="{99AE755F-AAEF-4890-82C9-E2322A7D090C}"/>
            </a:ext>
          </a:extLst>
        </xdr:cNvPr>
        <xdr:cNvSpPr txBox="1"/>
      </xdr:nvSpPr>
      <xdr:spPr>
        <a:xfrm>
          <a:off x="6136821" y="13729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2" name="直線コネクタ 331">
          <a:extLst>
            <a:ext uri="{FF2B5EF4-FFF2-40B4-BE49-F238E27FC236}">
              <a16:creationId xmlns:a16="http://schemas.microsoft.com/office/drawing/2014/main" id="{6D2F92A0-ABC0-43D4-A80C-0B2E161FB503}"/>
            </a:ext>
          </a:extLst>
        </xdr:cNvPr>
        <xdr:cNvCxnSpPr/>
      </xdr:nvCxnSpPr>
      <xdr:spPr>
        <a:xfrm>
          <a:off x="6607175"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3" name="テキスト ボックス 332">
          <a:extLst>
            <a:ext uri="{FF2B5EF4-FFF2-40B4-BE49-F238E27FC236}">
              <a16:creationId xmlns:a16="http://schemas.microsoft.com/office/drawing/2014/main" id="{05357ED7-667A-4AB4-B1E7-8F9B49D6CB22}"/>
            </a:ext>
          </a:extLst>
        </xdr:cNvPr>
        <xdr:cNvSpPr txBox="1"/>
      </xdr:nvSpPr>
      <xdr:spPr>
        <a:xfrm>
          <a:off x="6136821" y="13272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4" name="直線コネクタ 333">
          <a:extLst>
            <a:ext uri="{FF2B5EF4-FFF2-40B4-BE49-F238E27FC236}">
              <a16:creationId xmlns:a16="http://schemas.microsoft.com/office/drawing/2014/main" id="{071AC11D-D167-420E-80B7-E969A055B5AE}"/>
            </a:ext>
          </a:extLst>
        </xdr:cNvPr>
        <xdr:cNvCxnSpPr/>
      </xdr:nvCxnSpPr>
      <xdr:spPr>
        <a:xfrm>
          <a:off x="6607175"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5" name="テキスト ボックス 334">
          <a:extLst>
            <a:ext uri="{FF2B5EF4-FFF2-40B4-BE49-F238E27FC236}">
              <a16:creationId xmlns:a16="http://schemas.microsoft.com/office/drawing/2014/main" id="{61A6AC1C-5C18-45C6-9876-81331B12383D}"/>
            </a:ext>
          </a:extLst>
        </xdr:cNvPr>
        <xdr:cNvSpPr txBox="1"/>
      </xdr:nvSpPr>
      <xdr:spPr>
        <a:xfrm>
          <a:off x="6136821" y="12814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6" name="【公営住宅】&#10;一人当たり面積グラフ枠">
          <a:extLst>
            <a:ext uri="{FF2B5EF4-FFF2-40B4-BE49-F238E27FC236}">
              <a16:creationId xmlns:a16="http://schemas.microsoft.com/office/drawing/2014/main" id="{0C43D45D-35F4-4275-9741-AE341055A8C4}"/>
            </a:ext>
          </a:extLst>
        </xdr:cNvPr>
        <xdr:cNvSpPr/>
      </xdr:nvSpPr>
      <xdr:spPr>
        <a:xfrm>
          <a:off x="6607175"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133198</xdr:rowOff>
    </xdr:from>
    <xdr:to>
      <xdr:col>54</xdr:col>
      <xdr:colOff>189865</xdr:colOff>
      <xdr:row>86</xdr:row>
      <xdr:rowOff>33528</xdr:rowOff>
    </xdr:to>
    <xdr:cxnSp macro="">
      <xdr:nvCxnSpPr>
        <xdr:cNvPr id="337" name="直線コネクタ 336">
          <a:extLst>
            <a:ext uri="{FF2B5EF4-FFF2-40B4-BE49-F238E27FC236}">
              <a16:creationId xmlns:a16="http://schemas.microsoft.com/office/drawing/2014/main" id="{86623491-4FC2-4015-BD26-4002BB631CBB}"/>
            </a:ext>
          </a:extLst>
        </xdr:cNvPr>
        <xdr:cNvCxnSpPr/>
      </xdr:nvCxnSpPr>
      <xdr:spPr>
        <a:xfrm flipV="1">
          <a:off x="10476865" y="13506298"/>
          <a:ext cx="0" cy="12719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37355</xdr:rowOff>
    </xdr:from>
    <xdr:ext cx="469744" cy="259045"/>
    <xdr:sp macro="" textlink="">
      <xdr:nvSpPr>
        <xdr:cNvPr id="338" name="【公営住宅】&#10;一人当たり面積最小値テキスト">
          <a:extLst>
            <a:ext uri="{FF2B5EF4-FFF2-40B4-BE49-F238E27FC236}">
              <a16:creationId xmlns:a16="http://schemas.microsoft.com/office/drawing/2014/main" id="{0F8BD208-8A0C-4611-ABE2-3E277BDC0DB3}"/>
            </a:ext>
          </a:extLst>
        </xdr:cNvPr>
        <xdr:cNvSpPr txBox="1"/>
      </xdr:nvSpPr>
      <xdr:spPr>
        <a:xfrm>
          <a:off x="10515600" y="1478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33528</xdr:rowOff>
    </xdr:from>
    <xdr:to>
      <xdr:col>55</xdr:col>
      <xdr:colOff>88900</xdr:colOff>
      <xdr:row>86</xdr:row>
      <xdr:rowOff>33528</xdr:rowOff>
    </xdr:to>
    <xdr:cxnSp macro="">
      <xdr:nvCxnSpPr>
        <xdr:cNvPr id="339" name="直線コネクタ 338">
          <a:extLst>
            <a:ext uri="{FF2B5EF4-FFF2-40B4-BE49-F238E27FC236}">
              <a16:creationId xmlns:a16="http://schemas.microsoft.com/office/drawing/2014/main" id="{F03DE76E-1FDD-47E1-A607-163B14E4B434}"/>
            </a:ext>
          </a:extLst>
        </xdr:cNvPr>
        <xdr:cNvCxnSpPr/>
      </xdr:nvCxnSpPr>
      <xdr:spPr>
        <a:xfrm>
          <a:off x="10391775" y="1477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79875</xdr:rowOff>
    </xdr:from>
    <xdr:ext cx="469744" cy="259045"/>
    <xdr:sp macro="" textlink="">
      <xdr:nvSpPr>
        <xdr:cNvPr id="340" name="【公営住宅】&#10;一人当たり面積最大値テキスト">
          <a:extLst>
            <a:ext uri="{FF2B5EF4-FFF2-40B4-BE49-F238E27FC236}">
              <a16:creationId xmlns:a16="http://schemas.microsoft.com/office/drawing/2014/main" id="{6758772B-93A5-47F5-8286-C57ADC56E121}"/>
            </a:ext>
          </a:extLst>
        </xdr:cNvPr>
        <xdr:cNvSpPr txBox="1"/>
      </xdr:nvSpPr>
      <xdr:spPr>
        <a:xfrm>
          <a:off x="10515600" y="13281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133198</xdr:rowOff>
    </xdr:from>
    <xdr:to>
      <xdr:col>55</xdr:col>
      <xdr:colOff>88900</xdr:colOff>
      <xdr:row>78</xdr:row>
      <xdr:rowOff>133198</xdr:rowOff>
    </xdr:to>
    <xdr:cxnSp macro="">
      <xdr:nvCxnSpPr>
        <xdr:cNvPr id="341" name="直線コネクタ 340">
          <a:extLst>
            <a:ext uri="{FF2B5EF4-FFF2-40B4-BE49-F238E27FC236}">
              <a16:creationId xmlns:a16="http://schemas.microsoft.com/office/drawing/2014/main" id="{45E3E96A-F98C-43A9-8DB5-680141D513C1}"/>
            </a:ext>
          </a:extLst>
        </xdr:cNvPr>
        <xdr:cNvCxnSpPr/>
      </xdr:nvCxnSpPr>
      <xdr:spPr>
        <a:xfrm>
          <a:off x="10391775" y="135062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128491</xdr:rowOff>
    </xdr:from>
    <xdr:ext cx="469744" cy="259045"/>
    <xdr:sp macro="" textlink="">
      <xdr:nvSpPr>
        <xdr:cNvPr id="342" name="【公営住宅】&#10;一人当たり面積平均値テキスト">
          <a:extLst>
            <a:ext uri="{FF2B5EF4-FFF2-40B4-BE49-F238E27FC236}">
              <a16:creationId xmlns:a16="http://schemas.microsoft.com/office/drawing/2014/main" id="{8726F495-026E-4C5E-AAD9-3FD70B9F26B4}"/>
            </a:ext>
          </a:extLst>
        </xdr:cNvPr>
        <xdr:cNvSpPr txBox="1"/>
      </xdr:nvSpPr>
      <xdr:spPr>
        <a:xfrm>
          <a:off x="10515600" y="145334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150064</xdr:rowOff>
    </xdr:from>
    <xdr:to>
      <xdr:col>55</xdr:col>
      <xdr:colOff>50800</xdr:colOff>
      <xdr:row>85</xdr:row>
      <xdr:rowOff>80214</xdr:rowOff>
    </xdr:to>
    <xdr:sp macro="" textlink="">
      <xdr:nvSpPr>
        <xdr:cNvPr id="343" name="フローチャート: 判断 342">
          <a:extLst>
            <a:ext uri="{FF2B5EF4-FFF2-40B4-BE49-F238E27FC236}">
              <a16:creationId xmlns:a16="http://schemas.microsoft.com/office/drawing/2014/main" id="{C9071C73-3C8C-4010-B092-69E1575EB11C}"/>
            </a:ext>
          </a:extLst>
        </xdr:cNvPr>
        <xdr:cNvSpPr/>
      </xdr:nvSpPr>
      <xdr:spPr>
        <a:xfrm>
          <a:off x="10429875" y="14551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153721</xdr:rowOff>
    </xdr:from>
    <xdr:to>
      <xdr:col>50</xdr:col>
      <xdr:colOff>165100</xdr:colOff>
      <xdr:row>85</xdr:row>
      <xdr:rowOff>83871</xdr:rowOff>
    </xdr:to>
    <xdr:sp macro="" textlink="">
      <xdr:nvSpPr>
        <xdr:cNvPr id="344" name="フローチャート: 判断 343">
          <a:extLst>
            <a:ext uri="{FF2B5EF4-FFF2-40B4-BE49-F238E27FC236}">
              <a16:creationId xmlns:a16="http://schemas.microsoft.com/office/drawing/2014/main" id="{6D2FBC86-09D0-4251-93A4-F5B40F40C647}"/>
            </a:ext>
          </a:extLst>
        </xdr:cNvPr>
        <xdr:cNvSpPr/>
      </xdr:nvSpPr>
      <xdr:spPr>
        <a:xfrm>
          <a:off x="9591675" y="14555521"/>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152806</xdr:rowOff>
    </xdr:from>
    <xdr:to>
      <xdr:col>46</xdr:col>
      <xdr:colOff>38100</xdr:colOff>
      <xdr:row>85</xdr:row>
      <xdr:rowOff>82956</xdr:rowOff>
    </xdr:to>
    <xdr:sp macro="" textlink="">
      <xdr:nvSpPr>
        <xdr:cNvPr id="345" name="フローチャート: 判断 344">
          <a:extLst>
            <a:ext uri="{FF2B5EF4-FFF2-40B4-BE49-F238E27FC236}">
              <a16:creationId xmlns:a16="http://schemas.microsoft.com/office/drawing/2014/main" id="{E9CBA9F9-4D4D-4E01-BFA3-A18B8B685A4D}"/>
            </a:ext>
          </a:extLst>
        </xdr:cNvPr>
        <xdr:cNvSpPr/>
      </xdr:nvSpPr>
      <xdr:spPr>
        <a:xfrm>
          <a:off x="8702675" y="14554606"/>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153264</xdr:rowOff>
    </xdr:from>
    <xdr:to>
      <xdr:col>41</xdr:col>
      <xdr:colOff>101600</xdr:colOff>
      <xdr:row>85</xdr:row>
      <xdr:rowOff>83414</xdr:rowOff>
    </xdr:to>
    <xdr:sp macro="" textlink="">
      <xdr:nvSpPr>
        <xdr:cNvPr id="346" name="フローチャート: 判断 345">
          <a:extLst>
            <a:ext uri="{FF2B5EF4-FFF2-40B4-BE49-F238E27FC236}">
              <a16:creationId xmlns:a16="http://schemas.microsoft.com/office/drawing/2014/main" id="{DF5F9D99-E195-485D-BD4B-FF8EE0DF9772}"/>
            </a:ext>
          </a:extLst>
        </xdr:cNvPr>
        <xdr:cNvSpPr/>
      </xdr:nvSpPr>
      <xdr:spPr>
        <a:xfrm>
          <a:off x="7810500" y="1455506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138176</xdr:rowOff>
    </xdr:from>
    <xdr:to>
      <xdr:col>36</xdr:col>
      <xdr:colOff>165100</xdr:colOff>
      <xdr:row>85</xdr:row>
      <xdr:rowOff>68326</xdr:rowOff>
    </xdr:to>
    <xdr:sp macro="" textlink="">
      <xdr:nvSpPr>
        <xdr:cNvPr id="347" name="フローチャート: 判断 346">
          <a:extLst>
            <a:ext uri="{FF2B5EF4-FFF2-40B4-BE49-F238E27FC236}">
              <a16:creationId xmlns:a16="http://schemas.microsoft.com/office/drawing/2014/main" id="{B7BEFF99-CE03-4362-ACD8-10D2C04C5F76}"/>
            </a:ext>
          </a:extLst>
        </xdr:cNvPr>
        <xdr:cNvSpPr/>
      </xdr:nvSpPr>
      <xdr:spPr>
        <a:xfrm>
          <a:off x="6924675" y="14543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8" name="テキスト ボックス 347">
          <a:extLst>
            <a:ext uri="{FF2B5EF4-FFF2-40B4-BE49-F238E27FC236}">
              <a16:creationId xmlns:a16="http://schemas.microsoft.com/office/drawing/2014/main" id="{CC6DC041-A227-42E8-B699-CFEC0FCF67F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49" name="テキスト ボックス 348">
          <a:extLst>
            <a:ext uri="{FF2B5EF4-FFF2-40B4-BE49-F238E27FC236}">
              <a16:creationId xmlns:a16="http://schemas.microsoft.com/office/drawing/2014/main" id="{294083BA-78E7-41A0-8EBA-E69C60265808}"/>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BF5786E4-97FA-4F0E-A31A-8D4677230BEC}"/>
            </a:ext>
          </a:extLst>
        </xdr:cNvPr>
        <xdr:cNvSpPr txBox="1"/>
      </xdr:nvSpPr>
      <xdr:spPr>
        <a:xfrm>
          <a:off x="8562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111E188E-626F-432A-A3CE-5915BB4E134D}"/>
            </a:ext>
          </a:extLst>
        </xdr:cNvPr>
        <xdr:cNvSpPr txBox="1"/>
      </xdr:nvSpPr>
      <xdr:spPr>
        <a:xfrm>
          <a:off x="7673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9CA5E557-3C6F-419A-8EC0-0EC57F4CFF3A}"/>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90170</xdr:rowOff>
    </xdr:from>
    <xdr:to>
      <xdr:col>55</xdr:col>
      <xdr:colOff>50800</xdr:colOff>
      <xdr:row>85</xdr:row>
      <xdr:rowOff>20320</xdr:rowOff>
    </xdr:to>
    <xdr:sp macro="" textlink="">
      <xdr:nvSpPr>
        <xdr:cNvPr id="353" name="楕円 352">
          <a:extLst>
            <a:ext uri="{FF2B5EF4-FFF2-40B4-BE49-F238E27FC236}">
              <a16:creationId xmlns:a16="http://schemas.microsoft.com/office/drawing/2014/main" id="{978DF326-6589-4EBB-A63F-84EB895DFD3B}"/>
            </a:ext>
          </a:extLst>
        </xdr:cNvPr>
        <xdr:cNvSpPr/>
      </xdr:nvSpPr>
      <xdr:spPr>
        <a:xfrm>
          <a:off x="10429875" y="1449514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113047</xdr:rowOff>
    </xdr:from>
    <xdr:ext cx="469744" cy="259045"/>
    <xdr:sp macro="" textlink="">
      <xdr:nvSpPr>
        <xdr:cNvPr id="354" name="【公営住宅】&#10;一人当たり面積該当値テキスト">
          <a:extLst>
            <a:ext uri="{FF2B5EF4-FFF2-40B4-BE49-F238E27FC236}">
              <a16:creationId xmlns:a16="http://schemas.microsoft.com/office/drawing/2014/main" id="{5FE757E3-EFF8-4931-81C4-286DB2C308A6}"/>
            </a:ext>
          </a:extLst>
        </xdr:cNvPr>
        <xdr:cNvSpPr txBox="1"/>
      </xdr:nvSpPr>
      <xdr:spPr>
        <a:xfrm>
          <a:off x="10515600" y="14343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91999</xdr:rowOff>
    </xdr:from>
    <xdr:to>
      <xdr:col>50</xdr:col>
      <xdr:colOff>165100</xdr:colOff>
      <xdr:row>85</xdr:row>
      <xdr:rowOff>22149</xdr:rowOff>
    </xdr:to>
    <xdr:sp macro="" textlink="">
      <xdr:nvSpPr>
        <xdr:cNvPr id="355" name="楕円 354">
          <a:extLst>
            <a:ext uri="{FF2B5EF4-FFF2-40B4-BE49-F238E27FC236}">
              <a16:creationId xmlns:a16="http://schemas.microsoft.com/office/drawing/2014/main" id="{2834599F-76B9-457C-99CB-A9DA7A234E46}"/>
            </a:ext>
          </a:extLst>
        </xdr:cNvPr>
        <xdr:cNvSpPr/>
      </xdr:nvSpPr>
      <xdr:spPr>
        <a:xfrm>
          <a:off x="9591675" y="14493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140970</xdr:rowOff>
    </xdr:from>
    <xdr:to>
      <xdr:col>55</xdr:col>
      <xdr:colOff>0</xdr:colOff>
      <xdr:row>84</xdr:row>
      <xdr:rowOff>142799</xdr:rowOff>
    </xdr:to>
    <xdr:cxnSp macro="">
      <xdr:nvCxnSpPr>
        <xdr:cNvPr id="356" name="直線コネクタ 355">
          <a:extLst>
            <a:ext uri="{FF2B5EF4-FFF2-40B4-BE49-F238E27FC236}">
              <a16:creationId xmlns:a16="http://schemas.microsoft.com/office/drawing/2014/main" id="{08C6B63D-C72D-408B-AFB7-D5DA1A97D67A}"/>
            </a:ext>
          </a:extLst>
        </xdr:cNvPr>
        <xdr:cNvCxnSpPr/>
      </xdr:nvCxnSpPr>
      <xdr:spPr>
        <a:xfrm flipV="1">
          <a:off x="9639300" y="14545945"/>
          <a:ext cx="8382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93371</xdr:rowOff>
    </xdr:from>
    <xdr:to>
      <xdr:col>46</xdr:col>
      <xdr:colOff>38100</xdr:colOff>
      <xdr:row>85</xdr:row>
      <xdr:rowOff>23521</xdr:rowOff>
    </xdr:to>
    <xdr:sp macro="" textlink="">
      <xdr:nvSpPr>
        <xdr:cNvPr id="357" name="楕円 356">
          <a:extLst>
            <a:ext uri="{FF2B5EF4-FFF2-40B4-BE49-F238E27FC236}">
              <a16:creationId xmlns:a16="http://schemas.microsoft.com/office/drawing/2014/main" id="{7C9134B5-206B-45F8-A91F-73D7DAD19AD1}"/>
            </a:ext>
          </a:extLst>
        </xdr:cNvPr>
        <xdr:cNvSpPr/>
      </xdr:nvSpPr>
      <xdr:spPr>
        <a:xfrm>
          <a:off x="8702675" y="14495171"/>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142799</xdr:rowOff>
    </xdr:from>
    <xdr:to>
      <xdr:col>50</xdr:col>
      <xdr:colOff>114300</xdr:colOff>
      <xdr:row>84</xdr:row>
      <xdr:rowOff>144171</xdr:rowOff>
    </xdr:to>
    <xdr:cxnSp macro="">
      <xdr:nvCxnSpPr>
        <xdr:cNvPr id="358" name="直線コネクタ 357">
          <a:extLst>
            <a:ext uri="{FF2B5EF4-FFF2-40B4-BE49-F238E27FC236}">
              <a16:creationId xmlns:a16="http://schemas.microsoft.com/office/drawing/2014/main" id="{872473EA-09A4-457F-BF90-667901C74705}"/>
            </a:ext>
          </a:extLst>
        </xdr:cNvPr>
        <xdr:cNvCxnSpPr/>
      </xdr:nvCxnSpPr>
      <xdr:spPr>
        <a:xfrm flipV="1">
          <a:off x="8753475" y="14547774"/>
          <a:ext cx="885825"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94742</xdr:rowOff>
    </xdr:from>
    <xdr:to>
      <xdr:col>41</xdr:col>
      <xdr:colOff>101600</xdr:colOff>
      <xdr:row>85</xdr:row>
      <xdr:rowOff>24892</xdr:rowOff>
    </xdr:to>
    <xdr:sp macro="" textlink="">
      <xdr:nvSpPr>
        <xdr:cNvPr id="359" name="楕円 358">
          <a:extLst>
            <a:ext uri="{FF2B5EF4-FFF2-40B4-BE49-F238E27FC236}">
              <a16:creationId xmlns:a16="http://schemas.microsoft.com/office/drawing/2014/main" id="{A359A955-77AB-4760-9DB0-DC4B1BCA7586}"/>
            </a:ext>
          </a:extLst>
        </xdr:cNvPr>
        <xdr:cNvSpPr/>
      </xdr:nvSpPr>
      <xdr:spPr>
        <a:xfrm>
          <a:off x="7810500" y="1449654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144171</xdr:rowOff>
    </xdr:from>
    <xdr:to>
      <xdr:col>45</xdr:col>
      <xdr:colOff>177800</xdr:colOff>
      <xdr:row>84</xdr:row>
      <xdr:rowOff>145542</xdr:rowOff>
    </xdr:to>
    <xdr:cxnSp macro="">
      <xdr:nvCxnSpPr>
        <xdr:cNvPr id="360" name="直線コネクタ 359">
          <a:extLst>
            <a:ext uri="{FF2B5EF4-FFF2-40B4-BE49-F238E27FC236}">
              <a16:creationId xmlns:a16="http://schemas.microsoft.com/office/drawing/2014/main" id="{F9988856-9663-4589-BC23-E6AD72B0D707}"/>
            </a:ext>
          </a:extLst>
        </xdr:cNvPr>
        <xdr:cNvCxnSpPr/>
      </xdr:nvCxnSpPr>
      <xdr:spPr>
        <a:xfrm flipV="1">
          <a:off x="7864475" y="14549146"/>
          <a:ext cx="889000" cy="1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95656</xdr:rowOff>
    </xdr:from>
    <xdr:to>
      <xdr:col>36</xdr:col>
      <xdr:colOff>165100</xdr:colOff>
      <xdr:row>85</xdr:row>
      <xdr:rowOff>25806</xdr:rowOff>
    </xdr:to>
    <xdr:sp macro="" textlink="">
      <xdr:nvSpPr>
        <xdr:cNvPr id="361" name="楕円 360">
          <a:extLst>
            <a:ext uri="{FF2B5EF4-FFF2-40B4-BE49-F238E27FC236}">
              <a16:creationId xmlns:a16="http://schemas.microsoft.com/office/drawing/2014/main" id="{44219A1E-B599-4053-973E-5CD0EF00B661}"/>
            </a:ext>
          </a:extLst>
        </xdr:cNvPr>
        <xdr:cNvSpPr/>
      </xdr:nvSpPr>
      <xdr:spPr>
        <a:xfrm>
          <a:off x="6924675" y="14497456"/>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145542</xdr:rowOff>
    </xdr:from>
    <xdr:to>
      <xdr:col>41</xdr:col>
      <xdr:colOff>50800</xdr:colOff>
      <xdr:row>84</xdr:row>
      <xdr:rowOff>146456</xdr:rowOff>
    </xdr:to>
    <xdr:cxnSp macro="">
      <xdr:nvCxnSpPr>
        <xdr:cNvPr id="362" name="直線コネクタ 361">
          <a:extLst>
            <a:ext uri="{FF2B5EF4-FFF2-40B4-BE49-F238E27FC236}">
              <a16:creationId xmlns:a16="http://schemas.microsoft.com/office/drawing/2014/main" id="{34A7A8DD-DD11-4713-8020-C8DE5537F335}"/>
            </a:ext>
          </a:extLst>
        </xdr:cNvPr>
        <xdr:cNvCxnSpPr/>
      </xdr:nvCxnSpPr>
      <xdr:spPr>
        <a:xfrm flipV="1">
          <a:off x="6972300" y="14550517"/>
          <a:ext cx="892175"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74998</xdr:rowOff>
    </xdr:from>
    <xdr:ext cx="469744" cy="259045"/>
    <xdr:sp macro="" textlink="">
      <xdr:nvSpPr>
        <xdr:cNvPr id="363" name="n_1aveValue【公営住宅】&#10;一人当たり面積">
          <a:extLst>
            <a:ext uri="{FF2B5EF4-FFF2-40B4-BE49-F238E27FC236}">
              <a16:creationId xmlns:a16="http://schemas.microsoft.com/office/drawing/2014/main" id="{124DB7C8-3C04-4B99-B1EF-19D2AAC177AC}"/>
            </a:ext>
          </a:extLst>
        </xdr:cNvPr>
        <xdr:cNvSpPr txBox="1"/>
      </xdr:nvSpPr>
      <xdr:spPr>
        <a:xfrm>
          <a:off x="9391727" y="14648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74083</xdr:rowOff>
    </xdr:from>
    <xdr:ext cx="469744" cy="259045"/>
    <xdr:sp macro="" textlink="">
      <xdr:nvSpPr>
        <xdr:cNvPr id="364" name="n_2aveValue【公営住宅】&#10;一人当たり面積">
          <a:extLst>
            <a:ext uri="{FF2B5EF4-FFF2-40B4-BE49-F238E27FC236}">
              <a16:creationId xmlns:a16="http://schemas.microsoft.com/office/drawing/2014/main" id="{79DFE80B-2912-4AAB-BB98-7902511E43DF}"/>
            </a:ext>
          </a:extLst>
        </xdr:cNvPr>
        <xdr:cNvSpPr txBox="1"/>
      </xdr:nvSpPr>
      <xdr:spPr>
        <a:xfrm>
          <a:off x="8515427" y="14647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74541</xdr:rowOff>
    </xdr:from>
    <xdr:ext cx="469744" cy="259045"/>
    <xdr:sp macro="" textlink="">
      <xdr:nvSpPr>
        <xdr:cNvPr id="365" name="n_3aveValue【公営住宅】&#10;一人当たり面積">
          <a:extLst>
            <a:ext uri="{FF2B5EF4-FFF2-40B4-BE49-F238E27FC236}">
              <a16:creationId xmlns:a16="http://schemas.microsoft.com/office/drawing/2014/main" id="{FA6C3839-0332-4DBA-B4DA-2AE068FA9ED8}"/>
            </a:ext>
          </a:extLst>
        </xdr:cNvPr>
        <xdr:cNvSpPr txBox="1"/>
      </xdr:nvSpPr>
      <xdr:spPr>
        <a:xfrm>
          <a:off x="7629602" y="14647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59453</xdr:rowOff>
    </xdr:from>
    <xdr:ext cx="469744" cy="259045"/>
    <xdr:sp macro="" textlink="">
      <xdr:nvSpPr>
        <xdr:cNvPr id="366" name="n_4aveValue【公営住宅】&#10;一人当たり面積">
          <a:extLst>
            <a:ext uri="{FF2B5EF4-FFF2-40B4-BE49-F238E27FC236}">
              <a16:creationId xmlns:a16="http://schemas.microsoft.com/office/drawing/2014/main" id="{30602841-2FC4-4EF6-A027-9618774F3EDE}"/>
            </a:ext>
          </a:extLst>
        </xdr:cNvPr>
        <xdr:cNvSpPr txBox="1"/>
      </xdr:nvSpPr>
      <xdr:spPr>
        <a:xfrm>
          <a:off x="6740602" y="14632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38676</xdr:rowOff>
    </xdr:from>
    <xdr:ext cx="469744" cy="259045"/>
    <xdr:sp macro="" textlink="">
      <xdr:nvSpPr>
        <xdr:cNvPr id="367" name="n_1mainValue【公営住宅】&#10;一人当たり面積">
          <a:extLst>
            <a:ext uri="{FF2B5EF4-FFF2-40B4-BE49-F238E27FC236}">
              <a16:creationId xmlns:a16="http://schemas.microsoft.com/office/drawing/2014/main" id="{6EAC8746-73A9-41CB-9590-6A6A5025A1ED}"/>
            </a:ext>
          </a:extLst>
        </xdr:cNvPr>
        <xdr:cNvSpPr txBox="1"/>
      </xdr:nvSpPr>
      <xdr:spPr>
        <a:xfrm>
          <a:off x="9391727" y="14269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40048</xdr:rowOff>
    </xdr:from>
    <xdr:ext cx="469744" cy="259045"/>
    <xdr:sp macro="" textlink="">
      <xdr:nvSpPr>
        <xdr:cNvPr id="368" name="n_2mainValue【公営住宅】&#10;一人当たり面積">
          <a:extLst>
            <a:ext uri="{FF2B5EF4-FFF2-40B4-BE49-F238E27FC236}">
              <a16:creationId xmlns:a16="http://schemas.microsoft.com/office/drawing/2014/main" id="{5BB4889E-E2A8-4F11-AA24-5902EBA57852}"/>
            </a:ext>
          </a:extLst>
        </xdr:cNvPr>
        <xdr:cNvSpPr txBox="1"/>
      </xdr:nvSpPr>
      <xdr:spPr>
        <a:xfrm>
          <a:off x="8515427" y="14270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41419</xdr:rowOff>
    </xdr:from>
    <xdr:ext cx="469744" cy="259045"/>
    <xdr:sp macro="" textlink="">
      <xdr:nvSpPr>
        <xdr:cNvPr id="369" name="n_3mainValue【公営住宅】&#10;一人当たり面積">
          <a:extLst>
            <a:ext uri="{FF2B5EF4-FFF2-40B4-BE49-F238E27FC236}">
              <a16:creationId xmlns:a16="http://schemas.microsoft.com/office/drawing/2014/main" id="{D1FB476C-FC88-4C82-9224-70ABABB9D53D}"/>
            </a:ext>
          </a:extLst>
        </xdr:cNvPr>
        <xdr:cNvSpPr txBox="1"/>
      </xdr:nvSpPr>
      <xdr:spPr>
        <a:xfrm>
          <a:off x="7629602" y="14271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42333</xdr:rowOff>
    </xdr:from>
    <xdr:ext cx="469744" cy="259045"/>
    <xdr:sp macro="" textlink="">
      <xdr:nvSpPr>
        <xdr:cNvPr id="370" name="n_4mainValue【公営住宅】&#10;一人当たり面積">
          <a:extLst>
            <a:ext uri="{FF2B5EF4-FFF2-40B4-BE49-F238E27FC236}">
              <a16:creationId xmlns:a16="http://schemas.microsoft.com/office/drawing/2014/main" id="{2B269CFD-AFD2-4430-9C55-6613B6F6D40C}"/>
            </a:ext>
          </a:extLst>
        </xdr:cNvPr>
        <xdr:cNvSpPr txBox="1"/>
      </xdr:nvSpPr>
      <xdr:spPr>
        <a:xfrm>
          <a:off x="6740602" y="14272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1" name="正方形/長方形 370">
          <a:extLst>
            <a:ext uri="{FF2B5EF4-FFF2-40B4-BE49-F238E27FC236}">
              <a16:creationId xmlns:a16="http://schemas.microsoft.com/office/drawing/2014/main" id="{AD6F0622-7D26-4A4F-A1B4-3D80EE7EE176}"/>
            </a:ext>
          </a:extLst>
        </xdr:cNvPr>
        <xdr:cNvSpPr/>
      </xdr:nvSpPr>
      <xdr:spPr>
        <a:xfrm>
          <a:off x="762000" y="1562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2" name="正方形/長方形 371">
          <a:extLst>
            <a:ext uri="{FF2B5EF4-FFF2-40B4-BE49-F238E27FC236}">
              <a16:creationId xmlns:a16="http://schemas.microsoft.com/office/drawing/2014/main" id="{AA066B8E-3435-4CC1-8ACE-2246E35C844B}"/>
            </a:ext>
          </a:extLst>
        </xdr:cNvPr>
        <xdr:cNvSpPr/>
      </xdr:nvSpPr>
      <xdr:spPr>
        <a:xfrm>
          <a:off x="892175"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3" name="正方形/長方形 372">
          <a:extLst>
            <a:ext uri="{FF2B5EF4-FFF2-40B4-BE49-F238E27FC236}">
              <a16:creationId xmlns:a16="http://schemas.microsoft.com/office/drawing/2014/main" id="{8EBE4FCB-653C-4BE5-960E-8312161737EC}"/>
            </a:ext>
          </a:extLst>
        </xdr:cNvPr>
        <xdr:cNvSpPr/>
      </xdr:nvSpPr>
      <xdr:spPr>
        <a:xfrm>
          <a:off x="892175"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4" name="正方形/長方形 373">
          <a:extLst>
            <a:ext uri="{FF2B5EF4-FFF2-40B4-BE49-F238E27FC236}">
              <a16:creationId xmlns:a16="http://schemas.microsoft.com/office/drawing/2014/main" id="{1CF390E2-549E-43D6-900E-C2722E3F3884}"/>
            </a:ext>
          </a:extLst>
        </xdr:cNvPr>
        <xdr:cNvSpPr/>
      </xdr:nvSpPr>
      <xdr:spPr>
        <a:xfrm>
          <a:off x="1905000"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5" name="正方形/長方形 374">
          <a:extLst>
            <a:ext uri="{FF2B5EF4-FFF2-40B4-BE49-F238E27FC236}">
              <a16:creationId xmlns:a16="http://schemas.microsoft.com/office/drawing/2014/main" id="{ACAFD80C-A3E0-4FA6-A537-5653A914E8D2}"/>
            </a:ext>
          </a:extLst>
        </xdr:cNvPr>
        <xdr:cNvSpPr/>
      </xdr:nvSpPr>
      <xdr:spPr>
        <a:xfrm>
          <a:off x="1905000"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6" name="正方形/長方形 375">
          <a:extLst>
            <a:ext uri="{FF2B5EF4-FFF2-40B4-BE49-F238E27FC236}">
              <a16:creationId xmlns:a16="http://schemas.microsoft.com/office/drawing/2014/main" id="{CD4878C6-13CE-499B-8F96-4B387507D33D}"/>
            </a:ext>
          </a:extLst>
        </xdr:cNvPr>
        <xdr:cNvSpPr/>
      </xdr:nvSpPr>
      <xdr:spPr>
        <a:xfrm>
          <a:off x="3048000"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7" name="正方形/長方形 376">
          <a:extLst>
            <a:ext uri="{FF2B5EF4-FFF2-40B4-BE49-F238E27FC236}">
              <a16:creationId xmlns:a16="http://schemas.microsoft.com/office/drawing/2014/main" id="{BEA55A11-1B9E-4EAF-809B-E1CFBAE86697}"/>
            </a:ext>
          </a:extLst>
        </xdr:cNvPr>
        <xdr:cNvSpPr/>
      </xdr:nvSpPr>
      <xdr:spPr>
        <a:xfrm>
          <a:off x="3048000"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78" name="正方形/長方形 377">
          <a:extLst>
            <a:ext uri="{FF2B5EF4-FFF2-40B4-BE49-F238E27FC236}">
              <a16:creationId xmlns:a16="http://schemas.microsoft.com/office/drawing/2014/main" id="{2746F525-5960-4783-BD8B-683C3AFB1223}"/>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79" name="テキスト ボックス 378">
          <a:extLst>
            <a:ext uri="{FF2B5EF4-FFF2-40B4-BE49-F238E27FC236}">
              <a16:creationId xmlns:a16="http://schemas.microsoft.com/office/drawing/2014/main" id="{AA2BD174-E3C0-4F73-8F69-CC03E7CB3F25}"/>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0" name="直線コネクタ 379">
          <a:extLst>
            <a:ext uri="{FF2B5EF4-FFF2-40B4-BE49-F238E27FC236}">
              <a16:creationId xmlns:a16="http://schemas.microsoft.com/office/drawing/2014/main" id="{41EFB9D0-1455-4FAD-90C2-41B74AB9A468}"/>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1" name="テキスト ボックス 380">
          <a:extLst>
            <a:ext uri="{FF2B5EF4-FFF2-40B4-BE49-F238E27FC236}">
              <a16:creationId xmlns:a16="http://schemas.microsoft.com/office/drawing/2014/main" id="{69AC08DC-93D0-43EC-8DBD-F529993B4936}"/>
            </a:ext>
          </a:extLst>
        </xdr:cNvPr>
        <xdr:cNvSpPr txBox="1"/>
      </xdr:nvSpPr>
      <xdr:spPr>
        <a:xfrm>
          <a:off x="297996" y="18910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2" name="直線コネクタ 381">
          <a:extLst>
            <a:ext uri="{FF2B5EF4-FFF2-40B4-BE49-F238E27FC236}">
              <a16:creationId xmlns:a16="http://schemas.microsoft.com/office/drawing/2014/main" id="{693CA3AF-71F9-498D-80F8-38C2A4076A7A}"/>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3" name="テキスト ボックス 382">
          <a:extLst>
            <a:ext uri="{FF2B5EF4-FFF2-40B4-BE49-F238E27FC236}">
              <a16:creationId xmlns:a16="http://schemas.microsoft.com/office/drawing/2014/main" id="{3F69ABF7-0F39-4842-8AE1-FC4E9C88A12F}"/>
            </a:ext>
          </a:extLst>
        </xdr:cNvPr>
        <xdr:cNvSpPr txBox="1"/>
      </xdr:nvSpPr>
      <xdr:spPr>
        <a:xfrm>
          <a:off x="297996" y="1858438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4" name="直線コネクタ 383">
          <a:extLst>
            <a:ext uri="{FF2B5EF4-FFF2-40B4-BE49-F238E27FC236}">
              <a16:creationId xmlns:a16="http://schemas.microsoft.com/office/drawing/2014/main" id="{DB201DE2-E2EB-40F0-BDF5-D1BC79AA8071}"/>
            </a:ext>
          </a:extLst>
        </xdr:cNvPr>
        <xdr:cNvCxnSpPr/>
      </xdr:nvCxnSpPr>
      <xdr:spPr>
        <a:xfrm>
          <a:off x="762000" y="1840003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85" name="テキスト ボックス 384">
          <a:extLst>
            <a:ext uri="{FF2B5EF4-FFF2-40B4-BE49-F238E27FC236}">
              <a16:creationId xmlns:a16="http://schemas.microsoft.com/office/drawing/2014/main" id="{6D15646C-E2A7-4027-A732-130ED37450CA}"/>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86" name="直線コネクタ 385">
          <a:extLst>
            <a:ext uri="{FF2B5EF4-FFF2-40B4-BE49-F238E27FC236}">
              <a16:creationId xmlns:a16="http://schemas.microsoft.com/office/drawing/2014/main" id="{3303FB87-FC1F-42D2-A2F7-E9967F231FA2}"/>
            </a:ext>
          </a:extLst>
        </xdr:cNvPr>
        <xdr:cNvCxnSpPr/>
      </xdr:nvCxnSpPr>
      <xdr:spPr>
        <a:xfrm>
          <a:off x="762000" y="1807346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87" name="テキスト ボックス 386">
          <a:extLst>
            <a:ext uri="{FF2B5EF4-FFF2-40B4-BE49-F238E27FC236}">
              <a16:creationId xmlns:a16="http://schemas.microsoft.com/office/drawing/2014/main" id="{C07BF8F9-4B83-40DA-88B1-A8D19779BF80}"/>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88" name="直線コネクタ 387">
          <a:extLst>
            <a:ext uri="{FF2B5EF4-FFF2-40B4-BE49-F238E27FC236}">
              <a16:creationId xmlns:a16="http://schemas.microsoft.com/office/drawing/2014/main" id="{6F9FD50E-ABEA-45D7-A5F4-1062F5D1692B}"/>
            </a:ext>
          </a:extLst>
        </xdr:cNvPr>
        <xdr:cNvCxnSpPr/>
      </xdr:nvCxnSpPr>
      <xdr:spPr>
        <a:xfrm>
          <a:off x="762000" y="1774688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89" name="テキスト ボックス 388">
          <a:extLst>
            <a:ext uri="{FF2B5EF4-FFF2-40B4-BE49-F238E27FC236}">
              <a16:creationId xmlns:a16="http://schemas.microsoft.com/office/drawing/2014/main" id="{7C1493E1-81AA-4CAD-8E90-7EB52EE7F65B}"/>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0" name="直線コネクタ 389">
          <a:extLst>
            <a:ext uri="{FF2B5EF4-FFF2-40B4-BE49-F238E27FC236}">
              <a16:creationId xmlns:a16="http://schemas.microsoft.com/office/drawing/2014/main" id="{E6D2BB29-D879-4650-8448-CC45A8115776}"/>
            </a:ext>
          </a:extLst>
        </xdr:cNvPr>
        <xdr:cNvCxnSpPr/>
      </xdr:nvCxnSpPr>
      <xdr:spPr>
        <a:xfrm>
          <a:off x="762000" y="1742031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1" name="テキスト ボックス 390">
          <a:extLst>
            <a:ext uri="{FF2B5EF4-FFF2-40B4-BE49-F238E27FC236}">
              <a16:creationId xmlns:a16="http://schemas.microsoft.com/office/drawing/2014/main" id="{03012906-178D-4066-B8FB-54027D4D8F1E}"/>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2" name="直線コネクタ 391">
          <a:extLst>
            <a:ext uri="{FF2B5EF4-FFF2-40B4-BE49-F238E27FC236}">
              <a16:creationId xmlns:a16="http://schemas.microsoft.com/office/drawing/2014/main" id="{935B02A8-7C03-4C97-9D6D-71AA497782F5}"/>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3" name="テキスト ボックス 392">
          <a:extLst>
            <a:ext uri="{FF2B5EF4-FFF2-40B4-BE49-F238E27FC236}">
              <a16:creationId xmlns:a16="http://schemas.microsoft.com/office/drawing/2014/main" id="{5943FA26-8279-4CA1-9A33-F4751A6DF450}"/>
            </a:ext>
          </a:extLst>
        </xdr:cNvPr>
        <xdr:cNvSpPr txBox="1"/>
      </xdr:nvSpPr>
      <xdr:spPr>
        <a:xfrm>
          <a:off x="423061" y="169515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4" name="直線コネクタ 393">
          <a:extLst>
            <a:ext uri="{FF2B5EF4-FFF2-40B4-BE49-F238E27FC236}">
              <a16:creationId xmlns:a16="http://schemas.microsoft.com/office/drawing/2014/main" id="{0309F36F-3FA8-4420-99E4-D2C739B3BD83}"/>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95" name="【港湾・漁港】&#10;有形固定資産減価償却率グラフ枠">
          <a:extLst>
            <a:ext uri="{FF2B5EF4-FFF2-40B4-BE49-F238E27FC236}">
              <a16:creationId xmlns:a16="http://schemas.microsoft.com/office/drawing/2014/main" id="{771E47CD-44DF-4CD3-9ED3-FBAB8C2DC165}"/>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170906</xdr:rowOff>
    </xdr:from>
    <xdr:to>
      <xdr:col>24</xdr:col>
      <xdr:colOff>62865</xdr:colOff>
      <xdr:row>109</xdr:row>
      <xdr:rowOff>20682</xdr:rowOff>
    </xdr:to>
    <xdr:cxnSp macro="">
      <xdr:nvCxnSpPr>
        <xdr:cNvPr id="396" name="直線コネクタ 395">
          <a:extLst>
            <a:ext uri="{FF2B5EF4-FFF2-40B4-BE49-F238E27FC236}">
              <a16:creationId xmlns:a16="http://schemas.microsoft.com/office/drawing/2014/main" id="{1E31E32F-5665-4485-80DD-05F3E3EDC9A1}"/>
            </a:ext>
          </a:extLst>
        </xdr:cNvPr>
        <xdr:cNvCxnSpPr/>
      </xdr:nvCxnSpPr>
      <xdr:spPr>
        <a:xfrm flipV="1">
          <a:off x="4638040" y="17315906"/>
          <a:ext cx="0" cy="13928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24509</xdr:rowOff>
    </xdr:from>
    <xdr:ext cx="405111" cy="259045"/>
    <xdr:sp macro="" textlink="">
      <xdr:nvSpPr>
        <xdr:cNvPr id="397" name="【港湾・漁港】&#10;有形固定資産減価償却率最小値テキスト">
          <a:extLst>
            <a:ext uri="{FF2B5EF4-FFF2-40B4-BE49-F238E27FC236}">
              <a16:creationId xmlns:a16="http://schemas.microsoft.com/office/drawing/2014/main" id="{FE490983-35B5-416E-A52D-8468B2804ED5}"/>
            </a:ext>
          </a:extLst>
        </xdr:cNvPr>
        <xdr:cNvSpPr txBox="1"/>
      </xdr:nvSpPr>
      <xdr:spPr>
        <a:xfrm>
          <a:off x="4676775" y="187157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20682</xdr:rowOff>
    </xdr:from>
    <xdr:to>
      <xdr:col>24</xdr:col>
      <xdr:colOff>152400</xdr:colOff>
      <xdr:row>109</xdr:row>
      <xdr:rowOff>20682</xdr:rowOff>
    </xdr:to>
    <xdr:cxnSp macro="">
      <xdr:nvCxnSpPr>
        <xdr:cNvPr id="398" name="直線コネクタ 397">
          <a:extLst>
            <a:ext uri="{FF2B5EF4-FFF2-40B4-BE49-F238E27FC236}">
              <a16:creationId xmlns:a16="http://schemas.microsoft.com/office/drawing/2014/main" id="{6F7E1604-F6D6-4A1A-B755-14FE15AC191E}"/>
            </a:ext>
          </a:extLst>
        </xdr:cNvPr>
        <xdr:cNvCxnSpPr/>
      </xdr:nvCxnSpPr>
      <xdr:spPr>
        <a:xfrm>
          <a:off x="4549775" y="18708732"/>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117583</xdr:rowOff>
    </xdr:from>
    <xdr:ext cx="405111" cy="259045"/>
    <xdr:sp macro="" textlink="">
      <xdr:nvSpPr>
        <xdr:cNvPr id="399" name="【港湾・漁港】&#10;有形固定資産減価償却率最大値テキスト">
          <a:extLst>
            <a:ext uri="{FF2B5EF4-FFF2-40B4-BE49-F238E27FC236}">
              <a16:creationId xmlns:a16="http://schemas.microsoft.com/office/drawing/2014/main" id="{1F8CC7BC-5391-45E5-B3A3-4648EE5F1CBD}"/>
            </a:ext>
          </a:extLst>
        </xdr:cNvPr>
        <xdr:cNvSpPr txBox="1"/>
      </xdr:nvSpPr>
      <xdr:spPr>
        <a:xfrm>
          <a:off x="4676775" y="1709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170906</xdr:rowOff>
    </xdr:from>
    <xdr:to>
      <xdr:col>24</xdr:col>
      <xdr:colOff>152400</xdr:colOff>
      <xdr:row>100</xdr:row>
      <xdr:rowOff>170906</xdr:rowOff>
    </xdr:to>
    <xdr:cxnSp macro="">
      <xdr:nvCxnSpPr>
        <xdr:cNvPr id="400" name="直線コネクタ 399">
          <a:extLst>
            <a:ext uri="{FF2B5EF4-FFF2-40B4-BE49-F238E27FC236}">
              <a16:creationId xmlns:a16="http://schemas.microsoft.com/office/drawing/2014/main" id="{C7AE194B-EF25-4B4C-8A01-E0E0B596CC22}"/>
            </a:ext>
          </a:extLst>
        </xdr:cNvPr>
        <xdr:cNvCxnSpPr/>
      </xdr:nvCxnSpPr>
      <xdr:spPr>
        <a:xfrm>
          <a:off x="4549775" y="17315906"/>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132822</xdr:rowOff>
    </xdr:from>
    <xdr:ext cx="405111" cy="259045"/>
    <xdr:sp macro="" textlink="">
      <xdr:nvSpPr>
        <xdr:cNvPr id="401" name="【港湾・漁港】&#10;有形固定資産減価償却率平均値テキスト">
          <a:extLst>
            <a:ext uri="{FF2B5EF4-FFF2-40B4-BE49-F238E27FC236}">
              <a16:creationId xmlns:a16="http://schemas.microsoft.com/office/drawing/2014/main" id="{12A6E556-AAA3-4303-8749-7E85F843B578}"/>
            </a:ext>
          </a:extLst>
        </xdr:cNvPr>
        <xdr:cNvSpPr txBox="1"/>
      </xdr:nvSpPr>
      <xdr:spPr>
        <a:xfrm>
          <a:off x="4676775" y="181350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154395</xdr:rowOff>
    </xdr:from>
    <xdr:to>
      <xdr:col>24</xdr:col>
      <xdr:colOff>114300</xdr:colOff>
      <xdr:row>106</xdr:row>
      <xdr:rowOff>84545</xdr:rowOff>
    </xdr:to>
    <xdr:sp macro="" textlink="">
      <xdr:nvSpPr>
        <xdr:cNvPr id="402" name="フローチャート: 判断 401">
          <a:extLst>
            <a:ext uri="{FF2B5EF4-FFF2-40B4-BE49-F238E27FC236}">
              <a16:creationId xmlns:a16="http://schemas.microsoft.com/office/drawing/2014/main" id="{F953892F-F716-441D-800D-42E2CE064BD6}"/>
            </a:ext>
          </a:extLst>
        </xdr:cNvPr>
        <xdr:cNvSpPr/>
      </xdr:nvSpPr>
      <xdr:spPr>
        <a:xfrm>
          <a:off x="4587875" y="18156645"/>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129902</xdr:rowOff>
    </xdr:from>
    <xdr:to>
      <xdr:col>20</xdr:col>
      <xdr:colOff>38100</xdr:colOff>
      <xdr:row>106</xdr:row>
      <xdr:rowOff>60052</xdr:rowOff>
    </xdr:to>
    <xdr:sp macro="" textlink="">
      <xdr:nvSpPr>
        <xdr:cNvPr id="403" name="フローチャート: 判断 402">
          <a:extLst>
            <a:ext uri="{FF2B5EF4-FFF2-40B4-BE49-F238E27FC236}">
              <a16:creationId xmlns:a16="http://schemas.microsoft.com/office/drawing/2014/main" id="{9786A30B-3983-4AA6-B98B-59BCDC2442AB}"/>
            </a:ext>
          </a:extLst>
        </xdr:cNvPr>
        <xdr:cNvSpPr/>
      </xdr:nvSpPr>
      <xdr:spPr>
        <a:xfrm>
          <a:off x="3749675" y="18132152"/>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115207</xdr:rowOff>
    </xdr:from>
    <xdr:to>
      <xdr:col>15</xdr:col>
      <xdr:colOff>101600</xdr:colOff>
      <xdr:row>106</xdr:row>
      <xdr:rowOff>45357</xdr:rowOff>
    </xdr:to>
    <xdr:sp macro="" textlink="">
      <xdr:nvSpPr>
        <xdr:cNvPr id="404" name="フローチャート: 判断 403">
          <a:extLst>
            <a:ext uri="{FF2B5EF4-FFF2-40B4-BE49-F238E27FC236}">
              <a16:creationId xmlns:a16="http://schemas.microsoft.com/office/drawing/2014/main" id="{9237FE27-5017-4E02-9696-25C75AC9F6C9}"/>
            </a:ext>
          </a:extLst>
        </xdr:cNvPr>
        <xdr:cNvSpPr/>
      </xdr:nvSpPr>
      <xdr:spPr>
        <a:xfrm>
          <a:off x="2857500" y="18117457"/>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93980</xdr:rowOff>
    </xdr:from>
    <xdr:to>
      <xdr:col>10</xdr:col>
      <xdr:colOff>165100</xdr:colOff>
      <xdr:row>106</xdr:row>
      <xdr:rowOff>24130</xdr:rowOff>
    </xdr:to>
    <xdr:sp macro="" textlink="">
      <xdr:nvSpPr>
        <xdr:cNvPr id="405" name="フローチャート: 判断 404">
          <a:extLst>
            <a:ext uri="{FF2B5EF4-FFF2-40B4-BE49-F238E27FC236}">
              <a16:creationId xmlns:a16="http://schemas.microsoft.com/office/drawing/2014/main" id="{B9B6F487-8FCA-49A8-952B-5A25602040E7}"/>
            </a:ext>
          </a:extLst>
        </xdr:cNvPr>
        <xdr:cNvSpPr/>
      </xdr:nvSpPr>
      <xdr:spPr>
        <a:xfrm>
          <a:off x="1971675" y="18096230"/>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111942</xdr:rowOff>
    </xdr:from>
    <xdr:to>
      <xdr:col>6</xdr:col>
      <xdr:colOff>38100</xdr:colOff>
      <xdr:row>106</xdr:row>
      <xdr:rowOff>42092</xdr:rowOff>
    </xdr:to>
    <xdr:sp macro="" textlink="">
      <xdr:nvSpPr>
        <xdr:cNvPr id="406" name="フローチャート: 判断 405">
          <a:extLst>
            <a:ext uri="{FF2B5EF4-FFF2-40B4-BE49-F238E27FC236}">
              <a16:creationId xmlns:a16="http://schemas.microsoft.com/office/drawing/2014/main" id="{5073F054-E15F-445E-B41C-98972660CB88}"/>
            </a:ext>
          </a:extLst>
        </xdr:cNvPr>
        <xdr:cNvSpPr/>
      </xdr:nvSpPr>
      <xdr:spPr>
        <a:xfrm>
          <a:off x="1082675" y="18114192"/>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7" name="テキスト ボックス 406">
          <a:extLst>
            <a:ext uri="{FF2B5EF4-FFF2-40B4-BE49-F238E27FC236}">
              <a16:creationId xmlns:a16="http://schemas.microsoft.com/office/drawing/2014/main" id="{914905C5-C5CB-4DC8-B57E-13FFC4BB8F7D}"/>
            </a:ext>
          </a:extLst>
        </xdr:cNvPr>
        <xdr:cNvSpPr txBox="1"/>
      </xdr:nvSpPr>
      <xdr:spPr>
        <a:xfrm>
          <a:off x="44481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08" name="テキスト ボックス 407">
          <a:extLst>
            <a:ext uri="{FF2B5EF4-FFF2-40B4-BE49-F238E27FC236}">
              <a16:creationId xmlns:a16="http://schemas.microsoft.com/office/drawing/2014/main" id="{4B51491A-251B-42CE-BBFE-08D9B9768699}"/>
            </a:ext>
          </a:extLst>
        </xdr:cNvPr>
        <xdr:cNvSpPr txBox="1"/>
      </xdr:nvSpPr>
      <xdr:spPr>
        <a:xfrm>
          <a:off x="36099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40B4A7AD-506E-42E0-9A63-DDC58B115E7B}"/>
            </a:ext>
          </a:extLst>
        </xdr:cNvPr>
        <xdr:cNvSpPr txBox="1"/>
      </xdr:nvSpPr>
      <xdr:spPr>
        <a:xfrm>
          <a:off x="27209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1D14C4B1-53D6-4BEA-AEEA-A749A25D8FE1}"/>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E73CFCCA-E159-4F0E-9155-5F158A72DF40}"/>
            </a:ext>
          </a:extLst>
        </xdr:cNvPr>
        <xdr:cNvSpPr txBox="1"/>
      </xdr:nvSpPr>
      <xdr:spPr>
        <a:xfrm>
          <a:off x="9429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115207</xdr:rowOff>
    </xdr:from>
    <xdr:to>
      <xdr:col>24</xdr:col>
      <xdr:colOff>114300</xdr:colOff>
      <xdr:row>105</xdr:row>
      <xdr:rowOff>45357</xdr:rowOff>
    </xdr:to>
    <xdr:sp macro="" textlink="">
      <xdr:nvSpPr>
        <xdr:cNvPr id="412" name="楕円 411">
          <a:extLst>
            <a:ext uri="{FF2B5EF4-FFF2-40B4-BE49-F238E27FC236}">
              <a16:creationId xmlns:a16="http://schemas.microsoft.com/office/drawing/2014/main" id="{1E141953-17E3-49DD-947A-B04C5AC862E3}"/>
            </a:ext>
          </a:extLst>
        </xdr:cNvPr>
        <xdr:cNvSpPr/>
      </xdr:nvSpPr>
      <xdr:spPr>
        <a:xfrm>
          <a:off x="4587875" y="17946007"/>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138084</xdr:rowOff>
    </xdr:from>
    <xdr:ext cx="405111" cy="259045"/>
    <xdr:sp macro="" textlink="">
      <xdr:nvSpPr>
        <xdr:cNvPr id="413" name="【港湾・漁港】&#10;有形固定資産減価償却率該当値テキスト">
          <a:extLst>
            <a:ext uri="{FF2B5EF4-FFF2-40B4-BE49-F238E27FC236}">
              <a16:creationId xmlns:a16="http://schemas.microsoft.com/office/drawing/2014/main" id="{84E459B0-EA80-433E-8F26-312BD7B6BE9A}"/>
            </a:ext>
          </a:extLst>
        </xdr:cNvPr>
        <xdr:cNvSpPr txBox="1"/>
      </xdr:nvSpPr>
      <xdr:spPr>
        <a:xfrm>
          <a:off x="4676775" y="177974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90714</xdr:rowOff>
    </xdr:from>
    <xdr:to>
      <xdr:col>20</xdr:col>
      <xdr:colOff>38100</xdr:colOff>
      <xdr:row>105</xdr:row>
      <xdr:rowOff>20864</xdr:rowOff>
    </xdr:to>
    <xdr:sp macro="" textlink="">
      <xdr:nvSpPr>
        <xdr:cNvPr id="414" name="楕円 413">
          <a:extLst>
            <a:ext uri="{FF2B5EF4-FFF2-40B4-BE49-F238E27FC236}">
              <a16:creationId xmlns:a16="http://schemas.microsoft.com/office/drawing/2014/main" id="{6064E424-7867-4F5B-BA8F-D1D4238700F2}"/>
            </a:ext>
          </a:extLst>
        </xdr:cNvPr>
        <xdr:cNvSpPr/>
      </xdr:nvSpPr>
      <xdr:spPr>
        <a:xfrm>
          <a:off x="3749675" y="17921514"/>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141514</xdr:rowOff>
    </xdr:from>
    <xdr:to>
      <xdr:col>24</xdr:col>
      <xdr:colOff>63500</xdr:colOff>
      <xdr:row>104</xdr:row>
      <xdr:rowOff>166007</xdr:rowOff>
    </xdr:to>
    <xdr:cxnSp macro="">
      <xdr:nvCxnSpPr>
        <xdr:cNvPr id="415" name="直線コネクタ 414">
          <a:extLst>
            <a:ext uri="{FF2B5EF4-FFF2-40B4-BE49-F238E27FC236}">
              <a16:creationId xmlns:a16="http://schemas.microsoft.com/office/drawing/2014/main" id="{B2C338EB-FCD7-4DB0-9F39-AB0FA040F693}"/>
            </a:ext>
          </a:extLst>
        </xdr:cNvPr>
        <xdr:cNvCxnSpPr/>
      </xdr:nvCxnSpPr>
      <xdr:spPr>
        <a:xfrm>
          <a:off x="3800475" y="17975489"/>
          <a:ext cx="8382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92348</xdr:rowOff>
    </xdr:from>
    <xdr:to>
      <xdr:col>15</xdr:col>
      <xdr:colOff>101600</xdr:colOff>
      <xdr:row>105</xdr:row>
      <xdr:rowOff>22498</xdr:rowOff>
    </xdr:to>
    <xdr:sp macro="" textlink="">
      <xdr:nvSpPr>
        <xdr:cNvPr id="416" name="楕円 415">
          <a:extLst>
            <a:ext uri="{FF2B5EF4-FFF2-40B4-BE49-F238E27FC236}">
              <a16:creationId xmlns:a16="http://schemas.microsoft.com/office/drawing/2014/main" id="{2BDF6107-D061-431C-B216-CF9155B20CC1}"/>
            </a:ext>
          </a:extLst>
        </xdr:cNvPr>
        <xdr:cNvSpPr/>
      </xdr:nvSpPr>
      <xdr:spPr>
        <a:xfrm>
          <a:off x="2857500" y="17923148"/>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141514</xdr:rowOff>
    </xdr:from>
    <xdr:to>
      <xdr:col>19</xdr:col>
      <xdr:colOff>177800</xdr:colOff>
      <xdr:row>104</xdr:row>
      <xdr:rowOff>143148</xdr:rowOff>
    </xdr:to>
    <xdr:cxnSp macro="">
      <xdr:nvCxnSpPr>
        <xdr:cNvPr id="417" name="直線コネクタ 416">
          <a:extLst>
            <a:ext uri="{FF2B5EF4-FFF2-40B4-BE49-F238E27FC236}">
              <a16:creationId xmlns:a16="http://schemas.microsoft.com/office/drawing/2014/main" id="{9A0A563B-B985-4685-8D05-E02EE9EE8713}"/>
            </a:ext>
          </a:extLst>
        </xdr:cNvPr>
        <xdr:cNvCxnSpPr/>
      </xdr:nvCxnSpPr>
      <xdr:spPr>
        <a:xfrm flipV="1">
          <a:off x="2911475" y="17975489"/>
          <a:ext cx="8890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82550</xdr:rowOff>
    </xdr:from>
    <xdr:to>
      <xdr:col>10</xdr:col>
      <xdr:colOff>165100</xdr:colOff>
      <xdr:row>105</xdr:row>
      <xdr:rowOff>12700</xdr:rowOff>
    </xdr:to>
    <xdr:sp macro="" textlink="">
      <xdr:nvSpPr>
        <xdr:cNvPr id="418" name="楕円 417">
          <a:extLst>
            <a:ext uri="{FF2B5EF4-FFF2-40B4-BE49-F238E27FC236}">
              <a16:creationId xmlns:a16="http://schemas.microsoft.com/office/drawing/2014/main" id="{EA6781EB-5D03-421E-AB57-20F3DC667A18}"/>
            </a:ext>
          </a:extLst>
        </xdr:cNvPr>
        <xdr:cNvSpPr/>
      </xdr:nvSpPr>
      <xdr:spPr>
        <a:xfrm>
          <a:off x="1971675" y="17916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133350</xdr:rowOff>
    </xdr:from>
    <xdr:to>
      <xdr:col>15</xdr:col>
      <xdr:colOff>50800</xdr:colOff>
      <xdr:row>104</xdr:row>
      <xdr:rowOff>143148</xdr:rowOff>
    </xdr:to>
    <xdr:cxnSp macro="">
      <xdr:nvCxnSpPr>
        <xdr:cNvPr id="419" name="直線コネクタ 418">
          <a:extLst>
            <a:ext uri="{FF2B5EF4-FFF2-40B4-BE49-F238E27FC236}">
              <a16:creationId xmlns:a16="http://schemas.microsoft.com/office/drawing/2014/main" id="{A291CA89-4566-4032-9B1E-16394B48AF24}"/>
            </a:ext>
          </a:extLst>
        </xdr:cNvPr>
        <xdr:cNvCxnSpPr/>
      </xdr:nvCxnSpPr>
      <xdr:spPr>
        <a:xfrm>
          <a:off x="2019300" y="17964150"/>
          <a:ext cx="892175" cy="12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54792</xdr:rowOff>
    </xdr:from>
    <xdr:to>
      <xdr:col>6</xdr:col>
      <xdr:colOff>38100</xdr:colOff>
      <xdr:row>104</xdr:row>
      <xdr:rowOff>156392</xdr:rowOff>
    </xdr:to>
    <xdr:sp macro="" textlink="">
      <xdr:nvSpPr>
        <xdr:cNvPr id="420" name="楕円 419">
          <a:extLst>
            <a:ext uri="{FF2B5EF4-FFF2-40B4-BE49-F238E27FC236}">
              <a16:creationId xmlns:a16="http://schemas.microsoft.com/office/drawing/2014/main" id="{C0DB5A2E-545F-4C03-B600-39F3389A5CFA}"/>
            </a:ext>
          </a:extLst>
        </xdr:cNvPr>
        <xdr:cNvSpPr/>
      </xdr:nvSpPr>
      <xdr:spPr>
        <a:xfrm>
          <a:off x="1082675" y="17885592"/>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105592</xdr:rowOff>
    </xdr:from>
    <xdr:to>
      <xdr:col>10</xdr:col>
      <xdr:colOff>114300</xdr:colOff>
      <xdr:row>104</xdr:row>
      <xdr:rowOff>133350</xdr:rowOff>
    </xdr:to>
    <xdr:cxnSp macro="">
      <xdr:nvCxnSpPr>
        <xdr:cNvPr id="421" name="直線コネクタ 420">
          <a:extLst>
            <a:ext uri="{FF2B5EF4-FFF2-40B4-BE49-F238E27FC236}">
              <a16:creationId xmlns:a16="http://schemas.microsoft.com/office/drawing/2014/main" id="{117AD07A-6405-45CA-9873-7AECEB15BD2D}"/>
            </a:ext>
          </a:extLst>
        </xdr:cNvPr>
        <xdr:cNvCxnSpPr/>
      </xdr:nvCxnSpPr>
      <xdr:spPr>
        <a:xfrm>
          <a:off x="1133475" y="17939567"/>
          <a:ext cx="885825" cy="24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106</xdr:row>
      <xdr:rowOff>51179</xdr:rowOff>
    </xdr:from>
    <xdr:ext cx="405111" cy="259045"/>
    <xdr:sp macro="" textlink="">
      <xdr:nvSpPr>
        <xdr:cNvPr id="422" name="n_1aveValue【港湾・漁港】&#10;有形固定資産減価償却率">
          <a:extLst>
            <a:ext uri="{FF2B5EF4-FFF2-40B4-BE49-F238E27FC236}">
              <a16:creationId xmlns:a16="http://schemas.microsoft.com/office/drawing/2014/main" id="{0883768D-9AB6-482F-812B-F4909D90956B}"/>
            </a:ext>
          </a:extLst>
        </xdr:cNvPr>
        <xdr:cNvSpPr txBox="1"/>
      </xdr:nvSpPr>
      <xdr:spPr>
        <a:xfrm>
          <a:off x="3582044" y="182280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36484</xdr:rowOff>
    </xdr:from>
    <xdr:ext cx="405111" cy="259045"/>
    <xdr:sp macro="" textlink="">
      <xdr:nvSpPr>
        <xdr:cNvPr id="423" name="n_2aveValue【港湾・漁港】&#10;有形固定資産減価償却率">
          <a:extLst>
            <a:ext uri="{FF2B5EF4-FFF2-40B4-BE49-F238E27FC236}">
              <a16:creationId xmlns:a16="http://schemas.microsoft.com/office/drawing/2014/main" id="{65DFF702-9E1D-4E6B-A90D-A344BC690435}"/>
            </a:ext>
          </a:extLst>
        </xdr:cNvPr>
        <xdr:cNvSpPr txBox="1"/>
      </xdr:nvSpPr>
      <xdr:spPr>
        <a:xfrm>
          <a:off x="2705744" y="18210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15257</xdr:rowOff>
    </xdr:from>
    <xdr:ext cx="405111" cy="259045"/>
    <xdr:sp macro="" textlink="">
      <xdr:nvSpPr>
        <xdr:cNvPr id="424" name="n_3aveValue【港湾・漁港】&#10;有形固定資産減価償却率">
          <a:extLst>
            <a:ext uri="{FF2B5EF4-FFF2-40B4-BE49-F238E27FC236}">
              <a16:creationId xmlns:a16="http://schemas.microsoft.com/office/drawing/2014/main" id="{975E5E5B-A5A2-4CAB-A90C-D7AAE1C4C079}"/>
            </a:ext>
          </a:extLst>
        </xdr:cNvPr>
        <xdr:cNvSpPr txBox="1"/>
      </xdr:nvSpPr>
      <xdr:spPr>
        <a:xfrm>
          <a:off x="1819919" y="1818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33219</xdr:rowOff>
    </xdr:from>
    <xdr:ext cx="405111" cy="259045"/>
    <xdr:sp macro="" textlink="">
      <xdr:nvSpPr>
        <xdr:cNvPr id="425" name="n_4aveValue【港湾・漁港】&#10;有形固定資産減価償却率">
          <a:extLst>
            <a:ext uri="{FF2B5EF4-FFF2-40B4-BE49-F238E27FC236}">
              <a16:creationId xmlns:a16="http://schemas.microsoft.com/office/drawing/2014/main" id="{F3F10CA8-57CF-480E-A71D-D854594DE88F}"/>
            </a:ext>
          </a:extLst>
        </xdr:cNvPr>
        <xdr:cNvSpPr txBox="1"/>
      </xdr:nvSpPr>
      <xdr:spPr>
        <a:xfrm>
          <a:off x="930919" y="18210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37391</xdr:rowOff>
    </xdr:from>
    <xdr:ext cx="405111" cy="259045"/>
    <xdr:sp macro="" textlink="">
      <xdr:nvSpPr>
        <xdr:cNvPr id="426" name="n_1mainValue【港湾・漁港】&#10;有形固定資産減価償却率">
          <a:extLst>
            <a:ext uri="{FF2B5EF4-FFF2-40B4-BE49-F238E27FC236}">
              <a16:creationId xmlns:a16="http://schemas.microsoft.com/office/drawing/2014/main" id="{019792DB-556E-4094-8C83-CCED4167A69C}"/>
            </a:ext>
          </a:extLst>
        </xdr:cNvPr>
        <xdr:cNvSpPr txBox="1"/>
      </xdr:nvSpPr>
      <xdr:spPr>
        <a:xfrm>
          <a:off x="3582044" y="17696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39025</xdr:rowOff>
    </xdr:from>
    <xdr:ext cx="405111" cy="259045"/>
    <xdr:sp macro="" textlink="">
      <xdr:nvSpPr>
        <xdr:cNvPr id="427" name="n_2mainValue【港湾・漁港】&#10;有形固定資産減価償却率">
          <a:extLst>
            <a:ext uri="{FF2B5EF4-FFF2-40B4-BE49-F238E27FC236}">
              <a16:creationId xmlns:a16="http://schemas.microsoft.com/office/drawing/2014/main" id="{2253150D-A0E6-4AD1-B34C-2A5891A62EAA}"/>
            </a:ext>
          </a:extLst>
        </xdr:cNvPr>
        <xdr:cNvSpPr txBox="1"/>
      </xdr:nvSpPr>
      <xdr:spPr>
        <a:xfrm>
          <a:off x="2705744" y="176983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29227</xdr:rowOff>
    </xdr:from>
    <xdr:ext cx="405111" cy="259045"/>
    <xdr:sp macro="" textlink="">
      <xdr:nvSpPr>
        <xdr:cNvPr id="428" name="n_3mainValue【港湾・漁港】&#10;有形固定資産減価償却率">
          <a:extLst>
            <a:ext uri="{FF2B5EF4-FFF2-40B4-BE49-F238E27FC236}">
              <a16:creationId xmlns:a16="http://schemas.microsoft.com/office/drawing/2014/main" id="{684E653E-EDB7-4947-8548-22BD1F7854B6}"/>
            </a:ext>
          </a:extLst>
        </xdr:cNvPr>
        <xdr:cNvSpPr txBox="1"/>
      </xdr:nvSpPr>
      <xdr:spPr>
        <a:xfrm>
          <a:off x="1819919" y="17691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1469</xdr:rowOff>
    </xdr:from>
    <xdr:ext cx="405111" cy="259045"/>
    <xdr:sp macro="" textlink="">
      <xdr:nvSpPr>
        <xdr:cNvPr id="429" name="n_4mainValue【港湾・漁港】&#10;有形固定資産減価償却率">
          <a:extLst>
            <a:ext uri="{FF2B5EF4-FFF2-40B4-BE49-F238E27FC236}">
              <a16:creationId xmlns:a16="http://schemas.microsoft.com/office/drawing/2014/main" id="{5CCCD48C-1C73-4054-96CB-6D047CEF8491}"/>
            </a:ext>
          </a:extLst>
        </xdr:cNvPr>
        <xdr:cNvSpPr txBox="1"/>
      </xdr:nvSpPr>
      <xdr:spPr>
        <a:xfrm>
          <a:off x="930919" y="17660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0" name="正方形/長方形 429">
          <a:extLst>
            <a:ext uri="{FF2B5EF4-FFF2-40B4-BE49-F238E27FC236}">
              <a16:creationId xmlns:a16="http://schemas.microsoft.com/office/drawing/2014/main" id="{D4E483CE-531A-4C49-B615-D6544E1780C3}"/>
            </a:ext>
          </a:extLst>
        </xdr:cNvPr>
        <xdr:cNvSpPr/>
      </xdr:nvSpPr>
      <xdr:spPr>
        <a:xfrm>
          <a:off x="6607175" y="1562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1" name="正方形/長方形 430">
          <a:extLst>
            <a:ext uri="{FF2B5EF4-FFF2-40B4-BE49-F238E27FC236}">
              <a16:creationId xmlns:a16="http://schemas.microsoft.com/office/drawing/2014/main" id="{FDF6AB7E-2789-40A6-837F-5588B4350868}"/>
            </a:ext>
          </a:extLst>
        </xdr:cNvPr>
        <xdr:cNvSpPr/>
      </xdr:nvSpPr>
      <xdr:spPr>
        <a:xfrm>
          <a:off x="6734175"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2" name="正方形/長方形 431">
          <a:extLst>
            <a:ext uri="{FF2B5EF4-FFF2-40B4-BE49-F238E27FC236}">
              <a16:creationId xmlns:a16="http://schemas.microsoft.com/office/drawing/2014/main" id="{339408C8-1215-4663-A56E-31CBE99017B6}"/>
            </a:ext>
          </a:extLst>
        </xdr:cNvPr>
        <xdr:cNvSpPr/>
      </xdr:nvSpPr>
      <xdr:spPr>
        <a:xfrm>
          <a:off x="6734175"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3" name="正方形/長方形 432">
          <a:extLst>
            <a:ext uri="{FF2B5EF4-FFF2-40B4-BE49-F238E27FC236}">
              <a16:creationId xmlns:a16="http://schemas.microsoft.com/office/drawing/2014/main" id="{1060C41D-5026-47C7-88F0-B91AB309C9A4}"/>
            </a:ext>
          </a:extLst>
        </xdr:cNvPr>
        <xdr:cNvSpPr/>
      </xdr:nvSpPr>
      <xdr:spPr>
        <a:xfrm>
          <a:off x="7750175"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4" name="正方形/長方形 433">
          <a:extLst>
            <a:ext uri="{FF2B5EF4-FFF2-40B4-BE49-F238E27FC236}">
              <a16:creationId xmlns:a16="http://schemas.microsoft.com/office/drawing/2014/main" id="{C22B5E32-19AC-4769-9F37-B8FD6EE7E866}"/>
            </a:ext>
          </a:extLst>
        </xdr:cNvPr>
        <xdr:cNvSpPr/>
      </xdr:nvSpPr>
      <xdr:spPr>
        <a:xfrm>
          <a:off x="7750175"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5" name="正方形/長方形 434">
          <a:extLst>
            <a:ext uri="{FF2B5EF4-FFF2-40B4-BE49-F238E27FC236}">
              <a16:creationId xmlns:a16="http://schemas.microsoft.com/office/drawing/2014/main" id="{20652A04-D5DE-425A-ACFF-9C43E57F5412}"/>
            </a:ext>
          </a:extLst>
        </xdr:cNvPr>
        <xdr:cNvSpPr/>
      </xdr:nvSpPr>
      <xdr:spPr>
        <a:xfrm>
          <a:off x="8893175"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6" name="正方形/長方形 435">
          <a:extLst>
            <a:ext uri="{FF2B5EF4-FFF2-40B4-BE49-F238E27FC236}">
              <a16:creationId xmlns:a16="http://schemas.microsoft.com/office/drawing/2014/main" id="{40630F20-E241-4C95-81D9-710E2AF59BC9}"/>
            </a:ext>
          </a:extLst>
        </xdr:cNvPr>
        <xdr:cNvSpPr/>
      </xdr:nvSpPr>
      <xdr:spPr>
        <a:xfrm>
          <a:off x="8893175"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242,334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7" name="正方形/長方形 436">
          <a:extLst>
            <a:ext uri="{FF2B5EF4-FFF2-40B4-BE49-F238E27FC236}">
              <a16:creationId xmlns:a16="http://schemas.microsoft.com/office/drawing/2014/main" id="{F872B341-26F9-4E2A-AB8D-294CB2F62FF2}"/>
            </a:ext>
          </a:extLst>
        </xdr:cNvPr>
        <xdr:cNvSpPr/>
      </xdr:nvSpPr>
      <xdr:spPr>
        <a:xfrm>
          <a:off x="6607175"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38" name="テキスト ボックス 437">
          <a:extLst>
            <a:ext uri="{FF2B5EF4-FFF2-40B4-BE49-F238E27FC236}">
              <a16:creationId xmlns:a16="http://schemas.microsoft.com/office/drawing/2014/main" id="{901D2ACD-D8E4-4FA9-8C48-EE465CFDCE01}"/>
            </a:ext>
          </a:extLst>
        </xdr:cNvPr>
        <xdr:cNvSpPr txBox="1"/>
      </xdr:nvSpPr>
      <xdr:spPr>
        <a:xfrm>
          <a:off x="6569075"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39" name="直線コネクタ 438">
          <a:extLst>
            <a:ext uri="{FF2B5EF4-FFF2-40B4-BE49-F238E27FC236}">
              <a16:creationId xmlns:a16="http://schemas.microsoft.com/office/drawing/2014/main" id="{6CDCECC9-A936-471B-948F-65F7A3407BD3}"/>
            </a:ext>
          </a:extLst>
        </xdr:cNvPr>
        <xdr:cNvCxnSpPr/>
      </xdr:nvCxnSpPr>
      <xdr:spPr>
        <a:xfrm>
          <a:off x="6607175"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0" name="直線コネクタ 439">
          <a:extLst>
            <a:ext uri="{FF2B5EF4-FFF2-40B4-BE49-F238E27FC236}">
              <a16:creationId xmlns:a16="http://schemas.microsoft.com/office/drawing/2014/main" id="{B57CC847-C054-4DAF-AB9F-F9E3EA8BC839}"/>
            </a:ext>
          </a:extLst>
        </xdr:cNvPr>
        <xdr:cNvCxnSpPr/>
      </xdr:nvCxnSpPr>
      <xdr:spPr>
        <a:xfrm>
          <a:off x="6607175"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441" name="テキスト ボックス 440">
          <a:extLst>
            <a:ext uri="{FF2B5EF4-FFF2-40B4-BE49-F238E27FC236}">
              <a16:creationId xmlns:a16="http://schemas.microsoft.com/office/drawing/2014/main" id="{5F8A03ED-13C6-4776-B558-294B9CB8D5C6}"/>
            </a:ext>
          </a:extLst>
        </xdr:cNvPr>
        <xdr:cNvSpPr txBox="1"/>
      </xdr:nvSpPr>
      <xdr:spPr>
        <a:xfrm>
          <a:off x="6358389" y="185299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2" name="直線コネクタ 441">
          <a:extLst>
            <a:ext uri="{FF2B5EF4-FFF2-40B4-BE49-F238E27FC236}">
              <a16:creationId xmlns:a16="http://schemas.microsoft.com/office/drawing/2014/main" id="{A0DD9AE4-1190-4002-8BE6-336505A69835}"/>
            </a:ext>
          </a:extLst>
        </xdr:cNvPr>
        <xdr:cNvCxnSpPr/>
      </xdr:nvCxnSpPr>
      <xdr:spPr>
        <a:xfrm>
          <a:off x="6607175"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105</xdr:row>
      <xdr:rowOff>143527</xdr:rowOff>
    </xdr:from>
    <xdr:ext cx="531299" cy="259045"/>
    <xdr:sp macro="" textlink="">
      <xdr:nvSpPr>
        <xdr:cNvPr id="443" name="テキスト ボックス 442">
          <a:extLst>
            <a:ext uri="{FF2B5EF4-FFF2-40B4-BE49-F238E27FC236}">
              <a16:creationId xmlns:a16="http://schemas.microsoft.com/office/drawing/2014/main" id="{AE10785B-0013-4325-BB25-0BF77441FDBA}"/>
            </a:ext>
          </a:extLst>
        </xdr:cNvPr>
        <xdr:cNvSpPr txBox="1"/>
      </xdr:nvSpPr>
      <xdr:spPr>
        <a:xfrm>
          <a:off x="6072701" y="181489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4" name="直線コネクタ 443">
          <a:extLst>
            <a:ext uri="{FF2B5EF4-FFF2-40B4-BE49-F238E27FC236}">
              <a16:creationId xmlns:a16="http://schemas.microsoft.com/office/drawing/2014/main" id="{D546C482-B95E-4EF9-B703-1C0BAB171DD8}"/>
            </a:ext>
          </a:extLst>
        </xdr:cNvPr>
        <xdr:cNvCxnSpPr/>
      </xdr:nvCxnSpPr>
      <xdr:spPr>
        <a:xfrm>
          <a:off x="6607175"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103</xdr:row>
      <xdr:rowOff>105427</xdr:rowOff>
    </xdr:from>
    <xdr:ext cx="595419" cy="259045"/>
    <xdr:sp macro="" textlink="">
      <xdr:nvSpPr>
        <xdr:cNvPr id="445" name="テキスト ボックス 444">
          <a:extLst>
            <a:ext uri="{FF2B5EF4-FFF2-40B4-BE49-F238E27FC236}">
              <a16:creationId xmlns:a16="http://schemas.microsoft.com/office/drawing/2014/main" id="{1481684A-7541-4D99-9EE9-75E0CED5A91B}"/>
            </a:ext>
          </a:extLst>
        </xdr:cNvPr>
        <xdr:cNvSpPr txBox="1"/>
      </xdr:nvSpPr>
      <xdr:spPr>
        <a:xfrm>
          <a:off x="6011756" y="177679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6" name="直線コネクタ 445">
          <a:extLst>
            <a:ext uri="{FF2B5EF4-FFF2-40B4-BE49-F238E27FC236}">
              <a16:creationId xmlns:a16="http://schemas.microsoft.com/office/drawing/2014/main" id="{31330F92-5A71-4BA2-9E22-3588A9823347}"/>
            </a:ext>
          </a:extLst>
        </xdr:cNvPr>
        <xdr:cNvCxnSpPr/>
      </xdr:nvCxnSpPr>
      <xdr:spPr>
        <a:xfrm>
          <a:off x="6607175"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101</xdr:row>
      <xdr:rowOff>67327</xdr:rowOff>
    </xdr:from>
    <xdr:ext cx="595419" cy="259045"/>
    <xdr:sp macro="" textlink="">
      <xdr:nvSpPr>
        <xdr:cNvPr id="447" name="テキスト ボックス 446">
          <a:extLst>
            <a:ext uri="{FF2B5EF4-FFF2-40B4-BE49-F238E27FC236}">
              <a16:creationId xmlns:a16="http://schemas.microsoft.com/office/drawing/2014/main" id="{094B46F6-A004-4467-B2C9-B28D6430119B}"/>
            </a:ext>
          </a:extLst>
        </xdr:cNvPr>
        <xdr:cNvSpPr txBox="1"/>
      </xdr:nvSpPr>
      <xdr:spPr>
        <a:xfrm>
          <a:off x="6011756" y="173869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48" name="直線コネクタ 447">
          <a:extLst>
            <a:ext uri="{FF2B5EF4-FFF2-40B4-BE49-F238E27FC236}">
              <a16:creationId xmlns:a16="http://schemas.microsoft.com/office/drawing/2014/main" id="{7986D4C5-BEAA-4286-A75C-6251343DF42A}"/>
            </a:ext>
          </a:extLst>
        </xdr:cNvPr>
        <xdr:cNvCxnSpPr/>
      </xdr:nvCxnSpPr>
      <xdr:spPr>
        <a:xfrm>
          <a:off x="6607175"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99</xdr:row>
      <xdr:rowOff>29227</xdr:rowOff>
    </xdr:from>
    <xdr:ext cx="595419" cy="259045"/>
    <xdr:sp macro="" textlink="">
      <xdr:nvSpPr>
        <xdr:cNvPr id="449" name="テキスト ボックス 448">
          <a:extLst>
            <a:ext uri="{FF2B5EF4-FFF2-40B4-BE49-F238E27FC236}">
              <a16:creationId xmlns:a16="http://schemas.microsoft.com/office/drawing/2014/main" id="{1608A2CE-4D94-491A-B5B4-AA71375A0F24}"/>
            </a:ext>
          </a:extLst>
        </xdr:cNvPr>
        <xdr:cNvSpPr txBox="1"/>
      </xdr:nvSpPr>
      <xdr:spPr>
        <a:xfrm>
          <a:off x="6011756" y="170059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0" name="直線コネクタ 449">
          <a:extLst>
            <a:ext uri="{FF2B5EF4-FFF2-40B4-BE49-F238E27FC236}">
              <a16:creationId xmlns:a16="http://schemas.microsoft.com/office/drawing/2014/main" id="{50CFB88A-FE20-4FD8-BBFC-7DD61588FE33}"/>
            </a:ext>
          </a:extLst>
        </xdr:cNvPr>
        <xdr:cNvCxnSpPr/>
      </xdr:nvCxnSpPr>
      <xdr:spPr>
        <a:xfrm>
          <a:off x="6607175"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macro="" textlink="">
      <xdr:nvSpPr>
        <xdr:cNvPr id="451" name="テキスト ボックス 450">
          <a:extLst>
            <a:ext uri="{FF2B5EF4-FFF2-40B4-BE49-F238E27FC236}">
              <a16:creationId xmlns:a16="http://schemas.microsoft.com/office/drawing/2014/main" id="{91207962-9B71-4414-BC38-623D40DE4DD6}"/>
            </a:ext>
          </a:extLst>
        </xdr:cNvPr>
        <xdr:cNvSpPr txBox="1"/>
      </xdr:nvSpPr>
      <xdr:spPr>
        <a:xfrm>
          <a:off x="6011756" y="166249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2" name="【港湾・漁港】&#10;一人当たり有形固定資産（償却資産）額グラフ枠">
          <a:extLst>
            <a:ext uri="{FF2B5EF4-FFF2-40B4-BE49-F238E27FC236}">
              <a16:creationId xmlns:a16="http://schemas.microsoft.com/office/drawing/2014/main" id="{9A8FEB61-DE3D-465B-A987-5F0345A7F810}"/>
            </a:ext>
          </a:extLst>
        </xdr:cNvPr>
        <xdr:cNvSpPr/>
      </xdr:nvSpPr>
      <xdr:spPr>
        <a:xfrm>
          <a:off x="6607175"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6645</xdr:rowOff>
    </xdr:from>
    <xdr:to>
      <xdr:col>54</xdr:col>
      <xdr:colOff>189865</xdr:colOff>
      <xdr:row>108</xdr:row>
      <xdr:rowOff>146639</xdr:rowOff>
    </xdr:to>
    <xdr:cxnSp macro="">
      <xdr:nvCxnSpPr>
        <xdr:cNvPr id="453" name="直線コネクタ 452">
          <a:extLst>
            <a:ext uri="{FF2B5EF4-FFF2-40B4-BE49-F238E27FC236}">
              <a16:creationId xmlns:a16="http://schemas.microsoft.com/office/drawing/2014/main" id="{601E408C-3D7F-43D9-AFEA-794571696B08}"/>
            </a:ext>
          </a:extLst>
        </xdr:cNvPr>
        <xdr:cNvCxnSpPr/>
      </xdr:nvCxnSpPr>
      <xdr:spPr>
        <a:xfrm flipV="1">
          <a:off x="10476865" y="17154820"/>
          <a:ext cx="0" cy="15115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150466</xdr:rowOff>
    </xdr:from>
    <xdr:ext cx="378565" cy="259045"/>
    <xdr:sp macro="" textlink="">
      <xdr:nvSpPr>
        <xdr:cNvPr id="454" name="【港湾・漁港】&#10;一人当たり有形固定資産（償却資産）額最小値テキスト">
          <a:extLst>
            <a:ext uri="{FF2B5EF4-FFF2-40B4-BE49-F238E27FC236}">
              <a16:creationId xmlns:a16="http://schemas.microsoft.com/office/drawing/2014/main" id="{B0CFC0A2-ACBE-4DCB-BABE-418FAD3C8843}"/>
            </a:ext>
          </a:extLst>
        </xdr:cNvPr>
        <xdr:cNvSpPr txBox="1"/>
      </xdr:nvSpPr>
      <xdr:spPr>
        <a:xfrm>
          <a:off x="10515600" y="186670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146639</xdr:rowOff>
    </xdr:from>
    <xdr:to>
      <xdr:col>55</xdr:col>
      <xdr:colOff>88900</xdr:colOff>
      <xdr:row>108</xdr:row>
      <xdr:rowOff>146639</xdr:rowOff>
    </xdr:to>
    <xdr:cxnSp macro="">
      <xdr:nvCxnSpPr>
        <xdr:cNvPr id="455" name="直線コネクタ 454">
          <a:extLst>
            <a:ext uri="{FF2B5EF4-FFF2-40B4-BE49-F238E27FC236}">
              <a16:creationId xmlns:a16="http://schemas.microsoft.com/office/drawing/2014/main" id="{D15922D9-3B99-4FF1-90A9-053346786FD2}"/>
            </a:ext>
          </a:extLst>
        </xdr:cNvPr>
        <xdr:cNvCxnSpPr/>
      </xdr:nvCxnSpPr>
      <xdr:spPr>
        <a:xfrm>
          <a:off x="10391775" y="186664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124772</xdr:rowOff>
    </xdr:from>
    <xdr:ext cx="599010" cy="259045"/>
    <xdr:sp macro="" textlink="">
      <xdr:nvSpPr>
        <xdr:cNvPr id="456" name="【港湾・漁港】&#10;一人当たり有形固定資産（償却資産）額最大値テキスト">
          <a:extLst>
            <a:ext uri="{FF2B5EF4-FFF2-40B4-BE49-F238E27FC236}">
              <a16:creationId xmlns:a16="http://schemas.microsoft.com/office/drawing/2014/main" id="{6C3B6F4D-5C93-4625-A9DD-0BEED6611B81}"/>
            </a:ext>
          </a:extLst>
        </xdr:cNvPr>
        <xdr:cNvSpPr txBox="1"/>
      </xdr:nvSpPr>
      <xdr:spPr>
        <a:xfrm>
          <a:off x="10515600" y="169300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6645</xdr:rowOff>
    </xdr:from>
    <xdr:to>
      <xdr:col>55</xdr:col>
      <xdr:colOff>88900</xdr:colOff>
      <xdr:row>100</xdr:row>
      <xdr:rowOff>6645</xdr:rowOff>
    </xdr:to>
    <xdr:cxnSp macro="">
      <xdr:nvCxnSpPr>
        <xdr:cNvPr id="457" name="直線コネクタ 456">
          <a:extLst>
            <a:ext uri="{FF2B5EF4-FFF2-40B4-BE49-F238E27FC236}">
              <a16:creationId xmlns:a16="http://schemas.microsoft.com/office/drawing/2014/main" id="{6A37CD01-7923-4AF8-98DA-44A05163EA4B}"/>
            </a:ext>
          </a:extLst>
        </xdr:cNvPr>
        <xdr:cNvCxnSpPr/>
      </xdr:nvCxnSpPr>
      <xdr:spPr>
        <a:xfrm>
          <a:off x="10391775" y="17154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164182</xdr:rowOff>
    </xdr:from>
    <xdr:ext cx="534377" cy="259045"/>
    <xdr:sp macro="" textlink="">
      <xdr:nvSpPr>
        <xdr:cNvPr id="458" name="【港湾・漁港】&#10;一人当たり有形固定資産（償却資産）額平均値テキスト">
          <a:extLst>
            <a:ext uri="{FF2B5EF4-FFF2-40B4-BE49-F238E27FC236}">
              <a16:creationId xmlns:a16="http://schemas.microsoft.com/office/drawing/2014/main" id="{047B0C4E-479C-41B1-BBCE-57FD72F37874}"/>
            </a:ext>
          </a:extLst>
        </xdr:cNvPr>
        <xdr:cNvSpPr txBox="1"/>
      </xdr:nvSpPr>
      <xdr:spPr>
        <a:xfrm>
          <a:off x="10515600" y="183410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14305</xdr:rowOff>
    </xdr:from>
    <xdr:to>
      <xdr:col>55</xdr:col>
      <xdr:colOff>50800</xdr:colOff>
      <xdr:row>107</xdr:row>
      <xdr:rowOff>115905</xdr:rowOff>
    </xdr:to>
    <xdr:sp macro="" textlink="">
      <xdr:nvSpPr>
        <xdr:cNvPr id="459" name="フローチャート: 判断 458">
          <a:extLst>
            <a:ext uri="{FF2B5EF4-FFF2-40B4-BE49-F238E27FC236}">
              <a16:creationId xmlns:a16="http://schemas.microsoft.com/office/drawing/2014/main" id="{AA7DF752-CF82-4D9F-A272-49253B69C89B}"/>
            </a:ext>
          </a:extLst>
        </xdr:cNvPr>
        <xdr:cNvSpPr/>
      </xdr:nvSpPr>
      <xdr:spPr>
        <a:xfrm>
          <a:off x="10429875" y="18359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15836</xdr:rowOff>
    </xdr:from>
    <xdr:to>
      <xdr:col>50</xdr:col>
      <xdr:colOff>165100</xdr:colOff>
      <xdr:row>107</xdr:row>
      <xdr:rowOff>117436</xdr:rowOff>
    </xdr:to>
    <xdr:sp macro="" textlink="">
      <xdr:nvSpPr>
        <xdr:cNvPr id="460" name="フローチャート: 判断 459">
          <a:extLst>
            <a:ext uri="{FF2B5EF4-FFF2-40B4-BE49-F238E27FC236}">
              <a16:creationId xmlns:a16="http://schemas.microsoft.com/office/drawing/2014/main" id="{711C1CD3-F277-4D51-9717-BAC9C5D87792}"/>
            </a:ext>
          </a:extLst>
        </xdr:cNvPr>
        <xdr:cNvSpPr/>
      </xdr:nvSpPr>
      <xdr:spPr>
        <a:xfrm>
          <a:off x="9591675" y="18360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18222</xdr:rowOff>
    </xdr:from>
    <xdr:to>
      <xdr:col>46</xdr:col>
      <xdr:colOff>38100</xdr:colOff>
      <xdr:row>107</xdr:row>
      <xdr:rowOff>119822</xdr:rowOff>
    </xdr:to>
    <xdr:sp macro="" textlink="">
      <xdr:nvSpPr>
        <xdr:cNvPr id="461" name="フローチャート: 判断 460">
          <a:extLst>
            <a:ext uri="{FF2B5EF4-FFF2-40B4-BE49-F238E27FC236}">
              <a16:creationId xmlns:a16="http://schemas.microsoft.com/office/drawing/2014/main" id="{F086B1F0-DC76-4A86-A253-7A9D650A747B}"/>
            </a:ext>
          </a:extLst>
        </xdr:cNvPr>
        <xdr:cNvSpPr/>
      </xdr:nvSpPr>
      <xdr:spPr>
        <a:xfrm>
          <a:off x="8702675" y="18363372"/>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20303</xdr:rowOff>
    </xdr:from>
    <xdr:to>
      <xdr:col>41</xdr:col>
      <xdr:colOff>101600</xdr:colOff>
      <xdr:row>107</xdr:row>
      <xdr:rowOff>121903</xdr:rowOff>
    </xdr:to>
    <xdr:sp macro="" textlink="">
      <xdr:nvSpPr>
        <xdr:cNvPr id="462" name="フローチャート: 判断 461">
          <a:extLst>
            <a:ext uri="{FF2B5EF4-FFF2-40B4-BE49-F238E27FC236}">
              <a16:creationId xmlns:a16="http://schemas.microsoft.com/office/drawing/2014/main" id="{F1D2F89A-4832-4B05-87EE-5670A43CFD56}"/>
            </a:ext>
          </a:extLst>
        </xdr:cNvPr>
        <xdr:cNvSpPr/>
      </xdr:nvSpPr>
      <xdr:spPr>
        <a:xfrm>
          <a:off x="7810500" y="1836545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10891</xdr:rowOff>
    </xdr:from>
    <xdr:to>
      <xdr:col>36</xdr:col>
      <xdr:colOff>165100</xdr:colOff>
      <xdr:row>107</xdr:row>
      <xdr:rowOff>112491</xdr:rowOff>
    </xdr:to>
    <xdr:sp macro="" textlink="">
      <xdr:nvSpPr>
        <xdr:cNvPr id="463" name="フローチャート: 判断 462">
          <a:extLst>
            <a:ext uri="{FF2B5EF4-FFF2-40B4-BE49-F238E27FC236}">
              <a16:creationId xmlns:a16="http://schemas.microsoft.com/office/drawing/2014/main" id="{90E1495E-1A0B-40E8-B721-6797A81CD8B4}"/>
            </a:ext>
          </a:extLst>
        </xdr:cNvPr>
        <xdr:cNvSpPr/>
      </xdr:nvSpPr>
      <xdr:spPr>
        <a:xfrm>
          <a:off x="6924675" y="18359216"/>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4" name="テキスト ボックス 463">
          <a:extLst>
            <a:ext uri="{FF2B5EF4-FFF2-40B4-BE49-F238E27FC236}">
              <a16:creationId xmlns:a16="http://schemas.microsoft.com/office/drawing/2014/main" id="{8F412EBD-C6C6-40DE-961B-6FD869E599EC}"/>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E17368F5-CB69-4E9A-8C87-6A19FB9A1E2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70120191-A8E6-4DF4-8E31-3770BB184B0E}"/>
            </a:ext>
          </a:extLst>
        </xdr:cNvPr>
        <xdr:cNvSpPr txBox="1"/>
      </xdr:nvSpPr>
      <xdr:spPr>
        <a:xfrm>
          <a:off x="85629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5B56A296-821D-4881-A9A1-C03CEB3741A0}"/>
            </a:ext>
          </a:extLst>
        </xdr:cNvPr>
        <xdr:cNvSpPr txBox="1"/>
      </xdr:nvSpPr>
      <xdr:spPr>
        <a:xfrm>
          <a:off x="76739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A11D27B8-7919-42C3-B26C-16C6795E37CC}"/>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32068</xdr:rowOff>
    </xdr:from>
    <xdr:to>
      <xdr:col>55</xdr:col>
      <xdr:colOff>50800</xdr:colOff>
      <xdr:row>105</xdr:row>
      <xdr:rowOff>133668</xdr:rowOff>
    </xdr:to>
    <xdr:sp macro="" textlink="">
      <xdr:nvSpPr>
        <xdr:cNvPr id="469" name="楕円 468">
          <a:extLst>
            <a:ext uri="{FF2B5EF4-FFF2-40B4-BE49-F238E27FC236}">
              <a16:creationId xmlns:a16="http://schemas.microsoft.com/office/drawing/2014/main" id="{18952445-82B6-44BC-B2B2-FF06F6A9DAC9}"/>
            </a:ext>
          </a:extLst>
        </xdr:cNvPr>
        <xdr:cNvSpPr/>
      </xdr:nvSpPr>
      <xdr:spPr>
        <a:xfrm>
          <a:off x="10429875" y="18037493"/>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54945</xdr:rowOff>
    </xdr:from>
    <xdr:ext cx="534377" cy="259045"/>
    <xdr:sp macro="" textlink="">
      <xdr:nvSpPr>
        <xdr:cNvPr id="470" name="【港湾・漁港】&#10;一人当たり有形固定資産（償却資産）額該当値テキスト">
          <a:extLst>
            <a:ext uri="{FF2B5EF4-FFF2-40B4-BE49-F238E27FC236}">
              <a16:creationId xmlns:a16="http://schemas.microsoft.com/office/drawing/2014/main" id="{EB785001-D255-470B-8D54-072081B23331}"/>
            </a:ext>
          </a:extLst>
        </xdr:cNvPr>
        <xdr:cNvSpPr txBox="1"/>
      </xdr:nvSpPr>
      <xdr:spPr>
        <a:xfrm>
          <a:off x="10515600" y="17885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39649</xdr:rowOff>
    </xdr:from>
    <xdr:to>
      <xdr:col>50</xdr:col>
      <xdr:colOff>165100</xdr:colOff>
      <xdr:row>105</xdr:row>
      <xdr:rowOff>141249</xdr:rowOff>
    </xdr:to>
    <xdr:sp macro="" textlink="">
      <xdr:nvSpPr>
        <xdr:cNvPr id="471" name="楕円 470">
          <a:extLst>
            <a:ext uri="{FF2B5EF4-FFF2-40B4-BE49-F238E27FC236}">
              <a16:creationId xmlns:a16="http://schemas.microsoft.com/office/drawing/2014/main" id="{D3D6B00F-8961-481E-A3E1-FB1484ABF9BF}"/>
            </a:ext>
          </a:extLst>
        </xdr:cNvPr>
        <xdr:cNvSpPr/>
      </xdr:nvSpPr>
      <xdr:spPr>
        <a:xfrm>
          <a:off x="9591675" y="18041899"/>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82868</xdr:rowOff>
    </xdr:from>
    <xdr:to>
      <xdr:col>55</xdr:col>
      <xdr:colOff>0</xdr:colOff>
      <xdr:row>105</xdr:row>
      <xdr:rowOff>90449</xdr:rowOff>
    </xdr:to>
    <xdr:cxnSp macro="">
      <xdr:nvCxnSpPr>
        <xdr:cNvPr id="472" name="直線コネクタ 471">
          <a:extLst>
            <a:ext uri="{FF2B5EF4-FFF2-40B4-BE49-F238E27FC236}">
              <a16:creationId xmlns:a16="http://schemas.microsoft.com/office/drawing/2014/main" id="{F521F87F-24E7-491B-80B9-A5734CD6CF88}"/>
            </a:ext>
          </a:extLst>
        </xdr:cNvPr>
        <xdr:cNvCxnSpPr/>
      </xdr:nvCxnSpPr>
      <xdr:spPr>
        <a:xfrm flipV="1">
          <a:off x="9639300" y="18088293"/>
          <a:ext cx="838200" cy="7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63210</xdr:rowOff>
    </xdr:from>
    <xdr:to>
      <xdr:col>46</xdr:col>
      <xdr:colOff>38100</xdr:colOff>
      <xdr:row>105</xdr:row>
      <xdr:rowOff>164810</xdr:rowOff>
    </xdr:to>
    <xdr:sp macro="" textlink="">
      <xdr:nvSpPr>
        <xdr:cNvPr id="473" name="楕円 472">
          <a:extLst>
            <a:ext uri="{FF2B5EF4-FFF2-40B4-BE49-F238E27FC236}">
              <a16:creationId xmlns:a16="http://schemas.microsoft.com/office/drawing/2014/main" id="{CA681F86-EF7F-463A-B526-8EBFF5E36774}"/>
            </a:ext>
          </a:extLst>
        </xdr:cNvPr>
        <xdr:cNvSpPr/>
      </xdr:nvSpPr>
      <xdr:spPr>
        <a:xfrm>
          <a:off x="8702675" y="18068635"/>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90449</xdr:rowOff>
    </xdr:from>
    <xdr:to>
      <xdr:col>50</xdr:col>
      <xdr:colOff>114300</xdr:colOff>
      <xdr:row>105</xdr:row>
      <xdr:rowOff>114010</xdr:rowOff>
    </xdr:to>
    <xdr:cxnSp macro="">
      <xdr:nvCxnSpPr>
        <xdr:cNvPr id="474" name="直線コネクタ 473">
          <a:extLst>
            <a:ext uri="{FF2B5EF4-FFF2-40B4-BE49-F238E27FC236}">
              <a16:creationId xmlns:a16="http://schemas.microsoft.com/office/drawing/2014/main" id="{98050727-FEAD-4838-8E89-4D6CE46C13BE}"/>
            </a:ext>
          </a:extLst>
        </xdr:cNvPr>
        <xdr:cNvCxnSpPr/>
      </xdr:nvCxnSpPr>
      <xdr:spPr>
        <a:xfrm flipV="1">
          <a:off x="8753475" y="18095874"/>
          <a:ext cx="885825" cy="20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79113</xdr:rowOff>
    </xdr:from>
    <xdr:to>
      <xdr:col>41</xdr:col>
      <xdr:colOff>101600</xdr:colOff>
      <xdr:row>106</xdr:row>
      <xdr:rowOff>9263</xdr:rowOff>
    </xdr:to>
    <xdr:sp macro="" textlink="">
      <xdr:nvSpPr>
        <xdr:cNvPr id="475" name="楕円 474">
          <a:extLst>
            <a:ext uri="{FF2B5EF4-FFF2-40B4-BE49-F238E27FC236}">
              <a16:creationId xmlns:a16="http://schemas.microsoft.com/office/drawing/2014/main" id="{D569C7F5-02F4-409E-BFBB-3E5E116EBA06}"/>
            </a:ext>
          </a:extLst>
        </xdr:cNvPr>
        <xdr:cNvSpPr/>
      </xdr:nvSpPr>
      <xdr:spPr>
        <a:xfrm>
          <a:off x="7810500" y="1808136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114010</xdr:rowOff>
    </xdr:from>
    <xdr:to>
      <xdr:col>45</xdr:col>
      <xdr:colOff>177800</xdr:colOff>
      <xdr:row>105</xdr:row>
      <xdr:rowOff>129913</xdr:rowOff>
    </xdr:to>
    <xdr:cxnSp macro="">
      <xdr:nvCxnSpPr>
        <xdr:cNvPr id="476" name="直線コネクタ 475">
          <a:extLst>
            <a:ext uri="{FF2B5EF4-FFF2-40B4-BE49-F238E27FC236}">
              <a16:creationId xmlns:a16="http://schemas.microsoft.com/office/drawing/2014/main" id="{6C5E7357-2204-487F-81F6-C3B7B135D4A4}"/>
            </a:ext>
          </a:extLst>
        </xdr:cNvPr>
        <xdr:cNvCxnSpPr/>
      </xdr:nvCxnSpPr>
      <xdr:spPr>
        <a:xfrm flipV="1">
          <a:off x="7864475" y="18116260"/>
          <a:ext cx="889000" cy="15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84296</xdr:rowOff>
    </xdr:from>
    <xdr:to>
      <xdr:col>36</xdr:col>
      <xdr:colOff>165100</xdr:colOff>
      <xdr:row>106</xdr:row>
      <xdr:rowOff>14446</xdr:rowOff>
    </xdr:to>
    <xdr:sp macro="" textlink="">
      <xdr:nvSpPr>
        <xdr:cNvPr id="477" name="楕円 476">
          <a:extLst>
            <a:ext uri="{FF2B5EF4-FFF2-40B4-BE49-F238E27FC236}">
              <a16:creationId xmlns:a16="http://schemas.microsoft.com/office/drawing/2014/main" id="{A15F3BB4-44BC-4712-9F2F-80A2A885F058}"/>
            </a:ext>
          </a:extLst>
        </xdr:cNvPr>
        <xdr:cNvSpPr/>
      </xdr:nvSpPr>
      <xdr:spPr>
        <a:xfrm>
          <a:off x="6924675" y="18089721"/>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129913</xdr:rowOff>
    </xdr:from>
    <xdr:to>
      <xdr:col>41</xdr:col>
      <xdr:colOff>50800</xdr:colOff>
      <xdr:row>105</xdr:row>
      <xdr:rowOff>135096</xdr:rowOff>
    </xdr:to>
    <xdr:cxnSp macro="">
      <xdr:nvCxnSpPr>
        <xdr:cNvPr id="478" name="直線コネクタ 477">
          <a:extLst>
            <a:ext uri="{FF2B5EF4-FFF2-40B4-BE49-F238E27FC236}">
              <a16:creationId xmlns:a16="http://schemas.microsoft.com/office/drawing/2014/main" id="{48D0180E-3956-4238-9151-9DDE25148F78}"/>
            </a:ext>
          </a:extLst>
        </xdr:cNvPr>
        <xdr:cNvCxnSpPr/>
      </xdr:nvCxnSpPr>
      <xdr:spPr>
        <a:xfrm flipV="1">
          <a:off x="6972300" y="18132163"/>
          <a:ext cx="892175" cy="5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107</xdr:row>
      <xdr:rowOff>108563</xdr:rowOff>
    </xdr:from>
    <xdr:ext cx="534377" cy="259045"/>
    <xdr:sp macro="" textlink="">
      <xdr:nvSpPr>
        <xdr:cNvPr id="479" name="n_1aveValue【港湾・漁港】&#10;一人当たり有形固定資産（償却資産）額">
          <a:extLst>
            <a:ext uri="{FF2B5EF4-FFF2-40B4-BE49-F238E27FC236}">
              <a16:creationId xmlns:a16="http://schemas.microsoft.com/office/drawing/2014/main" id="{084425CC-B0CE-4AEE-B349-10C7CC96A43E}"/>
            </a:ext>
          </a:extLst>
        </xdr:cNvPr>
        <xdr:cNvSpPr txBox="1"/>
      </xdr:nvSpPr>
      <xdr:spPr>
        <a:xfrm>
          <a:off x="9362586" y="18456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107</xdr:row>
      <xdr:rowOff>110949</xdr:rowOff>
    </xdr:from>
    <xdr:ext cx="534377" cy="259045"/>
    <xdr:sp macro="" textlink="">
      <xdr:nvSpPr>
        <xdr:cNvPr id="480" name="n_2aveValue【港湾・漁港】&#10;一人当たり有形固定資産（償却資産）額">
          <a:extLst>
            <a:ext uri="{FF2B5EF4-FFF2-40B4-BE49-F238E27FC236}">
              <a16:creationId xmlns:a16="http://schemas.microsoft.com/office/drawing/2014/main" id="{316E8DFA-D241-4E5E-AE99-D6372513819C}"/>
            </a:ext>
          </a:extLst>
        </xdr:cNvPr>
        <xdr:cNvSpPr txBox="1"/>
      </xdr:nvSpPr>
      <xdr:spPr>
        <a:xfrm>
          <a:off x="8486286" y="18456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107</xdr:row>
      <xdr:rowOff>113030</xdr:rowOff>
    </xdr:from>
    <xdr:ext cx="534377" cy="259045"/>
    <xdr:sp macro="" textlink="">
      <xdr:nvSpPr>
        <xdr:cNvPr id="481" name="n_3aveValue【港湾・漁港】&#10;一人当たり有形固定資産（償却資産）額">
          <a:extLst>
            <a:ext uri="{FF2B5EF4-FFF2-40B4-BE49-F238E27FC236}">
              <a16:creationId xmlns:a16="http://schemas.microsoft.com/office/drawing/2014/main" id="{13738EAF-4780-45CF-96FE-BC55E5CDC038}"/>
            </a:ext>
          </a:extLst>
        </xdr:cNvPr>
        <xdr:cNvSpPr txBox="1"/>
      </xdr:nvSpPr>
      <xdr:spPr>
        <a:xfrm>
          <a:off x="7597286" y="18458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107</xdr:row>
      <xdr:rowOff>103618</xdr:rowOff>
    </xdr:from>
    <xdr:ext cx="534377" cy="259045"/>
    <xdr:sp macro="" textlink="">
      <xdr:nvSpPr>
        <xdr:cNvPr id="482" name="n_4aveValue【港湾・漁港】&#10;一人当たり有形固定資産（償却資産）額">
          <a:extLst>
            <a:ext uri="{FF2B5EF4-FFF2-40B4-BE49-F238E27FC236}">
              <a16:creationId xmlns:a16="http://schemas.microsoft.com/office/drawing/2014/main" id="{1DD5524C-E640-45D5-BF5C-0E41FA8481F5}"/>
            </a:ext>
          </a:extLst>
        </xdr:cNvPr>
        <xdr:cNvSpPr txBox="1"/>
      </xdr:nvSpPr>
      <xdr:spPr>
        <a:xfrm>
          <a:off x="6705111" y="18451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103</xdr:row>
      <xdr:rowOff>157776</xdr:rowOff>
    </xdr:from>
    <xdr:ext cx="534377" cy="259045"/>
    <xdr:sp macro="" textlink="">
      <xdr:nvSpPr>
        <xdr:cNvPr id="483" name="n_1mainValue【港湾・漁港】&#10;一人当たり有形固定資産（償却資産）額">
          <a:extLst>
            <a:ext uri="{FF2B5EF4-FFF2-40B4-BE49-F238E27FC236}">
              <a16:creationId xmlns:a16="http://schemas.microsoft.com/office/drawing/2014/main" id="{F63F6EE3-D09F-4557-8E10-0839B2B2352C}"/>
            </a:ext>
          </a:extLst>
        </xdr:cNvPr>
        <xdr:cNvSpPr txBox="1"/>
      </xdr:nvSpPr>
      <xdr:spPr>
        <a:xfrm>
          <a:off x="9362586" y="17820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104</xdr:row>
      <xdr:rowOff>9887</xdr:rowOff>
    </xdr:from>
    <xdr:ext cx="534377" cy="259045"/>
    <xdr:sp macro="" textlink="">
      <xdr:nvSpPr>
        <xdr:cNvPr id="484" name="n_2mainValue【港湾・漁港】&#10;一人当たり有形固定資産（償却資産）額">
          <a:extLst>
            <a:ext uri="{FF2B5EF4-FFF2-40B4-BE49-F238E27FC236}">
              <a16:creationId xmlns:a16="http://schemas.microsoft.com/office/drawing/2014/main" id="{B8C38D64-5A6F-4BDD-861C-B1CEC932AAEF}"/>
            </a:ext>
          </a:extLst>
        </xdr:cNvPr>
        <xdr:cNvSpPr txBox="1"/>
      </xdr:nvSpPr>
      <xdr:spPr>
        <a:xfrm>
          <a:off x="8486286" y="17843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104</xdr:row>
      <xdr:rowOff>25790</xdr:rowOff>
    </xdr:from>
    <xdr:ext cx="534377" cy="259045"/>
    <xdr:sp macro="" textlink="">
      <xdr:nvSpPr>
        <xdr:cNvPr id="485" name="n_3mainValue【港湾・漁港】&#10;一人当たり有形固定資産（償却資産）額">
          <a:extLst>
            <a:ext uri="{FF2B5EF4-FFF2-40B4-BE49-F238E27FC236}">
              <a16:creationId xmlns:a16="http://schemas.microsoft.com/office/drawing/2014/main" id="{E2C25075-72A9-4A92-AB7E-2D126DF5395F}"/>
            </a:ext>
          </a:extLst>
        </xdr:cNvPr>
        <xdr:cNvSpPr txBox="1"/>
      </xdr:nvSpPr>
      <xdr:spPr>
        <a:xfrm>
          <a:off x="7597286" y="17859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104</xdr:row>
      <xdr:rowOff>30973</xdr:rowOff>
    </xdr:from>
    <xdr:ext cx="534377" cy="259045"/>
    <xdr:sp macro="" textlink="">
      <xdr:nvSpPr>
        <xdr:cNvPr id="486" name="n_4mainValue【港湾・漁港】&#10;一人当たり有形固定資産（償却資産）額">
          <a:extLst>
            <a:ext uri="{FF2B5EF4-FFF2-40B4-BE49-F238E27FC236}">
              <a16:creationId xmlns:a16="http://schemas.microsoft.com/office/drawing/2014/main" id="{B7451016-EB11-4804-8D17-3D0B78AA844B}"/>
            </a:ext>
          </a:extLst>
        </xdr:cNvPr>
        <xdr:cNvSpPr txBox="1"/>
      </xdr:nvSpPr>
      <xdr:spPr>
        <a:xfrm>
          <a:off x="6705111" y="17864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7" name="正方形/長方形 486">
          <a:extLst>
            <a:ext uri="{FF2B5EF4-FFF2-40B4-BE49-F238E27FC236}">
              <a16:creationId xmlns:a16="http://schemas.microsoft.com/office/drawing/2014/main" id="{4CA995FA-0C38-4263-957D-AEDCD857AAEE}"/>
            </a:ext>
          </a:extLst>
        </xdr:cNvPr>
        <xdr:cNvSpPr/>
      </xdr:nvSpPr>
      <xdr:spPr>
        <a:xfrm>
          <a:off x="12449175" y="419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8" name="正方形/長方形 487">
          <a:extLst>
            <a:ext uri="{FF2B5EF4-FFF2-40B4-BE49-F238E27FC236}">
              <a16:creationId xmlns:a16="http://schemas.microsoft.com/office/drawing/2014/main" id="{C577824D-9093-4E34-ACC6-FFE50C3A7B9F}"/>
            </a:ext>
          </a:extLst>
        </xdr:cNvPr>
        <xdr:cNvSpPr/>
      </xdr:nvSpPr>
      <xdr:spPr>
        <a:xfrm>
          <a:off x="12573000"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89" name="正方形/長方形 488">
          <a:extLst>
            <a:ext uri="{FF2B5EF4-FFF2-40B4-BE49-F238E27FC236}">
              <a16:creationId xmlns:a16="http://schemas.microsoft.com/office/drawing/2014/main" id="{87344A95-FDBE-4FD4-B78C-3BE9AB4B6A09}"/>
            </a:ext>
          </a:extLst>
        </xdr:cNvPr>
        <xdr:cNvSpPr/>
      </xdr:nvSpPr>
      <xdr:spPr>
        <a:xfrm>
          <a:off x="12573000"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0" name="正方形/長方形 489">
          <a:extLst>
            <a:ext uri="{FF2B5EF4-FFF2-40B4-BE49-F238E27FC236}">
              <a16:creationId xmlns:a16="http://schemas.microsoft.com/office/drawing/2014/main" id="{8B44A6A8-BF2A-4942-9CDC-6009768EE2EA}"/>
            </a:ext>
          </a:extLst>
        </xdr:cNvPr>
        <xdr:cNvSpPr/>
      </xdr:nvSpPr>
      <xdr:spPr>
        <a:xfrm>
          <a:off x="13592175"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1" name="正方形/長方形 490">
          <a:extLst>
            <a:ext uri="{FF2B5EF4-FFF2-40B4-BE49-F238E27FC236}">
              <a16:creationId xmlns:a16="http://schemas.microsoft.com/office/drawing/2014/main" id="{EAC109D0-9781-40AB-B9F2-042E75EFD785}"/>
            </a:ext>
          </a:extLst>
        </xdr:cNvPr>
        <xdr:cNvSpPr/>
      </xdr:nvSpPr>
      <xdr:spPr>
        <a:xfrm>
          <a:off x="13592175"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2" name="正方形/長方形 491">
          <a:extLst>
            <a:ext uri="{FF2B5EF4-FFF2-40B4-BE49-F238E27FC236}">
              <a16:creationId xmlns:a16="http://schemas.microsoft.com/office/drawing/2014/main" id="{F66DE2DE-6680-4894-B1DB-532686042182}"/>
            </a:ext>
          </a:extLst>
        </xdr:cNvPr>
        <xdr:cNvSpPr/>
      </xdr:nvSpPr>
      <xdr:spPr>
        <a:xfrm>
          <a:off x="14735175"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3" name="正方形/長方形 492">
          <a:extLst>
            <a:ext uri="{FF2B5EF4-FFF2-40B4-BE49-F238E27FC236}">
              <a16:creationId xmlns:a16="http://schemas.microsoft.com/office/drawing/2014/main" id="{414B78A1-F9C6-4DB5-9265-8BBE2B359D04}"/>
            </a:ext>
          </a:extLst>
        </xdr:cNvPr>
        <xdr:cNvSpPr/>
      </xdr:nvSpPr>
      <xdr:spPr>
        <a:xfrm>
          <a:off x="14735175"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4" name="正方形/長方形 493">
          <a:extLst>
            <a:ext uri="{FF2B5EF4-FFF2-40B4-BE49-F238E27FC236}">
              <a16:creationId xmlns:a16="http://schemas.microsoft.com/office/drawing/2014/main" id="{F6B9A5F0-97CF-42E5-9D0A-8A27DB870F7D}"/>
            </a:ext>
          </a:extLst>
        </xdr:cNvPr>
        <xdr:cNvSpPr/>
      </xdr:nvSpPr>
      <xdr:spPr>
        <a:xfrm>
          <a:off x="12449175"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5" name="テキスト ボックス 494">
          <a:extLst>
            <a:ext uri="{FF2B5EF4-FFF2-40B4-BE49-F238E27FC236}">
              <a16:creationId xmlns:a16="http://schemas.microsoft.com/office/drawing/2014/main" id="{00ACCC9A-3C0B-4638-A6C3-AFC4CC572287}"/>
            </a:ext>
          </a:extLst>
        </xdr:cNvPr>
        <xdr:cNvSpPr txBox="1"/>
      </xdr:nvSpPr>
      <xdr:spPr>
        <a:xfrm>
          <a:off x="12411075"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6" name="直線コネクタ 495">
          <a:extLst>
            <a:ext uri="{FF2B5EF4-FFF2-40B4-BE49-F238E27FC236}">
              <a16:creationId xmlns:a16="http://schemas.microsoft.com/office/drawing/2014/main" id="{806EA5E2-5B0C-472A-9ECE-53FF4AAF9799}"/>
            </a:ext>
          </a:extLst>
        </xdr:cNvPr>
        <xdr:cNvCxnSpPr/>
      </xdr:nvCxnSpPr>
      <xdr:spPr>
        <a:xfrm>
          <a:off x="12449175"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7" name="テキスト ボックス 496">
          <a:extLst>
            <a:ext uri="{FF2B5EF4-FFF2-40B4-BE49-F238E27FC236}">
              <a16:creationId xmlns:a16="http://schemas.microsoft.com/office/drawing/2014/main" id="{167E4345-597F-4D8B-B8A2-7733996C1943}"/>
            </a:ext>
          </a:extLst>
        </xdr:cNvPr>
        <xdr:cNvSpPr txBox="1"/>
      </xdr:nvSpPr>
      <xdr:spPr>
        <a:xfrm>
          <a:off x="11978821" y="7480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498" name="直線コネクタ 497">
          <a:extLst>
            <a:ext uri="{FF2B5EF4-FFF2-40B4-BE49-F238E27FC236}">
              <a16:creationId xmlns:a16="http://schemas.microsoft.com/office/drawing/2014/main" id="{57B22332-4C87-4786-9083-0DDB641819CB}"/>
            </a:ext>
          </a:extLst>
        </xdr:cNvPr>
        <xdr:cNvCxnSpPr/>
      </xdr:nvCxnSpPr>
      <xdr:spPr>
        <a:xfrm>
          <a:off x="12449175"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40</xdr:row>
      <xdr:rowOff>162577</xdr:rowOff>
    </xdr:from>
    <xdr:ext cx="403059" cy="259045"/>
    <xdr:sp macro="" textlink="">
      <xdr:nvSpPr>
        <xdr:cNvPr id="499" name="テキスト ボックス 498">
          <a:extLst>
            <a:ext uri="{FF2B5EF4-FFF2-40B4-BE49-F238E27FC236}">
              <a16:creationId xmlns:a16="http://schemas.microsoft.com/office/drawing/2014/main" id="{06CD1A6B-8756-4519-BB57-FF971E07388A}"/>
            </a:ext>
          </a:extLst>
        </xdr:cNvPr>
        <xdr:cNvSpPr txBox="1"/>
      </xdr:nvSpPr>
      <xdr:spPr>
        <a:xfrm>
          <a:off x="12042941" y="70237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500" name="直線コネクタ 499">
          <a:extLst>
            <a:ext uri="{FF2B5EF4-FFF2-40B4-BE49-F238E27FC236}">
              <a16:creationId xmlns:a16="http://schemas.microsoft.com/office/drawing/2014/main" id="{FF53804C-FB1D-4BD4-90C7-FE200C90F2D6}"/>
            </a:ext>
          </a:extLst>
        </xdr:cNvPr>
        <xdr:cNvCxnSpPr/>
      </xdr:nvCxnSpPr>
      <xdr:spPr>
        <a:xfrm>
          <a:off x="12449175"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501" name="テキスト ボックス 500">
          <a:extLst>
            <a:ext uri="{FF2B5EF4-FFF2-40B4-BE49-F238E27FC236}">
              <a16:creationId xmlns:a16="http://schemas.microsoft.com/office/drawing/2014/main" id="{75C3137C-5D10-4A97-921B-43AB590D93A9}"/>
            </a:ext>
          </a:extLst>
        </xdr:cNvPr>
        <xdr:cNvSpPr txBox="1"/>
      </xdr:nvSpPr>
      <xdr:spPr>
        <a:xfrm>
          <a:off x="12042941" y="6566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502" name="直線コネクタ 501">
          <a:extLst>
            <a:ext uri="{FF2B5EF4-FFF2-40B4-BE49-F238E27FC236}">
              <a16:creationId xmlns:a16="http://schemas.microsoft.com/office/drawing/2014/main" id="{4F2F83D1-67AB-4240-A882-5B007BB7EFCF}"/>
            </a:ext>
          </a:extLst>
        </xdr:cNvPr>
        <xdr:cNvCxnSpPr/>
      </xdr:nvCxnSpPr>
      <xdr:spPr>
        <a:xfrm>
          <a:off x="12449175"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503" name="テキスト ボックス 502">
          <a:extLst>
            <a:ext uri="{FF2B5EF4-FFF2-40B4-BE49-F238E27FC236}">
              <a16:creationId xmlns:a16="http://schemas.microsoft.com/office/drawing/2014/main" id="{3D882FF0-5CD9-4ABB-9775-EB65EB1A8EF0}"/>
            </a:ext>
          </a:extLst>
        </xdr:cNvPr>
        <xdr:cNvSpPr txBox="1"/>
      </xdr:nvSpPr>
      <xdr:spPr>
        <a:xfrm>
          <a:off x="12042941" y="6109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504" name="直線コネクタ 503">
          <a:extLst>
            <a:ext uri="{FF2B5EF4-FFF2-40B4-BE49-F238E27FC236}">
              <a16:creationId xmlns:a16="http://schemas.microsoft.com/office/drawing/2014/main" id="{DC167B4B-6ABC-43FE-8206-3F51470EF6C6}"/>
            </a:ext>
          </a:extLst>
        </xdr:cNvPr>
        <xdr:cNvCxnSpPr/>
      </xdr:nvCxnSpPr>
      <xdr:spPr>
        <a:xfrm>
          <a:off x="12449175"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505" name="テキスト ボックス 504">
          <a:extLst>
            <a:ext uri="{FF2B5EF4-FFF2-40B4-BE49-F238E27FC236}">
              <a16:creationId xmlns:a16="http://schemas.microsoft.com/office/drawing/2014/main" id="{FB949688-973B-4DAB-8475-20F76D5E32E0}"/>
            </a:ext>
          </a:extLst>
        </xdr:cNvPr>
        <xdr:cNvSpPr txBox="1"/>
      </xdr:nvSpPr>
      <xdr:spPr>
        <a:xfrm>
          <a:off x="12042941" y="5652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6" name="直線コネクタ 505">
          <a:extLst>
            <a:ext uri="{FF2B5EF4-FFF2-40B4-BE49-F238E27FC236}">
              <a16:creationId xmlns:a16="http://schemas.microsoft.com/office/drawing/2014/main" id="{72458B21-6D05-4142-935C-3599D1BD2CD4}"/>
            </a:ext>
          </a:extLst>
        </xdr:cNvPr>
        <xdr:cNvCxnSpPr/>
      </xdr:nvCxnSpPr>
      <xdr:spPr>
        <a:xfrm>
          <a:off x="12449175"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07" name="テキスト ボックス 506">
          <a:extLst>
            <a:ext uri="{FF2B5EF4-FFF2-40B4-BE49-F238E27FC236}">
              <a16:creationId xmlns:a16="http://schemas.microsoft.com/office/drawing/2014/main" id="{D19AAA91-D06D-44B8-BFDF-4865848C1E9F}"/>
            </a:ext>
          </a:extLst>
        </xdr:cNvPr>
        <xdr:cNvSpPr txBox="1"/>
      </xdr:nvSpPr>
      <xdr:spPr>
        <a:xfrm>
          <a:off x="12110236" y="51949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08" name="【認定こども園・幼稚園・保育所】&#10;有形固定資産減価償却率グラフ枠">
          <a:extLst>
            <a:ext uri="{FF2B5EF4-FFF2-40B4-BE49-F238E27FC236}">
              <a16:creationId xmlns:a16="http://schemas.microsoft.com/office/drawing/2014/main" id="{9D2CC900-4D1A-4536-A978-E9A73A4B5781}"/>
            </a:ext>
          </a:extLst>
        </xdr:cNvPr>
        <xdr:cNvSpPr/>
      </xdr:nvSpPr>
      <xdr:spPr>
        <a:xfrm>
          <a:off x="12449175"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85344</xdr:rowOff>
    </xdr:from>
    <xdr:to>
      <xdr:col>85</xdr:col>
      <xdr:colOff>126364</xdr:colOff>
      <xdr:row>42</xdr:row>
      <xdr:rowOff>67056</xdr:rowOff>
    </xdr:to>
    <xdr:cxnSp macro="">
      <xdr:nvCxnSpPr>
        <xdr:cNvPr id="509" name="直線コネクタ 508">
          <a:extLst>
            <a:ext uri="{FF2B5EF4-FFF2-40B4-BE49-F238E27FC236}">
              <a16:creationId xmlns:a16="http://schemas.microsoft.com/office/drawing/2014/main" id="{981B6902-152D-4DC9-9AAE-D4615AB03FEC}"/>
            </a:ext>
          </a:extLst>
        </xdr:cNvPr>
        <xdr:cNvCxnSpPr/>
      </xdr:nvCxnSpPr>
      <xdr:spPr>
        <a:xfrm flipV="1">
          <a:off x="16322039" y="5917819"/>
          <a:ext cx="0" cy="1353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70883</xdr:rowOff>
    </xdr:from>
    <xdr:ext cx="405111" cy="259045"/>
    <xdr:sp macro="" textlink="">
      <xdr:nvSpPr>
        <xdr:cNvPr id="510" name="【認定こども園・幼稚園・保育所】&#10;有形固定資産減価償却率最小値テキスト">
          <a:extLst>
            <a:ext uri="{FF2B5EF4-FFF2-40B4-BE49-F238E27FC236}">
              <a16:creationId xmlns:a16="http://schemas.microsoft.com/office/drawing/2014/main" id="{3096D60C-AD85-4FCA-B52E-5283B7149529}"/>
            </a:ext>
          </a:extLst>
        </xdr:cNvPr>
        <xdr:cNvSpPr txBox="1"/>
      </xdr:nvSpPr>
      <xdr:spPr>
        <a:xfrm>
          <a:off x="16360775" y="7274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67056</xdr:rowOff>
    </xdr:from>
    <xdr:to>
      <xdr:col>86</xdr:col>
      <xdr:colOff>25400</xdr:colOff>
      <xdr:row>42</xdr:row>
      <xdr:rowOff>67056</xdr:rowOff>
    </xdr:to>
    <xdr:cxnSp macro="">
      <xdr:nvCxnSpPr>
        <xdr:cNvPr id="511" name="直線コネクタ 510">
          <a:extLst>
            <a:ext uri="{FF2B5EF4-FFF2-40B4-BE49-F238E27FC236}">
              <a16:creationId xmlns:a16="http://schemas.microsoft.com/office/drawing/2014/main" id="{0F0F11BD-3920-4B61-9752-BE67F06DD202}"/>
            </a:ext>
          </a:extLst>
        </xdr:cNvPr>
        <xdr:cNvCxnSpPr/>
      </xdr:nvCxnSpPr>
      <xdr:spPr>
        <a:xfrm>
          <a:off x="16230600" y="7271131"/>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32021</xdr:rowOff>
    </xdr:from>
    <xdr:ext cx="405111" cy="259045"/>
    <xdr:sp macro="" textlink="">
      <xdr:nvSpPr>
        <xdr:cNvPr id="512" name="【認定こども園・幼稚園・保育所】&#10;有形固定資産減価償却率最大値テキスト">
          <a:extLst>
            <a:ext uri="{FF2B5EF4-FFF2-40B4-BE49-F238E27FC236}">
              <a16:creationId xmlns:a16="http://schemas.microsoft.com/office/drawing/2014/main" id="{9356B8BE-CB2F-4B12-BC1A-43BA78F54521}"/>
            </a:ext>
          </a:extLst>
        </xdr:cNvPr>
        <xdr:cNvSpPr txBox="1"/>
      </xdr:nvSpPr>
      <xdr:spPr>
        <a:xfrm>
          <a:off x="16360775" y="5693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85344</xdr:rowOff>
    </xdr:from>
    <xdr:to>
      <xdr:col>86</xdr:col>
      <xdr:colOff>25400</xdr:colOff>
      <xdr:row>34</xdr:row>
      <xdr:rowOff>85344</xdr:rowOff>
    </xdr:to>
    <xdr:cxnSp macro="">
      <xdr:nvCxnSpPr>
        <xdr:cNvPr id="513" name="直線コネクタ 512">
          <a:extLst>
            <a:ext uri="{FF2B5EF4-FFF2-40B4-BE49-F238E27FC236}">
              <a16:creationId xmlns:a16="http://schemas.microsoft.com/office/drawing/2014/main" id="{ED4E852F-0A83-423D-828A-9C4642B8472B}"/>
            </a:ext>
          </a:extLst>
        </xdr:cNvPr>
        <xdr:cNvCxnSpPr/>
      </xdr:nvCxnSpPr>
      <xdr:spPr>
        <a:xfrm>
          <a:off x="16230600" y="5917819"/>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103141</xdr:rowOff>
    </xdr:from>
    <xdr:ext cx="405111" cy="259045"/>
    <xdr:sp macro="" textlink="">
      <xdr:nvSpPr>
        <xdr:cNvPr id="514" name="【認定こども園・幼稚園・保育所】&#10;有形固定資産減価償却率平均値テキスト">
          <a:extLst>
            <a:ext uri="{FF2B5EF4-FFF2-40B4-BE49-F238E27FC236}">
              <a16:creationId xmlns:a16="http://schemas.microsoft.com/office/drawing/2014/main" id="{095E72B6-7DE7-4F24-B792-CDF57A591468}"/>
            </a:ext>
          </a:extLst>
        </xdr:cNvPr>
        <xdr:cNvSpPr txBox="1"/>
      </xdr:nvSpPr>
      <xdr:spPr>
        <a:xfrm>
          <a:off x="16360775" y="64499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80264</xdr:rowOff>
    </xdr:from>
    <xdr:to>
      <xdr:col>85</xdr:col>
      <xdr:colOff>177800</xdr:colOff>
      <xdr:row>39</xdr:row>
      <xdr:rowOff>10414</xdr:rowOff>
    </xdr:to>
    <xdr:sp macro="" textlink="">
      <xdr:nvSpPr>
        <xdr:cNvPr id="515" name="フローチャート: 判断 514">
          <a:extLst>
            <a:ext uri="{FF2B5EF4-FFF2-40B4-BE49-F238E27FC236}">
              <a16:creationId xmlns:a16="http://schemas.microsoft.com/office/drawing/2014/main" id="{E953FD07-D0CB-4003-81A3-849CDE347096}"/>
            </a:ext>
          </a:extLst>
        </xdr:cNvPr>
        <xdr:cNvSpPr/>
      </xdr:nvSpPr>
      <xdr:spPr>
        <a:xfrm>
          <a:off x="16268700" y="659536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100838</xdr:rowOff>
    </xdr:from>
    <xdr:to>
      <xdr:col>81</xdr:col>
      <xdr:colOff>101600</xdr:colOff>
      <xdr:row>39</xdr:row>
      <xdr:rowOff>30988</xdr:rowOff>
    </xdr:to>
    <xdr:sp macro="" textlink="">
      <xdr:nvSpPr>
        <xdr:cNvPr id="516" name="フローチャート: 判断 515">
          <a:extLst>
            <a:ext uri="{FF2B5EF4-FFF2-40B4-BE49-F238E27FC236}">
              <a16:creationId xmlns:a16="http://schemas.microsoft.com/office/drawing/2014/main" id="{0C11B822-90CF-4564-9A26-BCE3F64AF148}"/>
            </a:ext>
          </a:extLst>
        </xdr:cNvPr>
        <xdr:cNvSpPr/>
      </xdr:nvSpPr>
      <xdr:spPr>
        <a:xfrm>
          <a:off x="15430500" y="6619113"/>
          <a:ext cx="1047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91694</xdr:rowOff>
    </xdr:from>
    <xdr:to>
      <xdr:col>76</xdr:col>
      <xdr:colOff>165100</xdr:colOff>
      <xdr:row>39</xdr:row>
      <xdr:rowOff>21844</xdr:rowOff>
    </xdr:to>
    <xdr:sp macro="" textlink="">
      <xdr:nvSpPr>
        <xdr:cNvPr id="517" name="フローチャート: 判断 516">
          <a:extLst>
            <a:ext uri="{FF2B5EF4-FFF2-40B4-BE49-F238E27FC236}">
              <a16:creationId xmlns:a16="http://schemas.microsoft.com/office/drawing/2014/main" id="{AB7885CA-751B-4D61-A95F-EFA0AC9344F8}"/>
            </a:ext>
          </a:extLst>
        </xdr:cNvPr>
        <xdr:cNvSpPr/>
      </xdr:nvSpPr>
      <xdr:spPr>
        <a:xfrm>
          <a:off x="14544675" y="6606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52832</xdr:rowOff>
    </xdr:from>
    <xdr:to>
      <xdr:col>72</xdr:col>
      <xdr:colOff>38100</xdr:colOff>
      <xdr:row>38</xdr:row>
      <xdr:rowOff>154432</xdr:rowOff>
    </xdr:to>
    <xdr:sp macro="" textlink="">
      <xdr:nvSpPr>
        <xdr:cNvPr id="518" name="フローチャート: 判断 517">
          <a:extLst>
            <a:ext uri="{FF2B5EF4-FFF2-40B4-BE49-F238E27FC236}">
              <a16:creationId xmlns:a16="http://schemas.microsoft.com/office/drawing/2014/main" id="{79D78DB1-4DB5-4EDD-96A6-8A8157435494}"/>
            </a:ext>
          </a:extLst>
        </xdr:cNvPr>
        <xdr:cNvSpPr/>
      </xdr:nvSpPr>
      <xdr:spPr>
        <a:xfrm>
          <a:off x="13655675" y="6567932"/>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87122</xdr:rowOff>
    </xdr:from>
    <xdr:to>
      <xdr:col>67</xdr:col>
      <xdr:colOff>101600</xdr:colOff>
      <xdr:row>39</xdr:row>
      <xdr:rowOff>17272</xdr:rowOff>
    </xdr:to>
    <xdr:sp macro="" textlink="">
      <xdr:nvSpPr>
        <xdr:cNvPr id="519" name="フローチャート: 判断 518">
          <a:extLst>
            <a:ext uri="{FF2B5EF4-FFF2-40B4-BE49-F238E27FC236}">
              <a16:creationId xmlns:a16="http://schemas.microsoft.com/office/drawing/2014/main" id="{E87A1A14-22B7-4145-B227-DBA1BF571D0A}"/>
            </a:ext>
          </a:extLst>
        </xdr:cNvPr>
        <xdr:cNvSpPr/>
      </xdr:nvSpPr>
      <xdr:spPr>
        <a:xfrm>
          <a:off x="12763500" y="6605397"/>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0" name="テキスト ボックス 519">
          <a:extLst>
            <a:ext uri="{FF2B5EF4-FFF2-40B4-BE49-F238E27FC236}">
              <a16:creationId xmlns:a16="http://schemas.microsoft.com/office/drawing/2014/main" id="{356F5786-C205-4FDA-9E74-FF488D4FFB37}"/>
            </a:ext>
          </a:extLst>
        </xdr:cNvPr>
        <xdr:cNvSpPr txBox="1"/>
      </xdr:nvSpPr>
      <xdr:spPr>
        <a:xfrm>
          <a:off x="161321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1" name="テキスト ボックス 520">
          <a:extLst>
            <a:ext uri="{FF2B5EF4-FFF2-40B4-BE49-F238E27FC236}">
              <a16:creationId xmlns:a16="http://schemas.microsoft.com/office/drawing/2014/main" id="{86994490-FF90-4D6A-9253-37A274C62470}"/>
            </a:ext>
          </a:extLst>
        </xdr:cNvPr>
        <xdr:cNvSpPr txBox="1"/>
      </xdr:nvSpPr>
      <xdr:spPr>
        <a:xfrm>
          <a:off x="15293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2" name="テキスト ボックス 521">
          <a:extLst>
            <a:ext uri="{FF2B5EF4-FFF2-40B4-BE49-F238E27FC236}">
              <a16:creationId xmlns:a16="http://schemas.microsoft.com/office/drawing/2014/main" id="{976DF4B3-DEC3-4E3D-B6E4-1DD924D7F4F6}"/>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B7B61AA1-EC15-4F4D-AFA5-B662AF67D596}"/>
            </a:ext>
          </a:extLst>
        </xdr:cNvPr>
        <xdr:cNvSpPr txBox="1"/>
      </xdr:nvSpPr>
      <xdr:spPr>
        <a:xfrm>
          <a:off x="13515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2DA89D8F-BFE1-4443-A72D-04F5C3FCA670}"/>
            </a:ext>
          </a:extLst>
        </xdr:cNvPr>
        <xdr:cNvSpPr txBox="1"/>
      </xdr:nvSpPr>
      <xdr:spPr>
        <a:xfrm>
          <a:off x="12626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84836</xdr:rowOff>
    </xdr:from>
    <xdr:to>
      <xdr:col>85</xdr:col>
      <xdr:colOff>177800</xdr:colOff>
      <xdr:row>40</xdr:row>
      <xdr:rowOff>14986</xdr:rowOff>
    </xdr:to>
    <xdr:sp macro="" textlink="">
      <xdr:nvSpPr>
        <xdr:cNvPr id="525" name="楕円 524">
          <a:extLst>
            <a:ext uri="{FF2B5EF4-FFF2-40B4-BE49-F238E27FC236}">
              <a16:creationId xmlns:a16="http://schemas.microsoft.com/office/drawing/2014/main" id="{BABA75B3-BDBA-48C0-966B-C47A38E7416E}"/>
            </a:ext>
          </a:extLst>
        </xdr:cNvPr>
        <xdr:cNvSpPr/>
      </xdr:nvSpPr>
      <xdr:spPr>
        <a:xfrm>
          <a:off x="16268700" y="6774561"/>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63263</xdr:rowOff>
    </xdr:from>
    <xdr:ext cx="405111" cy="259045"/>
    <xdr:sp macro="" textlink="">
      <xdr:nvSpPr>
        <xdr:cNvPr id="526" name="【認定こども園・幼稚園・保育所】&#10;有形固定資産減価償却率該当値テキスト">
          <a:extLst>
            <a:ext uri="{FF2B5EF4-FFF2-40B4-BE49-F238E27FC236}">
              <a16:creationId xmlns:a16="http://schemas.microsoft.com/office/drawing/2014/main" id="{DD0CA2EB-B071-43D9-9DB0-01D69DA48BA7}"/>
            </a:ext>
          </a:extLst>
        </xdr:cNvPr>
        <xdr:cNvSpPr txBox="1"/>
      </xdr:nvSpPr>
      <xdr:spPr>
        <a:xfrm>
          <a:off x="16360775" y="6752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52832</xdr:rowOff>
    </xdr:from>
    <xdr:to>
      <xdr:col>81</xdr:col>
      <xdr:colOff>101600</xdr:colOff>
      <xdr:row>39</xdr:row>
      <xdr:rowOff>154432</xdr:rowOff>
    </xdr:to>
    <xdr:sp macro="" textlink="">
      <xdr:nvSpPr>
        <xdr:cNvPr id="527" name="楕円 526">
          <a:extLst>
            <a:ext uri="{FF2B5EF4-FFF2-40B4-BE49-F238E27FC236}">
              <a16:creationId xmlns:a16="http://schemas.microsoft.com/office/drawing/2014/main" id="{A74646A0-17FE-40D8-B3FC-0C439DA57EB1}"/>
            </a:ext>
          </a:extLst>
        </xdr:cNvPr>
        <xdr:cNvSpPr/>
      </xdr:nvSpPr>
      <xdr:spPr>
        <a:xfrm>
          <a:off x="15430500" y="6739382"/>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103632</xdr:rowOff>
    </xdr:from>
    <xdr:to>
      <xdr:col>85</xdr:col>
      <xdr:colOff>127000</xdr:colOff>
      <xdr:row>39</xdr:row>
      <xdr:rowOff>135636</xdr:rowOff>
    </xdr:to>
    <xdr:cxnSp macro="">
      <xdr:nvCxnSpPr>
        <xdr:cNvPr id="528" name="直線コネクタ 527">
          <a:extLst>
            <a:ext uri="{FF2B5EF4-FFF2-40B4-BE49-F238E27FC236}">
              <a16:creationId xmlns:a16="http://schemas.microsoft.com/office/drawing/2014/main" id="{0E8E9170-091F-401F-9F17-86DB643C23F3}"/>
            </a:ext>
          </a:extLst>
        </xdr:cNvPr>
        <xdr:cNvCxnSpPr/>
      </xdr:nvCxnSpPr>
      <xdr:spPr>
        <a:xfrm>
          <a:off x="15484475" y="6793357"/>
          <a:ext cx="838200" cy="28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18542</xdr:rowOff>
    </xdr:from>
    <xdr:to>
      <xdr:col>76</xdr:col>
      <xdr:colOff>165100</xdr:colOff>
      <xdr:row>39</xdr:row>
      <xdr:rowOff>120142</xdr:rowOff>
    </xdr:to>
    <xdr:sp macro="" textlink="">
      <xdr:nvSpPr>
        <xdr:cNvPr id="529" name="楕円 528">
          <a:extLst>
            <a:ext uri="{FF2B5EF4-FFF2-40B4-BE49-F238E27FC236}">
              <a16:creationId xmlns:a16="http://schemas.microsoft.com/office/drawing/2014/main" id="{BF04A4FE-F0C0-45BF-9879-11E5AD22450F}"/>
            </a:ext>
          </a:extLst>
        </xdr:cNvPr>
        <xdr:cNvSpPr/>
      </xdr:nvSpPr>
      <xdr:spPr>
        <a:xfrm>
          <a:off x="14544675" y="6705092"/>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69342</xdr:rowOff>
    </xdr:from>
    <xdr:to>
      <xdr:col>81</xdr:col>
      <xdr:colOff>50800</xdr:colOff>
      <xdr:row>39</xdr:row>
      <xdr:rowOff>103632</xdr:rowOff>
    </xdr:to>
    <xdr:cxnSp macro="">
      <xdr:nvCxnSpPr>
        <xdr:cNvPr id="530" name="直線コネクタ 529">
          <a:extLst>
            <a:ext uri="{FF2B5EF4-FFF2-40B4-BE49-F238E27FC236}">
              <a16:creationId xmlns:a16="http://schemas.microsoft.com/office/drawing/2014/main" id="{97DBF3D8-FFDD-4DD5-87B6-CD99AC721E4D}"/>
            </a:ext>
          </a:extLst>
        </xdr:cNvPr>
        <xdr:cNvCxnSpPr/>
      </xdr:nvCxnSpPr>
      <xdr:spPr>
        <a:xfrm>
          <a:off x="14592300" y="6759067"/>
          <a:ext cx="892175"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155702</xdr:rowOff>
    </xdr:from>
    <xdr:to>
      <xdr:col>72</xdr:col>
      <xdr:colOff>38100</xdr:colOff>
      <xdr:row>39</xdr:row>
      <xdr:rowOff>85852</xdr:rowOff>
    </xdr:to>
    <xdr:sp macro="" textlink="">
      <xdr:nvSpPr>
        <xdr:cNvPr id="531" name="楕円 530">
          <a:extLst>
            <a:ext uri="{FF2B5EF4-FFF2-40B4-BE49-F238E27FC236}">
              <a16:creationId xmlns:a16="http://schemas.microsoft.com/office/drawing/2014/main" id="{4021E909-B88A-4EF7-9A23-ACB38EBF4ECA}"/>
            </a:ext>
          </a:extLst>
        </xdr:cNvPr>
        <xdr:cNvSpPr/>
      </xdr:nvSpPr>
      <xdr:spPr>
        <a:xfrm>
          <a:off x="13655675" y="6670802"/>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35052</xdr:rowOff>
    </xdr:from>
    <xdr:to>
      <xdr:col>76</xdr:col>
      <xdr:colOff>114300</xdr:colOff>
      <xdr:row>39</xdr:row>
      <xdr:rowOff>69342</xdr:rowOff>
    </xdr:to>
    <xdr:cxnSp macro="">
      <xdr:nvCxnSpPr>
        <xdr:cNvPr id="532" name="直線コネクタ 531">
          <a:extLst>
            <a:ext uri="{FF2B5EF4-FFF2-40B4-BE49-F238E27FC236}">
              <a16:creationId xmlns:a16="http://schemas.microsoft.com/office/drawing/2014/main" id="{89850334-3565-410C-9CD5-7A5FEB2C1DAB}"/>
            </a:ext>
          </a:extLst>
        </xdr:cNvPr>
        <xdr:cNvCxnSpPr/>
      </xdr:nvCxnSpPr>
      <xdr:spPr>
        <a:xfrm>
          <a:off x="13706475" y="6721602"/>
          <a:ext cx="885825" cy="37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11684</xdr:rowOff>
    </xdr:from>
    <xdr:to>
      <xdr:col>67</xdr:col>
      <xdr:colOff>101600</xdr:colOff>
      <xdr:row>39</xdr:row>
      <xdr:rowOff>113284</xdr:rowOff>
    </xdr:to>
    <xdr:sp macro="" textlink="">
      <xdr:nvSpPr>
        <xdr:cNvPr id="533" name="楕円 532">
          <a:extLst>
            <a:ext uri="{FF2B5EF4-FFF2-40B4-BE49-F238E27FC236}">
              <a16:creationId xmlns:a16="http://schemas.microsoft.com/office/drawing/2014/main" id="{10095167-58A8-404A-A475-F1D2E638AE66}"/>
            </a:ext>
          </a:extLst>
        </xdr:cNvPr>
        <xdr:cNvSpPr/>
      </xdr:nvSpPr>
      <xdr:spPr>
        <a:xfrm>
          <a:off x="12763500" y="6701409"/>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35052</xdr:rowOff>
    </xdr:from>
    <xdr:to>
      <xdr:col>71</xdr:col>
      <xdr:colOff>177800</xdr:colOff>
      <xdr:row>39</xdr:row>
      <xdr:rowOff>62484</xdr:rowOff>
    </xdr:to>
    <xdr:cxnSp macro="">
      <xdr:nvCxnSpPr>
        <xdr:cNvPr id="534" name="直線コネクタ 533">
          <a:extLst>
            <a:ext uri="{FF2B5EF4-FFF2-40B4-BE49-F238E27FC236}">
              <a16:creationId xmlns:a16="http://schemas.microsoft.com/office/drawing/2014/main" id="{701CCBA7-07B7-4C78-9300-BF7A5E6C28CD}"/>
            </a:ext>
          </a:extLst>
        </xdr:cNvPr>
        <xdr:cNvCxnSpPr/>
      </xdr:nvCxnSpPr>
      <xdr:spPr>
        <a:xfrm flipV="1">
          <a:off x="12817475" y="6721602"/>
          <a:ext cx="889000" cy="30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47515</xdr:rowOff>
    </xdr:from>
    <xdr:ext cx="405111" cy="259045"/>
    <xdr:sp macro="" textlink="">
      <xdr:nvSpPr>
        <xdr:cNvPr id="535" name="n_1aveValue【認定こども園・幼稚園・保育所】&#10;有形固定資産減価償却率">
          <a:extLst>
            <a:ext uri="{FF2B5EF4-FFF2-40B4-BE49-F238E27FC236}">
              <a16:creationId xmlns:a16="http://schemas.microsoft.com/office/drawing/2014/main" id="{7DD05FCE-EE07-4FE9-A0AA-7F90F4F08B9B}"/>
            </a:ext>
          </a:extLst>
        </xdr:cNvPr>
        <xdr:cNvSpPr txBox="1"/>
      </xdr:nvSpPr>
      <xdr:spPr>
        <a:xfrm>
          <a:off x="15269219" y="6394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38371</xdr:rowOff>
    </xdr:from>
    <xdr:ext cx="405111" cy="259045"/>
    <xdr:sp macro="" textlink="">
      <xdr:nvSpPr>
        <xdr:cNvPr id="536" name="n_2aveValue【認定こども園・幼稚園・保育所】&#10;有形固定資産減価償却率">
          <a:extLst>
            <a:ext uri="{FF2B5EF4-FFF2-40B4-BE49-F238E27FC236}">
              <a16:creationId xmlns:a16="http://schemas.microsoft.com/office/drawing/2014/main" id="{CD192DED-EA38-4F17-A70D-F2415FCAF96B}"/>
            </a:ext>
          </a:extLst>
        </xdr:cNvPr>
        <xdr:cNvSpPr txBox="1"/>
      </xdr:nvSpPr>
      <xdr:spPr>
        <a:xfrm>
          <a:off x="14392919" y="6382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170959</xdr:rowOff>
    </xdr:from>
    <xdr:ext cx="405111" cy="259045"/>
    <xdr:sp macro="" textlink="">
      <xdr:nvSpPr>
        <xdr:cNvPr id="537" name="n_3aveValue【認定こども園・幼稚園・保育所】&#10;有形固定資産減価償却率">
          <a:extLst>
            <a:ext uri="{FF2B5EF4-FFF2-40B4-BE49-F238E27FC236}">
              <a16:creationId xmlns:a16="http://schemas.microsoft.com/office/drawing/2014/main" id="{AF3B5753-2F80-4354-AE5E-7B204361362E}"/>
            </a:ext>
          </a:extLst>
        </xdr:cNvPr>
        <xdr:cNvSpPr txBox="1"/>
      </xdr:nvSpPr>
      <xdr:spPr>
        <a:xfrm>
          <a:off x="13503919" y="63431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33799</xdr:rowOff>
    </xdr:from>
    <xdr:ext cx="405111" cy="259045"/>
    <xdr:sp macro="" textlink="">
      <xdr:nvSpPr>
        <xdr:cNvPr id="538" name="n_4aveValue【認定こども園・幼稚園・保育所】&#10;有形固定資産減価償却率">
          <a:extLst>
            <a:ext uri="{FF2B5EF4-FFF2-40B4-BE49-F238E27FC236}">
              <a16:creationId xmlns:a16="http://schemas.microsoft.com/office/drawing/2014/main" id="{6D5A5F42-66CB-4A2B-8161-AA3F8A9E5E16}"/>
            </a:ext>
          </a:extLst>
        </xdr:cNvPr>
        <xdr:cNvSpPr txBox="1"/>
      </xdr:nvSpPr>
      <xdr:spPr>
        <a:xfrm>
          <a:off x="12611744" y="6377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145559</xdr:rowOff>
    </xdr:from>
    <xdr:ext cx="405111" cy="259045"/>
    <xdr:sp macro="" textlink="">
      <xdr:nvSpPr>
        <xdr:cNvPr id="539" name="n_1mainValue【認定こども園・幼稚園・保育所】&#10;有形固定資産減価償却率">
          <a:extLst>
            <a:ext uri="{FF2B5EF4-FFF2-40B4-BE49-F238E27FC236}">
              <a16:creationId xmlns:a16="http://schemas.microsoft.com/office/drawing/2014/main" id="{8CCF6C4E-9745-4D09-885B-C22F04F60EEF}"/>
            </a:ext>
          </a:extLst>
        </xdr:cNvPr>
        <xdr:cNvSpPr txBox="1"/>
      </xdr:nvSpPr>
      <xdr:spPr>
        <a:xfrm>
          <a:off x="15269219" y="68352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111269</xdr:rowOff>
    </xdr:from>
    <xdr:ext cx="405111" cy="259045"/>
    <xdr:sp macro="" textlink="">
      <xdr:nvSpPr>
        <xdr:cNvPr id="540" name="n_2mainValue【認定こども園・幼稚園・保育所】&#10;有形固定資産減価償却率">
          <a:extLst>
            <a:ext uri="{FF2B5EF4-FFF2-40B4-BE49-F238E27FC236}">
              <a16:creationId xmlns:a16="http://schemas.microsoft.com/office/drawing/2014/main" id="{F319A3AF-E465-4E08-BA31-EAA5CE4C7F92}"/>
            </a:ext>
          </a:extLst>
        </xdr:cNvPr>
        <xdr:cNvSpPr txBox="1"/>
      </xdr:nvSpPr>
      <xdr:spPr>
        <a:xfrm>
          <a:off x="14392919" y="6797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76979</xdr:rowOff>
    </xdr:from>
    <xdr:ext cx="405111" cy="259045"/>
    <xdr:sp macro="" textlink="">
      <xdr:nvSpPr>
        <xdr:cNvPr id="541" name="n_3mainValue【認定こども園・幼稚園・保育所】&#10;有形固定資産減価償却率">
          <a:extLst>
            <a:ext uri="{FF2B5EF4-FFF2-40B4-BE49-F238E27FC236}">
              <a16:creationId xmlns:a16="http://schemas.microsoft.com/office/drawing/2014/main" id="{4F03B9D7-9852-4A3C-976F-680329AF84C6}"/>
            </a:ext>
          </a:extLst>
        </xdr:cNvPr>
        <xdr:cNvSpPr txBox="1"/>
      </xdr:nvSpPr>
      <xdr:spPr>
        <a:xfrm>
          <a:off x="13503919" y="67635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104411</xdr:rowOff>
    </xdr:from>
    <xdr:ext cx="405111" cy="259045"/>
    <xdr:sp macro="" textlink="">
      <xdr:nvSpPr>
        <xdr:cNvPr id="542" name="n_4mainValue【認定こども園・幼稚園・保育所】&#10;有形固定資産減価償却率">
          <a:extLst>
            <a:ext uri="{FF2B5EF4-FFF2-40B4-BE49-F238E27FC236}">
              <a16:creationId xmlns:a16="http://schemas.microsoft.com/office/drawing/2014/main" id="{63B925EF-A593-4AEE-9C73-9F59DC3E89D6}"/>
            </a:ext>
          </a:extLst>
        </xdr:cNvPr>
        <xdr:cNvSpPr txBox="1"/>
      </xdr:nvSpPr>
      <xdr:spPr>
        <a:xfrm>
          <a:off x="12611744" y="6794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3" name="正方形/長方形 542">
          <a:extLst>
            <a:ext uri="{FF2B5EF4-FFF2-40B4-BE49-F238E27FC236}">
              <a16:creationId xmlns:a16="http://schemas.microsoft.com/office/drawing/2014/main" id="{07F06FF0-6ECF-4697-9A7C-C7387AFB6B32}"/>
            </a:ext>
          </a:extLst>
        </xdr:cNvPr>
        <xdr:cNvSpPr/>
      </xdr:nvSpPr>
      <xdr:spPr>
        <a:xfrm>
          <a:off x="18288000" y="419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4" name="正方形/長方形 543">
          <a:extLst>
            <a:ext uri="{FF2B5EF4-FFF2-40B4-BE49-F238E27FC236}">
              <a16:creationId xmlns:a16="http://schemas.microsoft.com/office/drawing/2014/main" id="{D5E9ACB3-6608-4DA1-93BB-1C566E83FBF3}"/>
            </a:ext>
          </a:extLst>
        </xdr:cNvPr>
        <xdr:cNvSpPr/>
      </xdr:nvSpPr>
      <xdr:spPr>
        <a:xfrm>
          <a:off x="18418175"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5" name="正方形/長方形 544">
          <a:extLst>
            <a:ext uri="{FF2B5EF4-FFF2-40B4-BE49-F238E27FC236}">
              <a16:creationId xmlns:a16="http://schemas.microsoft.com/office/drawing/2014/main" id="{139E8D7A-8F12-4B61-865E-EAFF8CB7B1BB}"/>
            </a:ext>
          </a:extLst>
        </xdr:cNvPr>
        <xdr:cNvSpPr/>
      </xdr:nvSpPr>
      <xdr:spPr>
        <a:xfrm>
          <a:off x="18418175"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6" name="正方形/長方形 545">
          <a:extLst>
            <a:ext uri="{FF2B5EF4-FFF2-40B4-BE49-F238E27FC236}">
              <a16:creationId xmlns:a16="http://schemas.microsoft.com/office/drawing/2014/main" id="{CDDBC903-569A-4BE8-A8A1-72A761E022F5}"/>
            </a:ext>
          </a:extLst>
        </xdr:cNvPr>
        <xdr:cNvSpPr/>
      </xdr:nvSpPr>
      <xdr:spPr>
        <a:xfrm>
          <a:off x="19431000"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7" name="正方形/長方形 546">
          <a:extLst>
            <a:ext uri="{FF2B5EF4-FFF2-40B4-BE49-F238E27FC236}">
              <a16:creationId xmlns:a16="http://schemas.microsoft.com/office/drawing/2014/main" id="{2A952E99-90A5-4393-AA48-DB8BE6ADE4B1}"/>
            </a:ext>
          </a:extLst>
        </xdr:cNvPr>
        <xdr:cNvSpPr/>
      </xdr:nvSpPr>
      <xdr:spPr>
        <a:xfrm>
          <a:off x="19431000"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48" name="正方形/長方形 547">
          <a:extLst>
            <a:ext uri="{FF2B5EF4-FFF2-40B4-BE49-F238E27FC236}">
              <a16:creationId xmlns:a16="http://schemas.microsoft.com/office/drawing/2014/main" id="{4FD73655-883D-47C5-8B9E-7301921B5447}"/>
            </a:ext>
          </a:extLst>
        </xdr:cNvPr>
        <xdr:cNvSpPr/>
      </xdr:nvSpPr>
      <xdr:spPr>
        <a:xfrm>
          <a:off x="20574000"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49" name="正方形/長方形 548">
          <a:extLst>
            <a:ext uri="{FF2B5EF4-FFF2-40B4-BE49-F238E27FC236}">
              <a16:creationId xmlns:a16="http://schemas.microsoft.com/office/drawing/2014/main" id="{91B11126-B705-4D22-B084-F1501BE40FE4}"/>
            </a:ext>
          </a:extLst>
        </xdr:cNvPr>
        <xdr:cNvSpPr/>
      </xdr:nvSpPr>
      <xdr:spPr>
        <a:xfrm>
          <a:off x="20574000"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0" name="正方形/長方形 549">
          <a:extLst>
            <a:ext uri="{FF2B5EF4-FFF2-40B4-BE49-F238E27FC236}">
              <a16:creationId xmlns:a16="http://schemas.microsoft.com/office/drawing/2014/main" id="{8D31354B-A1FC-4D8F-942B-6B35D5CC2E7A}"/>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1" name="テキスト ボックス 550">
          <a:extLst>
            <a:ext uri="{FF2B5EF4-FFF2-40B4-BE49-F238E27FC236}">
              <a16:creationId xmlns:a16="http://schemas.microsoft.com/office/drawing/2014/main" id="{DEF1EA44-7E39-4934-B564-25BAC77FA3CE}"/>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2" name="直線コネクタ 551">
          <a:extLst>
            <a:ext uri="{FF2B5EF4-FFF2-40B4-BE49-F238E27FC236}">
              <a16:creationId xmlns:a16="http://schemas.microsoft.com/office/drawing/2014/main" id="{D0906B6C-2B54-4337-B40E-EE84E953DB03}"/>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53" name="直線コネクタ 552">
          <a:extLst>
            <a:ext uri="{FF2B5EF4-FFF2-40B4-BE49-F238E27FC236}">
              <a16:creationId xmlns:a16="http://schemas.microsoft.com/office/drawing/2014/main" id="{C68C6209-BCA7-4A71-BD3F-29DCFD85474D}"/>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554" name="テキスト ボックス 553">
          <a:extLst>
            <a:ext uri="{FF2B5EF4-FFF2-40B4-BE49-F238E27FC236}">
              <a16:creationId xmlns:a16="http://schemas.microsoft.com/office/drawing/2014/main" id="{6FA64094-588E-4209-9E68-092AF24A963E}"/>
            </a:ext>
          </a:extLst>
        </xdr:cNvPr>
        <xdr:cNvSpPr txBox="1"/>
      </xdr:nvSpPr>
      <xdr:spPr>
        <a:xfrm>
          <a:off x="17823996" y="7099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55" name="直線コネクタ 554">
          <a:extLst>
            <a:ext uri="{FF2B5EF4-FFF2-40B4-BE49-F238E27FC236}">
              <a16:creationId xmlns:a16="http://schemas.microsoft.com/office/drawing/2014/main" id="{CCBEDB1C-C8CA-448C-961A-6B6382A2DD28}"/>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556" name="テキスト ボックス 555">
          <a:extLst>
            <a:ext uri="{FF2B5EF4-FFF2-40B4-BE49-F238E27FC236}">
              <a16:creationId xmlns:a16="http://schemas.microsoft.com/office/drawing/2014/main" id="{C2149190-B6D7-4052-B5D7-342E787A87FB}"/>
            </a:ext>
          </a:extLst>
        </xdr:cNvPr>
        <xdr:cNvSpPr txBox="1"/>
      </xdr:nvSpPr>
      <xdr:spPr>
        <a:xfrm>
          <a:off x="17823996" y="6718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57" name="直線コネクタ 556">
          <a:extLst>
            <a:ext uri="{FF2B5EF4-FFF2-40B4-BE49-F238E27FC236}">
              <a16:creationId xmlns:a16="http://schemas.microsoft.com/office/drawing/2014/main" id="{F1CABD35-FB35-49C7-A430-ABE27B220FCA}"/>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58" name="テキスト ボックス 557">
          <a:extLst>
            <a:ext uri="{FF2B5EF4-FFF2-40B4-BE49-F238E27FC236}">
              <a16:creationId xmlns:a16="http://schemas.microsoft.com/office/drawing/2014/main" id="{1A0B5B1B-9C52-4D8B-AB86-F6A1D44F6325}"/>
            </a:ext>
          </a:extLst>
        </xdr:cNvPr>
        <xdr:cNvSpPr txBox="1"/>
      </xdr:nvSpPr>
      <xdr:spPr>
        <a:xfrm>
          <a:off x="17823996" y="6337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59" name="直線コネクタ 558">
          <a:extLst>
            <a:ext uri="{FF2B5EF4-FFF2-40B4-BE49-F238E27FC236}">
              <a16:creationId xmlns:a16="http://schemas.microsoft.com/office/drawing/2014/main" id="{1F492263-377A-48CE-94C5-F36EA7A9C256}"/>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560" name="テキスト ボックス 559">
          <a:extLst>
            <a:ext uri="{FF2B5EF4-FFF2-40B4-BE49-F238E27FC236}">
              <a16:creationId xmlns:a16="http://schemas.microsoft.com/office/drawing/2014/main" id="{76ECC5A1-43D5-408F-9960-7CECBAA1FDE8}"/>
            </a:ext>
          </a:extLst>
        </xdr:cNvPr>
        <xdr:cNvSpPr txBox="1"/>
      </xdr:nvSpPr>
      <xdr:spPr>
        <a:xfrm>
          <a:off x="17823996" y="5956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1" name="直線コネクタ 560">
          <a:extLst>
            <a:ext uri="{FF2B5EF4-FFF2-40B4-BE49-F238E27FC236}">
              <a16:creationId xmlns:a16="http://schemas.microsoft.com/office/drawing/2014/main" id="{B55FF0D0-B11A-4055-99E9-50A2F7D847B9}"/>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562" name="テキスト ボックス 561">
          <a:extLst>
            <a:ext uri="{FF2B5EF4-FFF2-40B4-BE49-F238E27FC236}">
              <a16:creationId xmlns:a16="http://schemas.microsoft.com/office/drawing/2014/main" id="{BD18AADE-324E-4E43-96B3-94F5A683ED75}"/>
            </a:ext>
          </a:extLst>
        </xdr:cNvPr>
        <xdr:cNvSpPr txBox="1"/>
      </xdr:nvSpPr>
      <xdr:spPr>
        <a:xfrm>
          <a:off x="17823996" y="5575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3" name="直線コネクタ 562">
          <a:extLst>
            <a:ext uri="{FF2B5EF4-FFF2-40B4-BE49-F238E27FC236}">
              <a16:creationId xmlns:a16="http://schemas.microsoft.com/office/drawing/2014/main" id="{FBEEA86E-D5EC-4E1A-BE8A-ED07D0B5FA42}"/>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64" name="テキスト ボックス 563">
          <a:extLst>
            <a:ext uri="{FF2B5EF4-FFF2-40B4-BE49-F238E27FC236}">
              <a16:creationId xmlns:a16="http://schemas.microsoft.com/office/drawing/2014/main" id="{03CC3008-0B4A-4235-A967-595FCA85946E}"/>
            </a:ext>
          </a:extLst>
        </xdr:cNvPr>
        <xdr:cNvSpPr txBox="1"/>
      </xdr:nvSpPr>
      <xdr:spPr>
        <a:xfrm>
          <a:off x="17823996" y="5194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5" name="【認定こども園・幼稚園・保育所】&#10;一人当たり面積グラフ枠">
          <a:extLst>
            <a:ext uri="{FF2B5EF4-FFF2-40B4-BE49-F238E27FC236}">
              <a16:creationId xmlns:a16="http://schemas.microsoft.com/office/drawing/2014/main" id="{E82295F0-E4B2-4832-B342-0488752E554A}"/>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53340</xdr:rowOff>
    </xdr:from>
    <xdr:to>
      <xdr:col>116</xdr:col>
      <xdr:colOff>62864</xdr:colOff>
      <xdr:row>41</xdr:row>
      <xdr:rowOff>118110</xdr:rowOff>
    </xdr:to>
    <xdr:cxnSp macro="">
      <xdr:nvCxnSpPr>
        <xdr:cNvPr id="566" name="直線コネクタ 565">
          <a:extLst>
            <a:ext uri="{FF2B5EF4-FFF2-40B4-BE49-F238E27FC236}">
              <a16:creationId xmlns:a16="http://schemas.microsoft.com/office/drawing/2014/main" id="{3B378B0B-6EA0-4959-9F89-C0C0716492C3}"/>
            </a:ext>
          </a:extLst>
        </xdr:cNvPr>
        <xdr:cNvCxnSpPr/>
      </xdr:nvCxnSpPr>
      <xdr:spPr>
        <a:xfrm flipV="1">
          <a:off x="22164039" y="5882640"/>
          <a:ext cx="0" cy="12649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121937</xdr:rowOff>
    </xdr:from>
    <xdr:ext cx="469744" cy="259045"/>
    <xdr:sp macro="" textlink="">
      <xdr:nvSpPr>
        <xdr:cNvPr id="567" name="【認定こども園・幼稚園・保育所】&#10;一人当たり面積最小値テキスト">
          <a:extLst>
            <a:ext uri="{FF2B5EF4-FFF2-40B4-BE49-F238E27FC236}">
              <a16:creationId xmlns:a16="http://schemas.microsoft.com/office/drawing/2014/main" id="{9AA614B5-7A78-4F4C-9C7A-2DF0405EA75D}"/>
            </a:ext>
          </a:extLst>
        </xdr:cNvPr>
        <xdr:cNvSpPr txBox="1"/>
      </xdr:nvSpPr>
      <xdr:spPr>
        <a:xfrm>
          <a:off x="22202775" y="7154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118110</xdr:rowOff>
    </xdr:from>
    <xdr:to>
      <xdr:col>116</xdr:col>
      <xdr:colOff>152400</xdr:colOff>
      <xdr:row>41</xdr:row>
      <xdr:rowOff>118110</xdr:rowOff>
    </xdr:to>
    <xdr:cxnSp macro="">
      <xdr:nvCxnSpPr>
        <xdr:cNvPr id="568" name="直線コネクタ 567">
          <a:extLst>
            <a:ext uri="{FF2B5EF4-FFF2-40B4-BE49-F238E27FC236}">
              <a16:creationId xmlns:a16="http://schemas.microsoft.com/office/drawing/2014/main" id="{D7E2E780-1650-40DD-B410-0836BCBB73F1}"/>
            </a:ext>
          </a:extLst>
        </xdr:cNvPr>
        <xdr:cNvCxnSpPr/>
      </xdr:nvCxnSpPr>
      <xdr:spPr>
        <a:xfrm>
          <a:off x="22075775" y="7147560"/>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17</xdr:rowOff>
    </xdr:from>
    <xdr:ext cx="469744" cy="259045"/>
    <xdr:sp macro="" textlink="">
      <xdr:nvSpPr>
        <xdr:cNvPr id="569" name="【認定こども園・幼稚園・保育所】&#10;一人当たり面積最大値テキスト">
          <a:extLst>
            <a:ext uri="{FF2B5EF4-FFF2-40B4-BE49-F238E27FC236}">
              <a16:creationId xmlns:a16="http://schemas.microsoft.com/office/drawing/2014/main" id="{83E06F11-801A-43A6-BB8B-7C59CE5FE102}"/>
            </a:ext>
          </a:extLst>
        </xdr:cNvPr>
        <xdr:cNvSpPr txBox="1"/>
      </xdr:nvSpPr>
      <xdr:spPr>
        <a:xfrm>
          <a:off x="22202775" y="5657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53340</xdr:rowOff>
    </xdr:from>
    <xdr:to>
      <xdr:col>116</xdr:col>
      <xdr:colOff>152400</xdr:colOff>
      <xdr:row>34</xdr:row>
      <xdr:rowOff>53340</xdr:rowOff>
    </xdr:to>
    <xdr:cxnSp macro="">
      <xdr:nvCxnSpPr>
        <xdr:cNvPr id="570" name="直線コネクタ 569">
          <a:extLst>
            <a:ext uri="{FF2B5EF4-FFF2-40B4-BE49-F238E27FC236}">
              <a16:creationId xmlns:a16="http://schemas.microsoft.com/office/drawing/2014/main" id="{9B568703-1C83-43FD-92E8-F96B5E63B9B8}"/>
            </a:ext>
          </a:extLst>
        </xdr:cNvPr>
        <xdr:cNvCxnSpPr/>
      </xdr:nvCxnSpPr>
      <xdr:spPr>
        <a:xfrm>
          <a:off x="22075775" y="5882640"/>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60977</xdr:rowOff>
    </xdr:from>
    <xdr:ext cx="469744" cy="259045"/>
    <xdr:sp macro="" textlink="">
      <xdr:nvSpPr>
        <xdr:cNvPr id="571" name="【認定こども園・幼稚園・保育所】&#10;一人当たり面積平均値テキスト">
          <a:extLst>
            <a:ext uri="{FF2B5EF4-FFF2-40B4-BE49-F238E27FC236}">
              <a16:creationId xmlns:a16="http://schemas.microsoft.com/office/drawing/2014/main" id="{433EBFF3-E0BB-44CE-9FEF-5265F276E791}"/>
            </a:ext>
          </a:extLst>
        </xdr:cNvPr>
        <xdr:cNvSpPr txBox="1"/>
      </xdr:nvSpPr>
      <xdr:spPr>
        <a:xfrm>
          <a:off x="22202775" y="6747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82550</xdr:rowOff>
    </xdr:from>
    <xdr:to>
      <xdr:col>116</xdr:col>
      <xdr:colOff>114300</xdr:colOff>
      <xdr:row>40</xdr:row>
      <xdr:rowOff>12700</xdr:rowOff>
    </xdr:to>
    <xdr:sp macro="" textlink="">
      <xdr:nvSpPr>
        <xdr:cNvPr id="572" name="フローチャート: 判断 571">
          <a:extLst>
            <a:ext uri="{FF2B5EF4-FFF2-40B4-BE49-F238E27FC236}">
              <a16:creationId xmlns:a16="http://schemas.microsoft.com/office/drawing/2014/main" id="{AA2F69C2-3A91-4875-83E0-4B28A1B7AADA}"/>
            </a:ext>
          </a:extLst>
        </xdr:cNvPr>
        <xdr:cNvSpPr/>
      </xdr:nvSpPr>
      <xdr:spPr>
        <a:xfrm>
          <a:off x="22113875" y="6772275"/>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82550</xdr:rowOff>
    </xdr:from>
    <xdr:to>
      <xdr:col>112</xdr:col>
      <xdr:colOff>38100</xdr:colOff>
      <xdr:row>40</xdr:row>
      <xdr:rowOff>12700</xdr:rowOff>
    </xdr:to>
    <xdr:sp macro="" textlink="">
      <xdr:nvSpPr>
        <xdr:cNvPr id="573" name="フローチャート: 判断 572">
          <a:extLst>
            <a:ext uri="{FF2B5EF4-FFF2-40B4-BE49-F238E27FC236}">
              <a16:creationId xmlns:a16="http://schemas.microsoft.com/office/drawing/2014/main" id="{33EE4577-5E36-4687-A8A4-A0E5BAF6D696}"/>
            </a:ext>
          </a:extLst>
        </xdr:cNvPr>
        <xdr:cNvSpPr/>
      </xdr:nvSpPr>
      <xdr:spPr>
        <a:xfrm>
          <a:off x="21275675" y="6772275"/>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59690</xdr:rowOff>
    </xdr:from>
    <xdr:to>
      <xdr:col>107</xdr:col>
      <xdr:colOff>101600</xdr:colOff>
      <xdr:row>39</xdr:row>
      <xdr:rowOff>161290</xdr:rowOff>
    </xdr:to>
    <xdr:sp macro="" textlink="">
      <xdr:nvSpPr>
        <xdr:cNvPr id="574" name="フローチャート: 判断 573">
          <a:extLst>
            <a:ext uri="{FF2B5EF4-FFF2-40B4-BE49-F238E27FC236}">
              <a16:creationId xmlns:a16="http://schemas.microsoft.com/office/drawing/2014/main" id="{FB4DB890-4A65-4E4F-8DBF-0C174F25FCCC}"/>
            </a:ext>
          </a:extLst>
        </xdr:cNvPr>
        <xdr:cNvSpPr/>
      </xdr:nvSpPr>
      <xdr:spPr>
        <a:xfrm>
          <a:off x="20383500" y="674624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29210</xdr:rowOff>
    </xdr:from>
    <xdr:to>
      <xdr:col>102</xdr:col>
      <xdr:colOff>165100</xdr:colOff>
      <xdr:row>39</xdr:row>
      <xdr:rowOff>130810</xdr:rowOff>
    </xdr:to>
    <xdr:sp macro="" textlink="">
      <xdr:nvSpPr>
        <xdr:cNvPr id="575" name="フローチャート: 判断 574">
          <a:extLst>
            <a:ext uri="{FF2B5EF4-FFF2-40B4-BE49-F238E27FC236}">
              <a16:creationId xmlns:a16="http://schemas.microsoft.com/office/drawing/2014/main" id="{8F51BB17-37DD-4553-BE28-BF6179A3D1C4}"/>
            </a:ext>
          </a:extLst>
        </xdr:cNvPr>
        <xdr:cNvSpPr/>
      </xdr:nvSpPr>
      <xdr:spPr>
        <a:xfrm>
          <a:off x="19497675" y="671893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44450</xdr:rowOff>
    </xdr:from>
    <xdr:to>
      <xdr:col>98</xdr:col>
      <xdr:colOff>38100</xdr:colOff>
      <xdr:row>39</xdr:row>
      <xdr:rowOff>146050</xdr:rowOff>
    </xdr:to>
    <xdr:sp macro="" textlink="">
      <xdr:nvSpPr>
        <xdr:cNvPr id="576" name="フローチャート: 判断 575">
          <a:extLst>
            <a:ext uri="{FF2B5EF4-FFF2-40B4-BE49-F238E27FC236}">
              <a16:creationId xmlns:a16="http://schemas.microsoft.com/office/drawing/2014/main" id="{9114564C-74D7-4C12-8436-2FBA893F4C3B}"/>
            </a:ext>
          </a:extLst>
        </xdr:cNvPr>
        <xdr:cNvSpPr/>
      </xdr:nvSpPr>
      <xdr:spPr>
        <a:xfrm>
          <a:off x="18608675" y="6734175"/>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7" name="テキスト ボックス 576">
          <a:extLst>
            <a:ext uri="{FF2B5EF4-FFF2-40B4-BE49-F238E27FC236}">
              <a16:creationId xmlns:a16="http://schemas.microsoft.com/office/drawing/2014/main" id="{25826C51-DCED-48D4-8FD7-45EC1955E329}"/>
            </a:ext>
          </a:extLst>
        </xdr:cNvPr>
        <xdr:cNvSpPr txBox="1"/>
      </xdr:nvSpPr>
      <xdr:spPr>
        <a:xfrm>
          <a:off x="219741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8" name="テキスト ボックス 577">
          <a:extLst>
            <a:ext uri="{FF2B5EF4-FFF2-40B4-BE49-F238E27FC236}">
              <a16:creationId xmlns:a16="http://schemas.microsoft.com/office/drawing/2014/main" id="{5005C285-3A1B-4F01-8736-A13621BA83B7}"/>
            </a:ext>
          </a:extLst>
        </xdr:cNvPr>
        <xdr:cNvSpPr txBox="1"/>
      </xdr:nvSpPr>
      <xdr:spPr>
        <a:xfrm>
          <a:off x="21135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79" name="テキスト ボックス 578">
          <a:extLst>
            <a:ext uri="{FF2B5EF4-FFF2-40B4-BE49-F238E27FC236}">
              <a16:creationId xmlns:a16="http://schemas.microsoft.com/office/drawing/2014/main" id="{4F084DC0-A649-49CB-9BAD-8BBCFB83B5C7}"/>
            </a:ext>
          </a:extLst>
        </xdr:cNvPr>
        <xdr:cNvSpPr txBox="1"/>
      </xdr:nvSpPr>
      <xdr:spPr>
        <a:xfrm>
          <a:off x="20246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0" name="テキスト ボックス 579">
          <a:extLst>
            <a:ext uri="{FF2B5EF4-FFF2-40B4-BE49-F238E27FC236}">
              <a16:creationId xmlns:a16="http://schemas.microsoft.com/office/drawing/2014/main" id="{CD0D0571-B652-4BEF-B6F2-4F10C023AC5D}"/>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91A179E3-F836-464C-AE54-C3487C7FDD40}"/>
            </a:ext>
          </a:extLst>
        </xdr:cNvPr>
        <xdr:cNvSpPr txBox="1"/>
      </xdr:nvSpPr>
      <xdr:spPr>
        <a:xfrm>
          <a:off x="18468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59690</xdr:rowOff>
    </xdr:from>
    <xdr:to>
      <xdr:col>116</xdr:col>
      <xdr:colOff>114300</xdr:colOff>
      <xdr:row>37</xdr:row>
      <xdr:rowOff>161290</xdr:rowOff>
    </xdr:to>
    <xdr:sp macro="" textlink="">
      <xdr:nvSpPr>
        <xdr:cNvPr id="582" name="楕円 581">
          <a:extLst>
            <a:ext uri="{FF2B5EF4-FFF2-40B4-BE49-F238E27FC236}">
              <a16:creationId xmlns:a16="http://schemas.microsoft.com/office/drawing/2014/main" id="{532F9E69-8E0D-440A-9744-0EBD6074B6C8}"/>
            </a:ext>
          </a:extLst>
        </xdr:cNvPr>
        <xdr:cNvSpPr/>
      </xdr:nvSpPr>
      <xdr:spPr>
        <a:xfrm>
          <a:off x="22113875" y="6403340"/>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82567</xdr:rowOff>
    </xdr:from>
    <xdr:ext cx="469744" cy="259045"/>
    <xdr:sp macro="" textlink="">
      <xdr:nvSpPr>
        <xdr:cNvPr id="583" name="【認定こども園・幼稚園・保育所】&#10;一人当たり面積該当値テキスト">
          <a:extLst>
            <a:ext uri="{FF2B5EF4-FFF2-40B4-BE49-F238E27FC236}">
              <a16:creationId xmlns:a16="http://schemas.microsoft.com/office/drawing/2014/main" id="{E5B60159-E10C-4886-AB4D-D28FB5531488}"/>
            </a:ext>
          </a:extLst>
        </xdr:cNvPr>
        <xdr:cNvSpPr txBox="1"/>
      </xdr:nvSpPr>
      <xdr:spPr>
        <a:xfrm>
          <a:off x="22202775" y="6257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67310</xdr:rowOff>
    </xdr:from>
    <xdr:to>
      <xdr:col>112</xdr:col>
      <xdr:colOff>38100</xdr:colOff>
      <xdr:row>37</xdr:row>
      <xdr:rowOff>168910</xdr:rowOff>
    </xdr:to>
    <xdr:sp macro="" textlink="">
      <xdr:nvSpPr>
        <xdr:cNvPr id="584" name="楕円 583">
          <a:extLst>
            <a:ext uri="{FF2B5EF4-FFF2-40B4-BE49-F238E27FC236}">
              <a16:creationId xmlns:a16="http://schemas.microsoft.com/office/drawing/2014/main" id="{CD08F132-73BE-42A6-9197-5711D50428ED}"/>
            </a:ext>
          </a:extLst>
        </xdr:cNvPr>
        <xdr:cNvSpPr/>
      </xdr:nvSpPr>
      <xdr:spPr>
        <a:xfrm>
          <a:off x="21275675" y="6414135"/>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110490</xdr:rowOff>
    </xdr:from>
    <xdr:to>
      <xdr:col>116</xdr:col>
      <xdr:colOff>63500</xdr:colOff>
      <xdr:row>37</xdr:row>
      <xdr:rowOff>118110</xdr:rowOff>
    </xdr:to>
    <xdr:cxnSp macro="">
      <xdr:nvCxnSpPr>
        <xdr:cNvPr id="585" name="直線コネクタ 584">
          <a:extLst>
            <a:ext uri="{FF2B5EF4-FFF2-40B4-BE49-F238E27FC236}">
              <a16:creationId xmlns:a16="http://schemas.microsoft.com/office/drawing/2014/main" id="{EC8CE2FB-9746-4073-A90C-CB11ECE0E4BE}"/>
            </a:ext>
          </a:extLst>
        </xdr:cNvPr>
        <xdr:cNvCxnSpPr/>
      </xdr:nvCxnSpPr>
      <xdr:spPr>
        <a:xfrm flipV="1">
          <a:off x="21326475" y="645414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67310</xdr:rowOff>
    </xdr:from>
    <xdr:to>
      <xdr:col>107</xdr:col>
      <xdr:colOff>101600</xdr:colOff>
      <xdr:row>37</xdr:row>
      <xdr:rowOff>168910</xdr:rowOff>
    </xdr:to>
    <xdr:sp macro="" textlink="">
      <xdr:nvSpPr>
        <xdr:cNvPr id="586" name="楕円 585">
          <a:extLst>
            <a:ext uri="{FF2B5EF4-FFF2-40B4-BE49-F238E27FC236}">
              <a16:creationId xmlns:a16="http://schemas.microsoft.com/office/drawing/2014/main" id="{2A9329C7-819C-4D56-BDF0-90CD964DCF83}"/>
            </a:ext>
          </a:extLst>
        </xdr:cNvPr>
        <xdr:cNvSpPr/>
      </xdr:nvSpPr>
      <xdr:spPr>
        <a:xfrm>
          <a:off x="20383500" y="6414135"/>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118110</xdr:rowOff>
    </xdr:from>
    <xdr:to>
      <xdr:col>111</xdr:col>
      <xdr:colOff>177800</xdr:colOff>
      <xdr:row>37</xdr:row>
      <xdr:rowOff>118110</xdr:rowOff>
    </xdr:to>
    <xdr:cxnSp macro="">
      <xdr:nvCxnSpPr>
        <xdr:cNvPr id="587" name="直線コネクタ 586">
          <a:extLst>
            <a:ext uri="{FF2B5EF4-FFF2-40B4-BE49-F238E27FC236}">
              <a16:creationId xmlns:a16="http://schemas.microsoft.com/office/drawing/2014/main" id="{F2D735BC-CAA2-4C55-B651-A3808A78B29E}"/>
            </a:ext>
          </a:extLst>
        </xdr:cNvPr>
        <xdr:cNvCxnSpPr/>
      </xdr:nvCxnSpPr>
      <xdr:spPr>
        <a:xfrm>
          <a:off x="20437475" y="64617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74930</xdr:rowOff>
    </xdr:from>
    <xdr:to>
      <xdr:col>102</xdr:col>
      <xdr:colOff>165100</xdr:colOff>
      <xdr:row>38</xdr:row>
      <xdr:rowOff>5080</xdr:rowOff>
    </xdr:to>
    <xdr:sp macro="" textlink="">
      <xdr:nvSpPr>
        <xdr:cNvPr id="588" name="楕円 587">
          <a:extLst>
            <a:ext uri="{FF2B5EF4-FFF2-40B4-BE49-F238E27FC236}">
              <a16:creationId xmlns:a16="http://schemas.microsoft.com/office/drawing/2014/main" id="{81C29014-609F-40CC-B6D4-48D964431566}"/>
            </a:ext>
          </a:extLst>
        </xdr:cNvPr>
        <xdr:cNvSpPr/>
      </xdr:nvSpPr>
      <xdr:spPr>
        <a:xfrm>
          <a:off x="19497675" y="6418580"/>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118110</xdr:rowOff>
    </xdr:from>
    <xdr:to>
      <xdr:col>107</xdr:col>
      <xdr:colOff>50800</xdr:colOff>
      <xdr:row>37</xdr:row>
      <xdr:rowOff>125730</xdr:rowOff>
    </xdr:to>
    <xdr:cxnSp macro="">
      <xdr:nvCxnSpPr>
        <xdr:cNvPr id="589" name="直線コネクタ 588">
          <a:extLst>
            <a:ext uri="{FF2B5EF4-FFF2-40B4-BE49-F238E27FC236}">
              <a16:creationId xmlns:a16="http://schemas.microsoft.com/office/drawing/2014/main" id="{F86F158B-1F4F-4DC3-ADE7-7F636049DFF5}"/>
            </a:ext>
          </a:extLst>
        </xdr:cNvPr>
        <xdr:cNvCxnSpPr/>
      </xdr:nvCxnSpPr>
      <xdr:spPr>
        <a:xfrm flipV="1">
          <a:off x="19545300" y="6461760"/>
          <a:ext cx="892175"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158750</xdr:rowOff>
    </xdr:from>
    <xdr:to>
      <xdr:col>98</xdr:col>
      <xdr:colOff>38100</xdr:colOff>
      <xdr:row>38</xdr:row>
      <xdr:rowOff>88900</xdr:rowOff>
    </xdr:to>
    <xdr:sp macro="" textlink="">
      <xdr:nvSpPr>
        <xdr:cNvPr id="590" name="楕円 589">
          <a:extLst>
            <a:ext uri="{FF2B5EF4-FFF2-40B4-BE49-F238E27FC236}">
              <a16:creationId xmlns:a16="http://schemas.microsoft.com/office/drawing/2014/main" id="{E39F1A11-A351-4B49-8522-75C0630E8E1A}"/>
            </a:ext>
          </a:extLst>
        </xdr:cNvPr>
        <xdr:cNvSpPr/>
      </xdr:nvSpPr>
      <xdr:spPr>
        <a:xfrm>
          <a:off x="18608675" y="6505575"/>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125730</xdr:rowOff>
    </xdr:from>
    <xdr:to>
      <xdr:col>102</xdr:col>
      <xdr:colOff>114300</xdr:colOff>
      <xdr:row>38</xdr:row>
      <xdr:rowOff>38100</xdr:rowOff>
    </xdr:to>
    <xdr:cxnSp macro="">
      <xdr:nvCxnSpPr>
        <xdr:cNvPr id="591" name="直線コネクタ 590">
          <a:extLst>
            <a:ext uri="{FF2B5EF4-FFF2-40B4-BE49-F238E27FC236}">
              <a16:creationId xmlns:a16="http://schemas.microsoft.com/office/drawing/2014/main" id="{939CBA1B-792A-4FC7-BA98-DD59AC8C397A}"/>
            </a:ext>
          </a:extLst>
        </xdr:cNvPr>
        <xdr:cNvCxnSpPr/>
      </xdr:nvCxnSpPr>
      <xdr:spPr>
        <a:xfrm flipV="1">
          <a:off x="18659475" y="6472555"/>
          <a:ext cx="885825" cy="80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3827</xdr:rowOff>
    </xdr:from>
    <xdr:ext cx="469744" cy="259045"/>
    <xdr:sp macro="" textlink="">
      <xdr:nvSpPr>
        <xdr:cNvPr id="592" name="n_1aveValue【認定こども園・幼稚園・保育所】&#10;一人当たり面積">
          <a:extLst>
            <a:ext uri="{FF2B5EF4-FFF2-40B4-BE49-F238E27FC236}">
              <a16:creationId xmlns:a16="http://schemas.microsoft.com/office/drawing/2014/main" id="{8CA6F278-9DC2-4AE6-9631-E081B3AA38AD}"/>
            </a:ext>
          </a:extLst>
        </xdr:cNvPr>
        <xdr:cNvSpPr txBox="1"/>
      </xdr:nvSpPr>
      <xdr:spPr>
        <a:xfrm>
          <a:off x="21078902" y="686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152417</xdr:rowOff>
    </xdr:from>
    <xdr:ext cx="469744" cy="259045"/>
    <xdr:sp macro="" textlink="">
      <xdr:nvSpPr>
        <xdr:cNvPr id="593" name="n_2aveValue【認定こども園・幼稚園・保育所】&#10;一人当たり面積">
          <a:extLst>
            <a:ext uri="{FF2B5EF4-FFF2-40B4-BE49-F238E27FC236}">
              <a16:creationId xmlns:a16="http://schemas.microsoft.com/office/drawing/2014/main" id="{84F5B3E1-0913-4ADA-B93B-1538C88008E0}"/>
            </a:ext>
          </a:extLst>
        </xdr:cNvPr>
        <xdr:cNvSpPr txBox="1"/>
      </xdr:nvSpPr>
      <xdr:spPr>
        <a:xfrm>
          <a:off x="20202602" y="683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121937</xdr:rowOff>
    </xdr:from>
    <xdr:ext cx="469744" cy="259045"/>
    <xdr:sp macro="" textlink="">
      <xdr:nvSpPr>
        <xdr:cNvPr id="594" name="n_3aveValue【認定こども園・幼稚園・保育所】&#10;一人当たり面積">
          <a:extLst>
            <a:ext uri="{FF2B5EF4-FFF2-40B4-BE49-F238E27FC236}">
              <a16:creationId xmlns:a16="http://schemas.microsoft.com/office/drawing/2014/main" id="{EEED3B97-9F91-47E3-993B-2971529B9032}"/>
            </a:ext>
          </a:extLst>
        </xdr:cNvPr>
        <xdr:cNvSpPr txBox="1"/>
      </xdr:nvSpPr>
      <xdr:spPr>
        <a:xfrm>
          <a:off x="19313602" y="6811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137177</xdr:rowOff>
    </xdr:from>
    <xdr:ext cx="469744" cy="259045"/>
    <xdr:sp macro="" textlink="">
      <xdr:nvSpPr>
        <xdr:cNvPr id="595" name="n_4aveValue【認定こども園・幼稚園・保育所】&#10;一人当たり面積">
          <a:extLst>
            <a:ext uri="{FF2B5EF4-FFF2-40B4-BE49-F238E27FC236}">
              <a16:creationId xmlns:a16="http://schemas.microsoft.com/office/drawing/2014/main" id="{1CF73809-B987-4D88-BADF-39337B604143}"/>
            </a:ext>
          </a:extLst>
        </xdr:cNvPr>
        <xdr:cNvSpPr txBox="1"/>
      </xdr:nvSpPr>
      <xdr:spPr>
        <a:xfrm>
          <a:off x="18421427" y="682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36</xdr:row>
      <xdr:rowOff>13987</xdr:rowOff>
    </xdr:from>
    <xdr:ext cx="469744" cy="259045"/>
    <xdr:sp macro="" textlink="">
      <xdr:nvSpPr>
        <xdr:cNvPr id="596" name="n_1mainValue【認定こども園・幼稚園・保育所】&#10;一人当たり面積">
          <a:extLst>
            <a:ext uri="{FF2B5EF4-FFF2-40B4-BE49-F238E27FC236}">
              <a16:creationId xmlns:a16="http://schemas.microsoft.com/office/drawing/2014/main" id="{0A0E9383-20C2-4EE1-BE72-C327F61CD17E}"/>
            </a:ext>
          </a:extLst>
        </xdr:cNvPr>
        <xdr:cNvSpPr txBox="1"/>
      </xdr:nvSpPr>
      <xdr:spPr>
        <a:xfrm>
          <a:off x="21078902" y="6189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13987</xdr:rowOff>
    </xdr:from>
    <xdr:ext cx="469744" cy="259045"/>
    <xdr:sp macro="" textlink="">
      <xdr:nvSpPr>
        <xdr:cNvPr id="597" name="n_2mainValue【認定こども園・幼稚園・保育所】&#10;一人当たり面積">
          <a:extLst>
            <a:ext uri="{FF2B5EF4-FFF2-40B4-BE49-F238E27FC236}">
              <a16:creationId xmlns:a16="http://schemas.microsoft.com/office/drawing/2014/main" id="{B567BF9E-3F83-4848-BB98-16EAF78822CD}"/>
            </a:ext>
          </a:extLst>
        </xdr:cNvPr>
        <xdr:cNvSpPr txBox="1"/>
      </xdr:nvSpPr>
      <xdr:spPr>
        <a:xfrm>
          <a:off x="20202602" y="6189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21607</xdr:rowOff>
    </xdr:from>
    <xdr:ext cx="469744" cy="259045"/>
    <xdr:sp macro="" textlink="">
      <xdr:nvSpPr>
        <xdr:cNvPr id="598" name="n_3mainValue【認定こども園・幼稚園・保育所】&#10;一人当たり面積">
          <a:extLst>
            <a:ext uri="{FF2B5EF4-FFF2-40B4-BE49-F238E27FC236}">
              <a16:creationId xmlns:a16="http://schemas.microsoft.com/office/drawing/2014/main" id="{861D561A-49F0-4A51-8F9B-BE8CFB07E291}"/>
            </a:ext>
          </a:extLst>
        </xdr:cNvPr>
        <xdr:cNvSpPr txBox="1"/>
      </xdr:nvSpPr>
      <xdr:spPr>
        <a:xfrm>
          <a:off x="19313602" y="6193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105427</xdr:rowOff>
    </xdr:from>
    <xdr:ext cx="469744" cy="259045"/>
    <xdr:sp macro="" textlink="">
      <xdr:nvSpPr>
        <xdr:cNvPr id="599" name="n_4mainValue【認定こども園・幼稚園・保育所】&#10;一人当たり面積">
          <a:extLst>
            <a:ext uri="{FF2B5EF4-FFF2-40B4-BE49-F238E27FC236}">
              <a16:creationId xmlns:a16="http://schemas.microsoft.com/office/drawing/2014/main" id="{544A5B2B-8143-4C3F-AFBB-E7ED7270240D}"/>
            </a:ext>
          </a:extLst>
        </xdr:cNvPr>
        <xdr:cNvSpPr txBox="1"/>
      </xdr:nvSpPr>
      <xdr:spPr>
        <a:xfrm>
          <a:off x="18421427" y="6280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0" name="正方形/長方形 599">
          <a:extLst>
            <a:ext uri="{FF2B5EF4-FFF2-40B4-BE49-F238E27FC236}">
              <a16:creationId xmlns:a16="http://schemas.microsoft.com/office/drawing/2014/main" id="{10B17AFA-E3E1-4B09-BC46-EDF51568566D}"/>
            </a:ext>
          </a:extLst>
        </xdr:cNvPr>
        <xdr:cNvSpPr/>
      </xdr:nvSpPr>
      <xdr:spPr>
        <a:xfrm>
          <a:off x="12449175" y="800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1" name="正方形/長方形 600">
          <a:extLst>
            <a:ext uri="{FF2B5EF4-FFF2-40B4-BE49-F238E27FC236}">
              <a16:creationId xmlns:a16="http://schemas.microsoft.com/office/drawing/2014/main" id="{69F926E4-566A-48AA-AFC7-DD7F7528D0A8}"/>
            </a:ext>
          </a:extLst>
        </xdr:cNvPr>
        <xdr:cNvSpPr/>
      </xdr:nvSpPr>
      <xdr:spPr>
        <a:xfrm>
          <a:off x="12573000"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2" name="正方形/長方形 601">
          <a:extLst>
            <a:ext uri="{FF2B5EF4-FFF2-40B4-BE49-F238E27FC236}">
              <a16:creationId xmlns:a16="http://schemas.microsoft.com/office/drawing/2014/main" id="{81F2AB34-8262-4C0D-923F-F39E338C5CFF}"/>
            </a:ext>
          </a:extLst>
        </xdr:cNvPr>
        <xdr:cNvSpPr/>
      </xdr:nvSpPr>
      <xdr:spPr>
        <a:xfrm>
          <a:off x="12573000"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3" name="正方形/長方形 602">
          <a:extLst>
            <a:ext uri="{FF2B5EF4-FFF2-40B4-BE49-F238E27FC236}">
              <a16:creationId xmlns:a16="http://schemas.microsoft.com/office/drawing/2014/main" id="{41573FBC-70BD-4EB8-92B1-1FA0D5D2C812}"/>
            </a:ext>
          </a:extLst>
        </xdr:cNvPr>
        <xdr:cNvSpPr/>
      </xdr:nvSpPr>
      <xdr:spPr>
        <a:xfrm>
          <a:off x="13592175"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4" name="正方形/長方形 603">
          <a:extLst>
            <a:ext uri="{FF2B5EF4-FFF2-40B4-BE49-F238E27FC236}">
              <a16:creationId xmlns:a16="http://schemas.microsoft.com/office/drawing/2014/main" id="{55749E7F-61FC-4281-9E69-1A91095F38D2}"/>
            </a:ext>
          </a:extLst>
        </xdr:cNvPr>
        <xdr:cNvSpPr/>
      </xdr:nvSpPr>
      <xdr:spPr>
        <a:xfrm>
          <a:off x="13592175"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5" name="正方形/長方形 604">
          <a:extLst>
            <a:ext uri="{FF2B5EF4-FFF2-40B4-BE49-F238E27FC236}">
              <a16:creationId xmlns:a16="http://schemas.microsoft.com/office/drawing/2014/main" id="{110239C0-A16B-4A4A-9FF6-F7F03095615B}"/>
            </a:ext>
          </a:extLst>
        </xdr:cNvPr>
        <xdr:cNvSpPr/>
      </xdr:nvSpPr>
      <xdr:spPr>
        <a:xfrm>
          <a:off x="14735175"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6" name="正方形/長方形 605">
          <a:extLst>
            <a:ext uri="{FF2B5EF4-FFF2-40B4-BE49-F238E27FC236}">
              <a16:creationId xmlns:a16="http://schemas.microsoft.com/office/drawing/2014/main" id="{B73B1755-8BEE-492A-8E89-A78E13DED3E7}"/>
            </a:ext>
          </a:extLst>
        </xdr:cNvPr>
        <xdr:cNvSpPr/>
      </xdr:nvSpPr>
      <xdr:spPr>
        <a:xfrm>
          <a:off x="14735175"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7" name="正方形/長方形 606">
          <a:extLst>
            <a:ext uri="{FF2B5EF4-FFF2-40B4-BE49-F238E27FC236}">
              <a16:creationId xmlns:a16="http://schemas.microsoft.com/office/drawing/2014/main" id="{8F04BF7C-7697-4524-A87F-7E39BB8FF56A}"/>
            </a:ext>
          </a:extLst>
        </xdr:cNvPr>
        <xdr:cNvSpPr/>
      </xdr:nvSpPr>
      <xdr:spPr>
        <a:xfrm>
          <a:off x="12449175"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8" name="テキスト ボックス 607">
          <a:extLst>
            <a:ext uri="{FF2B5EF4-FFF2-40B4-BE49-F238E27FC236}">
              <a16:creationId xmlns:a16="http://schemas.microsoft.com/office/drawing/2014/main" id="{B104FEC9-4AE7-4A42-9375-1CD922C348C8}"/>
            </a:ext>
          </a:extLst>
        </xdr:cNvPr>
        <xdr:cNvSpPr txBox="1"/>
      </xdr:nvSpPr>
      <xdr:spPr>
        <a:xfrm>
          <a:off x="12411075"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09" name="直線コネクタ 608">
          <a:extLst>
            <a:ext uri="{FF2B5EF4-FFF2-40B4-BE49-F238E27FC236}">
              <a16:creationId xmlns:a16="http://schemas.microsoft.com/office/drawing/2014/main" id="{198B7480-1AD4-442F-8216-898916974CCB}"/>
            </a:ext>
          </a:extLst>
        </xdr:cNvPr>
        <xdr:cNvCxnSpPr/>
      </xdr:nvCxnSpPr>
      <xdr:spPr>
        <a:xfrm>
          <a:off x="12449175"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0" name="テキスト ボックス 609">
          <a:extLst>
            <a:ext uri="{FF2B5EF4-FFF2-40B4-BE49-F238E27FC236}">
              <a16:creationId xmlns:a16="http://schemas.microsoft.com/office/drawing/2014/main" id="{F9FBBD3D-BC26-45E9-BEB9-E57A6028B31E}"/>
            </a:ext>
          </a:extLst>
        </xdr:cNvPr>
        <xdr:cNvSpPr txBox="1"/>
      </xdr:nvSpPr>
      <xdr:spPr>
        <a:xfrm>
          <a:off x="11978821" y="11290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611" name="直線コネクタ 610">
          <a:extLst>
            <a:ext uri="{FF2B5EF4-FFF2-40B4-BE49-F238E27FC236}">
              <a16:creationId xmlns:a16="http://schemas.microsoft.com/office/drawing/2014/main" id="{5E4877C8-8DB8-48D9-8594-0042B3F97297}"/>
            </a:ext>
          </a:extLst>
        </xdr:cNvPr>
        <xdr:cNvCxnSpPr/>
      </xdr:nvCxnSpPr>
      <xdr:spPr>
        <a:xfrm>
          <a:off x="12449175"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612" name="テキスト ボックス 611">
          <a:extLst>
            <a:ext uri="{FF2B5EF4-FFF2-40B4-BE49-F238E27FC236}">
              <a16:creationId xmlns:a16="http://schemas.microsoft.com/office/drawing/2014/main" id="{80FA66AD-A13D-4D09-8F44-CB8F504B5157}"/>
            </a:ext>
          </a:extLst>
        </xdr:cNvPr>
        <xdr:cNvSpPr txBox="1"/>
      </xdr:nvSpPr>
      <xdr:spPr>
        <a:xfrm>
          <a:off x="11978821" y="10833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613" name="直線コネクタ 612">
          <a:extLst>
            <a:ext uri="{FF2B5EF4-FFF2-40B4-BE49-F238E27FC236}">
              <a16:creationId xmlns:a16="http://schemas.microsoft.com/office/drawing/2014/main" id="{B1088C8E-C2F5-4CDE-A08C-4751AA4BE827}"/>
            </a:ext>
          </a:extLst>
        </xdr:cNvPr>
        <xdr:cNvCxnSpPr/>
      </xdr:nvCxnSpPr>
      <xdr:spPr>
        <a:xfrm>
          <a:off x="12449175"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614" name="テキスト ボックス 613">
          <a:extLst>
            <a:ext uri="{FF2B5EF4-FFF2-40B4-BE49-F238E27FC236}">
              <a16:creationId xmlns:a16="http://schemas.microsoft.com/office/drawing/2014/main" id="{0B980059-0A21-4DFA-A70A-E9430F086305}"/>
            </a:ext>
          </a:extLst>
        </xdr:cNvPr>
        <xdr:cNvSpPr txBox="1"/>
      </xdr:nvSpPr>
      <xdr:spPr>
        <a:xfrm>
          <a:off x="12042941" y="10376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615" name="直線コネクタ 614">
          <a:extLst>
            <a:ext uri="{FF2B5EF4-FFF2-40B4-BE49-F238E27FC236}">
              <a16:creationId xmlns:a16="http://schemas.microsoft.com/office/drawing/2014/main" id="{F4407EF9-F1E7-40F2-9A67-F6A0D969CAC3}"/>
            </a:ext>
          </a:extLst>
        </xdr:cNvPr>
        <xdr:cNvCxnSpPr/>
      </xdr:nvCxnSpPr>
      <xdr:spPr>
        <a:xfrm>
          <a:off x="12449175"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616" name="テキスト ボックス 615">
          <a:extLst>
            <a:ext uri="{FF2B5EF4-FFF2-40B4-BE49-F238E27FC236}">
              <a16:creationId xmlns:a16="http://schemas.microsoft.com/office/drawing/2014/main" id="{22FD1096-3932-46A6-8097-7A0B38991174}"/>
            </a:ext>
          </a:extLst>
        </xdr:cNvPr>
        <xdr:cNvSpPr txBox="1"/>
      </xdr:nvSpPr>
      <xdr:spPr>
        <a:xfrm>
          <a:off x="12042941" y="9919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617" name="直線コネクタ 616">
          <a:extLst>
            <a:ext uri="{FF2B5EF4-FFF2-40B4-BE49-F238E27FC236}">
              <a16:creationId xmlns:a16="http://schemas.microsoft.com/office/drawing/2014/main" id="{6448BD8B-CB98-4D3B-8474-0FE145148356}"/>
            </a:ext>
          </a:extLst>
        </xdr:cNvPr>
        <xdr:cNvCxnSpPr/>
      </xdr:nvCxnSpPr>
      <xdr:spPr>
        <a:xfrm>
          <a:off x="12449175"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618" name="テキスト ボックス 617">
          <a:extLst>
            <a:ext uri="{FF2B5EF4-FFF2-40B4-BE49-F238E27FC236}">
              <a16:creationId xmlns:a16="http://schemas.microsoft.com/office/drawing/2014/main" id="{DE9C06C1-F674-4502-BB67-A939E774CD99}"/>
            </a:ext>
          </a:extLst>
        </xdr:cNvPr>
        <xdr:cNvSpPr txBox="1"/>
      </xdr:nvSpPr>
      <xdr:spPr>
        <a:xfrm>
          <a:off x="12042941" y="9462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19" name="直線コネクタ 618">
          <a:extLst>
            <a:ext uri="{FF2B5EF4-FFF2-40B4-BE49-F238E27FC236}">
              <a16:creationId xmlns:a16="http://schemas.microsoft.com/office/drawing/2014/main" id="{51798FA1-AFEF-4007-A6AC-106A3829C2E1}"/>
            </a:ext>
          </a:extLst>
        </xdr:cNvPr>
        <xdr:cNvCxnSpPr/>
      </xdr:nvCxnSpPr>
      <xdr:spPr>
        <a:xfrm>
          <a:off x="12449175"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20" name="テキスト ボックス 619">
          <a:extLst>
            <a:ext uri="{FF2B5EF4-FFF2-40B4-BE49-F238E27FC236}">
              <a16:creationId xmlns:a16="http://schemas.microsoft.com/office/drawing/2014/main" id="{C7D338F7-26E0-4DD7-B002-216C881FAAD6}"/>
            </a:ext>
          </a:extLst>
        </xdr:cNvPr>
        <xdr:cNvSpPr txBox="1"/>
      </xdr:nvSpPr>
      <xdr:spPr>
        <a:xfrm>
          <a:off x="12042941" y="9004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1" name="【学校施設】&#10;有形固定資産減価償却率グラフ枠">
          <a:extLst>
            <a:ext uri="{FF2B5EF4-FFF2-40B4-BE49-F238E27FC236}">
              <a16:creationId xmlns:a16="http://schemas.microsoft.com/office/drawing/2014/main" id="{0B651EB5-6EA9-42F3-BE70-C361E0071150}"/>
            </a:ext>
          </a:extLst>
        </xdr:cNvPr>
        <xdr:cNvSpPr/>
      </xdr:nvSpPr>
      <xdr:spPr>
        <a:xfrm>
          <a:off x="12449175"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34290</xdr:rowOff>
    </xdr:from>
    <xdr:to>
      <xdr:col>85</xdr:col>
      <xdr:colOff>126364</xdr:colOff>
      <xdr:row>62</xdr:row>
      <xdr:rowOff>153162</xdr:rowOff>
    </xdr:to>
    <xdr:cxnSp macro="">
      <xdr:nvCxnSpPr>
        <xdr:cNvPr id="622" name="直線コネクタ 621">
          <a:extLst>
            <a:ext uri="{FF2B5EF4-FFF2-40B4-BE49-F238E27FC236}">
              <a16:creationId xmlns:a16="http://schemas.microsoft.com/office/drawing/2014/main" id="{1D182F3F-B6BA-4890-A8C0-72D3A61CE931}"/>
            </a:ext>
          </a:extLst>
        </xdr:cNvPr>
        <xdr:cNvCxnSpPr/>
      </xdr:nvCxnSpPr>
      <xdr:spPr>
        <a:xfrm flipV="1">
          <a:off x="16322039" y="9464040"/>
          <a:ext cx="0" cy="13190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156989</xdr:rowOff>
    </xdr:from>
    <xdr:ext cx="405111" cy="259045"/>
    <xdr:sp macro="" textlink="">
      <xdr:nvSpPr>
        <xdr:cNvPr id="623" name="【学校施設】&#10;有形固定資産減価償却率最小値テキスト">
          <a:extLst>
            <a:ext uri="{FF2B5EF4-FFF2-40B4-BE49-F238E27FC236}">
              <a16:creationId xmlns:a16="http://schemas.microsoft.com/office/drawing/2014/main" id="{3AA3F9BD-9B0F-49FE-9D3A-5495589E5BC9}"/>
            </a:ext>
          </a:extLst>
        </xdr:cNvPr>
        <xdr:cNvSpPr txBox="1"/>
      </xdr:nvSpPr>
      <xdr:spPr>
        <a:xfrm>
          <a:off x="16360775" y="107868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153162</xdr:rowOff>
    </xdr:from>
    <xdr:to>
      <xdr:col>86</xdr:col>
      <xdr:colOff>25400</xdr:colOff>
      <xdr:row>62</xdr:row>
      <xdr:rowOff>153162</xdr:rowOff>
    </xdr:to>
    <xdr:cxnSp macro="">
      <xdr:nvCxnSpPr>
        <xdr:cNvPr id="624" name="直線コネクタ 623">
          <a:extLst>
            <a:ext uri="{FF2B5EF4-FFF2-40B4-BE49-F238E27FC236}">
              <a16:creationId xmlns:a16="http://schemas.microsoft.com/office/drawing/2014/main" id="{48F18308-B016-4F19-B636-88752FA12A70}"/>
            </a:ext>
          </a:extLst>
        </xdr:cNvPr>
        <xdr:cNvCxnSpPr/>
      </xdr:nvCxnSpPr>
      <xdr:spPr>
        <a:xfrm>
          <a:off x="16230600" y="10783062"/>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152417</xdr:rowOff>
    </xdr:from>
    <xdr:ext cx="405111" cy="259045"/>
    <xdr:sp macro="" textlink="">
      <xdr:nvSpPr>
        <xdr:cNvPr id="625" name="【学校施設】&#10;有形固定資産減価償却率最大値テキスト">
          <a:extLst>
            <a:ext uri="{FF2B5EF4-FFF2-40B4-BE49-F238E27FC236}">
              <a16:creationId xmlns:a16="http://schemas.microsoft.com/office/drawing/2014/main" id="{32ADE3E7-A3DC-4C58-93AB-27B7DE9F10AA}"/>
            </a:ext>
          </a:extLst>
        </xdr:cNvPr>
        <xdr:cNvSpPr txBox="1"/>
      </xdr:nvSpPr>
      <xdr:spPr>
        <a:xfrm>
          <a:off x="16360775" y="9239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34290</xdr:rowOff>
    </xdr:from>
    <xdr:to>
      <xdr:col>86</xdr:col>
      <xdr:colOff>25400</xdr:colOff>
      <xdr:row>55</xdr:row>
      <xdr:rowOff>34290</xdr:rowOff>
    </xdr:to>
    <xdr:cxnSp macro="">
      <xdr:nvCxnSpPr>
        <xdr:cNvPr id="626" name="直線コネクタ 625">
          <a:extLst>
            <a:ext uri="{FF2B5EF4-FFF2-40B4-BE49-F238E27FC236}">
              <a16:creationId xmlns:a16="http://schemas.microsoft.com/office/drawing/2014/main" id="{BAD3CC9B-8D2F-4347-B120-07A49A6CF204}"/>
            </a:ext>
          </a:extLst>
        </xdr:cNvPr>
        <xdr:cNvCxnSpPr/>
      </xdr:nvCxnSpPr>
      <xdr:spPr>
        <a:xfrm>
          <a:off x="16230600" y="9464040"/>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28211</xdr:rowOff>
    </xdr:from>
    <xdr:ext cx="405111" cy="259045"/>
    <xdr:sp macro="" textlink="">
      <xdr:nvSpPr>
        <xdr:cNvPr id="627" name="【学校施設】&#10;有形固定資産減価償却率平均値テキスト">
          <a:extLst>
            <a:ext uri="{FF2B5EF4-FFF2-40B4-BE49-F238E27FC236}">
              <a16:creationId xmlns:a16="http://schemas.microsoft.com/office/drawing/2014/main" id="{810908E7-2892-453B-881E-45A1E2108765}"/>
            </a:ext>
          </a:extLst>
        </xdr:cNvPr>
        <xdr:cNvSpPr txBox="1"/>
      </xdr:nvSpPr>
      <xdr:spPr>
        <a:xfrm>
          <a:off x="16360775" y="1014693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49784</xdr:rowOff>
    </xdr:from>
    <xdr:to>
      <xdr:col>85</xdr:col>
      <xdr:colOff>177800</xdr:colOff>
      <xdr:row>59</xdr:row>
      <xdr:rowOff>151384</xdr:rowOff>
    </xdr:to>
    <xdr:sp macro="" textlink="">
      <xdr:nvSpPr>
        <xdr:cNvPr id="628" name="フローチャート: 判断 627">
          <a:extLst>
            <a:ext uri="{FF2B5EF4-FFF2-40B4-BE49-F238E27FC236}">
              <a16:creationId xmlns:a16="http://schemas.microsoft.com/office/drawing/2014/main" id="{8CF33432-0DD0-4FCA-8D03-64B3D9F04E90}"/>
            </a:ext>
          </a:extLst>
        </xdr:cNvPr>
        <xdr:cNvSpPr/>
      </xdr:nvSpPr>
      <xdr:spPr>
        <a:xfrm>
          <a:off x="16268700" y="10168509"/>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49784</xdr:rowOff>
    </xdr:from>
    <xdr:to>
      <xdr:col>81</xdr:col>
      <xdr:colOff>101600</xdr:colOff>
      <xdr:row>59</xdr:row>
      <xdr:rowOff>151384</xdr:rowOff>
    </xdr:to>
    <xdr:sp macro="" textlink="">
      <xdr:nvSpPr>
        <xdr:cNvPr id="629" name="フローチャート: 判断 628">
          <a:extLst>
            <a:ext uri="{FF2B5EF4-FFF2-40B4-BE49-F238E27FC236}">
              <a16:creationId xmlns:a16="http://schemas.microsoft.com/office/drawing/2014/main" id="{A332DA34-9B89-48C3-9B11-FE2A978580A7}"/>
            </a:ext>
          </a:extLst>
        </xdr:cNvPr>
        <xdr:cNvSpPr/>
      </xdr:nvSpPr>
      <xdr:spPr>
        <a:xfrm>
          <a:off x="15430500" y="10168509"/>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42926</xdr:rowOff>
    </xdr:from>
    <xdr:to>
      <xdr:col>76</xdr:col>
      <xdr:colOff>165100</xdr:colOff>
      <xdr:row>59</xdr:row>
      <xdr:rowOff>144526</xdr:rowOff>
    </xdr:to>
    <xdr:sp macro="" textlink="">
      <xdr:nvSpPr>
        <xdr:cNvPr id="630" name="フローチャート: 判断 629">
          <a:extLst>
            <a:ext uri="{FF2B5EF4-FFF2-40B4-BE49-F238E27FC236}">
              <a16:creationId xmlns:a16="http://schemas.microsoft.com/office/drawing/2014/main" id="{762C8DCB-1EC7-4F21-96A3-24175776407F}"/>
            </a:ext>
          </a:extLst>
        </xdr:cNvPr>
        <xdr:cNvSpPr/>
      </xdr:nvSpPr>
      <xdr:spPr>
        <a:xfrm>
          <a:off x="14544675" y="10161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33782</xdr:rowOff>
    </xdr:from>
    <xdr:to>
      <xdr:col>72</xdr:col>
      <xdr:colOff>38100</xdr:colOff>
      <xdr:row>59</xdr:row>
      <xdr:rowOff>135382</xdr:rowOff>
    </xdr:to>
    <xdr:sp macro="" textlink="">
      <xdr:nvSpPr>
        <xdr:cNvPr id="631" name="フローチャート: 判断 630">
          <a:extLst>
            <a:ext uri="{FF2B5EF4-FFF2-40B4-BE49-F238E27FC236}">
              <a16:creationId xmlns:a16="http://schemas.microsoft.com/office/drawing/2014/main" id="{BE7432DF-03AF-4FB6-9B4B-9BDEECBB5C23}"/>
            </a:ext>
          </a:extLst>
        </xdr:cNvPr>
        <xdr:cNvSpPr/>
      </xdr:nvSpPr>
      <xdr:spPr>
        <a:xfrm>
          <a:off x="13655675" y="10149332"/>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33782</xdr:rowOff>
    </xdr:from>
    <xdr:to>
      <xdr:col>67</xdr:col>
      <xdr:colOff>101600</xdr:colOff>
      <xdr:row>59</xdr:row>
      <xdr:rowOff>135382</xdr:rowOff>
    </xdr:to>
    <xdr:sp macro="" textlink="">
      <xdr:nvSpPr>
        <xdr:cNvPr id="632" name="フローチャート: 判断 631">
          <a:extLst>
            <a:ext uri="{FF2B5EF4-FFF2-40B4-BE49-F238E27FC236}">
              <a16:creationId xmlns:a16="http://schemas.microsoft.com/office/drawing/2014/main" id="{E91923F2-4EDF-493A-8820-97C18A6280D5}"/>
            </a:ext>
          </a:extLst>
        </xdr:cNvPr>
        <xdr:cNvSpPr/>
      </xdr:nvSpPr>
      <xdr:spPr>
        <a:xfrm>
          <a:off x="12763500" y="10149332"/>
          <a:ext cx="1047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3" name="テキスト ボックス 632">
          <a:extLst>
            <a:ext uri="{FF2B5EF4-FFF2-40B4-BE49-F238E27FC236}">
              <a16:creationId xmlns:a16="http://schemas.microsoft.com/office/drawing/2014/main" id="{08489956-51A0-4D3F-8372-0FC29DA085F4}"/>
            </a:ext>
          </a:extLst>
        </xdr:cNvPr>
        <xdr:cNvSpPr txBox="1"/>
      </xdr:nvSpPr>
      <xdr:spPr>
        <a:xfrm>
          <a:off x="161321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4" name="テキスト ボックス 633">
          <a:extLst>
            <a:ext uri="{FF2B5EF4-FFF2-40B4-BE49-F238E27FC236}">
              <a16:creationId xmlns:a16="http://schemas.microsoft.com/office/drawing/2014/main" id="{04148618-B23A-4F4F-A68C-A82A87BD64D1}"/>
            </a:ext>
          </a:extLst>
        </xdr:cNvPr>
        <xdr:cNvSpPr txBox="1"/>
      </xdr:nvSpPr>
      <xdr:spPr>
        <a:xfrm>
          <a:off x="15293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5" name="テキスト ボックス 634">
          <a:extLst>
            <a:ext uri="{FF2B5EF4-FFF2-40B4-BE49-F238E27FC236}">
              <a16:creationId xmlns:a16="http://schemas.microsoft.com/office/drawing/2014/main" id="{953C3C84-56E7-449F-A559-1C047B814A42}"/>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6" name="テキスト ボックス 635">
          <a:extLst>
            <a:ext uri="{FF2B5EF4-FFF2-40B4-BE49-F238E27FC236}">
              <a16:creationId xmlns:a16="http://schemas.microsoft.com/office/drawing/2014/main" id="{5A3F6249-A44D-45DB-99E3-A220CC535A29}"/>
            </a:ext>
          </a:extLst>
        </xdr:cNvPr>
        <xdr:cNvSpPr txBox="1"/>
      </xdr:nvSpPr>
      <xdr:spPr>
        <a:xfrm>
          <a:off x="13515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37" name="テキスト ボックス 636">
          <a:extLst>
            <a:ext uri="{FF2B5EF4-FFF2-40B4-BE49-F238E27FC236}">
              <a16:creationId xmlns:a16="http://schemas.microsoft.com/office/drawing/2014/main" id="{8214D465-4454-42A7-B350-8E06D762E5CE}"/>
            </a:ext>
          </a:extLst>
        </xdr:cNvPr>
        <xdr:cNvSpPr txBox="1"/>
      </xdr:nvSpPr>
      <xdr:spPr>
        <a:xfrm>
          <a:off x="12626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150368</xdr:rowOff>
    </xdr:from>
    <xdr:to>
      <xdr:col>85</xdr:col>
      <xdr:colOff>177800</xdr:colOff>
      <xdr:row>59</xdr:row>
      <xdr:rowOff>80518</xdr:rowOff>
    </xdr:to>
    <xdr:sp macro="" textlink="">
      <xdr:nvSpPr>
        <xdr:cNvPr id="638" name="楕円 637">
          <a:extLst>
            <a:ext uri="{FF2B5EF4-FFF2-40B4-BE49-F238E27FC236}">
              <a16:creationId xmlns:a16="http://schemas.microsoft.com/office/drawing/2014/main" id="{86CD96EE-B558-40C1-AEDC-3CA93F47F312}"/>
            </a:ext>
          </a:extLst>
        </xdr:cNvPr>
        <xdr:cNvSpPr/>
      </xdr:nvSpPr>
      <xdr:spPr>
        <a:xfrm>
          <a:off x="16268700" y="10094468"/>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1795</xdr:rowOff>
    </xdr:from>
    <xdr:ext cx="405111" cy="259045"/>
    <xdr:sp macro="" textlink="">
      <xdr:nvSpPr>
        <xdr:cNvPr id="639" name="【学校施設】&#10;有形固定資産減価償却率該当値テキスト">
          <a:extLst>
            <a:ext uri="{FF2B5EF4-FFF2-40B4-BE49-F238E27FC236}">
              <a16:creationId xmlns:a16="http://schemas.microsoft.com/office/drawing/2014/main" id="{98225691-A96D-46AF-A14D-641F20C50C82}"/>
            </a:ext>
          </a:extLst>
        </xdr:cNvPr>
        <xdr:cNvSpPr txBox="1"/>
      </xdr:nvSpPr>
      <xdr:spPr>
        <a:xfrm>
          <a:off x="16360775" y="9945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102362</xdr:rowOff>
    </xdr:from>
    <xdr:to>
      <xdr:col>81</xdr:col>
      <xdr:colOff>101600</xdr:colOff>
      <xdr:row>59</xdr:row>
      <xdr:rowOff>32512</xdr:rowOff>
    </xdr:to>
    <xdr:sp macro="" textlink="">
      <xdr:nvSpPr>
        <xdr:cNvPr id="640" name="楕円 639">
          <a:extLst>
            <a:ext uri="{FF2B5EF4-FFF2-40B4-BE49-F238E27FC236}">
              <a16:creationId xmlns:a16="http://schemas.microsoft.com/office/drawing/2014/main" id="{D1305396-49FD-44DB-9EB0-15462D479B8F}"/>
            </a:ext>
          </a:extLst>
        </xdr:cNvPr>
        <xdr:cNvSpPr/>
      </xdr:nvSpPr>
      <xdr:spPr>
        <a:xfrm>
          <a:off x="15430500" y="10049637"/>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153162</xdr:rowOff>
    </xdr:from>
    <xdr:to>
      <xdr:col>85</xdr:col>
      <xdr:colOff>127000</xdr:colOff>
      <xdr:row>59</xdr:row>
      <xdr:rowOff>29718</xdr:rowOff>
    </xdr:to>
    <xdr:cxnSp macro="">
      <xdr:nvCxnSpPr>
        <xdr:cNvPr id="641" name="直線コネクタ 640">
          <a:extLst>
            <a:ext uri="{FF2B5EF4-FFF2-40B4-BE49-F238E27FC236}">
              <a16:creationId xmlns:a16="http://schemas.microsoft.com/office/drawing/2014/main" id="{C1AEF7B0-E28D-4CF4-B1CC-1AC14E095F07}"/>
            </a:ext>
          </a:extLst>
        </xdr:cNvPr>
        <xdr:cNvCxnSpPr/>
      </xdr:nvCxnSpPr>
      <xdr:spPr>
        <a:xfrm>
          <a:off x="15484475" y="10097262"/>
          <a:ext cx="838200" cy="51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68072</xdr:rowOff>
    </xdr:from>
    <xdr:to>
      <xdr:col>76</xdr:col>
      <xdr:colOff>165100</xdr:colOff>
      <xdr:row>58</xdr:row>
      <xdr:rowOff>169672</xdr:rowOff>
    </xdr:to>
    <xdr:sp macro="" textlink="">
      <xdr:nvSpPr>
        <xdr:cNvPr id="642" name="楕円 641">
          <a:extLst>
            <a:ext uri="{FF2B5EF4-FFF2-40B4-BE49-F238E27FC236}">
              <a16:creationId xmlns:a16="http://schemas.microsoft.com/office/drawing/2014/main" id="{AA703551-4A9E-4EE3-83F3-17ACD89A36EF}"/>
            </a:ext>
          </a:extLst>
        </xdr:cNvPr>
        <xdr:cNvSpPr/>
      </xdr:nvSpPr>
      <xdr:spPr>
        <a:xfrm>
          <a:off x="14544675" y="10015347"/>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118872</xdr:rowOff>
    </xdr:from>
    <xdr:to>
      <xdr:col>81</xdr:col>
      <xdr:colOff>50800</xdr:colOff>
      <xdr:row>58</xdr:row>
      <xdr:rowOff>153162</xdr:rowOff>
    </xdr:to>
    <xdr:cxnSp macro="">
      <xdr:nvCxnSpPr>
        <xdr:cNvPr id="643" name="直線コネクタ 642">
          <a:extLst>
            <a:ext uri="{FF2B5EF4-FFF2-40B4-BE49-F238E27FC236}">
              <a16:creationId xmlns:a16="http://schemas.microsoft.com/office/drawing/2014/main" id="{896E689F-D23A-4646-AA7A-45F23CC1022E}"/>
            </a:ext>
          </a:extLst>
        </xdr:cNvPr>
        <xdr:cNvCxnSpPr/>
      </xdr:nvCxnSpPr>
      <xdr:spPr>
        <a:xfrm>
          <a:off x="14592300" y="10062972"/>
          <a:ext cx="892175"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40640</xdr:rowOff>
    </xdr:from>
    <xdr:to>
      <xdr:col>72</xdr:col>
      <xdr:colOff>38100</xdr:colOff>
      <xdr:row>58</xdr:row>
      <xdr:rowOff>142240</xdr:rowOff>
    </xdr:to>
    <xdr:sp macro="" textlink="">
      <xdr:nvSpPr>
        <xdr:cNvPr id="644" name="楕円 643">
          <a:extLst>
            <a:ext uri="{FF2B5EF4-FFF2-40B4-BE49-F238E27FC236}">
              <a16:creationId xmlns:a16="http://schemas.microsoft.com/office/drawing/2014/main" id="{FBF7100F-3AC2-4215-B047-B3A5244237C1}"/>
            </a:ext>
          </a:extLst>
        </xdr:cNvPr>
        <xdr:cNvSpPr/>
      </xdr:nvSpPr>
      <xdr:spPr>
        <a:xfrm>
          <a:off x="13655675" y="9984740"/>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91440</xdr:rowOff>
    </xdr:from>
    <xdr:to>
      <xdr:col>76</xdr:col>
      <xdr:colOff>114300</xdr:colOff>
      <xdr:row>58</xdr:row>
      <xdr:rowOff>118872</xdr:rowOff>
    </xdr:to>
    <xdr:cxnSp macro="">
      <xdr:nvCxnSpPr>
        <xdr:cNvPr id="645" name="直線コネクタ 644">
          <a:extLst>
            <a:ext uri="{FF2B5EF4-FFF2-40B4-BE49-F238E27FC236}">
              <a16:creationId xmlns:a16="http://schemas.microsoft.com/office/drawing/2014/main" id="{EEEAA2D4-A793-4DA8-B707-0A0B4ED6B193}"/>
            </a:ext>
          </a:extLst>
        </xdr:cNvPr>
        <xdr:cNvCxnSpPr/>
      </xdr:nvCxnSpPr>
      <xdr:spPr>
        <a:xfrm>
          <a:off x="13706475" y="10035540"/>
          <a:ext cx="885825"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15494</xdr:rowOff>
    </xdr:from>
    <xdr:to>
      <xdr:col>67</xdr:col>
      <xdr:colOff>101600</xdr:colOff>
      <xdr:row>58</xdr:row>
      <xdr:rowOff>117094</xdr:rowOff>
    </xdr:to>
    <xdr:sp macro="" textlink="">
      <xdr:nvSpPr>
        <xdr:cNvPr id="646" name="楕円 645">
          <a:extLst>
            <a:ext uri="{FF2B5EF4-FFF2-40B4-BE49-F238E27FC236}">
              <a16:creationId xmlns:a16="http://schemas.microsoft.com/office/drawing/2014/main" id="{EEEE9716-7C70-443E-9A1C-1C76A3540A27}"/>
            </a:ext>
          </a:extLst>
        </xdr:cNvPr>
        <xdr:cNvSpPr/>
      </xdr:nvSpPr>
      <xdr:spPr>
        <a:xfrm>
          <a:off x="12763500" y="9959594"/>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66294</xdr:rowOff>
    </xdr:from>
    <xdr:to>
      <xdr:col>71</xdr:col>
      <xdr:colOff>177800</xdr:colOff>
      <xdr:row>58</xdr:row>
      <xdr:rowOff>91440</xdr:rowOff>
    </xdr:to>
    <xdr:cxnSp macro="">
      <xdr:nvCxnSpPr>
        <xdr:cNvPr id="647" name="直線コネクタ 646">
          <a:extLst>
            <a:ext uri="{FF2B5EF4-FFF2-40B4-BE49-F238E27FC236}">
              <a16:creationId xmlns:a16="http://schemas.microsoft.com/office/drawing/2014/main" id="{4DB9E076-928A-4120-BA5C-F2E9A31262CC}"/>
            </a:ext>
          </a:extLst>
        </xdr:cNvPr>
        <xdr:cNvCxnSpPr/>
      </xdr:nvCxnSpPr>
      <xdr:spPr>
        <a:xfrm>
          <a:off x="12817475" y="10013569"/>
          <a:ext cx="889000" cy="21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142511</xdr:rowOff>
    </xdr:from>
    <xdr:ext cx="405111" cy="259045"/>
    <xdr:sp macro="" textlink="">
      <xdr:nvSpPr>
        <xdr:cNvPr id="648" name="n_1aveValue【学校施設】&#10;有形固定資産減価償却率">
          <a:extLst>
            <a:ext uri="{FF2B5EF4-FFF2-40B4-BE49-F238E27FC236}">
              <a16:creationId xmlns:a16="http://schemas.microsoft.com/office/drawing/2014/main" id="{458C9135-8169-49F1-812A-000E80384E1F}"/>
            </a:ext>
          </a:extLst>
        </xdr:cNvPr>
        <xdr:cNvSpPr txBox="1"/>
      </xdr:nvSpPr>
      <xdr:spPr>
        <a:xfrm>
          <a:off x="15269219" y="102612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135653</xdr:rowOff>
    </xdr:from>
    <xdr:ext cx="405111" cy="259045"/>
    <xdr:sp macro="" textlink="">
      <xdr:nvSpPr>
        <xdr:cNvPr id="649" name="n_2aveValue【学校施設】&#10;有形固定資産減価償却率">
          <a:extLst>
            <a:ext uri="{FF2B5EF4-FFF2-40B4-BE49-F238E27FC236}">
              <a16:creationId xmlns:a16="http://schemas.microsoft.com/office/drawing/2014/main" id="{A5F86528-0923-4539-9A3F-7920A0C36EFF}"/>
            </a:ext>
          </a:extLst>
        </xdr:cNvPr>
        <xdr:cNvSpPr txBox="1"/>
      </xdr:nvSpPr>
      <xdr:spPr>
        <a:xfrm>
          <a:off x="14392919" y="10251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126509</xdr:rowOff>
    </xdr:from>
    <xdr:ext cx="405111" cy="259045"/>
    <xdr:sp macro="" textlink="">
      <xdr:nvSpPr>
        <xdr:cNvPr id="650" name="n_3aveValue【学校施設】&#10;有形固定資産減価償却率">
          <a:extLst>
            <a:ext uri="{FF2B5EF4-FFF2-40B4-BE49-F238E27FC236}">
              <a16:creationId xmlns:a16="http://schemas.microsoft.com/office/drawing/2014/main" id="{7C9D065F-AFA8-4443-80F7-65A89018B589}"/>
            </a:ext>
          </a:extLst>
        </xdr:cNvPr>
        <xdr:cNvSpPr txBox="1"/>
      </xdr:nvSpPr>
      <xdr:spPr>
        <a:xfrm>
          <a:off x="13503919" y="10245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126509</xdr:rowOff>
    </xdr:from>
    <xdr:ext cx="405111" cy="259045"/>
    <xdr:sp macro="" textlink="">
      <xdr:nvSpPr>
        <xdr:cNvPr id="651" name="n_4aveValue【学校施設】&#10;有形固定資産減価償却率">
          <a:extLst>
            <a:ext uri="{FF2B5EF4-FFF2-40B4-BE49-F238E27FC236}">
              <a16:creationId xmlns:a16="http://schemas.microsoft.com/office/drawing/2014/main" id="{91DE5B92-94DC-4DB7-A5F4-E17ACAD37A56}"/>
            </a:ext>
          </a:extLst>
        </xdr:cNvPr>
        <xdr:cNvSpPr txBox="1"/>
      </xdr:nvSpPr>
      <xdr:spPr>
        <a:xfrm>
          <a:off x="12611744" y="10245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49039</xdr:rowOff>
    </xdr:from>
    <xdr:ext cx="405111" cy="259045"/>
    <xdr:sp macro="" textlink="">
      <xdr:nvSpPr>
        <xdr:cNvPr id="652" name="n_1mainValue【学校施設】&#10;有形固定資産減価償却率">
          <a:extLst>
            <a:ext uri="{FF2B5EF4-FFF2-40B4-BE49-F238E27FC236}">
              <a16:creationId xmlns:a16="http://schemas.microsoft.com/office/drawing/2014/main" id="{848EE089-3B87-41CC-85E8-4AB1BFABBB72}"/>
            </a:ext>
          </a:extLst>
        </xdr:cNvPr>
        <xdr:cNvSpPr txBox="1"/>
      </xdr:nvSpPr>
      <xdr:spPr>
        <a:xfrm>
          <a:off x="15269219" y="9824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14749</xdr:rowOff>
    </xdr:from>
    <xdr:ext cx="405111" cy="259045"/>
    <xdr:sp macro="" textlink="">
      <xdr:nvSpPr>
        <xdr:cNvPr id="653" name="n_2mainValue【学校施設】&#10;有形固定資産減価償却率">
          <a:extLst>
            <a:ext uri="{FF2B5EF4-FFF2-40B4-BE49-F238E27FC236}">
              <a16:creationId xmlns:a16="http://schemas.microsoft.com/office/drawing/2014/main" id="{64B66F1A-F533-4D1B-B0DF-77B181680F37}"/>
            </a:ext>
          </a:extLst>
        </xdr:cNvPr>
        <xdr:cNvSpPr txBox="1"/>
      </xdr:nvSpPr>
      <xdr:spPr>
        <a:xfrm>
          <a:off x="14392919" y="97873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158767</xdr:rowOff>
    </xdr:from>
    <xdr:ext cx="405111" cy="259045"/>
    <xdr:sp macro="" textlink="">
      <xdr:nvSpPr>
        <xdr:cNvPr id="654" name="n_3mainValue【学校施設】&#10;有形固定資産減価償却率">
          <a:extLst>
            <a:ext uri="{FF2B5EF4-FFF2-40B4-BE49-F238E27FC236}">
              <a16:creationId xmlns:a16="http://schemas.microsoft.com/office/drawing/2014/main" id="{B49A6A1F-63BE-4957-AF0B-187E2A55E384}"/>
            </a:ext>
          </a:extLst>
        </xdr:cNvPr>
        <xdr:cNvSpPr txBox="1"/>
      </xdr:nvSpPr>
      <xdr:spPr>
        <a:xfrm>
          <a:off x="13503919" y="9763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133621</xdr:rowOff>
    </xdr:from>
    <xdr:ext cx="405111" cy="259045"/>
    <xdr:sp macro="" textlink="">
      <xdr:nvSpPr>
        <xdr:cNvPr id="655" name="n_4mainValue【学校施設】&#10;有形固定資産減価償却率">
          <a:extLst>
            <a:ext uri="{FF2B5EF4-FFF2-40B4-BE49-F238E27FC236}">
              <a16:creationId xmlns:a16="http://schemas.microsoft.com/office/drawing/2014/main" id="{47A4CAB5-04BE-467A-9FE2-CB3690759D29}"/>
            </a:ext>
          </a:extLst>
        </xdr:cNvPr>
        <xdr:cNvSpPr txBox="1"/>
      </xdr:nvSpPr>
      <xdr:spPr>
        <a:xfrm>
          <a:off x="12611744" y="9734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6" name="正方形/長方形 655">
          <a:extLst>
            <a:ext uri="{FF2B5EF4-FFF2-40B4-BE49-F238E27FC236}">
              <a16:creationId xmlns:a16="http://schemas.microsoft.com/office/drawing/2014/main" id="{A74A4D2A-0A8B-46AD-AD17-BF0AF357574B}"/>
            </a:ext>
          </a:extLst>
        </xdr:cNvPr>
        <xdr:cNvSpPr/>
      </xdr:nvSpPr>
      <xdr:spPr>
        <a:xfrm>
          <a:off x="18288000" y="800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57" name="正方形/長方形 656">
          <a:extLst>
            <a:ext uri="{FF2B5EF4-FFF2-40B4-BE49-F238E27FC236}">
              <a16:creationId xmlns:a16="http://schemas.microsoft.com/office/drawing/2014/main" id="{A9D4D8AD-D542-4CF6-81D8-2B239F49EC7A}"/>
            </a:ext>
          </a:extLst>
        </xdr:cNvPr>
        <xdr:cNvSpPr/>
      </xdr:nvSpPr>
      <xdr:spPr>
        <a:xfrm>
          <a:off x="18418175"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58" name="正方形/長方形 657">
          <a:extLst>
            <a:ext uri="{FF2B5EF4-FFF2-40B4-BE49-F238E27FC236}">
              <a16:creationId xmlns:a16="http://schemas.microsoft.com/office/drawing/2014/main" id="{2E7B5926-96BE-4EB8-A11E-397E2C683479}"/>
            </a:ext>
          </a:extLst>
        </xdr:cNvPr>
        <xdr:cNvSpPr/>
      </xdr:nvSpPr>
      <xdr:spPr>
        <a:xfrm>
          <a:off x="18418175"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59" name="正方形/長方形 658">
          <a:extLst>
            <a:ext uri="{FF2B5EF4-FFF2-40B4-BE49-F238E27FC236}">
              <a16:creationId xmlns:a16="http://schemas.microsoft.com/office/drawing/2014/main" id="{0A97D73B-7501-489F-B1E3-D289F49DF16E}"/>
            </a:ext>
          </a:extLst>
        </xdr:cNvPr>
        <xdr:cNvSpPr/>
      </xdr:nvSpPr>
      <xdr:spPr>
        <a:xfrm>
          <a:off x="19431000"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0" name="正方形/長方形 659">
          <a:extLst>
            <a:ext uri="{FF2B5EF4-FFF2-40B4-BE49-F238E27FC236}">
              <a16:creationId xmlns:a16="http://schemas.microsoft.com/office/drawing/2014/main" id="{BCD68141-14ED-4F7F-AFB4-DE10E331CD39}"/>
            </a:ext>
          </a:extLst>
        </xdr:cNvPr>
        <xdr:cNvSpPr/>
      </xdr:nvSpPr>
      <xdr:spPr>
        <a:xfrm>
          <a:off x="19431000"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1" name="正方形/長方形 660">
          <a:extLst>
            <a:ext uri="{FF2B5EF4-FFF2-40B4-BE49-F238E27FC236}">
              <a16:creationId xmlns:a16="http://schemas.microsoft.com/office/drawing/2014/main" id="{8FF43780-4617-46B1-94CB-6E66BA607C9B}"/>
            </a:ext>
          </a:extLst>
        </xdr:cNvPr>
        <xdr:cNvSpPr/>
      </xdr:nvSpPr>
      <xdr:spPr>
        <a:xfrm>
          <a:off x="20574000"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2" name="正方形/長方形 661">
          <a:extLst>
            <a:ext uri="{FF2B5EF4-FFF2-40B4-BE49-F238E27FC236}">
              <a16:creationId xmlns:a16="http://schemas.microsoft.com/office/drawing/2014/main" id="{ED0E82FF-5D3B-467B-BDEF-222BF5CE50E3}"/>
            </a:ext>
          </a:extLst>
        </xdr:cNvPr>
        <xdr:cNvSpPr/>
      </xdr:nvSpPr>
      <xdr:spPr>
        <a:xfrm>
          <a:off x="20574000"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3" name="正方形/長方形 662">
          <a:extLst>
            <a:ext uri="{FF2B5EF4-FFF2-40B4-BE49-F238E27FC236}">
              <a16:creationId xmlns:a16="http://schemas.microsoft.com/office/drawing/2014/main" id="{1A6EEF73-51C3-4A32-B948-1B64604872E4}"/>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4" name="テキスト ボックス 663">
          <a:extLst>
            <a:ext uri="{FF2B5EF4-FFF2-40B4-BE49-F238E27FC236}">
              <a16:creationId xmlns:a16="http://schemas.microsoft.com/office/drawing/2014/main" id="{A83FAB26-BE03-4A36-B921-CF4F1D7D1275}"/>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5" name="直線コネクタ 664">
          <a:extLst>
            <a:ext uri="{FF2B5EF4-FFF2-40B4-BE49-F238E27FC236}">
              <a16:creationId xmlns:a16="http://schemas.microsoft.com/office/drawing/2014/main" id="{B830AAE5-7F4E-40A4-95A3-330313046F92}"/>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66" name="テキスト ボックス 665">
          <a:extLst>
            <a:ext uri="{FF2B5EF4-FFF2-40B4-BE49-F238E27FC236}">
              <a16:creationId xmlns:a16="http://schemas.microsoft.com/office/drawing/2014/main" id="{BAB0C9A4-11D6-4F80-9241-680BBC9208A8}"/>
            </a:ext>
          </a:extLst>
        </xdr:cNvPr>
        <xdr:cNvSpPr txBox="1"/>
      </xdr:nvSpPr>
      <xdr:spPr>
        <a:xfrm>
          <a:off x="17823996" y="11290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667" name="直線コネクタ 666">
          <a:extLst>
            <a:ext uri="{FF2B5EF4-FFF2-40B4-BE49-F238E27FC236}">
              <a16:creationId xmlns:a16="http://schemas.microsoft.com/office/drawing/2014/main" id="{430CB799-A6D2-41FF-8B81-3D2BCE184155}"/>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68" name="テキスト ボックス 667">
          <a:extLst>
            <a:ext uri="{FF2B5EF4-FFF2-40B4-BE49-F238E27FC236}">
              <a16:creationId xmlns:a16="http://schemas.microsoft.com/office/drawing/2014/main" id="{B14D37CA-4E05-45E1-8DCB-FF52042C49A8}"/>
            </a:ext>
          </a:extLst>
        </xdr:cNvPr>
        <xdr:cNvSpPr txBox="1"/>
      </xdr:nvSpPr>
      <xdr:spPr>
        <a:xfrm>
          <a:off x="17823996" y="10964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69" name="直線コネクタ 668">
          <a:extLst>
            <a:ext uri="{FF2B5EF4-FFF2-40B4-BE49-F238E27FC236}">
              <a16:creationId xmlns:a16="http://schemas.microsoft.com/office/drawing/2014/main" id="{E5D27A65-DCB8-40C6-BDCC-1189DEDAC9A9}"/>
            </a:ext>
          </a:extLst>
        </xdr:cNvPr>
        <xdr:cNvCxnSpPr/>
      </xdr:nvCxnSpPr>
      <xdr:spPr>
        <a:xfrm>
          <a:off x="18288000" y="1078003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0" name="テキスト ボックス 669">
          <a:extLst>
            <a:ext uri="{FF2B5EF4-FFF2-40B4-BE49-F238E27FC236}">
              <a16:creationId xmlns:a16="http://schemas.microsoft.com/office/drawing/2014/main" id="{7CCD8BBB-124E-44A5-B7BE-76E12BAE05C3}"/>
            </a:ext>
          </a:extLst>
        </xdr:cNvPr>
        <xdr:cNvSpPr txBox="1"/>
      </xdr:nvSpPr>
      <xdr:spPr>
        <a:xfrm>
          <a:off x="17823996"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1" name="直線コネクタ 670">
          <a:extLst>
            <a:ext uri="{FF2B5EF4-FFF2-40B4-BE49-F238E27FC236}">
              <a16:creationId xmlns:a16="http://schemas.microsoft.com/office/drawing/2014/main" id="{DFA3D598-2F2D-4455-A50F-D33E32853746}"/>
            </a:ext>
          </a:extLst>
        </xdr:cNvPr>
        <xdr:cNvCxnSpPr/>
      </xdr:nvCxnSpPr>
      <xdr:spPr>
        <a:xfrm>
          <a:off x="18288000" y="104534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72" name="テキスト ボックス 671">
          <a:extLst>
            <a:ext uri="{FF2B5EF4-FFF2-40B4-BE49-F238E27FC236}">
              <a16:creationId xmlns:a16="http://schemas.microsoft.com/office/drawing/2014/main" id="{6F2AA83C-06D4-4290-9D86-82083CEEC228}"/>
            </a:ext>
          </a:extLst>
        </xdr:cNvPr>
        <xdr:cNvSpPr txBox="1"/>
      </xdr:nvSpPr>
      <xdr:spPr>
        <a:xfrm>
          <a:off x="17823996"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73" name="直線コネクタ 672">
          <a:extLst>
            <a:ext uri="{FF2B5EF4-FFF2-40B4-BE49-F238E27FC236}">
              <a16:creationId xmlns:a16="http://schemas.microsoft.com/office/drawing/2014/main" id="{09AE1255-3850-4704-9EB5-0B929CBBE8E6}"/>
            </a:ext>
          </a:extLst>
        </xdr:cNvPr>
        <xdr:cNvCxnSpPr/>
      </xdr:nvCxnSpPr>
      <xdr:spPr>
        <a:xfrm>
          <a:off x="18288000" y="1012689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74" name="テキスト ボックス 673">
          <a:extLst>
            <a:ext uri="{FF2B5EF4-FFF2-40B4-BE49-F238E27FC236}">
              <a16:creationId xmlns:a16="http://schemas.microsoft.com/office/drawing/2014/main" id="{8CA48981-8C01-45F6-B970-E54F2EE3AEC3}"/>
            </a:ext>
          </a:extLst>
        </xdr:cNvPr>
        <xdr:cNvSpPr txBox="1"/>
      </xdr:nvSpPr>
      <xdr:spPr>
        <a:xfrm>
          <a:off x="17823996"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75" name="直線コネクタ 674">
          <a:extLst>
            <a:ext uri="{FF2B5EF4-FFF2-40B4-BE49-F238E27FC236}">
              <a16:creationId xmlns:a16="http://schemas.microsoft.com/office/drawing/2014/main" id="{626F8E22-C8B4-4590-822C-0BF11A53BDF3}"/>
            </a:ext>
          </a:extLst>
        </xdr:cNvPr>
        <xdr:cNvCxnSpPr/>
      </xdr:nvCxnSpPr>
      <xdr:spPr>
        <a:xfrm>
          <a:off x="18288000" y="980031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76" name="テキスト ボックス 675">
          <a:extLst>
            <a:ext uri="{FF2B5EF4-FFF2-40B4-BE49-F238E27FC236}">
              <a16:creationId xmlns:a16="http://schemas.microsoft.com/office/drawing/2014/main" id="{DADFFD88-A290-41B7-ABF0-E3E20BB7F05C}"/>
            </a:ext>
          </a:extLst>
        </xdr:cNvPr>
        <xdr:cNvSpPr txBox="1"/>
      </xdr:nvSpPr>
      <xdr:spPr>
        <a:xfrm>
          <a:off x="17823996"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77" name="直線コネクタ 676">
          <a:extLst>
            <a:ext uri="{FF2B5EF4-FFF2-40B4-BE49-F238E27FC236}">
              <a16:creationId xmlns:a16="http://schemas.microsoft.com/office/drawing/2014/main" id="{EA2284B2-0333-486D-9EAB-7354B61177A2}"/>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78" name="テキスト ボックス 677">
          <a:extLst>
            <a:ext uri="{FF2B5EF4-FFF2-40B4-BE49-F238E27FC236}">
              <a16:creationId xmlns:a16="http://schemas.microsoft.com/office/drawing/2014/main" id="{97630860-ACEB-41A6-8D60-5FD3FB329AB1}"/>
            </a:ext>
          </a:extLst>
        </xdr:cNvPr>
        <xdr:cNvSpPr txBox="1"/>
      </xdr:nvSpPr>
      <xdr:spPr>
        <a:xfrm>
          <a:off x="17823996" y="933152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9" name="直線コネクタ 678">
          <a:extLst>
            <a:ext uri="{FF2B5EF4-FFF2-40B4-BE49-F238E27FC236}">
              <a16:creationId xmlns:a16="http://schemas.microsoft.com/office/drawing/2014/main" id="{B930FCA6-541F-4A51-B264-02FE6FC66F89}"/>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0" name="テキスト ボックス 679">
          <a:extLst>
            <a:ext uri="{FF2B5EF4-FFF2-40B4-BE49-F238E27FC236}">
              <a16:creationId xmlns:a16="http://schemas.microsoft.com/office/drawing/2014/main" id="{F0358D9E-39EC-4FD6-BC80-69D529B1724E}"/>
            </a:ext>
          </a:extLst>
        </xdr:cNvPr>
        <xdr:cNvSpPr txBox="1"/>
      </xdr:nvSpPr>
      <xdr:spPr>
        <a:xfrm>
          <a:off x="17823996" y="9004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1" name="【学校施設】&#10;一人当たり面積グラフ枠">
          <a:extLst>
            <a:ext uri="{FF2B5EF4-FFF2-40B4-BE49-F238E27FC236}">
              <a16:creationId xmlns:a16="http://schemas.microsoft.com/office/drawing/2014/main" id="{5E2DDDA4-596D-4B2A-9BF3-F669263180FE}"/>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163285</xdr:rowOff>
    </xdr:from>
    <xdr:to>
      <xdr:col>116</xdr:col>
      <xdr:colOff>62864</xdr:colOff>
      <xdr:row>64</xdr:row>
      <xdr:rowOff>76744</xdr:rowOff>
    </xdr:to>
    <xdr:cxnSp macro="">
      <xdr:nvCxnSpPr>
        <xdr:cNvPr id="682" name="直線コネクタ 681">
          <a:extLst>
            <a:ext uri="{FF2B5EF4-FFF2-40B4-BE49-F238E27FC236}">
              <a16:creationId xmlns:a16="http://schemas.microsoft.com/office/drawing/2014/main" id="{4FDE9B22-2815-4E9F-B62B-29717CCA50D6}"/>
            </a:ext>
          </a:extLst>
        </xdr:cNvPr>
        <xdr:cNvCxnSpPr/>
      </xdr:nvCxnSpPr>
      <xdr:spPr>
        <a:xfrm flipV="1">
          <a:off x="22164039" y="9596210"/>
          <a:ext cx="0" cy="14533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80571</xdr:rowOff>
    </xdr:from>
    <xdr:ext cx="469744" cy="259045"/>
    <xdr:sp macro="" textlink="">
      <xdr:nvSpPr>
        <xdr:cNvPr id="683" name="【学校施設】&#10;一人当たり面積最小値テキスト">
          <a:extLst>
            <a:ext uri="{FF2B5EF4-FFF2-40B4-BE49-F238E27FC236}">
              <a16:creationId xmlns:a16="http://schemas.microsoft.com/office/drawing/2014/main" id="{8A962C36-2BF0-4547-8222-C4D92FA036E6}"/>
            </a:ext>
          </a:extLst>
        </xdr:cNvPr>
        <xdr:cNvSpPr txBox="1"/>
      </xdr:nvSpPr>
      <xdr:spPr>
        <a:xfrm>
          <a:off x="22202775" y="11053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76744</xdr:rowOff>
    </xdr:from>
    <xdr:to>
      <xdr:col>116</xdr:col>
      <xdr:colOff>152400</xdr:colOff>
      <xdr:row>64</xdr:row>
      <xdr:rowOff>76744</xdr:rowOff>
    </xdr:to>
    <xdr:cxnSp macro="">
      <xdr:nvCxnSpPr>
        <xdr:cNvPr id="684" name="直線コネクタ 683">
          <a:extLst>
            <a:ext uri="{FF2B5EF4-FFF2-40B4-BE49-F238E27FC236}">
              <a16:creationId xmlns:a16="http://schemas.microsoft.com/office/drawing/2014/main" id="{6356C258-F0CF-4B0E-974B-C534E00B5224}"/>
            </a:ext>
          </a:extLst>
        </xdr:cNvPr>
        <xdr:cNvCxnSpPr/>
      </xdr:nvCxnSpPr>
      <xdr:spPr>
        <a:xfrm>
          <a:off x="22075775" y="11049544"/>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109962</xdr:rowOff>
    </xdr:from>
    <xdr:ext cx="469744" cy="259045"/>
    <xdr:sp macro="" textlink="">
      <xdr:nvSpPr>
        <xdr:cNvPr id="685" name="【学校施設】&#10;一人当たり面積最大値テキスト">
          <a:extLst>
            <a:ext uri="{FF2B5EF4-FFF2-40B4-BE49-F238E27FC236}">
              <a16:creationId xmlns:a16="http://schemas.microsoft.com/office/drawing/2014/main" id="{AF18EA21-AEF4-47E4-AF01-3378E46FC2D5}"/>
            </a:ext>
          </a:extLst>
        </xdr:cNvPr>
        <xdr:cNvSpPr txBox="1"/>
      </xdr:nvSpPr>
      <xdr:spPr>
        <a:xfrm>
          <a:off x="22202775" y="9368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163285</xdr:rowOff>
    </xdr:from>
    <xdr:to>
      <xdr:col>116</xdr:col>
      <xdr:colOff>152400</xdr:colOff>
      <xdr:row>55</xdr:row>
      <xdr:rowOff>163285</xdr:rowOff>
    </xdr:to>
    <xdr:cxnSp macro="">
      <xdr:nvCxnSpPr>
        <xdr:cNvPr id="686" name="直線コネクタ 685">
          <a:extLst>
            <a:ext uri="{FF2B5EF4-FFF2-40B4-BE49-F238E27FC236}">
              <a16:creationId xmlns:a16="http://schemas.microsoft.com/office/drawing/2014/main" id="{95EFF1DB-B212-4580-B448-637D116CD947}"/>
            </a:ext>
          </a:extLst>
        </xdr:cNvPr>
        <xdr:cNvCxnSpPr/>
      </xdr:nvCxnSpPr>
      <xdr:spPr>
        <a:xfrm>
          <a:off x="22075775" y="9596210"/>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169290</xdr:rowOff>
    </xdr:from>
    <xdr:ext cx="469744" cy="259045"/>
    <xdr:sp macro="" textlink="">
      <xdr:nvSpPr>
        <xdr:cNvPr id="687" name="【学校施設】&#10;一人当たり面積平均値テキスト">
          <a:extLst>
            <a:ext uri="{FF2B5EF4-FFF2-40B4-BE49-F238E27FC236}">
              <a16:creationId xmlns:a16="http://schemas.microsoft.com/office/drawing/2014/main" id="{EE350F13-3ABD-432C-B21D-721E6BE6B113}"/>
            </a:ext>
          </a:extLst>
        </xdr:cNvPr>
        <xdr:cNvSpPr txBox="1"/>
      </xdr:nvSpPr>
      <xdr:spPr>
        <a:xfrm>
          <a:off x="22202775" y="104562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19413</xdr:rowOff>
    </xdr:from>
    <xdr:to>
      <xdr:col>116</xdr:col>
      <xdr:colOff>114300</xdr:colOff>
      <xdr:row>61</xdr:row>
      <xdr:rowOff>121013</xdr:rowOff>
    </xdr:to>
    <xdr:sp macro="" textlink="">
      <xdr:nvSpPr>
        <xdr:cNvPr id="688" name="フローチャート: 判断 687">
          <a:extLst>
            <a:ext uri="{FF2B5EF4-FFF2-40B4-BE49-F238E27FC236}">
              <a16:creationId xmlns:a16="http://schemas.microsoft.com/office/drawing/2014/main" id="{5533545A-43E6-457C-BBB8-62AA8AE775F3}"/>
            </a:ext>
          </a:extLst>
        </xdr:cNvPr>
        <xdr:cNvSpPr/>
      </xdr:nvSpPr>
      <xdr:spPr>
        <a:xfrm>
          <a:off x="22113875" y="10477863"/>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11249</xdr:rowOff>
    </xdr:from>
    <xdr:to>
      <xdr:col>112</xdr:col>
      <xdr:colOff>38100</xdr:colOff>
      <xdr:row>61</xdr:row>
      <xdr:rowOff>112849</xdr:rowOff>
    </xdr:to>
    <xdr:sp macro="" textlink="">
      <xdr:nvSpPr>
        <xdr:cNvPr id="689" name="フローチャート: 判断 688">
          <a:extLst>
            <a:ext uri="{FF2B5EF4-FFF2-40B4-BE49-F238E27FC236}">
              <a16:creationId xmlns:a16="http://schemas.microsoft.com/office/drawing/2014/main" id="{95A85362-F7ED-4AFC-8019-634116F44A73}"/>
            </a:ext>
          </a:extLst>
        </xdr:cNvPr>
        <xdr:cNvSpPr/>
      </xdr:nvSpPr>
      <xdr:spPr>
        <a:xfrm>
          <a:off x="21275675" y="10472874"/>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21046</xdr:rowOff>
    </xdr:from>
    <xdr:to>
      <xdr:col>107</xdr:col>
      <xdr:colOff>101600</xdr:colOff>
      <xdr:row>61</xdr:row>
      <xdr:rowOff>122646</xdr:rowOff>
    </xdr:to>
    <xdr:sp macro="" textlink="">
      <xdr:nvSpPr>
        <xdr:cNvPr id="690" name="フローチャート: 判断 689">
          <a:extLst>
            <a:ext uri="{FF2B5EF4-FFF2-40B4-BE49-F238E27FC236}">
              <a16:creationId xmlns:a16="http://schemas.microsoft.com/office/drawing/2014/main" id="{B2DFE2CE-042E-4BEF-BAE1-06620EF8D662}"/>
            </a:ext>
          </a:extLst>
        </xdr:cNvPr>
        <xdr:cNvSpPr/>
      </xdr:nvSpPr>
      <xdr:spPr>
        <a:xfrm>
          <a:off x="20383500" y="1047949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47172</xdr:rowOff>
    </xdr:from>
    <xdr:to>
      <xdr:col>102</xdr:col>
      <xdr:colOff>165100</xdr:colOff>
      <xdr:row>60</xdr:row>
      <xdr:rowOff>148772</xdr:rowOff>
    </xdr:to>
    <xdr:sp macro="" textlink="">
      <xdr:nvSpPr>
        <xdr:cNvPr id="691" name="フローチャート: 判断 690">
          <a:extLst>
            <a:ext uri="{FF2B5EF4-FFF2-40B4-BE49-F238E27FC236}">
              <a16:creationId xmlns:a16="http://schemas.microsoft.com/office/drawing/2014/main" id="{42C9A7CD-CA58-48CF-851A-FE6A7D86DC2C}"/>
            </a:ext>
          </a:extLst>
        </xdr:cNvPr>
        <xdr:cNvSpPr/>
      </xdr:nvSpPr>
      <xdr:spPr>
        <a:xfrm>
          <a:off x="19497675" y="10337347"/>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12881</xdr:rowOff>
    </xdr:from>
    <xdr:to>
      <xdr:col>98</xdr:col>
      <xdr:colOff>38100</xdr:colOff>
      <xdr:row>60</xdr:row>
      <xdr:rowOff>114481</xdr:rowOff>
    </xdr:to>
    <xdr:sp macro="" textlink="">
      <xdr:nvSpPr>
        <xdr:cNvPr id="692" name="フローチャート: 判断 691">
          <a:extLst>
            <a:ext uri="{FF2B5EF4-FFF2-40B4-BE49-F238E27FC236}">
              <a16:creationId xmlns:a16="http://schemas.microsoft.com/office/drawing/2014/main" id="{43B576E4-881D-4B75-B37F-85D12046F09A}"/>
            </a:ext>
          </a:extLst>
        </xdr:cNvPr>
        <xdr:cNvSpPr/>
      </xdr:nvSpPr>
      <xdr:spPr>
        <a:xfrm>
          <a:off x="18608675" y="10303056"/>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3" name="テキスト ボックス 692">
          <a:extLst>
            <a:ext uri="{FF2B5EF4-FFF2-40B4-BE49-F238E27FC236}">
              <a16:creationId xmlns:a16="http://schemas.microsoft.com/office/drawing/2014/main" id="{8169DF89-05BD-4935-AD1D-C060BCFA54ED}"/>
            </a:ext>
          </a:extLst>
        </xdr:cNvPr>
        <xdr:cNvSpPr txBox="1"/>
      </xdr:nvSpPr>
      <xdr:spPr>
        <a:xfrm>
          <a:off x="219741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7B93BF0E-1713-4A80-87D3-D50C056815B7}"/>
            </a:ext>
          </a:extLst>
        </xdr:cNvPr>
        <xdr:cNvSpPr txBox="1"/>
      </xdr:nvSpPr>
      <xdr:spPr>
        <a:xfrm>
          <a:off x="21135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EA10E330-382D-4426-A3EE-5D006064C893}"/>
            </a:ext>
          </a:extLst>
        </xdr:cNvPr>
        <xdr:cNvSpPr txBox="1"/>
      </xdr:nvSpPr>
      <xdr:spPr>
        <a:xfrm>
          <a:off x="20246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B88DF427-B71D-4FB6-B12E-DFCD516F4011}"/>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08607FF4-6B0A-4E7B-9F62-BA25DE62A75A}"/>
            </a:ext>
          </a:extLst>
        </xdr:cNvPr>
        <xdr:cNvSpPr txBox="1"/>
      </xdr:nvSpPr>
      <xdr:spPr>
        <a:xfrm>
          <a:off x="18468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16147</xdr:rowOff>
    </xdr:from>
    <xdr:to>
      <xdr:col>116</xdr:col>
      <xdr:colOff>114300</xdr:colOff>
      <xdr:row>58</xdr:row>
      <xdr:rowOff>117747</xdr:rowOff>
    </xdr:to>
    <xdr:sp macro="" textlink="">
      <xdr:nvSpPr>
        <xdr:cNvPr id="698" name="楕円 697">
          <a:extLst>
            <a:ext uri="{FF2B5EF4-FFF2-40B4-BE49-F238E27FC236}">
              <a16:creationId xmlns:a16="http://schemas.microsoft.com/office/drawing/2014/main" id="{45D0E82F-E357-41E9-9F15-C537059A6D92}"/>
            </a:ext>
          </a:extLst>
        </xdr:cNvPr>
        <xdr:cNvSpPr/>
      </xdr:nvSpPr>
      <xdr:spPr>
        <a:xfrm>
          <a:off x="22113875" y="9960247"/>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57</xdr:row>
      <xdr:rowOff>39024</xdr:rowOff>
    </xdr:from>
    <xdr:ext cx="469744" cy="259045"/>
    <xdr:sp macro="" textlink="">
      <xdr:nvSpPr>
        <xdr:cNvPr id="699" name="【学校施設】&#10;一人当たり面積該当値テキスト">
          <a:extLst>
            <a:ext uri="{FF2B5EF4-FFF2-40B4-BE49-F238E27FC236}">
              <a16:creationId xmlns:a16="http://schemas.microsoft.com/office/drawing/2014/main" id="{268C7727-7404-43CD-8211-2C142AB68F21}"/>
            </a:ext>
          </a:extLst>
        </xdr:cNvPr>
        <xdr:cNvSpPr txBox="1"/>
      </xdr:nvSpPr>
      <xdr:spPr>
        <a:xfrm>
          <a:off x="22202775" y="9811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35741</xdr:rowOff>
    </xdr:from>
    <xdr:to>
      <xdr:col>112</xdr:col>
      <xdr:colOff>38100</xdr:colOff>
      <xdr:row>58</xdr:row>
      <xdr:rowOff>137341</xdr:rowOff>
    </xdr:to>
    <xdr:sp macro="" textlink="">
      <xdr:nvSpPr>
        <xdr:cNvPr id="700" name="楕円 699">
          <a:extLst>
            <a:ext uri="{FF2B5EF4-FFF2-40B4-BE49-F238E27FC236}">
              <a16:creationId xmlns:a16="http://schemas.microsoft.com/office/drawing/2014/main" id="{9A8D57A7-49C2-4AD0-93EC-4162FA180CAC}"/>
            </a:ext>
          </a:extLst>
        </xdr:cNvPr>
        <xdr:cNvSpPr/>
      </xdr:nvSpPr>
      <xdr:spPr>
        <a:xfrm>
          <a:off x="21275675" y="9979841"/>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58</xdr:row>
      <xdr:rowOff>66947</xdr:rowOff>
    </xdr:from>
    <xdr:to>
      <xdr:col>116</xdr:col>
      <xdr:colOff>63500</xdr:colOff>
      <xdr:row>58</xdr:row>
      <xdr:rowOff>86541</xdr:rowOff>
    </xdr:to>
    <xdr:cxnSp macro="">
      <xdr:nvCxnSpPr>
        <xdr:cNvPr id="701" name="直線コネクタ 700">
          <a:extLst>
            <a:ext uri="{FF2B5EF4-FFF2-40B4-BE49-F238E27FC236}">
              <a16:creationId xmlns:a16="http://schemas.microsoft.com/office/drawing/2014/main" id="{9A64860E-A6E1-424E-B802-CBBB54F83377}"/>
            </a:ext>
          </a:extLst>
        </xdr:cNvPr>
        <xdr:cNvCxnSpPr/>
      </xdr:nvCxnSpPr>
      <xdr:spPr>
        <a:xfrm flipV="1">
          <a:off x="21326475" y="10014222"/>
          <a:ext cx="8382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48804</xdr:rowOff>
    </xdr:from>
    <xdr:to>
      <xdr:col>107</xdr:col>
      <xdr:colOff>101600</xdr:colOff>
      <xdr:row>58</xdr:row>
      <xdr:rowOff>150404</xdr:rowOff>
    </xdr:to>
    <xdr:sp macro="" textlink="">
      <xdr:nvSpPr>
        <xdr:cNvPr id="702" name="楕円 701">
          <a:extLst>
            <a:ext uri="{FF2B5EF4-FFF2-40B4-BE49-F238E27FC236}">
              <a16:creationId xmlns:a16="http://schemas.microsoft.com/office/drawing/2014/main" id="{8B9A3682-5D10-4D8B-BC62-25639A7214EE}"/>
            </a:ext>
          </a:extLst>
        </xdr:cNvPr>
        <xdr:cNvSpPr/>
      </xdr:nvSpPr>
      <xdr:spPr>
        <a:xfrm>
          <a:off x="20383500" y="9996079"/>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86541</xdr:rowOff>
    </xdr:from>
    <xdr:to>
      <xdr:col>111</xdr:col>
      <xdr:colOff>177800</xdr:colOff>
      <xdr:row>58</xdr:row>
      <xdr:rowOff>99604</xdr:rowOff>
    </xdr:to>
    <xdr:cxnSp macro="">
      <xdr:nvCxnSpPr>
        <xdr:cNvPr id="703" name="直線コネクタ 702">
          <a:extLst>
            <a:ext uri="{FF2B5EF4-FFF2-40B4-BE49-F238E27FC236}">
              <a16:creationId xmlns:a16="http://schemas.microsoft.com/office/drawing/2014/main" id="{26737D85-CDB0-4229-B0E5-B18AA37AD9EA}"/>
            </a:ext>
          </a:extLst>
        </xdr:cNvPr>
        <xdr:cNvCxnSpPr/>
      </xdr:nvCxnSpPr>
      <xdr:spPr>
        <a:xfrm flipV="1">
          <a:off x="20437475" y="10033816"/>
          <a:ext cx="889000" cy="9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63500</xdr:rowOff>
    </xdr:from>
    <xdr:to>
      <xdr:col>102</xdr:col>
      <xdr:colOff>165100</xdr:colOff>
      <xdr:row>58</xdr:row>
      <xdr:rowOff>165100</xdr:rowOff>
    </xdr:to>
    <xdr:sp macro="" textlink="">
      <xdr:nvSpPr>
        <xdr:cNvPr id="704" name="楕円 703">
          <a:extLst>
            <a:ext uri="{FF2B5EF4-FFF2-40B4-BE49-F238E27FC236}">
              <a16:creationId xmlns:a16="http://schemas.microsoft.com/office/drawing/2014/main" id="{D59BE20C-A6DF-467E-808F-E4534602D88B}"/>
            </a:ext>
          </a:extLst>
        </xdr:cNvPr>
        <xdr:cNvSpPr/>
      </xdr:nvSpPr>
      <xdr:spPr>
        <a:xfrm>
          <a:off x="19497675" y="10010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58</xdr:row>
      <xdr:rowOff>99604</xdr:rowOff>
    </xdr:from>
    <xdr:to>
      <xdr:col>107</xdr:col>
      <xdr:colOff>50800</xdr:colOff>
      <xdr:row>58</xdr:row>
      <xdr:rowOff>114300</xdr:rowOff>
    </xdr:to>
    <xdr:cxnSp macro="">
      <xdr:nvCxnSpPr>
        <xdr:cNvPr id="705" name="直線コネクタ 704">
          <a:extLst>
            <a:ext uri="{FF2B5EF4-FFF2-40B4-BE49-F238E27FC236}">
              <a16:creationId xmlns:a16="http://schemas.microsoft.com/office/drawing/2014/main" id="{C17FB2AD-1CF5-41CC-A672-C48EA8806B45}"/>
            </a:ext>
          </a:extLst>
        </xdr:cNvPr>
        <xdr:cNvCxnSpPr/>
      </xdr:nvCxnSpPr>
      <xdr:spPr>
        <a:xfrm flipV="1">
          <a:off x="19545300" y="10043704"/>
          <a:ext cx="892175"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58</xdr:row>
      <xdr:rowOff>76563</xdr:rowOff>
    </xdr:from>
    <xdr:to>
      <xdr:col>98</xdr:col>
      <xdr:colOff>38100</xdr:colOff>
      <xdr:row>59</xdr:row>
      <xdr:rowOff>6713</xdr:rowOff>
    </xdr:to>
    <xdr:sp macro="" textlink="">
      <xdr:nvSpPr>
        <xdr:cNvPr id="706" name="楕円 705">
          <a:extLst>
            <a:ext uri="{FF2B5EF4-FFF2-40B4-BE49-F238E27FC236}">
              <a16:creationId xmlns:a16="http://schemas.microsoft.com/office/drawing/2014/main" id="{3D1F678C-239E-4DAA-B9AA-0C789E90674B}"/>
            </a:ext>
          </a:extLst>
        </xdr:cNvPr>
        <xdr:cNvSpPr/>
      </xdr:nvSpPr>
      <xdr:spPr>
        <a:xfrm>
          <a:off x="18608675" y="10020663"/>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58</xdr:row>
      <xdr:rowOff>114300</xdr:rowOff>
    </xdr:from>
    <xdr:to>
      <xdr:col>102</xdr:col>
      <xdr:colOff>114300</xdr:colOff>
      <xdr:row>58</xdr:row>
      <xdr:rowOff>127363</xdr:rowOff>
    </xdr:to>
    <xdr:cxnSp macro="">
      <xdr:nvCxnSpPr>
        <xdr:cNvPr id="707" name="直線コネクタ 706">
          <a:extLst>
            <a:ext uri="{FF2B5EF4-FFF2-40B4-BE49-F238E27FC236}">
              <a16:creationId xmlns:a16="http://schemas.microsoft.com/office/drawing/2014/main" id="{90B8DA6B-64FB-4EDE-A2B2-5D0B80F3A31F}"/>
            </a:ext>
          </a:extLst>
        </xdr:cNvPr>
        <xdr:cNvCxnSpPr/>
      </xdr:nvCxnSpPr>
      <xdr:spPr>
        <a:xfrm flipV="1">
          <a:off x="18659475" y="10058400"/>
          <a:ext cx="885825" cy="16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103976</xdr:rowOff>
    </xdr:from>
    <xdr:ext cx="469744" cy="259045"/>
    <xdr:sp macro="" textlink="">
      <xdr:nvSpPr>
        <xdr:cNvPr id="708" name="n_1aveValue【学校施設】&#10;一人当たり面積">
          <a:extLst>
            <a:ext uri="{FF2B5EF4-FFF2-40B4-BE49-F238E27FC236}">
              <a16:creationId xmlns:a16="http://schemas.microsoft.com/office/drawing/2014/main" id="{A0844DFD-FEFC-436E-A6D9-886E52515134}"/>
            </a:ext>
          </a:extLst>
        </xdr:cNvPr>
        <xdr:cNvSpPr txBox="1"/>
      </xdr:nvSpPr>
      <xdr:spPr>
        <a:xfrm>
          <a:off x="21078902" y="10565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113773</xdr:rowOff>
    </xdr:from>
    <xdr:ext cx="469744" cy="259045"/>
    <xdr:sp macro="" textlink="">
      <xdr:nvSpPr>
        <xdr:cNvPr id="709" name="n_2aveValue【学校施設】&#10;一人当たり面積">
          <a:extLst>
            <a:ext uri="{FF2B5EF4-FFF2-40B4-BE49-F238E27FC236}">
              <a16:creationId xmlns:a16="http://schemas.microsoft.com/office/drawing/2014/main" id="{1F0BE20E-E7BD-4C8A-B5CD-2683B1AECB16}"/>
            </a:ext>
          </a:extLst>
        </xdr:cNvPr>
        <xdr:cNvSpPr txBox="1"/>
      </xdr:nvSpPr>
      <xdr:spPr>
        <a:xfrm>
          <a:off x="20202602" y="10572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139899</xdr:rowOff>
    </xdr:from>
    <xdr:ext cx="469744" cy="259045"/>
    <xdr:sp macro="" textlink="">
      <xdr:nvSpPr>
        <xdr:cNvPr id="710" name="n_3aveValue【学校施設】&#10;一人当たり面積">
          <a:extLst>
            <a:ext uri="{FF2B5EF4-FFF2-40B4-BE49-F238E27FC236}">
              <a16:creationId xmlns:a16="http://schemas.microsoft.com/office/drawing/2014/main" id="{E8E2D737-D761-46A5-A9E9-1BDD89E4466B}"/>
            </a:ext>
          </a:extLst>
        </xdr:cNvPr>
        <xdr:cNvSpPr txBox="1"/>
      </xdr:nvSpPr>
      <xdr:spPr>
        <a:xfrm>
          <a:off x="19313602" y="10430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105608</xdr:rowOff>
    </xdr:from>
    <xdr:ext cx="469744" cy="259045"/>
    <xdr:sp macro="" textlink="">
      <xdr:nvSpPr>
        <xdr:cNvPr id="711" name="n_4aveValue【学校施設】&#10;一人当たり面積">
          <a:extLst>
            <a:ext uri="{FF2B5EF4-FFF2-40B4-BE49-F238E27FC236}">
              <a16:creationId xmlns:a16="http://schemas.microsoft.com/office/drawing/2014/main" id="{2A6120DE-F740-43AE-9F1F-43DA2C313CC7}"/>
            </a:ext>
          </a:extLst>
        </xdr:cNvPr>
        <xdr:cNvSpPr txBox="1"/>
      </xdr:nvSpPr>
      <xdr:spPr>
        <a:xfrm>
          <a:off x="18421427" y="10395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56</xdr:row>
      <xdr:rowOff>153868</xdr:rowOff>
    </xdr:from>
    <xdr:ext cx="469744" cy="259045"/>
    <xdr:sp macro="" textlink="">
      <xdr:nvSpPr>
        <xdr:cNvPr id="712" name="n_1mainValue【学校施設】&#10;一人当たり面積">
          <a:extLst>
            <a:ext uri="{FF2B5EF4-FFF2-40B4-BE49-F238E27FC236}">
              <a16:creationId xmlns:a16="http://schemas.microsoft.com/office/drawing/2014/main" id="{21334187-E11F-433D-A090-3C8E679EBB94}"/>
            </a:ext>
          </a:extLst>
        </xdr:cNvPr>
        <xdr:cNvSpPr txBox="1"/>
      </xdr:nvSpPr>
      <xdr:spPr>
        <a:xfrm>
          <a:off x="21078902" y="9755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56</xdr:row>
      <xdr:rowOff>166931</xdr:rowOff>
    </xdr:from>
    <xdr:ext cx="469744" cy="259045"/>
    <xdr:sp macro="" textlink="">
      <xdr:nvSpPr>
        <xdr:cNvPr id="713" name="n_2mainValue【学校施設】&#10;一人当たり面積">
          <a:extLst>
            <a:ext uri="{FF2B5EF4-FFF2-40B4-BE49-F238E27FC236}">
              <a16:creationId xmlns:a16="http://schemas.microsoft.com/office/drawing/2014/main" id="{977667F5-8F61-4850-B816-1ADD6410EADA}"/>
            </a:ext>
          </a:extLst>
        </xdr:cNvPr>
        <xdr:cNvSpPr txBox="1"/>
      </xdr:nvSpPr>
      <xdr:spPr>
        <a:xfrm>
          <a:off x="20202602" y="9768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57</xdr:row>
      <xdr:rowOff>10177</xdr:rowOff>
    </xdr:from>
    <xdr:ext cx="469744" cy="259045"/>
    <xdr:sp macro="" textlink="">
      <xdr:nvSpPr>
        <xdr:cNvPr id="714" name="n_3mainValue【学校施設】&#10;一人当たり面積">
          <a:extLst>
            <a:ext uri="{FF2B5EF4-FFF2-40B4-BE49-F238E27FC236}">
              <a16:creationId xmlns:a16="http://schemas.microsoft.com/office/drawing/2014/main" id="{8E8D7A49-70D5-423A-852F-1ACE7C8CF2F2}"/>
            </a:ext>
          </a:extLst>
        </xdr:cNvPr>
        <xdr:cNvSpPr txBox="1"/>
      </xdr:nvSpPr>
      <xdr:spPr>
        <a:xfrm>
          <a:off x="19313602" y="9786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57</xdr:row>
      <xdr:rowOff>23240</xdr:rowOff>
    </xdr:from>
    <xdr:ext cx="469744" cy="259045"/>
    <xdr:sp macro="" textlink="">
      <xdr:nvSpPr>
        <xdr:cNvPr id="715" name="n_4mainValue【学校施設】&#10;一人当たり面積">
          <a:extLst>
            <a:ext uri="{FF2B5EF4-FFF2-40B4-BE49-F238E27FC236}">
              <a16:creationId xmlns:a16="http://schemas.microsoft.com/office/drawing/2014/main" id="{FFFA3467-F91C-4DC1-BCEC-9E192CED8472}"/>
            </a:ext>
          </a:extLst>
        </xdr:cNvPr>
        <xdr:cNvSpPr txBox="1"/>
      </xdr:nvSpPr>
      <xdr:spPr>
        <a:xfrm>
          <a:off x="18421427" y="9795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6" name="正方形/長方形 715">
          <a:extLst>
            <a:ext uri="{FF2B5EF4-FFF2-40B4-BE49-F238E27FC236}">
              <a16:creationId xmlns:a16="http://schemas.microsoft.com/office/drawing/2014/main" id="{87358575-79F4-4BA1-8A9C-529F29B02457}"/>
            </a:ext>
          </a:extLst>
        </xdr:cNvPr>
        <xdr:cNvSpPr/>
      </xdr:nvSpPr>
      <xdr:spPr>
        <a:xfrm>
          <a:off x="12449175" y="1181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7" name="正方形/長方形 716">
          <a:extLst>
            <a:ext uri="{FF2B5EF4-FFF2-40B4-BE49-F238E27FC236}">
              <a16:creationId xmlns:a16="http://schemas.microsoft.com/office/drawing/2014/main" id="{98E02250-3D54-4320-B788-4BD899F3BC26}"/>
            </a:ext>
          </a:extLst>
        </xdr:cNvPr>
        <xdr:cNvSpPr/>
      </xdr:nvSpPr>
      <xdr:spPr>
        <a:xfrm>
          <a:off x="12573000"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8" name="正方形/長方形 717">
          <a:extLst>
            <a:ext uri="{FF2B5EF4-FFF2-40B4-BE49-F238E27FC236}">
              <a16:creationId xmlns:a16="http://schemas.microsoft.com/office/drawing/2014/main" id="{B1CF9CBD-21D3-4C6F-B51C-2C15E4DD43B1}"/>
            </a:ext>
          </a:extLst>
        </xdr:cNvPr>
        <xdr:cNvSpPr/>
      </xdr:nvSpPr>
      <xdr:spPr>
        <a:xfrm>
          <a:off x="12573000"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9" name="正方形/長方形 718">
          <a:extLst>
            <a:ext uri="{FF2B5EF4-FFF2-40B4-BE49-F238E27FC236}">
              <a16:creationId xmlns:a16="http://schemas.microsoft.com/office/drawing/2014/main" id="{4D3EE9FF-72A7-46F2-8626-05F88046CA30}"/>
            </a:ext>
          </a:extLst>
        </xdr:cNvPr>
        <xdr:cNvSpPr/>
      </xdr:nvSpPr>
      <xdr:spPr>
        <a:xfrm>
          <a:off x="13592175"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0" name="正方形/長方形 719">
          <a:extLst>
            <a:ext uri="{FF2B5EF4-FFF2-40B4-BE49-F238E27FC236}">
              <a16:creationId xmlns:a16="http://schemas.microsoft.com/office/drawing/2014/main" id="{DA22ED63-93FA-4E02-AABF-51B4EA108E55}"/>
            </a:ext>
          </a:extLst>
        </xdr:cNvPr>
        <xdr:cNvSpPr/>
      </xdr:nvSpPr>
      <xdr:spPr>
        <a:xfrm>
          <a:off x="13592175"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1" name="正方形/長方形 720">
          <a:extLst>
            <a:ext uri="{FF2B5EF4-FFF2-40B4-BE49-F238E27FC236}">
              <a16:creationId xmlns:a16="http://schemas.microsoft.com/office/drawing/2014/main" id="{C30F90F0-C705-4F91-8F33-8F784ED13CDC}"/>
            </a:ext>
          </a:extLst>
        </xdr:cNvPr>
        <xdr:cNvSpPr/>
      </xdr:nvSpPr>
      <xdr:spPr>
        <a:xfrm>
          <a:off x="14735175"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2" name="正方形/長方形 721">
          <a:extLst>
            <a:ext uri="{FF2B5EF4-FFF2-40B4-BE49-F238E27FC236}">
              <a16:creationId xmlns:a16="http://schemas.microsoft.com/office/drawing/2014/main" id="{398DF89F-A1A7-43D1-962B-FF4740928A0A}"/>
            </a:ext>
          </a:extLst>
        </xdr:cNvPr>
        <xdr:cNvSpPr/>
      </xdr:nvSpPr>
      <xdr:spPr>
        <a:xfrm>
          <a:off x="14735175"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3" name="正方形/長方形 722">
          <a:extLst>
            <a:ext uri="{FF2B5EF4-FFF2-40B4-BE49-F238E27FC236}">
              <a16:creationId xmlns:a16="http://schemas.microsoft.com/office/drawing/2014/main" id="{2651FB23-1696-4C85-97A0-AD8FF0956535}"/>
            </a:ext>
          </a:extLst>
        </xdr:cNvPr>
        <xdr:cNvSpPr/>
      </xdr:nvSpPr>
      <xdr:spPr>
        <a:xfrm>
          <a:off x="12449175"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4" name="テキスト ボックス 723">
          <a:extLst>
            <a:ext uri="{FF2B5EF4-FFF2-40B4-BE49-F238E27FC236}">
              <a16:creationId xmlns:a16="http://schemas.microsoft.com/office/drawing/2014/main" id="{B38219DD-940A-4429-95FC-FEEE41C5B1ED}"/>
            </a:ext>
          </a:extLst>
        </xdr:cNvPr>
        <xdr:cNvSpPr txBox="1"/>
      </xdr:nvSpPr>
      <xdr:spPr>
        <a:xfrm>
          <a:off x="12411075"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5" name="直線コネクタ 724">
          <a:extLst>
            <a:ext uri="{FF2B5EF4-FFF2-40B4-BE49-F238E27FC236}">
              <a16:creationId xmlns:a16="http://schemas.microsoft.com/office/drawing/2014/main" id="{EEF60192-108C-4D1D-A4EC-CEBCB998B7B1}"/>
            </a:ext>
          </a:extLst>
        </xdr:cNvPr>
        <xdr:cNvCxnSpPr/>
      </xdr:nvCxnSpPr>
      <xdr:spPr>
        <a:xfrm>
          <a:off x="12449175"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6" name="テキスト ボックス 725">
          <a:extLst>
            <a:ext uri="{FF2B5EF4-FFF2-40B4-BE49-F238E27FC236}">
              <a16:creationId xmlns:a16="http://schemas.microsoft.com/office/drawing/2014/main" id="{0CDAFEF9-6545-4A87-868D-DB21ADC1CE71}"/>
            </a:ext>
          </a:extLst>
        </xdr:cNvPr>
        <xdr:cNvSpPr txBox="1"/>
      </xdr:nvSpPr>
      <xdr:spPr>
        <a:xfrm>
          <a:off x="11978821" y="15100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7" name="直線コネクタ 726">
          <a:extLst>
            <a:ext uri="{FF2B5EF4-FFF2-40B4-BE49-F238E27FC236}">
              <a16:creationId xmlns:a16="http://schemas.microsoft.com/office/drawing/2014/main" id="{AFCAB254-4CE2-4B18-AFFF-309FB9CF06DF}"/>
            </a:ext>
          </a:extLst>
        </xdr:cNvPr>
        <xdr:cNvCxnSpPr/>
      </xdr:nvCxnSpPr>
      <xdr:spPr>
        <a:xfrm>
          <a:off x="12449175"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8" name="テキスト ボックス 727">
          <a:extLst>
            <a:ext uri="{FF2B5EF4-FFF2-40B4-BE49-F238E27FC236}">
              <a16:creationId xmlns:a16="http://schemas.microsoft.com/office/drawing/2014/main" id="{922EB347-5261-49BD-8AD9-ECA6E70DE6A1}"/>
            </a:ext>
          </a:extLst>
        </xdr:cNvPr>
        <xdr:cNvSpPr txBox="1"/>
      </xdr:nvSpPr>
      <xdr:spPr>
        <a:xfrm>
          <a:off x="11978821" y="14719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29" name="直線コネクタ 728">
          <a:extLst>
            <a:ext uri="{FF2B5EF4-FFF2-40B4-BE49-F238E27FC236}">
              <a16:creationId xmlns:a16="http://schemas.microsoft.com/office/drawing/2014/main" id="{996457F3-0E71-4076-B359-152BB9AE22B8}"/>
            </a:ext>
          </a:extLst>
        </xdr:cNvPr>
        <xdr:cNvCxnSpPr/>
      </xdr:nvCxnSpPr>
      <xdr:spPr>
        <a:xfrm>
          <a:off x="12449175"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0" name="テキスト ボックス 729">
          <a:extLst>
            <a:ext uri="{FF2B5EF4-FFF2-40B4-BE49-F238E27FC236}">
              <a16:creationId xmlns:a16="http://schemas.microsoft.com/office/drawing/2014/main" id="{2C4CAE6D-E57F-4D5C-852A-B8CD1FE681CA}"/>
            </a:ext>
          </a:extLst>
        </xdr:cNvPr>
        <xdr:cNvSpPr txBox="1"/>
      </xdr:nvSpPr>
      <xdr:spPr>
        <a:xfrm>
          <a:off x="12042941" y="14338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1" name="直線コネクタ 730">
          <a:extLst>
            <a:ext uri="{FF2B5EF4-FFF2-40B4-BE49-F238E27FC236}">
              <a16:creationId xmlns:a16="http://schemas.microsoft.com/office/drawing/2014/main" id="{C2E37CDB-7D9F-4560-8020-3158F8BB1B0F}"/>
            </a:ext>
          </a:extLst>
        </xdr:cNvPr>
        <xdr:cNvCxnSpPr/>
      </xdr:nvCxnSpPr>
      <xdr:spPr>
        <a:xfrm>
          <a:off x="12449175"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2" name="テキスト ボックス 731">
          <a:extLst>
            <a:ext uri="{FF2B5EF4-FFF2-40B4-BE49-F238E27FC236}">
              <a16:creationId xmlns:a16="http://schemas.microsoft.com/office/drawing/2014/main" id="{E2EE8193-8663-4FD9-9B8B-ABA6754D1F10}"/>
            </a:ext>
          </a:extLst>
        </xdr:cNvPr>
        <xdr:cNvSpPr txBox="1"/>
      </xdr:nvSpPr>
      <xdr:spPr>
        <a:xfrm>
          <a:off x="12042941" y="13957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3" name="直線コネクタ 732">
          <a:extLst>
            <a:ext uri="{FF2B5EF4-FFF2-40B4-BE49-F238E27FC236}">
              <a16:creationId xmlns:a16="http://schemas.microsoft.com/office/drawing/2014/main" id="{68D6C8C2-6E50-48A9-8A55-F32383D80123}"/>
            </a:ext>
          </a:extLst>
        </xdr:cNvPr>
        <xdr:cNvCxnSpPr/>
      </xdr:nvCxnSpPr>
      <xdr:spPr>
        <a:xfrm>
          <a:off x="12449175"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4" name="テキスト ボックス 733">
          <a:extLst>
            <a:ext uri="{FF2B5EF4-FFF2-40B4-BE49-F238E27FC236}">
              <a16:creationId xmlns:a16="http://schemas.microsoft.com/office/drawing/2014/main" id="{D5F29A67-AAAE-43D2-961B-7548821829E6}"/>
            </a:ext>
          </a:extLst>
        </xdr:cNvPr>
        <xdr:cNvSpPr txBox="1"/>
      </xdr:nvSpPr>
      <xdr:spPr>
        <a:xfrm>
          <a:off x="12042941" y="13576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5" name="直線コネクタ 734">
          <a:extLst>
            <a:ext uri="{FF2B5EF4-FFF2-40B4-BE49-F238E27FC236}">
              <a16:creationId xmlns:a16="http://schemas.microsoft.com/office/drawing/2014/main" id="{4CBC3D33-2967-43F7-B7FA-592F078A96CA}"/>
            </a:ext>
          </a:extLst>
        </xdr:cNvPr>
        <xdr:cNvCxnSpPr/>
      </xdr:nvCxnSpPr>
      <xdr:spPr>
        <a:xfrm>
          <a:off x="12449175"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6" name="テキスト ボックス 735">
          <a:extLst>
            <a:ext uri="{FF2B5EF4-FFF2-40B4-BE49-F238E27FC236}">
              <a16:creationId xmlns:a16="http://schemas.microsoft.com/office/drawing/2014/main" id="{A3123E02-C948-444D-9550-F5123CB82BA4}"/>
            </a:ext>
          </a:extLst>
        </xdr:cNvPr>
        <xdr:cNvSpPr txBox="1"/>
      </xdr:nvSpPr>
      <xdr:spPr>
        <a:xfrm>
          <a:off x="12042941" y="13195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7" name="直線コネクタ 736">
          <a:extLst>
            <a:ext uri="{FF2B5EF4-FFF2-40B4-BE49-F238E27FC236}">
              <a16:creationId xmlns:a16="http://schemas.microsoft.com/office/drawing/2014/main" id="{89511CB9-95D3-40C4-8AE3-883B66DBA105}"/>
            </a:ext>
          </a:extLst>
        </xdr:cNvPr>
        <xdr:cNvCxnSpPr/>
      </xdr:nvCxnSpPr>
      <xdr:spPr>
        <a:xfrm>
          <a:off x="12449175"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8" name="テキスト ボックス 737">
          <a:extLst>
            <a:ext uri="{FF2B5EF4-FFF2-40B4-BE49-F238E27FC236}">
              <a16:creationId xmlns:a16="http://schemas.microsoft.com/office/drawing/2014/main" id="{8066E611-4328-4F56-8ECB-268707EAE229}"/>
            </a:ext>
          </a:extLst>
        </xdr:cNvPr>
        <xdr:cNvSpPr txBox="1"/>
      </xdr:nvSpPr>
      <xdr:spPr>
        <a:xfrm>
          <a:off x="12110236" y="128149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9" name="【児童館】&#10;有形固定資産減価償却率グラフ枠">
          <a:extLst>
            <a:ext uri="{FF2B5EF4-FFF2-40B4-BE49-F238E27FC236}">
              <a16:creationId xmlns:a16="http://schemas.microsoft.com/office/drawing/2014/main" id="{0839E416-CBD3-4BAF-B5C5-D701FB1C67DC}"/>
            </a:ext>
          </a:extLst>
        </xdr:cNvPr>
        <xdr:cNvSpPr/>
      </xdr:nvSpPr>
      <xdr:spPr>
        <a:xfrm>
          <a:off x="12449175"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99061</xdr:rowOff>
    </xdr:from>
    <xdr:to>
      <xdr:col>85</xdr:col>
      <xdr:colOff>126364</xdr:colOff>
      <xdr:row>86</xdr:row>
      <xdr:rowOff>114300</xdr:rowOff>
    </xdr:to>
    <xdr:cxnSp macro="">
      <xdr:nvCxnSpPr>
        <xdr:cNvPr id="740" name="直線コネクタ 739">
          <a:extLst>
            <a:ext uri="{FF2B5EF4-FFF2-40B4-BE49-F238E27FC236}">
              <a16:creationId xmlns:a16="http://schemas.microsoft.com/office/drawing/2014/main" id="{CC5EE560-A9D1-403C-9735-CC4207E4907C}"/>
            </a:ext>
          </a:extLst>
        </xdr:cNvPr>
        <xdr:cNvCxnSpPr/>
      </xdr:nvCxnSpPr>
      <xdr:spPr>
        <a:xfrm flipV="1">
          <a:off x="16322039" y="13300711"/>
          <a:ext cx="0" cy="15582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741" name="【児童館】&#10;有形固定資産減価償却率最小値テキスト">
          <a:extLst>
            <a:ext uri="{FF2B5EF4-FFF2-40B4-BE49-F238E27FC236}">
              <a16:creationId xmlns:a16="http://schemas.microsoft.com/office/drawing/2014/main" id="{1786B2A6-07B7-4F20-99FF-C94DE78A7FA0}"/>
            </a:ext>
          </a:extLst>
        </xdr:cNvPr>
        <xdr:cNvSpPr txBox="1"/>
      </xdr:nvSpPr>
      <xdr:spPr>
        <a:xfrm>
          <a:off x="16360775"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42" name="直線コネクタ 741">
          <a:extLst>
            <a:ext uri="{FF2B5EF4-FFF2-40B4-BE49-F238E27FC236}">
              <a16:creationId xmlns:a16="http://schemas.microsoft.com/office/drawing/2014/main" id="{90B5C389-87CD-461C-B657-8339956BE079}"/>
            </a:ext>
          </a:extLst>
        </xdr:cNvPr>
        <xdr:cNvCxnSpPr/>
      </xdr:nvCxnSpPr>
      <xdr:spPr>
        <a:xfrm>
          <a:off x="16230600" y="14859000"/>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45738</xdr:rowOff>
    </xdr:from>
    <xdr:ext cx="405111" cy="259045"/>
    <xdr:sp macro="" textlink="">
      <xdr:nvSpPr>
        <xdr:cNvPr id="743" name="【児童館】&#10;有形固定資産減価償却率最大値テキスト">
          <a:extLst>
            <a:ext uri="{FF2B5EF4-FFF2-40B4-BE49-F238E27FC236}">
              <a16:creationId xmlns:a16="http://schemas.microsoft.com/office/drawing/2014/main" id="{EEB59155-520B-4320-9E02-7DFE51E6C216}"/>
            </a:ext>
          </a:extLst>
        </xdr:cNvPr>
        <xdr:cNvSpPr txBox="1"/>
      </xdr:nvSpPr>
      <xdr:spPr>
        <a:xfrm>
          <a:off x="16360775" y="13079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99061</xdr:rowOff>
    </xdr:from>
    <xdr:to>
      <xdr:col>86</xdr:col>
      <xdr:colOff>25400</xdr:colOff>
      <xdr:row>77</xdr:row>
      <xdr:rowOff>99061</xdr:rowOff>
    </xdr:to>
    <xdr:cxnSp macro="">
      <xdr:nvCxnSpPr>
        <xdr:cNvPr id="744" name="直線コネクタ 743">
          <a:extLst>
            <a:ext uri="{FF2B5EF4-FFF2-40B4-BE49-F238E27FC236}">
              <a16:creationId xmlns:a16="http://schemas.microsoft.com/office/drawing/2014/main" id="{7018DD2B-7F69-4859-958D-369B5A6DD01B}"/>
            </a:ext>
          </a:extLst>
        </xdr:cNvPr>
        <xdr:cNvCxnSpPr/>
      </xdr:nvCxnSpPr>
      <xdr:spPr>
        <a:xfrm>
          <a:off x="16230600" y="13300711"/>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137813</xdr:rowOff>
    </xdr:from>
    <xdr:ext cx="405111" cy="259045"/>
    <xdr:sp macro="" textlink="">
      <xdr:nvSpPr>
        <xdr:cNvPr id="745" name="【児童館】&#10;有形固定資産減価償却率平均値テキスト">
          <a:extLst>
            <a:ext uri="{FF2B5EF4-FFF2-40B4-BE49-F238E27FC236}">
              <a16:creationId xmlns:a16="http://schemas.microsoft.com/office/drawing/2014/main" id="{BBF25753-1DA4-47EA-9DB9-62EFABA218C0}"/>
            </a:ext>
          </a:extLst>
        </xdr:cNvPr>
        <xdr:cNvSpPr txBox="1"/>
      </xdr:nvSpPr>
      <xdr:spPr>
        <a:xfrm>
          <a:off x="16360775" y="138538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114936</xdr:rowOff>
    </xdr:from>
    <xdr:to>
      <xdr:col>85</xdr:col>
      <xdr:colOff>177800</xdr:colOff>
      <xdr:row>82</xdr:row>
      <xdr:rowOff>45086</xdr:rowOff>
    </xdr:to>
    <xdr:sp macro="" textlink="">
      <xdr:nvSpPr>
        <xdr:cNvPr id="746" name="フローチャート: 判断 745">
          <a:extLst>
            <a:ext uri="{FF2B5EF4-FFF2-40B4-BE49-F238E27FC236}">
              <a16:creationId xmlns:a16="http://schemas.microsoft.com/office/drawing/2014/main" id="{B781555C-E34D-4F61-8A21-8A48AD04A47E}"/>
            </a:ext>
          </a:extLst>
        </xdr:cNvPr>
        <xdr:cNvSpPr/>
      </xdr:nvSpPr>
      <xdr:spPr>
        <a:xfrm>
          <a:off x="16268700" y="1400238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88264</xdr:rowOff>
    </xdr:from>
    <xdr:to>
      <xdr:col>81</xdr:col>
      <xdr:colOff>101600</xdr:colOff>
      <xdr:row>82</xdr:row>
      <xdr:rowOff>18414</xdr:rowOff>
    </xdr:to>
    <xdr:sp macro="" textlink="">
      <xdr:nvSpPr>
        <xdr:cNvPr id="747" name="フローチャート: 判断 746">
          <a:extLst>
            <a:ext uri="{FF2B5EF4-FFF2-40B4-BE49-F238E27FC236}">
              <a16:creationId xmlns:a16="http://schemas.microsoft.com/office/drawing/2014/main" id="{7B749BD4-D81A-4BF3-B272-0D69E065FA64}"/>
            </a:ext>
          </a:extLst>
        </xdr:cNvPr>
        <xdr:cNvSpPr/>
      </xdr:nvSpPr>
      <xdr:spPr>
        <a:xfrm>
          <a:off x="15430500" y="13978889"/>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82550</xdr:rowOff>
    </xdr:from>
    <xdr:to>
      <xdr:col>76</xdr:col>
      <xdr:colOff>165100</xdr:colOff>
      <xdr:row>82</xdr:row>
      <xdr:rowOff>12700</xdr:rowOff>
    </xdr:to>
    <xdr:sp macro="" textlink="">
      <xdr:nvSpPr>
        <xdr:cNvPr id="748" name="フローチャート: 判断 747">
          <a:extLst>
            <a:ext uri="{FF2B5EF4-FFF2-40B4-BE49-F238E27FC236}">
              <a16:creationId xmlns:a16="http://schemas.microsoft.com/office/drawing/2014/main" id="{359023AA-5661-4018-8593-DC161A321477}"/>
            </a:ext>
          </a:extLst>
        </xdr:cNvPr>
        <xdr:cNvSpPr/>
      </xdr:nvSpPr>
      <xdr:spPr>
        <a:xfrm>
          <a:off x="14544675" y="13973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109220</xdr:rowOff>
    </xdr:from>
    <xdr:to>
      <xdr:col>72</xdr:col>
      <xdr:colOff>38100</xdr:colOff>
      <xdr:row>82</xdr:row>
      <xdr:rowOff>39370</xdr:rowOff>
    </xdr:to>
    <xdr:sp macro="" textlink="">
      <xdr:nvSpPr>
        <xdr:cNvPr id="749" name="フローチャート: 判断 748">
          <a:extLst>
            <a:ext uri="{FF2B5EF4-FFF2-40B4-BE49-F238E27FC236}">
              <a16:creationId xmlns:a16="http://schemas.microsoft.com/office/drawing/2014/main" id="{3ED24A0B-82D8-4B40-ADE7-A5175A16E510}"/>
            </a:ext>
          </a:extLst>
        </xdr:cNvPr>
        <xdr:cNvSpPr/>
      </xdr:nvSpPr>
      <xdr:spPr>
        <a:xfrm>
          <a:off x="13655675" y="13999845"/>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88264</xdr:rowOff>
    </xdr:from>
    <xdr:to>
      <xdr:col>67</xdr:col>
      <xdr:colOff>101600</xdr:colOff>
      <xdr:row>82</xdr:row>
      <xdr:rowOff>18414</xdr:rowOff>
    </xdr:to>
    <xdr:sp macro="" textlink="">
      <xdr:nvSpPr>
        <xdr:cNvPr id="750" name="フローチャート: 判断 749">
          <a:extLst>
            <a:ext uri="{FF2B5EF4-FFF2-40B4-BE49-F238E27FC236}">
              <a16:creationId xmlns:a16="http://schemas.microsoft.com/office/drawing/2014/main" id="{FEC48BCD-0D89-4EA2-9CBA-0E942F585C14}"/>
            </a:ext>
          </a:extLst>
        </xdr:cNvPr>
        <xdr:cNvSpPr/>
      </xdr:nvSpPr>
      <xdr:spPr>
        <a:xfrm>
          <a:off x="12763500" y="13978889"/>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1" name="テキスト ボックス 750">
          <a:extLst>
            <a:ext uri="{FF2B5EF4-FFF2-40B4-BE49-F238E27FC236}">
              <a16:creationId xmlns:a16="http://schemas.microsoft.com/office/drawing/2014/main" id="{00F35405-9FD9-429C-9AE4-15A44CB9ABE8}"/>
            </a:ext>
          </a:extLst>
        </xdr:cNvPr>
        <xdr:cNvSpPr txBox="1"/>
      </xdr:nvSpPr>
      <xdr:spPr>
        <a:xfrm>
          <a:off x="161321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2" name="テキスト ボックス 751">
          <a:extLst>
            <a:ext uri="{FF2B5EF4-FFF2-40B4-BE49-F238E27FC236}">
              <a16:creationId xmlns:a16="http://schemas.microsoft.com/office/drawing/2014/main" id="{60E7DDDF-753E-4F5E-8FAE-A70CEE272568}"/>
            </a:ext>
          </a:extLst>
        </xdr:cNvPr>
        <xdr:cNvSpPr txBox="1"/>
      </xdr:nvSpPr>
      <xdr:spPr>
        <a:xfrm>
          <a:off x="15293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2B37F244-A830-4825-B8FE-76E7B150569E}"/>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0E01194C-1BB1-4FB8-B819-60F147A55791}"/>
            </a:ext>
          </a:extLst>
        </xdr:cNvPr>
        <xdr:cNvSpPr txBox="1"/>
      </xdr:nvSpPr>
      <xdr:spPr>
        <a:xfrm>
          <a:off x="13515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1924EDC1-4D69-4A2F-A723-7FE3BB50B6DA}"/>
            </a:ext>
          </a:extLst>
        </xdr:cNvPr>
        <xdr:cNvSpPr txBox="1"/>
      </xdr:nvSpPr>
      <xdr:spPr>
        <a:xfrm>
          <a:off x="12626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65405</xdr:rowOff>
    </xdr:from>
    <xdr:to>
      <xdr:col>85</xdr:col>
      <xdr:colOff>177800</xdr:colOff>
      <xdr:row>85</xdr:row>
      <xdr:rowOff>167005</xdr:rowOff>
    </xdr:to>
    <xdr:sp macro="" textlink="">
      <xdr:nvSpPr>
        <xdr:cNvPr id="756" name="楕円 755">
          <a:extLst>
            <a:ext uri="{FF2B5EF4-FFF2-40B4-BE49-F238E27FC236}">
              <a16:creationId xmlns:a16="http://schemas.microsoft.com/office/drawing/2014/main" id="{F2BD0A4C-0B63-4BD2-B1D9-E2070444E3B6}"/>
            </a:ext>
          </a:extLst>
        </xdr:cNvPr>
        <xdr:cNvSpPr/>
      </xdr:nvSpPr>
      <xdr:spPr>
        <a:xfrm>
          <a:off x="16268700" y="14641830"/>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43832</xdr:rowOff>
    </xdr:from>
    <xdr:ext cx="405111" cy="259045"/>
    <xdr:sp macro="" textlink="">
      <xdr:nvSpPr>
        <xdr:cNvPr id="757" name="【児童館】&#10;有形固定資産減価償却率該当値テキスト">
          <a:extLst>
            <a:ext uri="{FF2B5EF4-FFF2-40B4-BE49-F238E27FC236}">
              <a16:creationId xmlns:a16="http://schemas.microsoft.com/office/drawing/2014/main" id="{74B2C13E-4A59-4206-809C-8F1A040E3C9C}"/>
            </a:ext>
          </a:extLst>
        </xdr:cNvPr>
        <xdr:cNvSpPr txBox="1"/>
      </xdr:nvSpPr>
      <xdr:spPr>
        <a:xfrm>
          <a:off x="16360775" y="14620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48261</xdr:rowOff>
    </xdr:from>
    <xdr:to>
      <xdr:col>81</xdr:col>
      <xdr:colOff>101600</xdr:colOff>
      <xdr:row>85</xdr:row>
      <xdr:rowOff>149861</xdr:rowOff>
    </xdr:to>
    <xdr:sp macro="" textlink="">
      <xdr:nvSpPr>
        <xdr:cNvPr id="758" name="楕円 757">
          <a:extLst>
            <a:ext uri="{FF2B5EF4-FFF2-40B4-BE49-F238E27FC236}">
              <a16:creationId xmlns:a16="http://schemas.microsoft.com/office/drawing/2014/main" id="{48C585C9-59A7-408B-B234-2BACF704E0B8}"/>
            </a:ext>
          </a:extLst>
        </xdr:cNvPr>
        <xdr:cNvSpPr/>
      </xdr:nvSpPr>
      <xdr:spPr>
        <a:xfrm>
          <a:off x="15430500" y="14624686"/>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99061</xdr:rowOff>
    </xdr:from>
    <xdr:to>
      <xdr:col>85</xdr:col>
      <xdr:colOff>127000</xdr:colOff>
      <xdr:row>85</xdr:row>
      <xdr:rowOff>116205</xdr:rowOff>
    </xdr:to>
    <xdr:cxnSp macro="">
      <xdr:nvCxnSpPr>
        <xdr:cNvPr id="759" name="直線コネクタ 758">
          <a:extLst>
            <a:ext uri="{FF2B5EF4-FFF2-40B4-BE49-F238E27FC236}">
              <a16:creationId xmlns:a16="http://schemas.microsoft.com/office/drawing/2014/main" id="{51298DCC-B235-4626-AFB1-B397E8CDD524}"/>
            </a:ext>
          </a:extLst>
        </xdr:cNvPr>
        <xdr:cNvCxnSpPr/>
      </xdr:nvCxnSpPr>
      <xdr:spPr>
        <a:xfrm>
          <a:off x="15484475" y="14672311"/>
          <a:ext cx="838200" cy="1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21589</xdr:rowOff>
    </xdr:from>
    <xdr:to>
      <xdr:col>76</xdr:col>
      <xdr:colOff>165100</xdr:colOff>
      <xdr:row>85</xdr:row>
      <xdr:rowOff>123189</xdr:rowOff>
    </xdr:to>
    <xdr:sp macro="" textlink="">
      <xdr:nvSpPr>
        <xdr:cNvPr id="760" name="楕円 759">
          <a:extLst>
            <a:ext uri="{FF2B5EF4-FFF2-40B4-BE49-F238E27FC236}">
              <a16:creationId xmlns:a16="http://schemas.microsoft.com/office/drawing/2014/main" id="{E8820DDC-018B-4EA4-B55E-805B94C544B6}"/>
            </a:ext>
          </a:extLst>
        </xdr:cNvPr>
        <xdr:cNvSpPr/>
      </xdr:nvSpPr>
      <xdr:spPr>
        <a:xfrm>
          <a:off x="14544675" y="14594839"/>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72389</xdr:rowOff>
    </xdr:from>
    <xdr:to>
      <xdr:col>81</xdr:col>
      <xdr:colOff>50800</xdr:colOff>
      <xdr:row>85</xdr:row>
      <xdr:rowOff>99061</xdr:rowOff>
    </xdr:to>
    <xdr:cxnSp macro="">
      <xdr:nvCxnSpPr>
        <xdr:cNvPr id="761" name="直線コネクタ 760">
          <a:extLst>
            <a:ext uri="{FF2B5EF4-FFF2-40B4-BE49-F238E27FC236}">
              <a16:creationId xmlns:a16="http://schemas.microsoft.com/office/drawing/2014/main" id="{1A6F745E-6A6D-44E5-B358-1FB52F9B21E1}"/>
            </a:ext>
          </a:extLst>
        </xdr:cNvPr>
        <xdr:cNvCxnSpPr/>
      </xdr:nvCxnSpPr>
      <xdr:spPr>
        <a:xfrm>
          <a:off x="14592300" y="14645639"/>
          <a:ext cx="892175" cy="26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164464</xdr:rowOff>
    </xdr:from>
    <xdr:to>
      <xdr:col>72</xdr:col>
      <xdr:colOff>38100</xdr:colOff>
      <xdr:row>85</xdr:row>
      <xdr:rowOff>94614</xdr:rowOff>
    </xdr:to>
    <xdr:sp macro="" textlink="">
      <xdr:nvSpPr>
        <xdr:cNvPr id="762" name="楕円 761">
          <a:extLst>
            <a:ext uri="{FF2B5EF4-FFF2-40B4-BE49-F238E27FC236}">
              <a16:creationId xmlns:a16="http://schemas.microsoft.com/office/drawing/2014/main" id="{66E84F49-B27E-4FCD-A9E0-45BDD8E0BEE9}"/>
            </a:ext>
          </a:extLst>
        </xdr:cNvPr>
        <xdr:cNvSpPr/>
      </xdr:nvSpPr>
      <xdr:spPr>
        <a:xfrm>
          <a:off x="13655675" y="14569439"/>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43814</xdr:rowOff>
    </xdr:from>
    <xdr:to>
      <xdr:col>76</xdr:col>
      <xdr:colOff>114300</xdr:colOff>
      <xdr:row>85</xdr:row>
      <xdr:rowOff>72389</xdr:rowOff>
    </xdr:to>
    <xdr:cxnSp macro="">
      <xdr:nvCxnSpPr>
        <xdr:cNvPr id="763" name="直線コネクタ 762">
          <a:extLst>
            <a:ext uri="{FF2B5EF4-FFF2-40B4-BE49-F238E27FC236}">
              <a16:creationId xmlns:a16="http://schemas.microsoft.com/office/drawing/2014/main" id="{81C5B099-9294-493A-A57B-71CB4C907425}"/>
            </a:ext>
          </a:extLst>
        </xdr:cNvPr>
        <xdr:cNvCxnSpPr/>
      </xdr:nvCxnSpPr>
      <xdr:spPr>
        <a:xfrm>
          <a:off x="13706475" y="14620239"/>
          <a:ext cx="885825"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137795</xdr:rowOff>
    </xdr:from>
    <xdr:to>
      <xdr:col>67</xdr:col>
      <xdr:colOff>101600</xdr:colOff>
      <xdr:row>85</xdr:row>
      <xdr:rowOff>67945</xdr:rowOff>
    </xdr:to>
    <xdr:sp macro="" textlink="">
      <xdr:nvSpPr>
        <xdr:cNvPr id="764" name="楕円 763">
          <a:extLst>
            <a:ext uri="{FF2B5EF4-FFF2-40B4-BE49-F238E27FC236}">
              <a16:creationId xmlns:a16="http://schemas.microsoft.com/office/drawing/2014/main" id="{87F8A0B5-1C6E-4B21-865B-717D6AB94121}"/>
            </a:ext>
          </a:extLst>
        </xdr:cNvPr>
        <xdr:cNvSpPr/>
      </xdr:nvSpPr>
      <xdr:spPr>
        <a:xfrm>
          <a:off x="12763500" y="1453959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17145</xdr:rowOff>
    </xdr:from>
    <xdr:to>
      <xdr:col>71</xdr:col>
      <xdr:colOff>177800</xdr:colOff>
      <xdr:row>85</xdr:row>
      <xdr:rowOff>43814</xdr:rowOff>
    </xdr:to>
    <xdr:cxnSp macro="">
      <xdr:nvCxnSpPr>
        <xdr:cNvPr id="765" name="直線コネクタ 764">
          <a:extLst>
            <a:ext uri="{FF2B5EF4-FFF2-40B4-BE49-F238E27FC236}">
              <a16:creationId xmlns:a16="http://schemas.microsoft.com/office/drawing/2014/main" id="{6EBCA3EC-2032-49E7-91A9-F29D22938A53}"/>
            </a:ext>
          </a:extLst>
        </xdr:cNvPr>
        <xdr:cNvCxnSpPr/>
      </xdr:nvCxnSpPr>
      <xdr:spPr>
        <a:xfrm>
          <a:off x="12817475" y="14590395"/>
          <a:ext cx="889000" cy="29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34941</xdr:rowOff>
    </xdr:from>
    <xdr:ext cx="405111" cy="259045"/>
    <xdr:sp macro="" textlink="">
      <xdr:nvSpPr>
        <xdr:cNvPr id="766" name="n_1aveValue【児童館】&#10;有形固定資産減価償却率">
          <a:extLst>
            <a:ext uri="{FF2B5EF4-FFF2-40B4-BE49-F238E27FC236}">
              <a16:creationId xmlns:a16="http://schemas.microsoft.com/office/drawing/2014/main" id="{B0A659A5-07A1-4042-B07D-DFF87B648175}"/>
            </a:ext>
          </a:extLst>
        </xdr:cNvPr>
        <xdr:cNvSpPr txBox="1"/>
      </xdr:nvSpPr>
      <xdr:spPr>
        <a:xfrm>
          <a:off x="15269219" y="13750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29227</xdr:rowOff>
    </xdr:from>
    <xdr:ext cx="405111" cy="259045"/>
    <xdr:sp macro="" textlink="">
      <xdr:nvSpPr>
        <xdr:cNvPr id="767" name="n_2aveValue【児童館】&#10;有形固定資産減価償却率">
          <a:extLst>
            <a:ext uri="{FF2B5EF4-FFF2-40B4-BE49-F238E27FC236}">
              <a16:creationId xmlns:a16="http://schemas.microsoft.com/office/drawing/2014/main" id="{37C1BC83-26A0-4260-A89B-8CFD79BA9CD1}"/>
            </a:ext>
          </a:extLst>
        </xdr:cNvPr>
        <xdr:cNvSpPr txBox="1"/>
      </xdr:nvSpPr>
      <xdr:spPr>
        <a:xfrm>
          <a:off x="14392919" y="13748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55897</xdr:rowOff>
    </xdr:from>
    <xdr:ext cx="405111" cy="259045"/>
    <xdr:sp macro="" textlink="">
      <xdr:nvSpPr>
        <xdr:cNvPr id="768" name="n_3aveValue【児童館】&#10;有形固定資産減価償却率">
          <a:extLst>
            <a:ext uri="{FF2B5EF4-FFF2-40B4-BE49-F238E27FC236}">
              <a16:creationId xmlns:a16="http://schemas.microsoft.com/office/drawing/2014/main" id="{46F6B198-EEB3-4980-88DD-F14B10CE615D}"/>
            </a:ext>
          </a:extLst>
        </xdr:cNvPr>
        <xdr:cNvSpPr txBox="1"/>
      </xdr:nvSpPr>
      <xdr:spPr>
        <a:xfrm>
          <a:off x="13503919" y="1377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34941</xdr:rowOff>
    </xdr:from>
    <xdr:ext cx="405111" cy="259045"/>
    <xdr:sp macro="" textlink="">
      <xdr:nvSpPr>
        <xdr:cNvPr id="769" name="n_4aveValue【児童館】&#10;有形固定資産減価償却率">
          <a:extLst>
            <a:ext uri="{FF2B5EF4-FFF2-40B4-BE49-F238E27FC236}">
              <a16:creationId xmlns:a16="http://schemas.microsoft.com/office/drawing/2014/main" id="{2CFCFDE0-6603-4E4E-AA19-42DFD89A34CD}"/>
            </a:ext>
          </a:extLst>
        </xdr:cNvPr>
        <xdr:cNvSpPr txBox="1"/>
      </xdr:nvSpPr>
      <xdr:spPr>
        <a:xfrm>
          <a:off x="12611744" y="13750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140988</xdr:rowOff>
    </xdr:from>
    <xdr:ext cx="405111" cy="259045"/>
    <xdr:sp macro="" textlink="">
      <xdr:nvSpPr>
        <xdr:cNvPr id="770" name="n_1mainValue【児童館】&#10;有形固定資産減価償却率">
          <a:extLst>
            <a:ext uri="{FF2B5EF4-FFF2-40B4-BE49-F238E27FC236}">
              <a16:creationId xmlns:a16="http://schemas.microsoft.com/office/drawing/2014/main" id="{776CE178-C24A-48AA-BA23-9D46F56C4222}"/>
            </a:ext>
          </a:extLst>
        </xdr:cNvPr>
        <xdr:cNvSpPr txBox="1"/>
      </xdr:nvSpPr>
      <xdr:spPr>
        <a:xfrm>
          <a:off x="15269219" y="14717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114316</xdr:rowOff>
    </xdr:from>
    <xdr:ext cx="405111" cy="259045"/>
    <xdr:sp macro="" textlink="">
      <xdr:nvSpPr>
        <xdr:cNvPr id="771" name="n_2mainValue【児童館】&#10;有形固定資産減価償却率">
          <a:extLst>
            <a:ext uri="{FF2B5EF4-FFF2-40B4-BE49-F238E27FC236}">
              <a16:creationId xmlns:a16="http://schemas.microsoft.com/office/drawing/2014/main" id="{89E3E469-1594-42D4-BE82-229CB189E3AF}"/>
            </a:ext>
          </a:extLst>
        </xdr:cNvPr>
        <xdr:cNvSpPr txBox="1"/>
      </xdr:nvSpPr>
      <xdr:spPr>
        <a:xfrm>
          <a:off x="14392919" y="14687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85741</xdr:rowOff>
    </xdr:from>
    <xdr:ext cx="405111" cy="259045"/>
    <xdr:sp macro="" textlink="">
      <xdr:nvSpPr>
        <xdr:cNvPr id="772" name="n_3mainValue【児童館】&#10;有形固定資産減価償却率">
          <a:extLst>
            <a:ext uri="{FF2B5EF4-FFF2-40B4-BE49-F238E27FC236}">
              <a16:creationId xmlns:a16="http://schemas.microsoft.com/office/drawing/2014/main" id="{E1847BE6-BF91-4E06-B887-F745FA22F02C}"/>
            </a:ext>
          </a:extLst>
        </xdr:cNvPr>
        <xdr:cNvSpPr txBox="1"/>
      </xdr:nvSpPr>
      <xdr:spPr>
        <a:xfrm>
          <a:off x="13503919" y="14662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59072</xdr:rowOff>
    </xdr:from>
    <xdr:ext cx="405111" cy="259045"/>
    <xdr:sp macro="" textlink="">
      <xdr:nvSpPr>
        <xdr:cNvPr id="773" name="n_4mainValue【児童館】&#10;有形固定資産減価償却率">
          <a:extLst>
            <a:ext uri="{FF2B5EF4-FFF2-40B4-BE49-F238E27FC236}">
              <a16:creationId xmlns:a16="http://schemas.microsoft.com/office/drawing/2014/main" id="{205494FA-31EF-4D50-B0A3-8DB9F92B72D4}"/>
            </a:ext>
          </a:extLst>
        </xdr:cNvPr>
        <xdr:cNvSpPr txBox="1"/>
      </xdr:nvSpPr>
      <xdr:spPr>
        <a:xfrm>
          <a:off x="12611744" y="14632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4" name="正方形/長方形 773">
          <a:extLst>
            <a:ext uri="{FF2B5EF4-FFF2-40B4-BE49-F238E27FC236}">
              <a16:creationId xmlns:a16="http://schemas.microsoft.com/office/drawing/2014/main" id="{681F8BC4-39B2-4A88-B599-C81CFDE7633D}"/>
            </a:ext>
          </a:extLst>
        </xdr:cNvPr>
        <xdr:cNvSpPr/>
      </xdr:nvSpPr>
      <xdr:spPr>
        <a:xfrm>
          <a:off x="18288000" y="1181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5" name="正方形/長方形 774">
          <a:extLst>
            <a:ext uri="{FF2B5EF4-FFF2-40B4-BE49-F238E27FC236}">
              <a16:creationId xmlns:a16="http://schemas.microsoft.com/office/drawing/2014/main" id="{4A6B80B2-45C9-45F5-BBEB-CC2EFDF7F3FD}"/>
            </a:ext>
          </a:extLst>
        </xdr:cNvPr>
        <xdr:cNvSpPr/>
      </xdr:nvSpPr>
      <xdr:spPr>
        <a:xfrm>
          <a:off x="18418175"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6" name="正方形/長方形 775">
          <a:extLst>
            <a:ext uri="{FF2B5EF4-FFF2-40B4-BE49-F238E27FC236}">
              <a16:creationId xmlns:a16="http://schemas.microsoft.com/office/drawing/2014/main" id="{CEBF28AC-487C-4A37-98C4-8469CBC71FDD}"/>
            </a:ext>
          </a:extLst>
        </xdr:cNvPr>
        <xdr:cNvSpPr/>
      </xdr:nvSpPr>
      <xdr:spPr>
        <a:xfrm>
          <a:off x="18418175"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7" name="正方形/長方形 776">
          <a:extLst>
            <a:ext uri="{FF2B5EF4-FFF2-40B4-BE49-F238E27FC236}">
              <a16:creationId xmlns:a16="http://schemas.microsoft.com/office/drawing/2014/main" id="{3227FB36-7561-407E-8539-29BD32FD74BF}"/>
            </a:ext>
          </a:extLst>
        </xdr:cNvPr>
        <xdr:cNvSpPr/>
      </xdr:nvSpPr>
      <xdr:spPr>
        <a:xfrm>
          <a:off x="19431000"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8" name="正方形/長方形 777">
          <a:extLst>
            <a:ext uri="{FF2B5EF4-FFF2-40B4-BE49-F238E27FC236}">
              <a16:creationId xmlns:a16="http://schemas.microsoft.com/office/drawing/2014/main" id="{BCCED524-69A7-4947-949D-1D601058816A}"/>
            </a:ext>
          </a:extLst>
        </xdr:cNvPr>
        <xdr:cNvSpPr/>
      </xdr:nvSpPr>
      <xdr:spPr>
        <a:xfrm>
          <a:off x="19431000"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9" name="正方形/長方形 778">
          <a:extLst>
            <a:ext uri="{FF2B5EF4-FFF2-40B4-BE49-F238E27FC236}">
              <a16:creationId xmlns:a16="http://schemas.microsoft.com/office/drawing/2014/main" id="{493ED9D6-E5ED-4DC3-98E7-91A5438F46CC}"/>
            </a:ext>
          </a:extLst>
        </xdr:cNvPr>
        <xdr:cNvSpPr/>
      </xdr:nvSpPr>
      <xdr:spPr>
        <a:xfrm>
          <a:off x="20574000"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0" name="正方形/長方形 779">
          <a:extLst>
            <a:ext uri="{FF2B5EF4-FFF2-40B4-BE49-F238E27FC236}">
              <a16:creationId xmlns:a16="http://schemas.microsoft.com/office/drawing/2014/main" id="{19006BDC-1C7F-4BA3-9254-CA310E726B6E}"/>
            </a:ext>
          </a:extLst>
        </xdr:cNvPr>
        <xdr:cNvSpPr/>
      </xdr:nvSpPr>
      <xdr:spPr>
        <a:xfrm>
          <a:off x="20574000"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1" name="正方形/長方形 780">
          <a:extLst>
            <a:ext uri="{FF2B5EF4-FFF2-40B4-BE49-F238E27FC236}">
              <a16:creationId xmlns:a16="http://schemas.microsoft.com/office/drawing/2014/main" id="{62BED124-DBD6-4255-9786-DB0E90EAC662}"/>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2" name="テキスト ボックス 781">
          <a:extLst>
            <a:ext uri="{FF2B5EF4-FFF2-40B4-BE49-F238E27FC236}">
              <a16:creationId xmlns:a16="http://schemas.microsoft.com/office/drawing/2014/main" id="{F41FD1B7-B536-4AF1-8BE7-DCE82EFAB2D9}"/>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3" name="直線コネクタ 782">
          <a:extLst>
            <a:ext uri="{FF2B5EF4-FFF2-40B4-BE49-F238E27FC236}">
              <a16:creationId xmlns:a16="http://schemas.microsoft.com/office/drawing/2014/main" id="{E5EED661-26F9-4B45-8B9E-134BADE5F9B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84" name="直線コネクタ 783">
          <a:extLst>
            <a:ext uri="{FF2B5EF4-FFF2-40B4-BE49-F238E27FC236}">
              <a16:creationId xmlns:a16="http://schemas.microsoft.com/office/drawing/2014/main" id="{65C1FB0B-3D8F-4C07-BA99-D9AE74A28E03}"/>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85" name="テキスト ボックス 784">
          <a:extLst>
            <a:ext uri="{FF2B5EF4-FFF2-40B4-BE49-F238E27FC236}">
              <a16:creationId xmlns:a16="http://schemas.microsoft.com/office/drawing/2014/main" id="{A9635F58-4F4A-47A2-A1A4-A610EACE54D1}"/>
            </a:ext>
          </a:extLst>
        </xdr:cNvPr>
        <xdr:cNvSpPr txBox="1"/>
      </xdr:nvSpPr>
      <xdr:spPr>
        <a:xfrm>
          <a:off x="17823996" y="14719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86" name="直線コネクタ 785">
          <a:extLst>
            <a:ext uri="{FF2B5EF4-FFF2-40B4-BE49-F238E27FC236}">
              <a16:creationId xmlns:a16="http://schemas.microsoft.com/office/drawing/2014/main" id="{53517944-A787-4B4E-89CF-F9845FB6A357}"/>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87" name="テキスト ボックス 786">
          <a:extLst>
            <a:ext uri="{FF2B5EF4-FFF2-40B4-BE49-F238E27FC236}">
              <a16:creationId xmlns:a16="http://schemas.microsoft.com/office/drawing/2014/main" id="{309B6958-2F2E-4D1B-8AFD-B4A6E92A49EA}"/>
            </a:ext>
          </a:extLst>
        </xdr:cNvPr>
        <xdr:cNvSpPr txBox="1"/>
      </xdr:nvSpPr>
      <xdr:spPr>
        <a:xfrm>
          <a:off x="17823996" y="14338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88" name="直線コネクタ 787">
          <a:extLst>
            <a:ext uri="{FF2B5EF4-FFF2-40B4-BE49-F238E27FC236}">
              <a16:creationId xmlns:a16="http://schemas.microsoft.com/office/drawing/2014/main" id="{51D7811A-8E36-445C-ACD4-B3506BAD951B}"/>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89" name="テキスト ボックス 788">
          <a:extLst>
            <a:ext uri="{FF2B5EF4-FFF2-40B4-BE49-F238E27FC236}">
              <a16:creationId xmlns:a16="http://schemas.microsoft.com/office/drawing/2014/main" id="{FF59F324-A24E-4D93-BDCE-4331C2E77074}"/>
            </a:ext>
          </a:extLst>
        </xdr:cNvPr>
        <xdr:cNvSpPr txBox="1"/>
      </xdr:nvSpPr>
      <xdr:spPr>
        <a:xfrm>
          <a:off x="17823996" y="13957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90" name="直線コネクタ 789">
          <a:extLst>
            <a:ext uri="{FF2B5EF4-FFF2-40B4-BE49-F238E27FC236}">
              <a16:creationId xmlns:a16="http://schemas.microsoft.com/office/drawing/2014/main" id="{A2BF3C1A-E953-46FA-9E8E-241D26E83FB9}"/>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91" name="テキスト ボックス 790">
          <a:extLst>
            <a:ext uri="{FF2B5EF4-FFF2-40B4-BE49-F238E27FC236}">
              <a16:creationId xmlns:a16="http://schemas.microsoft.com/office/drawing/2014/main" id="{8DBCAEE3-1DBD-45D7-9CAF-E54ADD4CE4EB}"/>
            </a:ext>
          </a:extLst>
        </xdr:cNvPr>
        <xdr:cNvSpPr txBox="1"/>
      </xdr:nvSpPr>
      <xdr:spPr>
        <a:xfrm>
          <a:off x="17823996" y="13576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92" name="直線コネクタ 791">
          <a:extLst>
            <a:ext uri="{FF2B5EF4-FFF2-40B4-BE49-F238E27FC236}">
              <a16:creationId xmlns:a16="http://schemas.microsoft.com/office/drawing/2014/main" id="{6A1DE038-A949-48B7-A923-B9A7FAC8B3DC}"/>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93" name="テキスト ボックス 792">
          <a:extLst>
            <a:ext uri="{FF2B5EF4-FFF2-40B4-BE49-F238E27FC236}">
              <a16:creationId xmlns:a16="http://schemas.microsoft.com/office/drawing/2014/main" id="{5E9EE92B-60FF-493F-922B-CB40380664BD}"/>
            </a:ext>
          </a:extLst>
        </xdr:cNvPr>
        <xdr:cNvSpPr txBox="1"/>
      </xdr:nvSpPr>
      <xdr:spPr>
        <a:xfrm>
          <a:off x="17823996" y="13195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4" name="直線コネクタ 793">
          <a:extLst>
            <a:ext uri="{FF2B5EF4-FFF2-40B4-BE49-F238E27FC236}">
              <a16:creationId xmlns:a16="http://schemas.microsoft.com/office/drawing/2014/main" id="{515DCA87-51A9-472B-82DC-42134194158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5" name="テキスト ボックス 794">
          <a:extLst>
            <a:ext uri="{FF2B5EF4-FFF2-40B4-BE49-F238E27FC236}">
              <a16:creationId xmlns:a16="http://schemas.microsoft.com/office/drawing/2014/main" id="{F6B04A71-3941-43AC-A053-FB5375D4BD8A}"/>
            </a:ext>
          </a:extLst>
        </xdr:cNvPr>
        <xdr:cNvSpPr txBox="1"/>
      </xdr:nvSpPr>
      <xdr:spPr>
        <a:xfrm>
          <a:off x="17823996" y="12814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6" name="【児童館】&#10;一人当たり面積グラフ枠">
          <a:extLst>
            <a:ext uri="{FF2B5EF4-FFF2-40B4-BE49-F238E27FC236}">
              <a16:creationId xmlns:a16="http://schemas.microsoft.com/office/drawing/2014/main" id="{CB8B8DFE-2FAC-413C-B9C3-10A9A23934DA}"/>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19050</xdr:rowOff>
    </xdr:from>
    <xdr:to>
      <xdr:col>116</xdr:col>
      <xdr:colOff>62864</xdr:colOff>
      <xdr:row>86</xdr:row>
      <xdr:rowOff>76200</xdr:rowOff>
    </xdr:to>
    <xdr:cxnSp macro="">
      <xdr:nvCxnSpPr>
        <xdr:cNvPr id="797" name="直線コネクタ 796">
          <a:extLst>
            <a:ext uri="{FF2B5EF4-FFF2-40B4-BE49-F238E27FC236}">
              <a16:creationId xmlns:a16="http://schemas.microsoft.com/office/drawing/2014/main" id="{BCFD530E-56AA-4A4B-955C-177F99DE7D3D}"/>
            </a:ext>
          </a:extLst>
        </xdr:cNvPr>
        <xdr:cNvCxnSpPr/>
      </xdr:nvCxnSpPr>
      <xdr:spPr>
        <a:xfrm flipV="1">
          <a:off x="22164039" y="13220700"/>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798" name="【児童館】&#10;一人当たり面積最小値テキスト">
          <a:extLst>
            <a:ext uri="{FF2B5EF4-FFF2-40B4-BE49-F238E27FC236}">
              <a16:creationId xmlns:a16="http://schemas.microsoft.com/office/drawing/2014/main" id="{8AC4AB0C-8D0D-4EDD-9D07-B0D9D85E1DAD}"/>
            </a:ext>
          </a:extLst>
        </xdr:cNvPr>
        <xdr:cNvSpPr txBox="1"/>
      </xdr:nvSpPr>
      <xdr:spPr>
        <a:xfrm>
          <a:off x="22202775"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799" name="直線コネクタ 798">
          <a:extLst>
            <a:ext uri="{FF2B5EF4-FFF2-40B4-BE49-F238E27FC236}">
              <a16:creationId xmlns:a16="http://schemas.microsoft.com/office/drawing/2014/main" id="{B92580E6-7F58-4E5B-9E44-C4955052C372}"/>
            </a:ext>
          </a:extLst>
        </xdr:cNvPr>
        <xdr:cNvCxnSpPr/>
      </xdr:nvCxnSpPr>
      <xdr:spPr>
        <a:xfrm>
          <a:off x="22075775" y="14820900"/>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75</xdr:row>
      <xdr:rowOff>137177</xdr:rowOff>
    </xdr:from>
    <xdr:ext cx="469744" cy="259045"/>
    <xdr:sp macro="" textlink="">
      <xdr:nvSpPr>
        <xdr:cNvPr id="800" name="【児童館】&#10;一人当たり面積最大値テキスト">
          <a:extLst>
            <a:ext uri="{FF2B5EF4-FFF2-40B4-BE49-F238E27FC236}">
              <a16:creationId xmlns:a16="http://schemas.microsoft.com/office/drawing/2014/main" id="{CBE3DDF1-EACB-422E-A91F-2680F99B3D5B}"/>
            </a:ext>
          </a:extLst>
        </xdr:cNvPr>
        <xdr:cNvSpPr txBox="1"/>
      </xdr:nvSpPr>
      <xdr:spPr>
        <a:xfrm>
          <a:off x="22202775" y="1299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19050</xdr:rowOff>
    </xdr:from>
    <xdr:to>
      <xdr:col>116</xdr:col>
      <xdr:colOff>152400</xdr:colOff>
      <xdr:row>77</xdr:row>
      <xdr:rowOff>19050</xdr:rowOff>
    </xdr:to>
    <xdr:cxnSp macro="">
      <xdr:nvCxnSpPr>
        <xdr:cNvPr id="801" name="直線コネクタ 800">
          <a:extLst>
            <a:ext uri="{FF2B5EF4-FFF2-40B4-BE49-F238E27FC236}">
              <a16:creationId xmlns:a16="http://schemas.microsoft.com/office/drawing/2014/main" id="{853F6B39-49C8-40CD-8DA1-B4104BD62317}"/>
            </a:ext>
          </a:extLst>
        </xdr:cNvPr>
        <xdr:cNvCxnSpPr/>
      </xdr:nvCxnSpPr>
      <xdr:spPr>
        <a:xfrm>
          <a:off x="22075775" y="13220700"/>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143527</xdr:rowOff>
    </xdr:from>
    <xdr:ext cx="469744" cy="259045"/>
    <xdr:sp macro="" textlink="">
      <xdr:nvSpPr>
        <xdr:cNvPr id="802" name="【児童館】&#10;一人当たり面積平均値テキスト">
          <a:extLst>
            <a:ext uri="{FF2B5EF4-FFF2-40B4-BE49-F238E27FC236}">
              <a16:creationId xmlns:a16="http://schemas.microsoft.com/office/drawing/2014/main" id="{6657FC88-8138-477A-A095-BE1F9703472A}"/>
            </a:ext>
          </a:extLst>
        </xdr:cNvPr>
        <xdr:cNvSpPr txBox="1"/>
      </xdr:nvSpPr>
      <xdr:spPr>
        <a:xfrm>
          <a:off x="22202775" y="142056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803" name="フローチャート: 判断 802">
          <a:extLst>
            <a:ext uri="{FF2B5EF4-FFF2-40B4-BE49-F238E27FC236}">
              <a16:creationId xmlns:a16="http://schemas.microsoft.com/office/drawing/2014/main" id="{9CC1D108-DA55-441B-B8FA-0F1DE9712CE6}"/>
            </a:ext>
          </a:extLst>
        </xdr:cNvPr>
        <xdr:cNvSpPr/>
      </xdr:nvSpPr>
      <xdr:spPr>
        <a:xfrm>
          <a:off x="22113875" y="14354175"/>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120650</xdr:rowOff>
    </xdr:from>
    <xdr:to>
      <xdr:col>112</xdr:col>
      <xdr:colOff>38100</xdr:colOff>
      <xdr:row>84</xdr:row>
      <xdr:rowOff>50800</xdr:rowOff>
    </xdr:to>
    <xdr:sp macro="" textlink="">
      <xdr:nvSpPr>
        <xdr:cNvPr id="804" name="フローチャート: 判断 803">
          <a:extLst>
            <a:ext uri="{FF2B5EF4-FFF2-40B4-BE49-F238E27FC236}">
              <a16:creationId xmlns:a16="http://schemas.microsoft.com/office/drawing/2014/main" id="{085BA215-5707-42D4-9DD4-E9A44CCF9911}"/>
            </a:ext>
          </a:extLst>
        </xdr:cNvPr>
        <xdr:cNvSpPr/>
      </xdr:nvSpPr>
      <xdr:spPr>
        <a:xfrm>
          <a:off x="21275675" y="14354175"/>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805" name="フローチャート: 判断 804">
          <a:extLst>
            <a:ext uri="{FF2B5EF4-FFF2-40B4-BE49-F238E27FC236}">
              <a16:creationId xmlns:a16="http://schemas.microsoft.com/office/drawing/2014/main" id="{5D61B251-EC41-4F6D-A3F4-E70E9720BEF6}"/>
            </a:ext>
          </a:extLst>
        </xdr:cNvPr>
        <xdr:cNvSpPr/>
      </xdr:nvSpPr>
      <xdr:spPr>
        <a:xfrm>
          <a:off x="20383500" y="14354175"/>
          <a:ext cx="1047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120650</xdr:rowOff>
    </xdr:from>
    <xdr:to>
      <xdr:col>102</xdr:col>
      <xdr:colOff>165100</xdr:colOff>
      <xdr:row>84</xdr:row>
      <xdr:rowOff>50800</xdr:rowOff>
    </xdr:to>
    <xdr:sp macro="" textlink="">
      <xdr:nvSpPr>
        <xdr:cNvPr id="806" name="フローチャート: 判断 805">
          <a:extLst>
            <a:ext uri="{FF2B5EF4-FFF2-40B4-BE49-F238E27FC236}">
              <a16:creationId xmlns:a16="http://schemas.microsoft.com/office/drawing/2014/main" id="{26C4C943-53F2-4B32-8A99-D809F64E26B9}"/>
            </a:ext>
          </a:extLst>
        </xdr:cNvPr>
        <xdr:cNvSpPr/>
      </xdr:nvSpPr>
      <xdr:spPr>
        <a:xfrm>
          <a:off x="19497675" y="14354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158750</xdr:rowOff>
    </xdr:from>
    <xdr:to>
      <xdr:col>98</xdr:col>
      <xdr:colOff>38100</xdr:colOff>
      <xdr:row>84</xdr:row>
      <xdr:rowOff>88900</xdr:rowOff>
    </xdr:to>
    <xdr:sp macro="" textlink="">
      <xdr:nvSpPr>
        <xdr:cNvPr id="807" name="フローチャート: 判断 806">
          <a:extLst>
            <a:ext uri="{FF2B5EF4-FFF2-40B4-BE49-F238E27FC236}">
              <a16:creationId xmlns:a16="http://schemas.microsoft.com/office/drawing/2014/main" id="{07004F5A-A348-43C2-84D9-60A106055D76}"/>
            </a:ext>
          </a:extLst>
        </xdr:cNvPr>
        <xdr:cNvSpPr/>
      </xdr:nvSpPr>
      <xdr:spPr>
        <a:xfrm>
          <a:off x="18608675" y="14392275"/>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8" name="テキスト ボックス 807">
          <a:extLst>
            <a:ext uri="{FF2B5EF4-FFF2-40B4-BE49-F238E27FC236}">
              <a16:creationId xmlns:a16="http://schemas.microsoft.com/office/drawing/2014/main" id="{30DFE954-2E90-4058-80B4-376818208804}"/>
            </a:ext>
          </a:extLst>
        </xdr:cNvPr>
        <xdr:cNvSpPr txBox="1"/>
      </xdr:nvSpPr>
      <xdr:spPr>
        <a:xfrm>
          <a:off x="219741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9" name="テキスト ボックス 808">
          <a:extLst>
            <a:ext uri="{FF2B5EF4-FFF2-40B4-BE49-F238E27FC236}">
              <a16:creationId xmlns:a16="http://schemas.microsoft.com/office/drawing/2014/main" id="{F8EA9E89-7D50-4D23-91E9-C9668B2215D5}"/>
            </a:ext>
          </a:extLst>
        </xdr:cNvPr>
        <xdr:cNvSpPr txBox="1"/>
      </xdr:nvSpPr>
      <xdr:spPr>
        <a:xfrm>
          <a:off x="21135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0879F196-A94B-4E57-A786-4CFB582BBD7C}"/>
            </a:ext>
          </a:extLst>
        </xdr:cNvPr>
        <xdr:cNvSpPr txBox="1"/>
      </xdr:nvSpPr>
      <xdr:spPr>
        <a:xfrm>
          <a:off x="20246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6BEE4E16-EED5-4FDB-BA67-786327BC8C2C}"/>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2" name="テキスト ボックス 811">
          <a:extLst>
            <a:ext uri="{FF2B5EF4-FFF2-40B4-BE49-F238E27FC236}">
              <a16:creationId xmlns:a16="http://schemas.microsoft.com/office/drawing/2014/main" id="{2B77739F-495B-4A68-A76B-D682CC0CBB9C}"/>
            </a:ext>
          </a:extLst>
        </xdr:cNvPr>
        <xdr:cNvSpPr txBox="1"/>
      </xdr:nvSpPr>
      <xdr:spPr>
        <a:xfrm>
          <a:off x="18468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25400</xdr:rowOff>
    </xdr:from>
    <xdr:to>
      <xdr:col>116</xdr:col>
      <xdr:colOff>114300</xdr:colOff>
      <xdr:row>84</xdr:row>
      <xdr:rowOff>127000</xdr:rowOff>
    </xdr:to>
    <xdr:sp macro="" textlink="">
      <xdr:nvSpPr>
        <xdr:cNvPr id="813" name="楕円 812">
          <a:extLst>
            <a:ext uri="{FF2B5EF4-FFF2-40B4-BE49-F238E27FC236}">
              <a16:creationId xmlns:a16="http://schemas.microsoft.com/office/drawing/2014/main" id="{CFE6B53F-0061-438A-8020-FFDFE3D06A88}"/>
            </a:ext>
          </a:extLst>
        </xdr:cNvPr>
        <xdr:cNvSpPr/>
      </xdr:nvSpPr>
      <xdr:spPr>
        <a:xfrm>
          <a:off x="22113875" y="14430375"/>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3827</xdr:rowOff>
    </xdr:from>
    <xdr:ext cx="469744" cy="259045"/>
    <xdr:sp macro="" textlink="">
      <xdr:nvSpPr>
        <xdr:cNvPr id="814" name="【児童館】&#10;一人当たり面積該当値テキスト">
          <a:extLst>
            <a:ext uri="{FF2B5EF4-FFF2-40B4-BE49-F238E27FC236}">
              <a16:creationId xmlns:a16="http://schemas.microsoft.com/office/drawing/2014/main" id="{37FBE1DA-92B4-4818-8900-D9E638969CAC}"/>
            </a:ext>
          </a:extLst>
        </xdr:cNvPr>
        <xdr:cNvSpPr txBox="1"/>
      </xdr:nvSpPr>
      <xdr:spPr>
        <a:xfrm>
          <a:off x="22202775" y="1440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25400</xdr:rowOff>
    </xdr:from>
    <xdr:to>
      <xdr:col>112</xdr:col>
      <xdr:colOff>38100</xdr:colOff>
      <xdr:row>84</xdr:row>
      <xdr:rowOff>127000</xdr:rowOff>
    </xdr:to>
    <xdr:sp macro="" textlink="">
      <xdr:nvSpPr>
        <xdr:cNvPr id="815" name="楕円 814">
          <a:extLst>
            <a:ext uri="{FF2B5EF4-FFF2-40B4-BE49-F238E27FC236}">
              <a16:creationId xmlns:a16="http://schemas.microsoft.com/office/drawing/2014/main" id="{0792B783-1649-488F-A7B4-6B37C522E6E9}"/>
            </a:ext>
          </a:extLst>
        </xdr:cNvPr>
        <xdr:cNvSpPr/>
      </xdr:nvSpPr>
      <xdr:spPr>
        <a:xfrm>
          <a:off x="21275675" y="14430375"/>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76200</xdr:rowOff>
    </xdr:from>
    <xdr:to>
      <xdr:col>116</xdr:col>
      <xdr:colOff>63500</xdr:colOff>
      <xdr:row>84</xdr:row>
      <xdr:rowOff>76200</xdr:rowOff>
    </xdr:to>
    <xdr:cxnSp macro="">
      <xdr:nvCxnSpPr>
        <xdr:cNvPr id="816" name="直線コネクタ 815">
          <a:extLst>
            <a:ext uri="{FF2B5EF4-FFF2-40B4-BE49-F238E27FC236}">
              <a16:creationId xmlns:a16="http://schemas.microsoft.com/office/drawing/2014/main" id="{F9871152-21FC-4426-AA82-D4BE28459B7D}"/>
            </a:ext>
          </a:extLst>
        </xdr:cNvPr>
        <xdr:cNvCxnSpPr/>
      </xdr:nvCxnSpPr>
      <xdr:spPr>
        <a:xfrm>
          <a:off x="21326475" y="1447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25400</xdr:rowOff>
    </xdr:from>
    <xdr:to>
      <xdr:col>107</xdr:col>
      <xdr:colOff>101600</xdr:colOff>
      <xdr:row>84</xdr:row>
      <xdr:rowOff>127000</xdr:rowOff>
    </xdr:to>
    <xdr:sp macro="" textlink="">
      <xdr:nvSpPr>
        <xdr:cNvPr id="817" name="楕円 816">
          <a:extLst>
            <a:ext uri="{FF2B5EF4-FFF2-40B4-BE49-F238E27FC236}">
              <a16:creationId xmlns:a16="http://schemas.microsoft.com/office/drawing/2014/main" id="{56D18E44-7167-403A-8C81-8A18F5E79C1F}"/>
            </a:ext>
          </a:extLst>
        </xdr:cNvPr>
        <xdr:cNvSpPr/>
      </xdr:nvSpPr>
      <xdr:spPr>
        <a:xfrm>
          <a:off x="20383500" y="14430375"/>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76200</xdr:rowOff>
    </xdr:from>
    <xdr:to>
      <xdr:col>111</xdr:col>
      <xdr:colOff>177800</xdr:colOff>
      <xdr:row>84</xdr:row>
      <xdr:rowOff>76200</xdr:rowOff>
    </xdr:to>
    <xdr:cxnSp macro="">
      <xdr:nvCxnSpPr>
        <xdr:cNvPr id="818" name="直線コネクタ 817">
          <a:extLst>
            <a:ext uri="{FF2B5EF4-FFF2-40B4-BE49-F238E27FC236}">
              <a16:creationId xmlns:a16="http://schemas.microsoft.com/office/drawing/2014/main" id="{02422FFE-1E55-4117-A705-177C07ABA07F}"/>
            </a:ext>
          </a:extLst>
        </xdr:cNvPr>
        <xdr:cNvCxnSpPr/>
      </xdr:nvCxnSpPr>
      <xdr:spPr>
        <a:xfrm>
          <a:off x="20437475" y="1447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25400</xdr:rowOff>
    </xdr:from>
    <xdr:to>
      <xdr:col>102</xdr:col>
      <xdr:colOff>165100</xdr:colOff>
      <xdr:row>84</xdr:row>
      <xdr:rowOff>127000</xdr:rowOff>
    </xdr:to>
    <xdr:sp macro="" textlink="">
      <xdr:nvSpPr>
        <xdr:cNvPr id="819" name="楕円 818">
          <a:extLst>
            <a:ext uri="{FF2B5EF4-FFF2-40B4-BE49-F238E27FC236}">
              <a16:creationId xmlns:a16="http://schemas.microsoft.com/office/drawing/2014/main" id="{ECBDC534-7A39-46EA-80C1-FB4298DF01AC}"/>
            </a:ext>
          </a:extLst>
        </xdr:cNvPr>
        <xdr:cNvSpPr/>
      </xdr:nvSpPr>
      <xdr:spPr>
        <a:xfrm>
          <a:off x="19497675" y="14430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76200</xdr:rowOff>
    </xdr:from>
    <xdr:to>
      <xdr:col>107</xdr:col>
      <xdr:colOff>50800</xdr:colOff>
      <xdr:row>84</xdr:row>
      <xdr:rowOff>76200</xdr:rowOff>
    </xdr:to>
    <xdr:cxnSp macro="">
      <xdr:nvCxnSpPr>
        <xdr:cNvPr id="820" name="直線コネクタ 819">
          <a:extLst>
            <a:ext uri="{FF2B5EF4-FFF2-40B4-BE49-F238E27FC236}">
              <a16:creationId xmlns:a16="http://schemas.microsoft.com/office/drawing/2014/main" id="{5DA125DC-F10F-47D0-8909-2DF8BCAA91C6}"/>
            </a:ext>
          </a:extLst>
        </xdr:cNvPr>
        <xdr:cNvCxnSpPr/>
      </xdr:nvCxnSpPr>
      <xdr:spPr>
        <a:xfrm>
          <a:off x="19545300" y="14478000"/>
          <a:ext cx="8921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25400</xdr:rowOff>
    </xdr:from>
    <xdr:to>
      <xdr:col>98</xdr:col>
      <xdr:colOff>38100</xdr:colOff>
      <xdr:row>84</xdr:row>
      <xdr:rowOff>127000</xdr:rowOff>
    </xdr:to>
    <xdr:sp macro="" textlink="">
      <xdr:nvSpPr>
        <xdr:cNvPr id="821" name="楕円 820">
          <a:extLst>
            <a:ext uri="{FF2B5EF4-FFF2-40B4-BE49-F238E27FC236}">
              <a16:creationId xmlns:a16="http://schemas.microsoft.com/office/drawing/2014/main" id="{3906619A-D75B-4493-9F75-5121F4935413}"/>
            </a:ext>
          </a:extLst>
        </xdr:cNvPr>
        <xdr:cNvSpPr/>
      </xdr:nvSpPr>
      <xdr:spPr>
        <a:xfrm>
          <a:off x="18608675" y="14430375"/>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76200</xdr:rowOff>
    </xdr:from>
    <xdr:to>
      <xdr:col>102</xdr:col>
      <xdr:colOff>114300</xdr:colOff>
      <xdr:row>84</xdr:row>
      <xdr:rowOff>76200</xdr:rowOff>
    </xdr:to>
    <xdr:cxnSp macro="">
      <xdr:nvCxnSpPr>
        <xdr:cNvPr id="822" name="直線コネクタ 821">
          <a:extLst>
            <a:ext uri="{FF2B5EF4-FFF2-40B4-BE49-F238E27FC236}">
              <a16:creationId xmlns:a16="http://schemas.microsoft.com/office/drawing/2014/main" id="{8A5B0CA9-3C8C-4F49-8A4B-6B32040D4961}"/>
            </a:ext>
          </a:extLst>
        </xdr:cNvPr>
        <xdr:cNvCxnSpPr/>
      </xdr:nvCxnSpPr>
      <xdr:spPr>
        <a:xfrm>
          <a:off x="18659475" y="14478000"/>
          <a:ext cx="8858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67327</xdr:rowOff>
    </xdr:from>
    <xdr:ext cx="469744" cy="259045"/>
    <xdr:sp macro="" textlink="">
      <xdr:nvSpPr>
        <xdr:cNvPr id="823" name="n_1aveValue【児童館】&#10;一人当たり面積">
          <a:extLst>
            <a:ext uri="{FF2B5EF4-FFF2-40B4-BE49-F238E27FC236}">
              <a16:creationId xmlns:a16="http://schemas.microsoft.com/office/drawing/2014/main" id="{833694DC-2B89-4170-87EC-199AC33C49B7}"/>
            </a:ext>
          </a:extLst>
        </xdr:cNvPr>
        <xdr:cNvSpPr txBox="1"/>
      </xdr:nvSpPr>
      <xdr:spPr>
        <a:xfrm>
          <a:off x="21078902" y="14129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67327</xdr:rowOff>
    </xdr:from>
    <xdr:ext cx="469744" cy="259045"/>
    <xdr:sp macro="" textlink="">
      <xdr:nvSpPr>
        <xdr:cNvPr id="824" name="n_2aveValue【児童館】&#10;一人当たり面積">
          <a:extLst>
            <a:ext uri="{FF2B5EF4-FFF2-40B4-BE49-F238E27FC236}">
              <a16:creationId xmlns:a16="http://schemas.microsoft.com/office/drawing/2014/main" id="{C1786813-9088-4119-B2E2-CB10B5C28440}"/>
            </a:ext>
          </a:extLst>
        </xdr:cNvPr>
        <xdr:cNvSpPr txBox="1"/>
      </xdr:nvSpPr>
      <xdr:spPr>
        <a:xfrm>
          <a:off x="20202602" y="14129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67327</xdr:rowOff>
    </xdr:from>
    <xdr:ext cx="469744" cy="259045"/>
    <xdr:sp macro="" textlink="">
      <xdr:nvSpPr>
        <xdr:cNvPr id="825" name="n_3aveValue【児童館】&#10;一人当たり面積">
          <a:extLst>
            <a:ext uri="{FF2B5EF4-FFF2-40B4-BE49-F238E27FC236}">
              <a16:creationId xmlns:a16="http://schemas.microsoft.com/office/drawing/2014/main" id="{3222EA70-BC77-4EBE-AF2D-3B15D96CFF64}"/>
            </a:ext>
          </a:extLst>
        </xdr:cNvPr>
        <xdr:cNvSpPr txBox="1"/>
      </xdr:nvSpPr>
      <xdr:spPr>
        <a:xfrm>
          <a:off x="19313602" y="14129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105427</xdr:rowOff>
    </xdr:from>
    <xdr:ext cx="469744" cy="259045"/>
    <xdr:sp macro="" textlink="">
      <xdr:nvSpPr>
        <xdr:cNvPr id="826" name="n_4aveValue【児童館】&#10;一人当たり面積">
          <a:extLst>
            <a:ext uri="{FF2B5EF4-FFF2-40B4-BE49-F238E27FC236}">
              <a16:creationId xmlns:a16="http://schemas.microsoft.com/office/drawing/2014/main" id="{551794EF-D088-4D78-939C-75B432719C8C}"/>
            </a:ext>
          </a:extLst>
        </xdr:cNvPr>
        <xdr:cNvSpPr txBox="1"/>
      </xdr:nvSpPr>
      <xdr:spPr>
        <a:xfrm>
          <a:off x="18421427" y="14167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118127</xdr:rowOff>
    </xdr:from>
    <xdr:ext cx="469744" cy="259045"/>
    <xdr:sp macro="" textlink="">
      <xdr:nvSpPr>
        <xdr:cNvPr id="827" name="n_1mainValue【児童館】&#10;一人当たり面積">
          <a:extLst>
            <a:ext uri="{FF2B5EF4-FFF2-40B4-BE49-F238E27FC236}">
              <a16:creationId xmlns:a16="http://schemas.microsoft.com/office/drawing/2014/main" id="{1F9BD6F0-711B-4B09-B1A4-511605139686}"/>
            </a:ext>
          </a:extLst>
        </xdr:cNvPr>
        <xdr:cNvSpPr txBox="1"/>
      </xdr:nvSpPr>
      <xdr:spPr>
        <a:xfrm>
          <a:off x="21078902" y="1451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118127</xdr:rowOff>
    </xdr:from>
    <xdr:ext cx="469744" cy="259045"/>
    <xdr:sp macro="" textlink="">
      <xdr:nvSpPr>
        <xdr:cNvPr id="828" name="n_2mainValue【児童館】&#10;一人当たり面積">
          <a:extLst>
            <a:ext uri="{FF2B5EF4-FFF2-40B4-BE49-F238E27FC236}">
              <a16:creationId xmlns:a16="http://schemas.microsoft.com/office/drawing/2014/main" id="{84A07295-6F6A-4949-873D-E3C8059C7B47}"/>
            </a:ext>
          </a:extLst>
        </xdr:cNvPr>
        <xdr:cNvSpPr txBox="1"/>
      </xdr:nvSpPr>
      <xdr:spPr>
        <a:xfrm>
          <a:off x="20202602" y="1451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118127</xdr:rowOff>
    </xdr:from>
    <xdr:ext cx="469744" cy="259045"/>
    <xdr:sp macro="" textlink="">
      <xdr:nvSpPr>
        <xdr:cNvPr id="829" name="n_3mainValue【児童館】&#10;一人当たり面積">
          <a:extLst>
            <a:ext uri="{FF2B5EF4-FFF2-40B4-BE49-F238E27FC236}">
              <a16:creationId xmlns:a16="http://schemas.microsoft.com/office/drawing/2014/main" id="{B6F36277-1F36-4457-805F-2CAF9A4ADBB1}"/>
            </a:ext>
          </a:extLst>
        </xdr:cNvPr>
        <xdr:cNvSpPr txBox="1"/>
      </xdr:nvSpPr>
      <xdr:spPr>
        <a:xfrm>
          <a:off x="19313602" y="1451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118127</xdr:rowOff>
    </xdr:from>
    <xdr:ext cx="469744" cy="259045"/>
    <xdr:sp macro="" textlink="">
      <xdr:nvSpPr>
        <xdr:cNvPr id="830" name="n_4mainValue【児童館】&#10;一人当たり面積">
          <a:extLst>
            <a:ext uri="{FF2B5EF4-FFF2-40B4-BE49-F238E27FC236}">
              <a16:creationId xmlns:a16="http://schemas.microsoft.com/office/drawing/2014/main" id="{8AC82727-92FA-434C-A73A-3DC3828366E7}"/>
            </a:ext>
          </a:extLst>
        </xdr:cNvPr>
        <xdr:cNvSpPr txBox="1"/>
      </xdr:nvSpPr>
      <xdr:spPr>
        <a:xfrm>
          <a:off x="18421427" y="1451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1" name="正方形/長方形 830">
          <a:extLst>
            <a:ext uri="{FF2B5EF4-FFF2-40B4-BE49-F238E27FC236}">
              <a16:creationId xmlns:a16="http://schemas.microsoft.com/office/drawing/2014/main" id="{237BA8DE-A686-4532-BF36-B46AC0003423}"/>
            </a:ext>
          </a:extLst>
        </xdr:cNvPr>
        <xdr:cNvSpPr/>
      </xdr:nvSpPr>
      <xdr:spPr>
        <a:xfrm>
          <a:off x="12449175" y="1562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2" name="正方形/長方形 831">
          <a:extLst>
            <a:ext uri="{FF2B5EF4-FFF2-40B4-BE49-F238E27FC236}">
              <a16:creationId xmlns:a16="http://schemas.microsoft.com/office/drawing/2014/main" id="{460DB6A5-1B2E-4F9D-BB3F-347720AE84E2}"/>
            </a:ext>
          </a:extLst>
        </xdr:cNvPr>
        <xdr:cNvSpPr/>
      </xdr:nvSpPr>
      <xdr:spPr>
        <a:xfrm>
          <a:off x="12573000"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3" name="正方形/長方形 832">
          <a:extLst>
            <a:ext uri="{FF2B5EF4-FFF2-40B4-BE49-F238E27FC236}">
              <a16:creationId xmlns:a16="http://schemas.microsoft.com/office/drawing/2014/main" id="{BAEE0612-6A8C-4E12-820D-33377830B412}"/>
            </a:ext>
          </a:extLst>
        </xdr:cNvPr>
        <xdr:cNvSpPr/>
      </xdr:nvSpPr>
      <xdr:spPr>
        <a:xfrm>
          <a:off x="12573000"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4" name="正方形/長方形 833">
          <a:extLst>
            <a:ext uri="{FF2B5EF4-FFF2-40B4-BE49-F238E27FC236}">
              <a16:creationId xmlns:a16="http://schemas.microsoft.com/office/drawing/2014/main" id="{B38B5B51-B784-4CCC-8C7F-974564B1116A}"/>
            </a:ext>
          </a:extLst>
        </xdr:cNvPr>
        <xdr:cNvSpPr/>
      </xdr:nvSpPr>
      <xdr:spPr>
        <a:xfrm>
          <a:off x="13592175"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5" name="正方形/長方形 834">
          <a:extLst>
            <a:ext uri="{FF2B5EF4-FFF2-40B4-BE49-F238E27FC236}">
              <a16:creationId xmlns:a16="http://schemas.microsoft.com/office/drawing/2014/main" id="{0B183BDD-1FD1-4E74-83B0-57B97A4FCEFE}"/>
            </a:ext>
          </a:extLst>
        </xdr:cNvPr>
        <xdr:cNvSpPr/>
      </xdr:nvSpPr>
      <xdr:spPr>
        <a:xfrm>
          <a:off x="13592175"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6" name="正方形/長方形 835">
          <a:extLst>
            <a:ext uri="{FF2B5EF4-FFF2-40B4-BE49-F238E27FC236}">
              <a16:creationId xmlns:a16="http://schemas.microsoft.com/office/drawing/2014/main" id="{553B8F99-9BF4-4040-84D3-5048C61D2507}"/>
            </a:ext>
          </a:extLst>
        </xdr:cNvPr>
        <xdr:cNvSpPr/>
      </xdr:nvSpPr>
      <xdr:spPr>
        <a:xfrm>
          <a:off x="14735175"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7" name="正方形/長方形 836">
          <a:extLst>
            <a:ext uri="{FF2B5EF4-FFF2-40B4-BE49-F238E27FC236}">
              <a16:creationId xmlns:a16="http://schemas.microsoft.com/office/drawing/2014/main" id="{6AAB2F3F-7579-4137-9EE9-C58DB0F3D7A6}"/>
            </a:ext>
          </a:extLst>
        </xdr:cNvPr>
        <xdr:cNvSpPr/>
      </xdr:nvSpPr>
      <xdr:spPr>
        <a:xfrm>
          <a:off x="14735175"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8" name="正方形/長方形 837">
          <a:extLst>
            <a:ext uri="{FF2B5EF4-FFF2-40B4-BE49-F238E27FC236}">
              <a16:creationId xmlns:a16="http://schemas.microsoft.com/office/drawing/2014/main" id="{55AFDEDD-717D-41A8-917B-888DAAC39D75}"/>
            </a:ext>
          </a:extLst>
        </xdr:cNvPr>
        <xdr:cNvSpPr/>
      </xdr:nvSpPr>
      <xdr:spPr>
        <a:xfrm>
          <a:off x="12449175"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839" name="正方形/長方形 838">
          <a:extLst>
            <a:ext uri="{FF2B5EF4-FFF2-40B4-BE49-F238E27FC236}">
              <a16:creationId xmlns:a16="http://schemas.microsoft.com/office/drawing/2014/main" id="{8BF96591-809C-432D-810F-8D3E5181F468}"/>
            </a:ext>
          </a:extLst>
        </xdr:cNvPr>
        <xdr:cNvSpPr/>
      </xdr:nvSpPr>
      <xdr:spPr>
        <a:xfrm>
          <a:off x="18288000" y="1562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40" name="正方形/長方形 839">
          <a:extLst>
            <a:ext uri="{FF2B5EF4-FFF2-40B4-BE49-F238E27FC236}">
              <a16:creationId xmlns:a16="http://schemas.microsoft.com/office/drawing/2014/main" id="{3E31BD5D-E970-4EAC-B0D9-80D419520238}"/>
            </a:ext>
          </a:extLst>
        </xdr:cNvPr>
        <xdr:cNvSpPr/>
      </xdr:nvSpPr>
      <xdr:spPr>
        <a:xfrm>
          <a:off x="18418175"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41" name="正方形/長方形 840">
          <a:extLst>
            <a:ext uri="{FF2B5EF4-FFF2-40B4-BE49-F238E27FC236}">
              <a16:creationId xmlns:a16="http://schemas.microsoft.com/office/drawing/2014/main" id="{E1151331-7F3D-4992-99BA-D7EB9F212386}"/>
            </a:ext>
          </a:extLst>
        </xdr:cNvPr>
        <xdr:cNvSpPr/>
      </xdr:nvSpPr>
      <xdr:spPr>
        <a:xfrm>
          <a:off x="18418175"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42" name="正方形/長方形 841">
          <a:extLst>
            <a:ext uri="{FF2B5EF4-FFF2-40B4-BE49-F238E27FC236}">
              <a16:creationId xmlns:a16="http://schemas.microsoft.com/office/drawing/2014/main" id="{47A93E69-3D48-4C9A-889E-EDEFFA0CE8CF}"/>
            </a:ext>
          </a:extLst>
        </xdr:cNvPr>
        <xdr:cNvSpPr/>
      </xdr:nvSpPr>
      <xdr:spPr>
        <a:xfrm>
          <a:off x="19431000"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43" name="正方形/長方形 842">
          <a:extLst>
            <a:ext uri="{FF2B5EF4-FFF2-40B4-BE49-F238E27FC236}">
              <a16:creationId xmlns:a16="http://schemas.microsoft.com/office/drawing/2014/main" id="{7A612605-51DA-4466-B394-3C1DFCA51259}"/>
            </a:ext>
          </a:extLst>
        </xdr:cNvPr>
        <xdr:cNvSpPr/>
      </xdr:nvSpPr>
      <xdr:spPr>
        <a:xfrm>
          <a:off x="19431000"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44" name="正方形/長方形 843">
          <a:extLst>
            <a:ext uri="{FF2B5EF4-FFF2-40B4-BE49-F238E27FC236}">
              <a16:creationId xmlns:a16="http://schemas.microsoft.com/office/drawing/2014/main" id="{B738E159-28AE-4277-9F9C-768A00F26651}"/>
            </a:ext>
          </a:extLst>
        </xdr:cNvPr>
        <xdr:cNvSpPr/>
      </xdr:nvSpPr>
      <xdr:spPr>
        <a:xfrm>
          <a:off x="20574000"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45" name="正方形/長方形 844">
          <a:extLst>
            <a:ext uri="{FF2B5EF4-FFF2-40B4-BE49-F238E27FC236}">
              <a16:creationId xmlns:a16="http://schemas.microsoft.com/office/drawing/2014/main" id="{BEB7DC4E-03E0-4820-A8A1-3E33C3D8F64F}"/>
            </a:ext>
          </a:extLst>
        </xdr:cNvPr>
        <xdr:cNvSpPr/>
      </xdr:nvSpPr>
      <xdr:spPr>
        <a:xfrm>
          <a:off x="20574000"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46" name="正方形/長方形 845">
          <a:extLst>
            <a:ext uri="{FF2B5EF4-FFF2-40B4-BE49-F238E27FC236}">
              <a16:creationId xmlns:a16="http://schemas.microsoft.com/office/drawing/2014/main" id="{44B54558-BBC5-46CC-89EF-32FD7FD39858}"/>
            </a:ext>
          </a:extLst>
        </xdr:cNvPr>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847" name="正方形/長方形 846">
          <a:extLst>
            <a:ext uri="{FF2B5EF4-FFF2-40B4-BE49-F238E27FC236}">
              <a16:creationId xmlns:a16="http://schemas.microsoft.com/office/drawing/2014/main" id="{5802DB2B-47E1-45B0-AEE1-04E4E470601A}"/>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8" name="正方形/長方形 847">
          <a:extLst>
            <a:ext uri="{FF2B5EF4-FFF2-40B4-BE49-F238E27FC236}">
              <a16:creationId xmlns:a16="http://schemas.microsoft.com/office/drawing/2014/main" id="{6D84129E-06A6-49A3-B696-943B7B60BCCC}"/>
            </a:ext>
          </a:extLst>
        </xdr:cNvPr>
        <xdr:cNvSpPr/>
      </xdr:nvSpPr>
      <xdr:spPr>
        <a:xfrm>
          <a:off x="762000" y="19497675"/>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9" name="テキスト ボックス 848">
          <a:extLst>
            <a:ext uri="{FF2B5EF4-FFF2-40B4-BE49-F238E27FC236}">
              <a16:creationId xmlns:a16="http://schemas.microsoft.com/office/drawing/2014/main" id="{FF4EF0AF-2BA6-4A7E-B417-242D463FE072}"/>
            </a:ext>
          </a:extLst>
        </xdr:cNvPr>
        <xdr:cNvSpPr txBox="1"/>
      </xdr:nvSpPr>
      <xdr:spPr>
        <a:xfrm>
          <a:off x="838200" y="19751675"/>
          <a:ext cx="220884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類似団体と比較して、有形固定資産減価償却率が特に高くなっている施設は児童館であり、特に低くなっている施設は港湾・漁港である。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児童館については、建築後</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年以上経過した建物もあり、類似団体に比べ、有形固定資産減価償却率が高くなっている。老朽化に伴い、利用者の安全性を確保するために大規模な改修を行う必要があり、利用者のニーズや利便性、人口動態などを踏まえ、他施設との複合化や廃止等を行っていくことと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また、港湾・漁港の有形固定資産減価償却率が類似団体内平均を下回るのは、海岸保全施設の整備への集中的な取組を行ったことによるものと考える。高潮による被害の防止に資する施設であり、計画的な整備を進めていくことと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なお、当市では、社会教育法の規定による公民館ではなく、市民活動、自治会活動等による地域づくり及び生涯学習を展開するため「地域交流センター」を設置しているため、該当資産が存在しない。</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C7D4962-F956-4F6A-9877-B4DA158F5943}"/>
            </a:ext>
          </a:extLst>
        </xdr:cNvPr>
        <xdr:cNvSpPr/>
      </xdr:nvSpPr>
      <xdr:spPr>
        <a:xfrm>
          <a:off x="638175" y="130175"/>
          <a:ext cx="12696825" cy="631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A1B5EF5B-E89E-4DB3-954A-0D6B908F7E0A}"/>
            </a:ext>
          </a:extLst>
        </xdr:cNvPr>
        <xdr:cNvSpPr/>
      </xdr:nvSpPr>
      <xdr:spPr>
        <a:xfrm>
          <a:off x="19050000" y="190500"/>
          <a:ext cx="3962400" cy="5619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A15ABD3-D046-4C3F-BC68-E9184C1E79D2}"/>
            </a:ext>
          </a:extLst>
        </xdr:cNvPr>
        <xdr:cNvSpPr/>
      </xdr:nvSpPr>
      <xdr:spPr>
        <a:xfrm>
          <a:off x="19069050" y="219075"/>
          <a:ext cx="3921125"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B07292B7-BA2E-4A5C-8E10-5429A021958C}"/>
            </a:ext>
          </a:extLst>
        </xdr:cNvPr>
        <xdr:cNvSpPr/>
      </xdr:nvSpPr>
      <xdr:spPr>
        <a:xfrm>
          <a:off x="19097625" y="244475"/>
          <a:ext cx="3857625" cy="4413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山口県山口市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0C9C9C0-54D1-4D6A-9C03-EED75F26DF84}"/>
            </a:ext>
          </a:extLst>
        </xdr:cNvPr>
        <xdr:cNvSpPr/>
      </xdr:nvSpPr>
      <xdr:spPr>
        <a:xfrm>
          <a:off x="16259175" y="190500"/>
          <a:ext cx="2657475" cy="5619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3A37415-2068-4E94-9AB5-A43F91277936}"/>
            </a:ext>
          </a:extLst>
        </xdr:cNvPr>
        <xdr:cNvSpPr/>
      </xdr:nvSpPr>
      <xdr:spPr>
        <a:xfrm>
          <a:off x="16284575" y="219075"/>
          <a:ext cx="2613025"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E3039FC-D8C9-4EFC-BD68-2800518A1080}"/>
            </a:ext>
          </a:extLst>
        </xdr:cNvPr>
        <xdr:cNvSpPr/>
      </xdr:nvSpPr>
      <xdr:spPr>
        <a:xfrm>
          <a:off x="16306800" y="244475"/>
          <a:ext cx="2562225"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CC95A19-C2D9-41F4-A470-C7D7B4AE12B6}"/>
            </a:ext>
          </a:extLst>
        </xdr:cNvPr>
        <xdr:cNvSpPr/>
      </xdr:nvSpPr>
      <xdr:spPr>
        <a:xfrm>
          <a:off x="762000" y="892175"/>
          <a:ext cx="10096500" cy="17748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4BC4047-2181-447D-B9AA-864E6B7DE0D8}"/>
            </a:ext>
          </a:extLst>
        </xdr:cNvPr>
        <xdr:cNvSpPr/>
      </xdr:nvSpPr>
      <xdr:spPr>
        <a:xfrm>
          <a:off x="892175" y="923925"/>
          <a:ext cx="1393825"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ED6A63DB-F048-43BF-9486-7B876F92B131}"/>
            </a:ext>
          </a:extLst>
        </xdr:cNvPr>
        <xdr:cNvSpPr/>
      </xdr:nvSpPr>
      <xdr:spPr>
        <a:xfrm>
          <a:off x="2225675" y="923925"/>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185,982
183,457
1,023.22
108,539,608
107,239,725
731,497
49,676,255
116,881,951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173EB1D-B62C-433E-94A1-06468E635018}"/>
            </a:ext>
          </a:extLst>
        </xdr:cNvPr>
        <xdr:cNvSpPr/>
      </xdr:nvSpPr>
      <xdr:spPr>
        <a:xfrm>
          <a:off x="3559175" y="923925"/>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B1B061B-5AA3-495C-8259-25F1F760771F}"/>
            </a:ext>
          </a:extLst>
        </xdr:cNvPr>
        <xdr:cNvSpPr/>
      </xdr:nvSpPr>
      <xdr:spPr>
        <a:xfrm>
          <a:off x="5083175" y="942975"/>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A037C9C-7603-47DB-9C46-836C51C72DCB}"/>
            </a:ext>
          </a:extLst>
        </xdr:cNvPr>
        <xdr:cNvSpPr/>
      </xdr:nvSpPr>
      <xdr:spPr>
        <a:xfrm>
          <a:off x="7115175" y="942975"/>
          <a:ext cx="126682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6.3
89.3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59C5698-E150-4A13-83CA-29BDA7FB7004}"/>
            </a:ext>
          </a:extLst>
        </xdr:cNvPr>
        <xdr:cNvSpPr/>
      </xdr:nvSpPr>
      <xdr:spPr>
        <a:xfrm>
          <a:off x="8448675" y="952500"/>
          <a:ext cx="635000" cy="9429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10CC6F9-1FA8-418E-98CC-A355D18E354F}"/>
            </a:ext>
          </a:extLst>
        </xdr:cNvPr>
        <xdr:cNvSpPr/>
      </xdr:nvSpPr>
      <xdr:spPr>
        <a:xfrm>
          <a:off x="5083175" y="1714500"/>
          <a:ext cx="2032000" cy="638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2CBA8EE8-9E54-4B2A-8B31-45BCF6BC6B00}"/>
            </a:ext>
          </a:extLst>
        </xdr:cNvPr>
        <xdr:cNvSpPr/>
      </xdr:nvSpPr>
      <xdr:spPr>
        <a:xfrm>
          <a:off x="7178675" y="1714500"/>
          <a:ext cx="3429000" cy="638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EBF8909-B302-4D36-A3EC-152E38CA132A}"/>
            </a:ext>
          </a:extLst>
        </xdr:cNvPr>
        <xdr:cNvSpPr/>
      </xdr:nvSpPr>
      <xdr:spPr>
        <a:xfrm>
          <a:off x="11077575" y="892175"/>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EBB2F496-6A31-419C-9353-4297C7789F92}"/>
            </a:ext>
          </a:extLst>
        </xdr:cNvPr>
        <xdr:cNvSpPr/>
      </xdr:nvSpPr>
      <xdr:spPr>
        <a:xfrm>
          <a:off x="11334750" y="952500"/>
          <a:ext cx="13335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26101E78-A268-4F63-8ABA-0ECC7D8309BC}"/>
            </a:ext>
          </a:extLst>
        </xdr:cNvPr>
        <xdr:cNvSpPr/>
      </xdr:nvSpPr>
      <xdr:spPr>
        <a:xfrm>
          <a:off x="11334750" y="1219200"/>
          <a:ext cx="13335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5EF66A6-68B7-4F7E-912C-86892BC2E3F2}"/>
            </a:ext>
          </a:extLst>
        </xdr:cNvPr>
        <xdr:cNvSpPr/>
      </xdr:nvSpPr>
      <xdr:spPr>
        <a:xfrm>
          <a:off x="11334750" y="1552575"/>
          <a:ext cx="14636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6A71360-1EB0-4EA9-BFF7-683B48928135}"/>
            </a:ext>
          </a:extLst>
        </xdr:cNvPr>
        <xdr:cNvCxnSpPr/>
      </xdr:nvCxnSpPr>
      <xdr:spPr>
        <a:xfrm flipH="1">
          <a:off x="11160125" y="104457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27C2A8A-F168-4576-83C9-7DABF35AADFA}"/>
            </a:ext>
          </a:extLst>
        </xdr:cNvPr>
        <xdr:cNvSpPr/>
      </xdr:nvSpPr>
      <xdr:spPr>
        <a:xfrm>
          <a:off x="11214100" y="990600"/>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75F9873-7BB4-4DF9-983A-A0BB75967A1A}"/>
            </a:ext>
          </a:extLst>
        </xdr:cNvPr>
        <xdr:cNvSpPr/>
      </xdr:nvSpPr>
      <xdr:spPr>
        <a:xfrm>
          <a:off x="11214100" y="1257300"/>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FC9A4F0-D1A0-4FC5-8DAC-020F27D38EFB}"/>
            </a:ext>
          </a:extLst>
        </xdr:cNvPr>
        <xdr:cNvCxnSpPr/>
      </xdr:nvCxnSpPr>
      <xdr:spPr>
        <a:xfrm>
          <a:off x="11255375" y="1524000"/>
          <a:ext cx="0" cy="1428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A81E868-792A-4AF6-8349-CBE1DEB0F616}"/>
            </a:ext>
          </a:extLst>
        </xdr:cNvPr>
        <xdr:cNvCxnSpPr/>
      </xdr:nvCxnSpPr>
      <xdr:spPr>
        <a:xfrm>
          <a:off x="11179175"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2B960E6-F6B6-4E1C-80CF-FC3BC17C7F0E}"/>
            </a:ext>
          </a:extLst>
        </xdr:cNvPr>
        <xdr:cNvCxnSpPr/>
      </xdr:nvCxnSpPr>
      <xdr:spPr>
        <a:xfrm flipV="1">
          <a:off x="11255375" y="1765300"/>
          <a:ext cx="0" cy="136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5EA9D6C-233A-483E-ABFE-D84191E4A41F}"/>
            </a:ext>
          </a:extLst>
        </xdr:cNvPr>
        <xdr:cNvCxnSpPr/>
      </xdr:nvCxnSpPr>
      <xdr:spPr>
        <a:xfrm>
          <a:off x="11179175"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17622D4D-3FC3-4AF7-BA18-3F61F627B9A7}"/>
            </a:ext>
          </a:extLst>
        </xdr:cNvPr>
        <xdr:cNvSpPr txBox="1"/>
      </xdr:nvSpPr>
      <xdr:spPr>
        <a:xfrm>
          <a:off x="701675" y="27971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CB7FC7D-5B81-469E-BD85-E26626CAC0D2}"/>
            </a:ext>
          </a:extLst>
        </xdr:cNvPr>
        <xdr:cNvSpPr txBox="1"/>
      </xdr:nvSpPr>
      <xdr:spPr>
        <a:xfrm>
          <a:off x="701675" y="31146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F25D848-FAA9-4480-A9D0-2269AF14F132}"/>
            </a:ext>
          </a:extLst>
        </xdr:cNvPr>
        <xdr:cNvSpPr txBox="1"/>
      </xdr:nvSpPr>
      <xdr:spPr>
        <a:xfrm>
          <a:off x="701675"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40208E64-396E-42EF-A555-AB52922C4A37}"/>
            </a:ext>
          </a:extLst>
        </xdr:cNvPr>
        <xdr:cNvSpPr txBox="1"/>
      </xdr:nvSpPr>
      <xdr:spPr>
        <a:xfrm>
          <a:off x="701675" y="3749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3C5CF1B-65D9-42D3-8A42-4EB1F7AE977D}"/>
            </a:ext>
          </a:extLst>
        </xdr:cNvPr>
        <xdr:cNvSpPr/>
      </xdr:nvSpPr>
      <xdr:spPr>
        <a:xfrm>
          <a:off x="762000" y="419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D79BD654-6239-490E-8DE5-92A31A254F57}"/>
            </a:ext>
          </a:extLst>
        </xdr:cNvPr>
        <xdr:cNvSpPr/>
      </xdr:nvSpPr>
      <xdr:spPr>
        <a:xfrm>
          <a:off x="892175"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3CBE52D-59C8-4BEA-AB64-88AE35A4FC39}"/>
            </a:ext>
          </a:extLst>
        </xdr:cNvPr>
        <xdr:cNvSpPr/>
      </xdr:nvSpPr>
      <xdr:spPr>
        <a:xfrm>
          <a:off x="892175"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7388405-6827-4FC0-86E0-FB0AE48D4796}"/>
            </a:ext>
          </a:extLst>
        </xdr:cNvPr>
        <xdr:cNvSpPr/>
      </xdr:nvSpPr>
      <xdr:spPr>
        <a:xfrm>
          <a:off x="1905000"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E9F48016-BF65-4274-AFC1-05DF5346FABB}"/>
            </a:ext>
          </a:extLst>
        </xdr:cNvPr>
        <xdr:cNvSpPr/>
      </xdr:nvSpPr>
      <xdr:spPr>
        <a:xfrm>
          <a:off x="1905000"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BEED1BD-29F9-4C17-9B40-18428F1E1125}"/>
            </a:ext>
          </a:extLst>
        </xdr:cNvPr>
        <xdr:cNvSpPr/>
      </xdr:nvSpPr>
      <xdr:spPr>
        <a:xfrm>
          <a:off x="3048000"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CABA6984-C11E-44C9-8653-116BCFDCBD54}"/>
            </a:ext>
          </a:extLst>
        </xdr:cNvPr>
        <xdr:cNvSpPr/>
      </xdr:nvSpPr>
      <xdr:spPr>
        <a:xfrm>
          <a:off x="3048000"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2BA22439-A6C8-4E06-BA9D-34C0A4AB2ABD}"/>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61528219-6639-4227-A6B8-C9795D1BDCFF}"/>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9D6B8CF0-4A26-4630-93C4-391553EB294A}"/>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5E359F48-98A4-4ACE-990D-B769E9088DAE}"/>
            </a:ext>
          </a:extLst>
        </xdr:cNvPr>
        <xdr:cNvSpPr txBox="1"/>
      </xdr:nvSpPr>
      <xdr:spPr>
        <a:xfrm>
          <a:off x="297996" y="7480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9D64D36-07D9-413A-BEB9-E251BFFF10C8}"/>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A5E6607B-6D88-4609-8746-FEB06033E42B}"/>
            </a:ext>
          </a:extLst>
        </xdr:cNvPr>
        <xdr:cNvSpPr txBox="1"/>
      </xdr:nvSpPr>
      <xdr:spPr>
        <a:xfrm>
          <a:off x="297996" y="7099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83AA4D42-19B9-4B72-80BE-7B6654B82566}"/>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7226FCC6-2D2A-44F0-86D9-517737F888B4}"/>
            </a:ext>
          </a:extLst>
        </xdr:cNvPr>
        <xdr:cNvSpPr txBox="1"/>
      </xdr:nvSpPr>
      <xdr:spPr>
        <a:xfrm>
          <a:off x="358941" y="6718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51D090-8DC2-4EA5-9FAC-C1E692F81D34}"/>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358898B9-B4C4-49DC-8478-A27979D0B15F}"/>
            </a:ext>
          </a:extLst>
        </xdr:cNvPr>
        <xdr:cNvSpPr txBox="1"/>
      </xdr:nvSpPr>
      <xdr:spPr>
        <a:xfrm>
          <a:off x="358941" y="6337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75394350-B2B3-4B13-AF68-6A1DE620AB24}"/>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896F06BE-989E-4221-B995-CA9CFB668A25}"/>
            </a:ext>
          </a:extLst>
        </xdr:cNvPr>
        <xdr:cNvSpPr txBox="1"/>
      </xdr:nvSpPr>
      <xdr:spPr>
        <a:xfrm>
          <a:off x="358941" y="5956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60A316DC-5DF8-4069-852D-1159E14E2805}"/>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CC46DC84-ECA6-4F05-AD74-ECDECC52186A}"/>
            </a:ext>
          </a:extLst>
        </xdr:cNvPr>
        <xdr:cNvSpPr txBox="1"/>
      </xdr:nvSpPr>
      <xdr:spPr>
        <a:xfrm>
          <a:off x="358941" y="5575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3150ECCF-C3F9-4453-B2EB-EE82CA699EE4}"/>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4783544E-3B1F-4DF3-AA98-E16E71138730}"/>
            </a:ext>
          </a:extLst>
        </xdr:cNvPr>
        <xdr:cNvSpPr txBox="1"/>
      </xdr:nvSpPr>
      <xdr:spPr>
        <a:xfrm>
          <a:off x="423061" y="51949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D8154FA3-E245-4EE7-AC6D-3C287234A75C}"/>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55245</xdr:rowOff>
    </xdr:from>
    <xdr:to>
      <xdr:col>24</xdr:col>
      <xdr:colOff>62865</xdr:colOff>
      <xdr:row>41</xdr:row>
      <xdr:rowOff>1905</xdr:rowOff>
    </xdr:to>
    <xdr:cxnSp macro="">
      <xdr:nvCxnSpPr>
        <xdr:cNvPr id="57" name="直線コネクタ 56">
          <a:extLst>
            <a:ext uri="{FF2B5EF4-FFF2-40B4-BE49-F238E27FC236}">
              <a16:creationId xmlns:a16="http://schemas.microsoft.com/office/drawing/2014/main" id="{16E23FA2-B4AF-47D2-A67E-838F553CE7E1}"/>
            </a:ext>
          </a:extLst>
        </xdr:cNvPr>
        <xdr:cNvCxnSpPr/>
      </xdr:nvCxnSpPr>
      <xdr:spPr>
        <a:xfrm flipV="1">
          <a:off x="4638040" y="5884545"/>
          <a:ext cx="0" cy="1146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5732</xdr:rowOff>
    </xdr:from>
    <xdr:ext cx="405111" cy="259045"/>
    <xdr:sp macro="" textlink="">
      <xdr:nvSpPr>
        <xdr:cNvPr id="58" name="【図書館】&#10;有形固定資産減価償却率最小値テキスト">
          <a:extLst>
            <a:ext uri="{FF2B5EF4-FFF2-40B4-BE49-F238E27FC236}">
              <a16:creationId xmlns:a16="http://schemas.microsoft.com/office/drawing/2014/main" id="{186A6CC4-FB29-470D-A351-608538CD7B18}"/>
            </a:ext>
          </a:extLst>
        </xdr:cNvPr>
        <xdr:cNvSpPr txBox="1"/>
      </xdr:nvSpPr>
      <xdr:spPr>
        <a:xfrm>
          <a:off x="4676775" y="7038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1905</xdr:rowOff>
    </xdr:from>
    <xdr:to>
      <xdr:col>24</xdr:col>
      <xdr:colOff>152400</xdr:colOff>
      <xdr:row>41</xdr:row>
      <xdr:rowOff>1905</xdr:rowOff>
    </xdr:to>
    <xdr:cxnSp macro="">
      <xdr:nvCxnSpPr>
        <xdr:cNvPr id="59" name="直線コネクタ 58">
          <a:extLst>
            <a:ext uri="{FF2B5EF4-FFF2-40B4-BE49-F238E27FC236}">
              <a16:creationId xmlns:a16="http://schemas.microsoft.com/office/drawing/2014/main" id="{AC01EC42-0F90-45E2-AF98-B7F282123FB4}"/>
            </a:ext>
          </a:extLst>
        </xdr:cNvPr>
        <xdr:cNvCxnSpPr/>
      </xdr:nvCxnSpPr>
      <xdr:spPr>
        <a:xfrm>
          <a:off x="4549775" y="7031355"/>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1922</xdr:rowOff>
    </xdr:from>
    <xdr:ext cx="405111" cy="259045"/>
    <xdr:sp macro="" textlink="">
      <xdr:nvSpPr>
        <xdr:cNvPr id="60" name="【図書館】&#10;有形固定資産減価償却率最大値テキスト">
          <a:extLst>
            <a:ext uri="{FF2B5EF4-FFF2-40B4-BE49-F238E27FC236}">
              <a16:creationId xmlns:a16="http://schemas.microsoft.com/office/drawing/2014/main" id="{5B853ED3-10BB-4CC7-A12B-CABA665453E4}"/>
            </a:ext>
          </a:extLst>
        </xdr:cNvPr>
        <xdr:cNvSpPr txBox="1"/>
      </xdr:nvSpPr>
      <xdr:spPr>
        <a:xfrm>
          <a:off x="4676775" y="5659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55245</xdr:rowOff>
    </xdr:from>
    <xdr:to>
      <xdr:col>24</xdr:col>
      <xdr:colOff>152400</xdr:colOff>
      <xdr:row>34</xdr:row>
      <xdr:rowOff>55245</xdr:rowOff>
    </xdr:to>
    <xdr:cxnSp macro="">
      <xdr:nvCxnSpPr>
        <xdr:cNvPr id="61" name="直線コネクタ 60">
          <a:extLst>
            <a:ext uri="{FF2B5EF4-FFF2-40B4-BE49-F238E27FC236}">
              <a16:creationId xmlns:a16="http://schemas.microsoft.com/office/drawing/2014/main" id="{89B42510-6E6B-4A7F-8F9B-4E449FED25FA}"/>
            </a:ext>
          </a:extLst>
        </xdr:cNvPr>
        <xdr:cNvCxnSpPr/>
      </xdr:nvCxnSpPr>
      <xdr:spPr>
        <a:xfrm>
          <a:off x="4549775" y="5884545"/>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110507</xdr:rowOff>
    </xdr:from>
    <xdr:ext cx="405111" cy="259045"/>
    <xdr:sp macro="" textlink="">
      <xdr:nvSpPr>
        <xdr:cNvPr id="62" name="【図書館】&#10;有形固定資産減価償却率平均値テキスト">
          <a:extLst>
            <a:ext uri="{FF2B5EF4-FFF2-40B4-BE49-F238E27FC236}">
              <a16:creationId xmlns:a16="http://schemas.microsoft.com/office/drawing/2014/main" id="{34A07F40-C91F-402A-BB93-95CDAB86D433}"/>
            </a:ext>
          </a:extLst>
        </xdr:cNvPr>
        <xdr:cNvSpPr txBox="1"/>
      </xdr:nvSpPr>
      <xdr:spPr>
        <a:xfrm>
          <a:off x="4676775" y="62827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132080</xdr:rowOff>
    </xdr:from>
    <xdr:to>
      <xdr:col>24</xdr:col>
      <xdr:colOff>114300</xdr:colOff>
      <xdr:row>37</xdr:row>
      <xdr:rowOff>62230</xdr:rowOff>
    </xdr:to>
    <xdr:sp macro="" textlink="">
      <xdr:nvSpPr>
        <xdr:cNvPr id="63" name="フローチャート: 判断 62">
          <a:extLst>
            <a:ext uri="{FF2B5EF4-FFF2-40B4-BE49-F238E27FC236}">
              <a16:creationId xmlns:a16="http://schemas.microsoft.com/office/drawing/2014/main" id="{89F6DA85-5D2D-4632-9949-258DCAB25101}"/>
            </a:ext>
          </a:extLst>
        </xdr:cNvPr>
        <xdr:cNvSpPr/>
      </xdr:nvSpPr>
      <xdr:spPr>
        <a:xfrm>
          <a:off x="4587875" y="6304280"/>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101600</xdr:rowOff>
    </xdr:from>
    <xdr:to>
      <xdr:col>20</xdr:col>
      <xdr:colOff>38100</xdr:colOff>
      <xdr:row>37</xdr:row>
      <xdr:rowOff>31750</xdr:rowOff>
    </xdr:to>
    <xdr:sp macro="" textlink="">
      <xdr:nvSpPr>
        <xdr:cNvPr id="64" name="フローチャート: 判断 63">
          <a:extLst>
            <a:ext uri="{FF2B5EF4-FFF2-40B4-BE49-F238E27FC236}">
              <a16:creationId xmlns:a16="http://schemas.microsoft.com/office/drawing/2014/main" id="{1A7E0965-5D5A-4C29-9188-83E0A351F3EA}"/>
            </a:ext>
          </a:extLst>
        </xdr:cNvPr>
        <xdr:cNvSpPr/>
      </xdr:nvSpPr>
      <xdr:spPr>
        <a:xfrm>
          <a:off x="3749675" y="6276975"/>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73025</xdr:rowOff>
    </xdr:from>
    <xdr:to>
      <xdr:col>15</xdr:col>
      <xdr:colOff>101600</xdr:colOff>
      <xdr:row>37</xdr:row>
      <xdr:rowOff>3175</xdr:rowOff>
    </xdr:to>
    <xdr:sp macro="" textlink="">
      <xdr:nvSpPr>
        <xdr:cNvPr id="65" name="フローチャート: 判断 64">
          <a:extLst>
            <a:ext uri="{FF2B5EF4-FFF2-40B4-BE49-F238E27FC236}">
              <a16:creationId xmlns:a16="http://schemas.microsoft.com/office/drawing/2014/main" id="{A370DAA3-6607-4936-80A8-CA76F2C50115}"/>
            </a:ext>
          </a:extLst>
        </xdr:cNvPr>
        <xdr:cNvSpPr/>
      </xdr:nvSpPr>
      <xdr:spPr>
        <a:xfrm>
          <a:off x="2857500" y="6245225"/>
          <a:ext cx="1047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80645</xdr:rowOff>
    </xdr:from>
    <xdr:to>
      <xdr:col>10</xdr:col>
      <xdr:colOff>165100</xdr:colOff>
      <xdr:row>37</xdr:row>
      <xdr:rowOff>10795</xdr:rowOff>
    </xdr:to>
    <xdr:sp macro="" textlink="">
      <xdr:nvSpPr>
        <xdr:cNvPr id="66" name="フローチャート: 判断 65">
          <a:extLst>
            <a:ext uri="{FF2B5EF4-FFF2-40B4-BE49-F238E27FC236}">
              <a16:creationId xmlns:a16="http://schemas.microsoft.com/office/drawing/2014/main" id="{249BBBC1-D0A2-47EF-A243-13D8695F9FD0}"/>
            </a:ext>
          </a:extLst>
        </xdr:cNvPr>
        <xdr:cNvSpPr/>
      </xdr:nvSpPr>
      <xdr:spPr>
        <a:xfrm>
          <a:off x="1971675" y="6252845"/>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48260</xdr:rowOff>
    </xdr:from>
    <xdr:to>
      <xdr:col>6</xdr:col>
      <xdr:colOff>38100</xdr:colOff>
      <xdr:row>36</xdr:row>
      <xdr:rowOff>149860</xdr:rowOff>
    </xdr:to>
    <xdr:sp macro="" textlink="">
      <xdr:nvSpPr>
        <xdr:cNvPr id="67" name="フローチャート: 判断 66">
          <a:extLst>
            <a:ext uri="{FF2B5EF4-FFF2-40B4-BE49-F238E27FC236}">
              <a16:creationId xmlns:a16="http://schemas.microsoft.com/office/drawing/2014/main" id="{5DE0A450-4C34-447D-9046-279D686E2A13}"/>
            </a:ext>
          </a:extLst>
        </xdr:cNvPr>
        <xdr:cNvSpPr/>
      </xdr:nvSpPr>
      <xdr:spPr>
        <a:xfrm>
          <a:off x="1082675" y="6223635"/>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5F07A072-68D6-408F-BB4C-C266375E9E25}"/>
            </a:ext>
          </a:extLst>
        </xdr:cNvPr>
        <xdr:cNvSpPr txBox="1"/>
      </xdr:nvSpPr>
      <xdr:spPr>
        <a:xfrm>
          <a:off x="44481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EFF29897-776C-4BFC-9B47-A23A7F2735AB}"/>
            </a:ext>
          </a:extLst>
        </xdr:cNvPr>
        <xdr:cNvSpPr txBox="1"/>
      </xdr:nvSpPr>
      <xdr:spPr>
        <a:xfrm>
          <a:off x="3609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A50CCDB7-3E26-4581-B559-3E73128999CF}"/>
            </a:ext>
          </a:extLst>
        </xdr:cNvPr>
        <xdr:cNvSpPr txBox="1"/>
      </xdr:nvSpPr>
      <xdr:spPr>
        <a:xfrm>
          <a:off x="2720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11151D45-D71B-45FD-95C6-40400B2F2761}"/>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3800EE8-DA8B-4D4E-870A-A03B5AF53AFE}"/>
            </a:ext>
          </a:extLst>
        </xdr:cNvPr>
        <xdr:cNvSpPr txBox="1"/>
      </xdr:nvSpPr>
      <xdr:spPr>
        <a:xfrm>
          <a:off x="942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33020</xdr:rowOff>
    </xdr:from>
    <xdr:to>
      <xdr:col>24</xdr:col>
      <xdr:colOff>114300</xdr:colOff>
      <xdr:row>35</xdr:row>
      <xdr:rowOff>134620</xdr:rowOff>
    </xdr:to>
    <xdr:sp macro="" textlink="">
      <xdr:nvSpPr>
        <xdr:cNvPr id="73" name="楕円 72">
          <a:extLst>
            <a:ext uri="{FF2B5EF4-FFF2-40B4-BE49-F238E27FC236}">
              <a16:creationId xmlns:a16="http://schemas.microsoft.com/office/drawing/2014/main" id="{B7755D57-F70B-4D1D-9343-E06AEE4FBBCA}"/>
            </a:ext>
          </a:extLst>
        </xdr:cNvPr>
        <xdr:cNvSpPr/>
      </xdr:nvSpPr>
      <xdr:spPr>
        <a:xfrm>
          <a:off x="4587875" y="6036945"/>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55897</xdr:rowOff>
    </xdr:from>
    <xdr:ext cx="405111" cy="259045"/>
    <xdr:sp macro="" textlink="">
      <xdr:nvSpPr>
        <xdr:cNvPr id="74" name="【図書館】&#10;有形固定資産減価償却率該当値テキスト">
          <a:extLst>
            <a:ext uri="{FF2B5EF4-FFF2-40B4-BE49-F238E27FC236}">
              <a16:creationId xmlns:a16="http://schemas.microsoft.com/office/drawing/2014/main" id="{7225D2CD-ACDC-4F8B-B036-470261ECAFA3}"/>
            </a:ext>
          </a:extLst>
        </xdr:cNvPr>
        <xdr:cNvSpPr txBox="1"/>
      </xdr:nvSpPr>
      <xdr:spPr>
        <a:xfrm>
          <a:off x="4676775" y="588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4445</xdr:rowOff>
    </xdr:from>
    <xdr:to>
      <xdr:col>20</xdr:col>
      <xdr:colOff>38100</xdr:colOff>
      <xdr:row>35</xdr:row>
      <xdr:rowOff>106045</xdr:rowOff>
    </xdr:to>
    <xdr:sp macro="" textlink="">
      <xdr:nvSpPr>
        <xdr:cNvPr id="75" name="楕円 74">
          <a:extLst>
            <a:ext uri="{FF2B5EF4-FFF2-40B4-BE49-F238E27FC236}">
              <a16:creationId xmlns:a16="http://schemas.microsoft.com/office/drawing/2014/main" id="{97DB2417-96E9-4578-ACF8-DDB61CC1A11A}"/>
            </a:ext>
          </a:extLst>
        </xdr:cNvPr>
        <xdr:cNvSpPr/>
      </xdr:nvSpPr>
      <xdr:spPr>
        <a:xfrm>
          <a:off x="3749675" y="6005195"/>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55245</xdr:rowOff>
    </xdr:from>
    <xdr:to>
      <xdr:col>24</xdr:col>
      <xdr:colOff>63500</xdr:colOff>
      <xdr:row>35</xdr:row>
      <xdr:rowOff>83820</xdr:rowOff>
    </xdr:to>
    <xdr:cxnSp macro="">
      <xdr:nvCxnSpPr>
        <xdr:cNvPr id="76" name="直線コネクタ 75">
          <a:extLst>
            <a:ext uri="{FF2B5EF4-FFF2-40B4-BE49-F238E27FC236}">
              <a16:creationId xmlns:a16="http://schemas.microsoft.com/office/drawing/2014/main" id="{F5CD4966-4DFB-4295-B83F-C80EFEAF61B6}"/>
            </a:ext>
          </a:extLst>
        </xdr:cNvPr>
        <xdr:cNvCxnSpPr/>
      </xdr:nvCxnSpPr>
      <xdr:spPr>
        <a:xfrm>
          <a:off x="3800475" y="6055995"/>
          <a:ext cx="838200" cy="3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137795</xdr:rowOff>
    </xdr:from>
    <xdr:to>
      <xdr:col>15</xdr:col>
      <xdr:colOff>101600</xdr:colOff>
      <xdr:row>35</xdr:row>
      <xdr:rowOff>67945</xdr:rowOff>
    </xdr:to>
    <xdr:sp macro="" textlink="">
      <xdr:nvSpPr>
        <xdr:cNvPr id="77" name="楕円 76">
          <a:extLst>
            <a:ext uri="{FF2B5EF4-FFF2-40B4-BE49-F238E27FC236}">
              <a16:creationId xmlns:a16="http://schemas.microsoft.com/office/drawing/2014/main" id="{42E289D4-51D1-45F9-BDC9-6CDBD53DC41B}"/>
            </a:ext>
          </a:extLst>
        </xdr:cNvPr>
        <xdr:cNvSpPr/>
      </xdr:nvSpPr>
      <xdr:spPr>
        <a:xfrm>
          <a:off x="2857500" y="596709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17145</xdr:rowOff>
    </xdr:from>
    <xdr:to>
      <xdr:col>19</xdr:col>
      <xdr:colOff>177800</xdr:colOff>
      <xdr:row>35</xdr:row>
      <xdr:rowOff>55245</xdr:rowOff>
    </xdr:to>
    <xdr:cxnSp macro="">
      <xdr:nvCxnSpPr>
        <xdr:cNvPr id="78" name="直線コネクタ 77">
          <a:extLst>
            <a:ext uri="{FF2B5EF4-FFF2-40B4-BE49-F238E27FC236}">
              <a16:creationId xmlns:a16="http://schemas.microsoft.com/office/drawing/2014/main" id="{1843C170-7996-4940-A6F5-20EC2E0E6984}"/>
            </a:ext>
          </a:extLst>
        </xdr:cNvPr>
        <xdr:cNvCxnSpPr/>
      </xdr:nvCxnSpPr>
      <xdr:spPr>
        <a:xfrm>
          <a:off x="2911475" y="601789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97790</xdr:rowOff>
    </xdr:from>
    <xdr:to>
      <xdr:col>10</xdr:col>
      <xdr:colOff>165100</xdr:colOff>
      <xdr:row>35</xdr:row>
      <xdr:rowOff>27940</xdr:rowOff>
    </xdr:to>
    <xdr:sp macro="" textlink="">
      <xdr:nvSpPr>
        <xdr:cNvPr id="79" name="楕円 78">
          <a:extLst>
            <a:ext uri="{FF2B5EF4-FFF2-40B4-BE49-F238E27FC236}">
              <a16:creationId xmlns:a16="http://schemas.microsoft.com/office/drawing/2014/main" id="{F61EB785-CF99-49FF-B1E9-72C940BA0CCC}"/>
            </a:ext>
          </a:extLst>
        </xdr:cNvPr>
        <xdr:cNvSpPr/>
      </xdr:nvSpPr>
      <xdr:spPr>
        <a:xfrm>
          <a:off x="1971675" y="5927090"/>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148590</xdr:rowOff>
    </xdr:from>
    <xdr:to>
      <xdr:col>15</xdr:col>
      <xdr:colOff>50800</xdr:colOff>
      <xdr:row>35</xdr:row>
      <xdr:rowOff>17145</xdr:rowOff>
    </xdr:to>
    <xdr:cxnSp macro="">
      <xdr:nvCxnSpPr>
        <xdr:cNvPr id="80" name="直線コネクタ 79">
          <a:extLst>
            <a:ext uri="{FF2B5EF4-FFF2-40B4-BE49-F238E27FC236}">
              <a16:creationId xmlns:a16="http://schemas.microsoft.com/office/drawing/2014/main" id="{6A7CB49E-20B4-4A94-B354-0E6D303A80F7}"/>
            </a:ext>
          </a:extLst>
        </xdr:cNvPr>
        <xdr:cNvCxnSpPr/>
      </xdr:nvCxnSpPr>
      <xdr:spPr>
        <a:xfrm>
          <a:off x="2019300" y="5977890"/>
          <a:ext cx="892175"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61595</xdr:rowOff>
    </xdr:from>
    <xdr:to>
      <xdr:col>6</xdr:col>
      <xdr:colOff>38100</xdr:colOff>
      <xdr:row>34</xdr:row>
      <xdr:rowOff>163195</xdr:rowOff>
    </xdr:to>
    <xdr:sp macro="" textlink="">
      <xdr:nvSpPr>
        <xdr:cNvPr id="81" name="楕円 80">
          <a:extLst>
            <a:ext uri="{FF2B5EF4-FFF2-40B4-BE49-F238E27FC236}">
              <a16:creationId xmlns:a16="http://schemas.microsoft.com/office/drawing/2014/main" id="{F55E198C-B0B9-4B57-AEED-F5413F9E2494}"/>
            </a:ext>
          </a:extLst>
        </xdr:cNvPr>
        <xdr:cNvSpPr/>
      </xdr:nvSpPr>
      <xdr:spPr>
        <a:xfrm>
          <a:off x="1082675" y="5890895"/>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112395</xdr:rowOff>
    </xdr:from>
    <xdr:to>
      <xdr:col>10</xdr:col>
      <xdr:colOff>114300</xdr:colOff>
      <xdr:row>34</xdr:row>
      <xdr:rowOff>148590</xdr:rowOff>
    </xdr:to>
    <xdr:cxnSp macro="">
      <xdr:nvCxnSpPr>
        <xdr:cNvPr id="82" name="直線コネクタ 81">
          <a:extLst>
            <a:ext uri="{FF2B5EF4-FFF2-40B4-BE49-F238E27FC236}">
              <a16:creationId xmlns:a16="http://schemas.microsoft.com/office/drawing/2014/main" id="{05CBF370-FEA8-4506-9A07-DDDED01E05B1}"/>
            </a:ext>
          </a:extLst>
        </xdr:cNvPr>
        <xdr:cNvCxnSpPr/>
      </xdr:nvCxnSpPr>
      <xdr:spPr>
        <a:xfrm>
          <a:off x="1133475" y="5941695"/>
          <a:ext cx="885825"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22877</xdr:rowOff>
    </xdr:from>
    <xdr:ext cx="405111" cy="259045"/>
    <xdr:sp macro="" textlink="">
      <xdr:nvSpPr>
        <xdr:cNvPr id="83" name="n_1aveValue【図書館】&#10;有形固定資産減価償却率">
          <a:extLst>
            <a:ext uri="{FF2B5EF4-FFF2-40B4-BE49-F238E27FC236}">
              <a16:creationId xmlns:a16="http://schemas.microsoft.com/office/drawing/2014/main" id="{FD0A6F4C-1DF1-4C0E-8F48-32158AF81D8D}"/>
            </a:ext>
          </a:extLst>
        </xdr:cNvPr>
        <xdr:cNvSpPr txBox="1"/>
      </xdr:nvSpPr>
      <xdr:spPr>
        <a:xfrm>
          <a:off x="3582044" y="6366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165752</xdr:rowOff>
    </xdr:from>
    <xdr:ext cx="405111" cy="259045"/>
    <xdr:sp macro="" textlink="">
      <xdr:nvSpPr>
        <xdr:cNvPr id="84" name="n_2aveValue【図書館】&#10;有形固定資産減価償却率">
          <a:extLst>
            <a:ext uri="{FF2B5EF4-FFF2-40B4-BE49-F238E27FC236}">
              <a16:creationId xmlns:a16="http://schemas.microsoft.com/office/drawing/2014/main" id="{2E84410B-3AE9-4A31-8BC6-D9A4D7DBB9A1}"/>
            </a:ext>
          </a:extLst>
        </xdr:cNvPr>
        <xdr:cNvSpPr txBox="1"/>
      </xdr:nvSpPr>
      <xdr:spPr>
        <a:xfrm>
          <a:off x="2705744" y="6341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1922</xdr:rowOff>
    </xdr:from>
    <xdr:ext cx="405111" cy="259045"/>
    <xdr:sp macro="" textlink="">
      <xdr:nvSpPr>
        <xdr:cNvPr id="85" name="n_3aveValue【図書館】&#10;有形固定資産減価償却率">
          <a:extLst>
            <a:ext uri="{FF2B5EF4-FFF2-40B4-BE49-F238E27FC236}">
              <a16:creationId xmlns:a16="http://schemas.microsoft.com/office/drawing/2014/main" id="{7C76AFA0-820D-42D7-9EBA-E03ABADB71E2}"/>
            </a:ext>
          </a:extLst>
        </xdr:cNvPr>
        <xdr:cNvSpPr txBox="1"/>
      </xdr:nvSpPr>
      <xdr:spPr>
        <a:xfrm>
          <a:off x="1819919" y="6345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140987</xdr:rowOff>
    </xdr:from>
    <xdr:ext cx="405111" cy="259045"/>
    <xdr:sp macro="" textlink="">
      <xdr:nvSpPr>
        <xdr:cNvPr id="86" name="n_4aveValue【図書館】&#10;有形固定資産減価償却率">
          <a:extLst>
            <a:ext uri="{FF2B5EF4-FFF2-40B4-BE49-F238E27FC236}">
              <a16:creationId xmlns:a16="http://schemas.microsoft.com/office/drawing/2014/main" id="{8A7289AF-6FC9-4AEF-83BC-B79B97EFBC3F}"/>
            </a:ext>
          </a:extLst>
        </xdr:cNvPr>
        <xdr:cNvSpPr txBox="1"/>
      </xdr:nvSpPr>
      <xdr:spPr>
        <a:xfrm>
          <a:off x="930919" y="6316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122572</xdr:rowOff>
    </xdr:from>
    <xdr:ext cx="405111" cy="259045"/>
    <xdr:sp macro="" textlink="">
      <xdr:nvSpPr>
        <xdr:cNvPr id="87" name="n_1mainValue【図書館】&#10;有形固定資産減価償却率">
          <a:extLst>
            <a:ext uri="{FF2B5EF4-FFF2-40B4-BE49-F238E27FC236}">
              <a16:creationId xmlns:a16="http://schemas.microsoft.com/office/drawing/2014/main" id="{5C59D4D2-FA46-4E1B-B5A7-D4FD1529FFFC}"/>
            </a:ext>
          </a:extLst>
        </xdr:cNvPr>
        <xdr:cNvSpPr txBox="1"/>
      </xdr:nvSpPr>
      <xdr:spPr>
        <a:xfrm>
          <a:off x="3582044" y="5783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84472</xdr:rowOff>
    </xdr:from>
    <xdr:ext cx="405111" cy="259045"/>
    <xdr:sp macro="" textlink="">
      <xdr:nvSpPr>
        <xdr:cNvPr id="88" name="n_2mainValue【図書館】&#10;有形固定資産減価償却率">
          <a:extLst>
            <a:ext uri="{FF2B5EF4-FFF2-40B4-BE49-F238E27FC236}">
              <a16:creationId xmlns:a16="http://schemas.microsoft.com/office/drawing/2014/main" id="{B07BF77B-DA1A-4843-B94E-38C3EF69EA05}"/>
            </a:ext>
          </a:extLst>
        </xdr:cNvPr>
        <xdr:cNvSpPr txBox="1"/>
      </xdr:nvSpPr>
      <xdr:spPr>
        <a:xfrm>
          <a:off x="2705744" y="5745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44467</xdr:rowOff>
    </xdr:from>
    <xdr:ext cx="405111" cy="259045"/>
    <xdr:sp macro="" textlink="">
      <xdr:nvSpPr>
        <xdr:cNvPr id="89" name="n_3mainValue【図書館】&#10;有形固定資産減価償却率">
          <a:extLst>
            <a:ext uri="{FF2B5EF4-FFF2-40B4-BE49-F238E27FC236}">
              <a16:creationId xmlns:a16="http://schemas.microsoft.com/office/drawing/2014/main" id="{FA1DC528-F424-47EF-BB4A-A803F0007A7B}"/>
            </a:ext>
          </a:extLst>
        </xdr:cNvPr>
        <xdr:cNvSpPr txBox="1"/>
      </xdr:nvSpPr>
      <xdr:spPr>
        <a:xfrm>
          <a:off x="1819919" y="5705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8272</xdr:rowOff>
    </xdr:from>
    <xdr:ext cx="405111" cy="259045"/>
    <xdr:sp macro="" textlink="">
      <xdr:nvSpPr>
        <xdr:cNvPr id="90" name="n_4mainValue【図書館】&#10;有形固定資産減価償却率">
          <a:extLst>
            <a:ext uri="{FF2B5EF4-FFF2-40B4-BE49-F238E27FC236}">
              <a16:creationId xmlns:a16="http://schemas.microsoft.com/office/drawing/2014/main" id="{51F9B6A1-03CC-49D7-9C54-7B396267FB1B}"/>
            </a:ext>
          </a:extLst>
        </xdr:cNvPr>
        <xdr:cNvSpPr txBox="1"/>
      </xdr:nvSpPr>
      <xdr:spPr>
        <a:xfrm>
          <a:off x="930919" y="5669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C56A4BA4-68EB-4810-AAD6-632435CC259B}"/>
            </a:ext>
          </a:extLst>
        </xdr:cNvPr>
        <xdr:cNvSpPr/>
      </xdr:nvSpPr>
      <xdr:spPr>
        <a:xfrm>
          <a:off x="6607175" y="419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36AD1D4-0EDE-44D9-BA83-4DDFBD03E60E}"/>
            </a:ext>
          </a:extLst>
        </xdr:cNvPr>
        <xdr:cNvSpPr/>
      </xdr:nvSpPr>
      <xdr:spPr>
        <a:xfrm>
          <a:off x="6734175"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FDE58F31-6269-4F19-8E21-3536406B3EC0}"/>
            </a:ext>
          </a:extLst>
        </xdr:cNvPr>
        <xdr:cNvSpPr/>
      </xdr:nvSpPr>
      <xdr:spPr>
        <a:xfrm>
          <a:off x="6734175"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E4C11D0-7F6D-4B5F-999C-615A75CFFEFC}"/>
            </a:ext>
          </a:extLst>
        </xdr:cNvPr>
        <xdr:cNvSpPr/>
      </xdr:nvSpPr>
      <xdr:spPr>
        <a:xfrm>
          <a:off x="7750175"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180A6DF3-9143-4E44-97D1-7DB824542B61}"/>
            </a:ext>
          </a:extLst>
        </xdr:cNvPr>
        <xdr:cNvSpPr/>
      </xdr:nvSpPr>
      <xdr:spPr>
        <a:xfrm>
          <a:off x="7750175"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40F4CE56-C9F1-42FC-8A4A-66DD9E4A476C}"/>
            </a:ext>
          </a:extLst>
        </xdr:cNvPr>
        <xdr:cNvSpPr/>
      </xdr:nvSpPr>
      <xdr:spPr>
        <a:xfrm>
          <a:off x="8893175"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B9E0A11C-26D6-4DAA-B2D7-68C3FC939415}"/>
            </a:ext>
          </a:extLst>
        </xdr:cNvPr>
        <xdr:cNvSpPr/>
      </xdr:nvSpPr>
      <xdr:spPr>
        <a:xfrm>
          <a:off x="8893175"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CDF7587D-F089-4BAA-992B-3F98D020DD4F}"/>
            </a:ext>
          </a:extLst>
        </xdr:cNvPr>
        <xdr:cNvSpPr/>
      </xdr:nvSpPr>
      <xdr:spPr>
        <a:xfrm>
          <a:off x="6607175"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ACD3804C-25E7-425A-B91C-619CB704D2CA}"/>
            </a:ext>
          </a:extLst>
        </xdr:cNvPr>
        <xdr:cNvSpPr txBox="1"/>
      </xdr:nvSpPr>
      <xdr:spPr>
        <a:xfrm>
          <a:off x="6569075"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36BB0902-676E-428A-A832-D20B4DE66E3F}"/>
            </a:ext>
          </a:extLst>
        </xdr:cNvPr>
        <xdr:cNvCxnSpPr/>
      </xdr:nvCxnSpPr>
      <xdr:spPr>
        <a:xfrm>
          <a:off x="6607175"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EB024462-BE96-4175-9F66-6FEDF2E4354A}"/>
            </a:ext>
          </a:extLst>
        </xdr:cNvPr>
        <xdr:cNvCxnSpPr/>
      </xdr:nvCxnSpPr>
      <xdr:spPr>
        <a:xfrm>
          <a:off x="6607175"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37C12A2E-844A-4C6C-A318-1097E25E8AD3}"/>
            </a:ext>
          </a:extLst>
        </xdr:cNvPr>
        <xdr:cNvSpPr txBox="1"/>
      </xdr:nvSpPr>
      <xdr:spPr>
        <a:xfrm>
          <a:off x="6136821" y="7099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7361D108-FFC2-4F12-8F86-107826761281}"/>
            </a:ext>
          </a:extLst>
        </xdr:cNvPr>
        <xdr:cNvCxnSpPr/>
      </xdr:nvCxnSpPr>
      <xdr:spPr>
        <a:xfrm>
          <a:off x="6607175"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4" name="テキスト ボックス 103">
          <a:extLst>
            <a:ext uri="{FF2B5EF4-FFF2-40B4-BE49-F238E27FC236}">
              <a16:creationId xmlns:a16="http://schemas.microsoft.com/office/drawing/2014/main" id="{FEDE5F28-116F-4B07-846C-92B2DD3270BF}"/>
            </a:ext>
          </a:extLst>
        </xdr:cNvPr>
        <xdr:cNvSpPr txBox="1"/>
      </xdr:nvSpPr>
      <xdr:spPr>
        <a:xfrm>
          <a:off x="6136821" y="6718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3CB40256-156B-4326-9F66-F6F0A78B09E2}"/>
            </a:ext>
          </a:extLst>
        </xdr:cNvPr>
        <xdr:cNvCxnSpPr/>
      </xdr:nvCxnSpPr>
      <xdr:spPr>
        <a:xfrm>
          <a:off x="6607175"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6" name="テキスト ボックス 105">
          <a:extLst>
            <a:ext uri="{FF2B5EF4-FFF2-40B4-BE49-F238E27FC236}">
              <a16:creationId xmlns:a16="http://schemas.microsoft.com/office/drawing/2014/main" id="{DDF5DB97-8BB1-44FF-BD92-BF12B128A8EA}"/>
            </a:ext>
          </a:extLst>
        </xdr:cNvPr>
        <xdr:cNvSpPr txBox="1"/>
      </xdr:nvSpPr>
      <xdr:spPr>
        <a:xfrm>
          <a:off x="6136821" y="6337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B925A33E-1029-44D2-BC21-5D1C3174F00C}"/>
            </a:ext>
          </a:extLst>
        </xdr:cNvPr>
        <xdr:cNvCxnSpPr/>
      </xdr:nvCxnSpPr>
      <xdr:spPr>
        <a:xfrm>
          <a:off x="6607175"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8" name="テキスト ボックス 107">
          <a:extLst>
            <a:ext uri="{FF2B5EF4-FFF2-40B4-BE49-F238E27FC236}">
              <a16:creationId xmlns:a16="http://schemas.microsoft.com/office/drawing/2014/main" id="{6A8E3F23-94E3-4D94-B52E-0716EB07F6A8}"/>
            </a:ext>
          </a:extLst>
        </xdr:cNvPr>
        <xdr:cNvSpPr txBox="1"/>
      </xdr:nvSpPr>
      <xdr:spPr>
        <a:xfrm>
          <a:off x="6136821" y="5956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79107771-25AE-44FB-A35A-C69C324B6350}"/>
            </a:ext>
          </a:extLst>
        </xdr:cNvPr>
        <xdr:cNvCxnSpPr/>
      </xdr:nvCxnSpPr>
      <xdr:spPr>
        <a:xfrm>
          <a:off x="6607175"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0" name="テキスト ボックス 109">
          <a:extLst>
            <a:ext uri="{FF2B5EF4-FFF2-40B4-BE49-F238E27FC236}">
              <a16:creationId xmlns:a16="http://schemas.microsoft.com/office/drawing/2014/main" id="{926B70F2-E8FC-438A-9331-9C28213CE9C1}"/>
            </a:ext>
          </a:extLst>
        </xdr:cNvPr>
        <xdr:cNvSpPr txBox="1"/>
      </xdr:nvSpPr>
      <xdr:spPr>
        <a:xfrm>
          <a:off x="6136821" y="5575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02D181EE-0F8C-410D-B7EA-DCA8A0D826E9}"/>
            </a:ext>
          </a:extLst>
        </xdr:cNvPr>
        <xdr:cNvCxnSpPr/>
      </xdr:nvCxnSpPr>
      <xdr:spPr>
        <a:xfrm>
          <a:off x="6607175"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2" name="テキスト ボックス 111">
          <a:extLst>
            <a:ext uri="{FF2B5EF4-FFF2-40B4-BE49-F238E27FC236}">
              <a16:creationId xmlns:a16="http://schemas.microsoft.com/office/drawing/2014/main" id="{BA0DD912-347E-4D0C-B9D5-AD2F14883EF3}"/>
            </a:ext>
          </a:extLst>
        </xdr:cNvPr>
        <xdr:cNvSpPr txBox="1"/>
      </xdr:nvSpPr>
      <xdr:spPr>
        <a:xfrm>
          <a:off x="6136821" y="5194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図書館】&#10;一人当たり面積グラフ枠">
          <a:extLst>
            <a:ext uri="{FF2B5EF4-FFF2-40B4-BE49-F238E27FC236}">
              <a16:creationId xmlns:a16="http://schemas.microsoft.com/office/drawing/2014/main" id="{9C2D5F83-BF02-4915-B393-03C7BCF0F195}"/>
            </a:ext>
          </a:extLst>
        </xdr:cNvPr>
        <xdr:cNvSpPr/>
      </xdr:nvSpPr>
      <xdr:spPr>
        <a:xfrm>
          <a:off x="6607175"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127000</xdr:rowOff>
    </xdr:from>
    <xdr:to>
      <xdr:col>54</xdr:col>
      <xdr:colOff>189865</xdr:colOff>
      <xdr:row>41</xdr:row>
      <xdr:rowOff>146050</xdr:rowOff>
    </xdr:to>
    <xdr:cxnSp macro="">
      <xdr:nvCxnSpPr>
        <xdr:cNvPr id="114" name="直線コネクタ 113">
          <a:extLst>
            <a:ext uri="{FF2B5EF4-FFF2-40B4-BE49-F238E27FC236}">
              <a16:creationId xmlns:a16="http://schemas.microsoft.com/office/drawing/2014/main" id="{2A909F38-E01F-408F-814F-816AFFDDC6A1}"/>
            </a:ext>
          </a:extLst>
        </xdr:cNvPr>
        <xdr:cNvCxnSpPr/>
      </xdr:nvCxnSpPr>
      <xdr:spPr>
        <a:xfrm flipV="1">
          <a:off x="10476865" y="5616575"/>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149877</xdr:rowOff>
    </xdr:from>
    <xdr:ext cx="469744" cy="259045"/>
    <xdr:sp macro="" textlink="">
      <xdr:nvSpPr>
        <xdr:cNvPr id="115" name="【図書館】&#10;一人当たり面積最小値テキスト">
          <a:extLst>
            <a:ext uri="{FF2B5EF4-FFF2-40B4-BE49-F238E27FC236}">
              <a16:creationId xmlns:a16="http://schemas.microsoft.com/office/drawing/2014/main" id="{AF49DFFF-7275-43C7-ACE4-C85C3C55CDFB}"/>
            </a:ext>
          </a:extLst>
        </xdr:cNvPr>
        <xdr:cNvSpPr txBox="1"/>
      </xdr:nvSpPr>
      <xdr:spPr>
        <a:xfrm>
          <a:off x="10515600" y="7179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146050</xdr:rowOff>
    </xdr:from>
    <xdr:to>
      <xdr:col>55</xdr:col>
      <xdr:colOff>88900</xdr:colOff>
      <xdr:row>41</xdr:row>
      <xdr:rowOff>146050</xdr:rowOff>
    </xdr:to>
    <xdr:cxnSp macro="">
      <xdr:nvCxnSpPr>
        <xdr:cNvPr id="116" name="直線コネクタ 115">
          <a:extLst>
            <a:ext uri="{FF2B5EF4-FFF2-40B4-BE49-F238E27FC236}">
              <a16:creationId xmlns:a16="http://schemas.microsoft.com/office/drawing/2014/main" id="{C4EC5464-B51B-4437-A386-4BAD10CDB323}"/>
            </a:ext>
          </a:extLst>
        </xdr:cNvPr>
        <xdr:cNvCxnSpPr/>
      </xdr:nvCxnSpPr>
      <xdr:spPr>
        <a:xfrm>
          <a:off x="10391775" y="7178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73677</xdr:rowOff>
    </xdr:from>
    <xdr:ext cx="469744" cy="259045"/>
    <xdr:sp macro="" textlink="">
      <xdr:nvSpPr>
        <xdr:cNvPr id="117" name="【図書館】&#10;一人当たり面積最大値テキスト">
          <a:extLst>
            <a:ext uri="{FF2B5EF4-FFF2-40B4-BE49-F238E27FC236}">
              <a16:creationId xmlns:a16="http://schemas.microsoft.com/office/drawing/2014/main" id="{CA8DAE57-1658-4D24-94EB-AF801E4F5640}"/>
            </a:ext>
          </a:extLst>
        </xdr:cNvPr>
        <xdr:cNvSpPr txBox="1"/>
      </xdr:nvSpPr>
      <xdr:spPr>
        <a:xfrm>
          <a:off x="10515600" y="538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127000</xdr:rowOff>
    </xdr:from>
    <xdr:to>
      <xdr:col>55</xdr:col>
      <xdr:colOff>88900</xdr:colOff>
      <xdr:row>32</xdr:row>
      <xdr:rowOff>127000</xdr:rowOff>
    </xdr:to>
    <xdr:cxnSp macro="">
      <xdr:nvCxnSpPr>
        <xdr:cNvPr id="118" name="直線コネクタ 117">
          <a:extLst>
            <a:ext uri="{FF2B5EF4-FFF2-40B4-BE49-F238E27FC236}">
              <a16:creationId xmlns:a16="http://schemas.microsoft.com/office/drawing/2014/main" id="{3D9E0482-8A8D-4E68-AF06-6EC57EE9055F}"/>
            </a:ext>
          </a:extLst>
        </xdr:cNvPr>
        <xdr:cNvCxnSpPr/>
      </xdr:nvCxnSpPr>
      <xdr:spPr>
        <a:xfrm>
          <a:off x="10391775" y="5616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99077</xdr:rowOff>
    </xdr:from>
    <xdr:ext cx="469744" cy="259045"/>
    <xdr:sp macro="" textlink="">
      <xdr:nvSpPr>
        <xdr:cNvPr id="119" name="【図書館】&#10;一人当たり面積平均値テキスト">
          <a:extLst>
            <a:ext uri="{FF2B5EF4-FFF2-40B4-BE49-F238E27FC236}">
              <a16:creationId xmlns:a16="http://schemas.microsoft.com/office/drawing/2014/main" id="{BC65F297-69CE-4AA2-95C7-3C2741324A72}"/>
            </a:ext>
          </a:extLst>
        </xdr:cNvPr>
        <xdr:cNvSpPr txBox="1"/>
      </xdr:nvSpPr>
      <xdr:spPr>
        <a:xfrm>
          <a:off x="10515600" y="67856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120650</xdr:rowOff>
    </xdr:from>
    <xdr:to>
      <xdr:col>55</xdr:col>
      <xdr:colOff>50800</xdr:colOff>
      <xdr:row>40</xdr:row>
      <xdr:rowOff>50800</xdr:rowOff>
    </xdr:to>
    <xdr:sp macro="" textlink="">
      <xdr:nvSpPr>
        <xdr:cNvPr id="120" name="フローチャート: 判断 119">
          <a:extLst>
            <a:ext uri="{FF2B5EF4-FFF2-40B4-BE49-F238E27FC236}">
              <a16:creationId xmlns:a16="http://schemas.microsoft.com/office/drawing/2014/main" id="{7441D158-5EA1-4701-BE8A-9790241E6E1E}"/>
            </a:ext>
          </a:extLst>
        </xdr:cNvPr>
        <xdr:cNvSpPr/>
      </xdr:nvSpPr>
      <xdr:spPr>
        <a:xfrm>
          <a:off x="10429875" y="6810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120650</xdr:rowOff>
    </xdr:from>
    <xdr:to>
      <xdr:col>50</xdr:col>
      <xdr:colOff>165100</xdr:colOff>
      <xdr:row>40</xdr:row>
      <xdr:rowOff>50800</xdr:rowOff>
    </xdr:to>
    <xdr:sp macro="" textlink="">
      <xdr:nvSpPr>
        <xdr:cNvPr id="121" name="フローチャート: 判断 120">
          <a:extLst>
            <a:ext uri="{FF2B5EF4-FFF2-40B4-BE49-F238E27FC236}">
              <a16:creationId xmlns:a16="http://schemas.microsoft.com/office/drawing/2014/main" id="{8CF2F4B1-06E9-49CF-86FD-A58961760083}"/>
            </a:ext>
          </a:extLst>
        </xdr:cNvPr>
        <xdr:cNvSpPr/>
      </xdr:nvSpPr>
      <xdr:spPr>
        <a:xfrm>
          <a:off x="9591675" y="6810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120650</xdr:rowOff>
    </xdr:from>
    <xdr:to>
      <xdr:col>46</xdr:col>
      <xdr:colOff>38100</xdr:colOff>
      <xdr:row>40</xdr:row>
      <xdr:rowOff>50800</xdr:rowOff>
    </xdr:to>
    <xdr:sp macro="" textlink="">
      <xdr:nvSpPr>
        <xdr:cNvPr id="122" name="フローチャート: 判断 121">
          <a:extLst>
            <a:ext uri="{FF2B5EF4-FFF2-40B4-BE49-F238E27FC236}">
              <a16:creationId xmlns:a16="http://schemas.microsoft.com/office/drawing/2014/main" id="{226F6D2B-BED5-417A-8E0F-1EFAC8188B50}"/>
            </a:ext>
          </a:extLst>
        </xdr:cNvPr>
        <xdr:cNvSpPr/>
      </xdr:nvSpPr>
      <xdr:spPr>
        <a:xfrm>
          <a:off x="8702675" y="6810375"/>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133350</xdr:rowOff>
    </xdr:from>
    <xdr:to>
      <xdr:col>41</xdr:col>
      <xdr:colOff>101600</xdr:colOff>
      <xdr:row>40</xdr:row>
      <xdr:rowOff>63500</xdr:rowOff>
    </xdr:to>
    <xdr:sp macro="" textlink="">
      <xdr:nvSpPr>
        <xdr:cNvPr id="123" name="フローチャート: 判断 122">
          <a:extLst>
            <a:ext uri="{FF2B5EF4-FFF2-40B4-BE49-F238E27FC236}">
              <a16:creationId xmlns:a16="http://schemas.microsoft.com/office/drawing/2014/main" id="{C7F076C7-A630-4586-83C5-73D86194197A}"/>
            </a:ext>
          </a:extLst>
        </xdr:cNvPr>
        <xdr:cNvSpPr/>
      </xdr:nvSpPr>
      <xdr:spPr>
        <a:xfrm>
          <a:off x="7810500" y="681990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133350</xdr:rowOff>
    </xdr:from>
    <xdr:to>
      <xdr:col>36</xdr:col>
      <xdr:colOff>165100</xdr:colOff>
      <xdr:row>40</xdr:row>
      <xdr:rowOff>63500</xdr:rowOff>
    </xdr:to>
    <xdr:sp macro="" textlink="">
      <xdr:nvSpPr>
        <xdr:cNvPr id="124" name="フローチャート: 判断 123">
          <a:extLst>
            <a:ext uri="{FF2B5EF4-FFF2-40B4-BE49-F238E27FC236}">
              <a16:creationId xmlns:a16="http://schemas.microsoft.com/office/drawing/2014/main" id="{B609F0B1-308D-4C92-AED4-64E902FE441C}"/>
            </a:ext>
          </a:extLst>
        </xdr:cNvPr>
        <xdr:cNvSpPr/>
      </xdr:nvSpPr>
      <xdr:spPr>
        <a:xfrm>
          <a:off x="6924675" y="6819900"/>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B5136A2D-608F-41D6-9260-A53D3421DF9B}"/>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9E0F19A4-ED55-4876-A951-CAA2722BC5AA}"/>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E2BD0A98-2F71-42CE-A44C-FEA15D3F193B}"/>
            </a:ext>
          </a:extLst>
        </xdr:cNvPr>
        <xdr:cNvSpPr txBox="1"/>
      </xdr:nvSpPr>
      <xdr:spPr>
        <a:xfrm>
          <a:off x="8562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3B75DA4-94A9-48D0-95EC-773CA258DED0}"/>
            </a:ext>
          </a:extLst>
        </xdr:cNvPr>
        <xdr:cNvSpPr txBox="1"/>
      </xdr:nvSpPr>
      <xdr:spPr>
        <a:xfrm>
          <a:off x="7673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213C9885-C326-4B4F-BE83-549D4CE0C571}"/>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38100</xdr:rowOff>
    </xdr:from>
    <xdr:to>
      <xdr:col>55</xdr:col>
      <xdr:colOff>50800</xdr:colOff>
      <xdr:row>38</xdr:row>
      <xdr:rowOff>139700</xdr:rowOff>
    </xdr:to>
    <xdr:sp macro="" textlink="">
      <xdr:nvSpPr>
        <xdr:cNvPr id="130" name="楕円 129">
          <a:extLst>
            <a:ext uri="{FF2B5EF4-FFF2-40B4-BE49-F238E27FC236}">
              <a16:creationId xmlns:a16="http://schemas.microsoft.com/office/drawing/2014/main" id="{7EA2E6B8-F18D-4036-9B2B-31CB61959DF4}"/>
            </a:ext>
          </a:extLst>
        </xdr:cNvPr>
        <xdr:cNvSpPr/>
      </xdr:nvSpPr>
      <xdr:spPr>
        <a:xfrm>
          <a:off x="10429875" y="6553200"/>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60977</xdr:rowOff>
    </xdr:from>
    <xdr:ext cx="469744" cy="259045"/>
    <xdr:sp macro="" textlink="">
      <xdr:nvSpPr>
        <xdr:cNvPr id="131" name="【図書館】&#10;一人当たり面積該当値テキスト">
          <a:extLst>
            <a:ext uri="{FF2B5EF4-FFF2-40B4-BE49-F238E27FC236}">
              <a16:creationId xmlns:a16="http://schemas.microsoft.com/office/drawing/2014/main" id="{97093651-6ACB-436F-9886-0A49451BA687}"/>
            </a:ext>
          </a:extLst>
        </xdr:cNvPr>
        <xdr:cNvSpPr txBox="1"/>
      </xdr:nvSpPr>
      <xdr:spPr>
        <a:xfrm>
          <a:off x="10515600" y="6404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50800</xdr:rowOff>
    </xdr:from>
    <xdr:to>
      <xdr:col>50</xdr:col>
      <xdr:colOff>165100</xdr:colOff>
      <xdr:row>38</xdr:row>
      <xdr:rowOff>152400</xdr:rowOff>
    </xdr:to>
    <xdr:sp macro="" textlink="">
      <xdr:nvSpPr>
        <xdr:cNvPr id="132" name="楕円 131">
          <a:extLst>
            <a:ext uri="{FF2B5EF4-FFF2-40B4-BE49-F238E27FC236}">
              <a16:creationId xmlns:a16="http://schemas.microsoft.com/office/drawing/2014/main" id="{24755665-361A-4C12-8698-ADE96A94AF04}"/>
            </a:ext>
          </a:extLst>
        </xdr:cNvPr>
        <xdr:cNvSpPr/>
      </xdr:nvSpPr>
      <xdr:spPr>
        <a:xfrm>
          <a:off x="9591675" y="656907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88900</xdr:rowOff>
    </xdr:from>
    <xdr:to>
      <xdr:col>55</xdr:col>
      <xdr:colOff>0</xdr:colOff>
      <xdr:row>38</xdr:row>
      <xdr:rowOff>101600</xdr:rowOff>
    </xdr:to>
    <xdr:cxnSp macro="">
      <xdr:nvCxnSpPr>
        <xdr:cNvPr id="133" name="直線コネクタ 132">
          <a:extLst>
            <a:ext uri="{FF2B5EF4-FFF2-40B4-BE49-F238E27FC236}">
              <a16:creationId xmlns:a16="http://schemas.microsoft.com/office/drawing/2014/main" id="{48A3A7DB-2F61-4C00-9F22-085AD069CFD8}"/>
            </a:ext>
          </a:extLst>
        </xdr:cNvPr>
        <xdr:cNvCxnSpPr/>
      </xdr:nvCxnSpPr>
      <xdr:spPr>
        <a:xfrm flipV="1">
          <a:off x="9639300" y="6607175"/>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50800</xdr:rowOff>
    </xdr:from>
    <xdr:to>
      <xdr:col>46</xdr:col>
      <xdr:colOff>38100</xdr:colOff>
      <xdr:row>38</xdr:row>
      <xdr:rowOff>152400</xdr:rowOff>
    </xdr:to>
    <xdr:sp macro="" textlink="">
      <xdr:nvSpPr>
        <xdr:cNvPr id="134" name="楕円 133">
          <a:extLst>
            <a:ext uri="{FF2B5EF4-FFF2-40B4-BE49-F238E27FC236}">
              <a16:creationId xmlns:a16="http://schemas.microsoft.com/office/drawing/2014/main" id="{16C60005-75B1-4413-8157-D4B676D0F8DD}"/>
            </a:ext>
          </a:extLst>
        </xdr:cNvPr>
        <xdr:cNvSpPr/>
      </xdr:nvSpPr>
      <xdr:spPr>
        <a:xfrm>
          <a:off x="8702675" y="6569075"/>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101600</xdr:rowOff>
    </xdr:from>
    <xdr:to>
      <xdr:col>50</xdr:col>
      <xdr:colOff>114300</xdr:colOff>
      <xdr:row>38</xdr:row>
      <xdr:rowOff>101600</xdr:rowOff>
    </xdr:to>
    <xdr:cxnSp macro="">
      <xdr:nvCxnSpPr>
        <xdr:cNvPr id="135" name="直線コネクタ 134">
          <a:extLst>
            <a:ext uri="{FF2B5EF4-FFF2-40B4-BE49-F238E27FC236}">
              <a16:creationId xmlns:a16="http://schemas.microsoft.com/office/drawing/2014/main" id="{448FAE54-C092-4B0A-8928-EF5DDB948588}"/>
            </a:ext>
          </a:extLst>
        </xdr:cNvPr>
        <xdr:cNvCxnSpPr/>
      </xdr:nvCxnSpPr>
      <xdr:spPr>
        <a:xfrm>
          <a:off x="8753475" y="6619875"/>
          <a:ext cx="8858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50800</xdr:rowOff>
    </xdr:from>
    <xdr:to>
      <xdr:col>41</xdr:col>
      <xdr:colOff>101600</xdr:colOff>
      <xdr:row>38</xdr:row>
      <xdr:rowOff>152400</xdr:rowOff>
    </xdr:to>
    <xdr:sp macro="" textlink="">
      <xdr:nvSpPr>
        <xdr:cNvPr id="136" name="楕円 135">
          <a:extLst>
            <a:ext uri="{FF2B5EF4-FFF2-40B4-BE49-F238E27FC236}">
              <a16:creationId xmlns:a16="http://schemas.microsoft.com/office/drawing/2014/main" id="{A10681DE-2EDD-40B1-A7DC-99379E2E2272}"/>
            </a:ext>
          </a:extLst>
        </xdr:cNvPr>
        <xdr:cNvSpPr/>
      </xdr:nvSpPr>
      <xdr:spPr>
        <a:xfrm>
          <a:off x="7810500" y="6569075"/>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101600</xdr:rowOff>
    </xdr:from>
    <xdr:to>
      <xdr:col>45</xdr:col>
      <xdr:colOff>177800</xdr:colOff>
      <xdr:row>38</xdr:row>
      <xdr:rowOff>101600</xdr:rowOff>
    </xdr:to>
    <xdr:cxnSp macro="">
      <xdr:nvCxnSpPr>
        <xdr:cNvPr id="137" name="直線コネクタ 136">
          <a:extLst>
            <a:ext uri="{FF2B5EF4-FFF2-40B4-BE49-F238E27FC236}">
              <a16:creationId xmlns:a16="http://schemas.microsoft.com/office/drawing/2014/main" id="{72658B4E-DC69-4DB5-B84B-00B85E8204C0}"/>
            </a:ext>
          </a:extLst>
        </xdr:cNvPr>
        <xdr:cNvCxnSpPr/>
      </xdr:nvCxnSpPr>
      <xdr:spPr>
        <a:xfrm>
          <a:off x="7864475" y="661987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63500</xdr:rowOff>
    </xdr:from>
    <xdr:to>
      <xdr:col>36</xdr:col>
      <xdr:colOff>165100</xdr:colOff>
      <xdr:row>38</xdr:row>
      <xdr:rowOff>165100</xdr:rowOff>
    </xdr:to>
    <xdr:sp macro="" textlink="">
      <xdr:nvSpPr>
        <xdr:cNvPr id="138" name="楕円 137">
          <a:extLst>
            <a:ext uri="{FF2B5EF4-FFF2-40B4-BE49-F238E27FC236}">
              <a16:creationId xmlns:a16="http://schemas.microsoft.com/office/drawing/2014/main" id="{D823E7F2-3109-439F-A0FC-D30F665FAC81}"/>
            </a:ext>
          </a:extLst>
        </xdr:cNvPr>
        <xdr:cNvSpPr/>
      </xdr:nvSpPr>
      <xdr:spPr>
        <a:xfrm>
          <a:off x="6924675" y="6581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101600</xdr:rowOff>
    </xdr:from>
    <xdr:to>
      <xdr:col>41</xdr:col>
      <xdr:colOff>50800</xdr:colOff>
      <xdr:row>38</xdr:row>
      <xdr:rowOff>114300</xdr:rowOff>
    </xdr:to>
    <xdr:cxnSp macro="">
      <xdr:nvCxnSpPr>
        <xdr:cNvPr id="139" name="直線コネクタ 138">
          <a:extLst>
            <a:ext uri="{FF2B5EF4-FFF2-40B4-BE49-F238E27FC236}">
              <a16:creationId xmlns:a16="http://schemas.microsoft.com/office/drawing/2014/main" id="{88550402-49D1-463C-B968-2D7724189520}"/>
            </a:ext>
          </a:extLst>
        </xdr:cNvPr>
        <xdr:cNvCxnSpPr/>
      </xdr:nvCxnSpPr>
      <xdr:spPr>
        <a:xfrm flipV="1">
          <a:off x="6972300" y="6619875"/>
          <a:ext cx="892175"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41927</xdr:rowOff>
    </xdr:from>
    <xdr:ext cx="469744" cy="259045"/>
    <xdr:sp macro="" textlink="">
      <xdr:nvSpPr>
        <xdr:cNvPr id="140" name="n_1aveValue【図書館】&#10;一人当たり面積">
          <a:extLst>
            <a:ext uri="{FF2B5EF4-FFF2-40B4-BE49-F238E27FC236}">
              <a16:creationId xmlns:a16="http://schemas.microsoft.com/office/drawing/2014/main" id="{4F46D7A7-BED8-40F1-B463-4DD8CFC3306C}"/>
            </a:ext>
          </a:extLst>
        </xdr:cNvPr>
        <xdr:cNvSpPr txBox="1"/>
      </xdr:nvSpPr>
      <xdr:spPr>
        <a:xfrm>
          <a:off x="9391727" y="689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41927</xdr:rowOff>
    </xdr:from>
    <xdr:ext cx="469744" cy="259045"/>
    <xdr:sp macro="" textlink="">
      <xdr:nvSpPr>
        <xdr:cNvPr id="141" name="n_2aveValue【図書館】&#10;一人当たり面積">
          <a:extLst>
            <a:ext uri="{FF2B5EF4-FFF2-40B4-BE49-F238E27FC236}">
              <a16:creationId xmlns:a16="http://schemas.microsoft.com/office/drawing/2014/main" id="{79EE559A-CD3E-4F19-83E3-568F35E9B5A5}"/>
            </a:ext>
          </a:extLst>
        </xdr:cNvPr>
        <xdr:cNvSpPr txBox="1"/>
      </xdr:nvSpPr>
      <xdr:spPr>
        <a:xfrm>
          <a:off x="8515427" y="689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54627</xdr:rowOff>
    </xdr:from>
    <xdr:ext cx="469744" cy="259045"/>
    <xdr:sp macro="" textlink="">
      <xdr:nvSpPr>
        <xdr:cNvPr id="142" name="n_3aveValue【図書館】&#10;一人当たり面積">
          <a:extLst>
            <a:ext uri="{FF2B5EF4-FFF2-40B4-BE49-F238E27FC236}">
              <a16:creationId xmlns:a16="http://schemas.microsoft.com/office/drawing/2014/main" id="{FE18C706-208D-4123-9DCD-00AD53B51658}"/>
            </a:ext>
          </a:extLst>
        </xdr:cNvPr>
        <xdr:cNvSpPr txBox="1"/>
      </xdr:nvSpPr>
      <xdr:spPr>
        <a:xfrm>
          <a:off x="7629602" y="6912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54627</xdr:rowOff>
    </xdr:from>
    <xdr:ext cx="469744" cy="259045"/>
    <xdr:sp macro="" textlink="">
      <xdr:nvSpPr>
        <xdr:cNvPr id="143" name="n_4aveValue【図書館】&#10;一人当たり面積">
          <a:extLst>
            <a:ext uri="{FF2B5EF4-FFF2-40B4-BE49-F238E27FC236}">
              <a16:creationId xmlns:a16="http://schemas.microsoft.com/office/drawing/2014/main" id="{ED338876-F32F-4225-8027-E6D99DDF51F4}"/>
            </a:ext>
          </a:extLst>
        </xdr:cNvPr>
        <xdr:cNvSpPr txBox="1"/>
      </xdr:nvSpPr>
      <xdr:spPr>
        <a:xfrm>
          <a:off x="6740602" y="6912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36</xdr:row>
      <xdr:rowOff>168927</xdr:rowOff>
    </xdr:from>
    <xdr:ext cx="469744" cy="259045"/>
    <xdr:sp macro="" textlink="">
      <xdr:nvSpPr>
        <xdr:cNvPr id="144" name="n_1mainValue【図書館】&#10;一人当たり面積">
          <a:extLst>
            <a:ext uri="{FF2B5EF4-FFF2-40B4-BE49-F238E27FC236}">
              <a16:creationId xmlns:a16="http://schemas.microsoft.com/office/drawing/2014/main" id="{54A20422-492A-4524-887F-41C3B1F3F8B6}"/>
            </a:ext>
          </a:extLst>
        </xdr:cNvPr>
        <xdr:cNvSpPr txBox="1"/>
      </xdr:nvSpPr>
      <xdr:spPr>
        <a:xfrm>
          <a:off x="9391727" y="634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168927</xdr:rowOff>
    </xdr:from>
    <xdr:ext cx="469744" cy="259045"/>
    <xdr:sp macro="" textlink="">
      <xdr:nvSpPr>
        <xdr:cNvPr id="145" name="n_2mainValue【図書館】&#10;一人当たり面積">
          <a:extLst>
            <a:ext uri="{FF2B5EF4-FFF2-40B4-BE49-F238E27FC236}">
              <a16:creationId xmlns:a16="http://schemas.microsoft.com/office/drawing/2014/main" id="{7C2DEA79-9AB0-45EF-B708-9122BA5D21E8}"/>
            </a:ext>
          </a:extLst>
        </xdr:cNvPr>
        <xdr:cNvSpPr txBox="1"/>
      </xdr:nvSpPr>
      <xdr:spPr>
        <a:xfrm>
          <a:off x="8515427" y="634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168927</xdr:rowOff>
    </xdr:from>
    <xdr:ext cx="469744" cy="259045"/>
    <xdr:sp macro="" textlink="">
      <xdr:nvSpPr>
        <xdr:cNvPr id="146" name="n_3mainValue【図書館】&#10;一人当たり面積">
          <a:extLst>
            <a:ext uri="{FF2B5EF4-FFF2-40B4-BE49-F238E27FC236}">
              <a16:creationId xmlns:a16="http://schemas.microsoft.com/office/drawing/2014/main" id="{B9296D32-5141-4645-A1CD-84BFA9CBAFB7}"/>
            </a:ext>
          </a:extLst>
        </xdr:cNvPr>
        <xdr:cNvSpPr txBox="1"/>
      </xdr:nvSpPr>
      <xdr:spPr>
        <a:xfrm>
          <a:off x="7629602" y="634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10177</xdr:rowOff>
    </xdr:from>
    <xdr:ext cx="469744" cy="259045"/>
    <xdr:sp macro="" textlink="">
      <xdr:nvSpPr>
        <xdr:cNvPr id="147" name="n_4mainValue【図書館】&#10;一人当たり面積">
          <a:extLst>
            <a:ext uri="{FF2B5EF4-FFF2-40B4-BE49-F238E27FC236}">
              <a16:creationId xmlns:a16="http://schemas.microsoft.com/office/drawing/2014/main" id="{16032D6B-0992-4557-812E-F1C04B4A39C4}"/>
            </a:ext>
          </a:extLst>
        </xdr:cNvPr>
        <xdr:cNvSpPr txBox="1"/>
      </xdr:nvSpPr>
      <xdr:spPr>
        <a:xfrm>
          <a:off x="6740602" y="6357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0C17A622-85B6-443B-8288-A7EFDA539E5B}"/>
            </a:ext>
          </a:extLst>
        </xdr:cNvPr>
        <xdr:cNvSpPr/>
      </xdr:nvSpPr>
      <xdr:spPr>
        <a:xfrm>
          <a:off x="762000" y="800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181ACB0B-4EA4-4D71-B262-34F5A1AADA75}"/>
            </a:ext>
          </a:extLst>
        </xdr:cNvPr>
        <xdr:cNvSpPr/>
      </xdr:nvSpPr>
      <xdr:spPr>
        <a:xfrm>
          <a:off x="892175"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50304FB9-2FD2-4672-923A-E78338B599C9}"/>
            </a:ext>
          </a:extLst>
        </xdr:cNvPr>
        <xdr:cNvSpPr/>
      </xdr:nvSpPr>
      <xdr:spPr>
        <a:xfrm>
          <a:off x="892175"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61BFF45E-A050-4CAC-99F2-B5B25ABD3112}"/>
            </a:ext>
          </a:extLst>
        </xdr:cNvPr>
        <xdr:cNvSpPr/>
      </xdr:nvSpPr>
      <xdr:spPr>
        <a:xfrm>
          <a:off x="1905000"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1829981A-A09F-450A-A4FD-89A2A6C63748}"/>
            </a:ext>
          </a:extLst>
        </xdr:cNvPr>
        <xdr:cNvSpPr/>
      </xdr:nvSpPr>
      <xdr:spPr>
        <a:xfrm>
          <a:off x="1905000"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BCEAB905-B759-4B4D-B2F6-8C75F061A606}"/>
            </a:ext>
          </a:extLst>
        </xdr:cNvPr>
        <xdr:cNvSpPr/>
      </xdr:nvSpPr>
      <xdr:spPr>
        <a:xfrm>
          <a:off x="3048000"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BACAB9AF-E8CD-49CF-A61D-DBFF0531F32F}"/>
            </a:ext>
          </a:extLst>
        </xdr:cNvPr>
        <xdr:cNvSpPr/>
      </xdr:nvSpPr>
      <xdr:spPr>
        <a:xfrm>
          <a:off x="3048000"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D7CAB330-3281-4457-9CE7-F755AA0238F1}"/>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2959CAB1-65D6-4270-B295-A3211CABBB53}"/>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CA4152D4-9D03-4E64-8911-824ACB9755AA}"/>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BA28C07D-3CBF-44E2-B797-8B52A4553A43}"/>
            </a:ext>
          </a:extLst>
        </xdr:cNvPr>
        <xdr:cNvSpPr txBox="1"/>
      </xdr:nvSpPr>
      <xdr:spPr>
        <a:xfrm>
          <a:off x="297996" y="11290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a:extLst>
            <a:ext uri="{FF2B5EF4-FFF2-40B4-BE49-F238E27FC236}">
              <a16:creationId xmlns:a16="http://schemas.microsoft.com/office/drawing/2014/main" id="{BB906692-5E09-4B28-A8BD-25CFBCA261D9}"/>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a:extLst>
            <a:ext uri="{FF2B5EF4-FFF2-40B4-BE49-F238E27FC236}">
              <a16:creationId xmlns:a16="http://schemas.microsoft.com/office/drawing/2014/main" id="{34FF9096-BAF5-433E-861E-2479E2F2691A}"/>
            </a:ext>
          </a:extLst>
        </xdr:cNvPr>
        <xdr:cNvSpPr txBox="1"/>
      </xdr:nvSpPr>
      <xdr:spPr>
        <a:xfrm>
          <a:off x="297996" y="10909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a:extLst>
            <a:ext uri="{FF2B5EF4-FFF2-40B4-BE49-F238E27FC236}">
              <a16:creationId xmlns:a16="http://schemas.microsoft.com/office/drawing/2014/main" id="{11DFBB83-E77B-46A9-A67A-56501CAE913A}"/>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a:extLst>
            <a:ext uri="{FF2B5EF4-FFF2-40B4-BE49-F238E27FC236}">
              <a16:creationId xmlns:a16="http://schemas.microsoft.com/office/drawing/2014/main" id="{5AFA7C32-B6D6-4C15-ABF8-8E8A029F0040}"/>
            </a:ext>
          </a:extLst>
        </xdr:cNvPr>
        <xdr:cNvSpPr txBox="1"/>
      </xdr:nvSpPr>
      <xdr:spPr>
        <a:xfrm>
          <a:off x="358941" y="10528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4ED12283-E6B0-4C3A-B08C-911128CAB16B}"/>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FBA3BA68-5401-47A3-92D3-726383679D29}"/>
            </a:ext>
          </a:extLst>
        </xdr:cNvPr>
        <xdr:cNvSpPr txBox="1"/>
      </xdr:nvSpPr>
      <xdr:spPr>
        <a:xfrm>
          <a:off x="358941" y="10147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a:extLst>
            <a:ext uri="{FF2B5EF4-FFF2-40B4-BE49-F238E27FC236}">
              <a16:creationId xmlns:a16="http://schemas.microsoft.com/office/drawing/2014/main" id="{4BD56A79-3D3E-4151-82FE-D5BF69B24DE6}"/>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a:extLst>
            <a:ext uri="{FF2B5EF4-FFF2-40B4-BE49-F238E27FC236}">
              <a16:creationId xmlns:a16="http://schemas.microsoft.com/office/drawing/2014/main" id="{287DD902-73A3-47DD-B1AA-9CD3D8C7334A}"/>
            </a:ext>
          </a:extLst>
        </xdr:cNvPr>
        <xdr:cNvSpPr txBox="1"/>
      </xdr:nvSpPr>
      <xdr:spPr>
        <a:xfrm>
          <a:off x="358941" y="9766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a:extLst>
            <a:ext uri="{FF2B5EF4-FFF2-40B4-BE49-F238E27FC236}">
              <a16:creationId xmlns:a16="http://schemas.microsoft.com/office/drawing/2014/main" id="{5B353D54-E3EF-427B-97CD-7AC29B6F09BD}"/>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a:extLst>
            <a:ext uri="{FF2B5EF4-FFF2-40B4-BE49-F238E27FC236}">
              <a16:creationId xmlns:a16="http://schemas.microsoft.com/office/drawing/2014/main" id="{E91862AC-3A30-4C45-BDF1-71FE157E858D}"/>
            </a:ext>
          </a:extLst>
        </xdr:cNvPr>
        <xdr:cNvSpPr txBox="1"/>
      </xdr:nvSpPr>
      <xdr:spPr>
        <a:xfrm>
          <a:off x="358941" y="9385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37FA5DA0-7B96-40E3-B228-0A04DDDE795D}"/>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a:extLst>
            <a:ext uri="{FF2B5EF4-FFF2-40B4-BE49-F238E27FC236}">
              <a16:creationId xmlns:a16="http://schemas.microsoft.com/office/drawing/2014/main" id="{832E9ADF-F7E0-4DE5-BA10-E0B00D3395F3}"/>
            </a:ext>
          </a:extLst>
        </xdr:cNvPr>
        <xdr:cNvSpPr txBox="1"/>
      </xdr:nvSpPr>
      <xdr:spPr>
        <a:xfrm>
          <a:off x="423061" y="90049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体育館・プール】&#10;有形固定資産減価償却率グラフ枠">
          <a:extLst>
            <a:ext uri="{FF2B5EF4-FFF2-40B4-BE49-F238E27FC236}">
              <a16:creationId xmlns:a16="http://schemas.microsoft.com/office/drawing/2014/main" id="{BD9CB3E5-B462-4A89-990C-35D0707A7174}"/>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20955</xdr:rowOff>
    </xdr:from>
    <xdr:to>
      <xdr:col>24</xdr:col>
      <xdr:colOff>62865</xdr:colOff>
      <xdr:row>64</xdr:row>
      <xdr:rowOff>70485</xdr:rowOff>
    </xdr:to>
    <xdr:cxnSp macro="">
      <xdr:nvCxnSpPr>
        <xdr:cNvPr id="172" name="直線コネクタ 171">
          <a:extLst>
            <a:ext uri="{FF2B5EF4-FFF2-40B4-BE49-F238E27FC236}">
              <a16:creationId xmlns:a16="http://schemas.microsoft.com/office/drawing/2014/main" id="{DB08FDA6-2CCB-4B7C-B553-21FC7E12500C}"/>
            </a:ext>
          </a:extLst>
        </xdr:cNvPr>
        <xdr:cNvCxnSpPr/>
      </xdr:nvCxnSpPr>
      <xdr:spPr>
        <a:xfrm flipV="1">
          <a:off x="4638040" y="9622155"/>
          <a:ext cx="0" cy="1424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74312</xdr:rowOff>
    </xdr:from>
    <xdr:ext cx="405111" cy="259045"/>
    <xdr:sp macro="" textlink="">
      <xdr:nvSpPr>
        <xdr:cNvPr id="173" name="【体育館・プール】&#10;有形固定資産減価償却率最小値テキスト">
          <a:extLst>
            <a:ext uri="{FF2B5EF4-FFF2-40B4-BE49-F238E27FC236}">
              <a16:creationId xmlns:a16="http://schemas.microsoft.com/office/drawing/2014/main" id="{CEEBBC01-B033-4E07-B9A4-FCD6CE3E7BC6}"/>
            </a:ext>
          </a:extLst>
        </xdr:cNvPr>
        <xdr:cNvSpPr txBox="1"/>
      </xdr:nvSpPr>
      <xdr:spPr>
        <a:xfrm>
          <a:off x="4676775" y="11047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70485</xdr:rowOff>
    </xdr:from>
    <xdr:to>
      <xdr:col>24</xdr:col>
      <xdr:colOff>152400</xdr:colOff>
      <xdr:row>64</xdr:row>
      <xdr:rowOff>70485</xdr:rowOff>
    </xdr:to>
    <xdr:cxnSp macro="">
      <xdr:nvCxnSpPr>
        <xdr:cNvPr id="174" name="直線コネクタ 173">
          <a:extLst>
            <a:ext uri="{FF2B5EF4-FFF2-40B4-BE49-F238E27FC236}">
              <a16:creationId xmlns:a16="http://schemas.microsoft.com/office/drawing/2014/main" id="{783BA0CC-3963-47D7-8F96-68BC1C9D28CB}"/>
            </a:ext>
          </a:extLst>
        </xdr:cNvPr>
        <xdr:cNvCxnSpPr/>
      </xdr:nvCxnSpPr>
      <xdr:spPr>
        <a:xfrm>
          <a:off x="4549775" y="11046460"/>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139082</xdr:rowOff>
    </xdr:from>
    <xdr:ext cx="405111" cy="259045"/>
    <xdr:sp macro="" textlink="">
      <xdr:nvSpPr>
        <xdr:cNvPr id="175" name="【体育館・プール】&#10;有形固定資産減価償却率最大値テキスト">
          <a:extLst>
            <a:ext uri="{FF2B5EF4-FFF2-40B4-BE49-F238E27FC236}">
              <a16:creationId xmlns:a16="http://schemas.microsoft.com/office/drawing/2014/main" id="{F85117DC-44C2-4D20-A8C5-5F113C3BC4EC}"/>
            </a:ext>
          </a:extLst>
        </xdr:cNvPr>
        <xdr:cNvSpPr txBox="1"/>
      </xdr:nvSpPr>
      <xdr:spPr>
        <a:xfrm>
          <a:off x="4676775" y="9400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20955</xdr:rowOff>
    </xdr:from>
    <xdr:to>
      <xdr:col>24</xdr:col>
      <xdr:colOff>152400</xdr:colOff>
      <xdr:row>56</xdr:row>
      <xdr:rowOff>20955</xdr:rowOff>
    </xdr:to>
    <xdr:cxnSp macro="">
      <xdr:nvCxnSpPr>
        <xdr:cNvPr id="176" name="直線コネクタ 175">
          <a:extLst>
            <a:ext uri="{FF2B5EF4-FFF2-40B4-BE49-F238E27FC236}">
              <a16:creationId xmlns:a16="http://schemas.microsoft.com/office/drawing/2014/main" id="{90B7A7EF-F9DD-42D6-B713-2D966AC6B669}"/>
            </a:ext>
          </a:extLst>
        </xdr:cNvPr>
        <xdr:cNvCxnSpPr/>
      </xdr:nvCxnSpPr>
      <xdr:spPr>
        <a:xfrm>
          <a:off x="4549775" y="9622155"/>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19702</xdr:rowOff>
    </xdr:from>
    <xdr:ext cx="405111" cy="259045"/>
    <xdr:sp macro="" textlink="">
      <xdr:nvSpPr>
        <xdr:cNvPr id="177" name="【体育館・プール】&#10;有形固定資産減価償却率平均値テキスト">
          <a:extLst>
            <a:ext uri="{FF2B5EF4-FFF2-40B4-BE49-F238E27FC236}">
              <a16:creationId xmlns:a16="http://schemas.microsoft.com/office/drawing/2014/main" id="{2C132E52-5386-4149-9A5E-3D5EBFCBAFC9}"/>
            </a:ext>
          </a:extLst>
        </xdr:cNvPr>
        <xdr:cNvSpPr txBox="1"/>
      </xdr:nvSpPr>
      <xdr:spPr>
        <a:xfrm>
          <a:off x="4676775" y="101352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168275</xdr:rowOff>
    </xdr:from>
    <xdr:to>
      <xdr:col>24</xdr:col>
      <xdr:colOff>114300</xdr:colOff>
      <xdr:row>60</xdr:row>
      <xdr:rowOff>98425</xdr:rowOff>
    </xdr:to>
    <xdr:sp macro="" textlink="">
      <xdr:nvSpPr>
        <xdr:cNvPr id="178" name="フローチャート: 判断 177">
          <a:extLst>
            <a:ext uri="{FF2B5EF4-FFF2-40B4-BE49-F238E27FC236}">
              <a16:creationId xmlns:a16="http://schemas.microsoft.com/office/drawing/2014/main" id="{88064759-8542-41D8-A6C7-B0229B03990F}"/>
            </a:ext>
          </a:extLst>
        </xdr:cNvPr>
        <xdr:cNvSpPr/>
      </xdr:nvSpPr>
      <xdr:spPr>
        <a:xfrm>
          <a:off x="4587875" y="10283825"/>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141605</xdr:rowOff>
    </xdr:from>
    <xdr:to>
      <xdr:col>20</xdr:col>
      <xdr:colOff>38100</xdr:colOff>
      <xdr:row>60</xdr:row>
      <xdr:rowOff>71755</xdr:rowOff>
    </xdr:to>
    <xdr:sp macro="" textlink="">
      <xdr:nvSpPr>
        <xdr:cNvPr id="179" name="フローチャート: 判断 178">
          <a:extLst>
            <a:ext uri="{FF2B5EF4-FFF2-40B4-BE49-F238E27FC236}">
              <a16:creationId xmlns:a16="http://schemas.microsoft.com/office/drawing/2014/main" id="{CB89C2E3-6D9C-475E-B88D-602DBD32A794}"/>
            </a:ext>
          </a:extLst>
        </xdr:cNvPr>
        <xdr:cNvSpPr/>
      </xdr:nvSpPr>
      <xdr:spPr>
        <a:xfrm>
          <a:off x="3749675" y="10260330"/>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105410</xdr:rowOff>
    </xdr:from>
    <xdr:to>
      <xdr:col>15</xdr:col>
      <xdr:colOff>101600</xdr:colOff>
      <xdr:row>60</xdr:row>
      <xdr:rowOff>35560</xdr:rowOff>
    </xdr:to>
    <xdr:sp macro="" textlink="">
      <xdr:nvSpPr>
        <xdr:cNvPr id="180" name="フローチャート: 判断 179">
          <a:extLst>
            <a:ext uri="{FF2B5EF4-FFF2-40B4-BE49-F238E27FC236}">
              <a16:creationId xmlns:a16="http://schemas.microsoft.com/office/drawing/2014/main" id="{05922382-246D-49B6-B5FF-057B812090F7}"/>
            </a:ext>
          </a:extLst>
        </xdr:cNvPr>
        <xdr:cNvSpPr/>
      </xdr:nvSpPr>
      <xdr:spPr>
        <a:xfrm>
          <a:off x="2857500" y="10224135"/>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59690</xdr:rowOff>
    </xdr:from>
    <xdr:to>
      <xdr:col>10</xdr:col>
      <xdr:colOff>165100</xdr:colOff>
      <xdr:row>59</xdr:row>
      <xdr:rowOff>161290</xdr:rowOff>
    </xdr:to>
    <xdr:sp macro="" textlink="">
      <xdr:nvSpPr>
        <xdr:cNvPr id="181" name="フローチャート: 判断 180">
          <a:extLst>
            <a:ext uri="{FF2B5EF4-FFF2-40B4-BE49-F238E27FC236}">
              <a16:creationId xmlns:a16="http://schemas.microsoft.com/office/drawing/2014/main" id="{FE8BAD09-6959-4339-B17F-8443C70669D7}"/>
            </a:ext>
          </a:extLst>
        </xdr:cNvPr>
        <xdr:cNvSpPr/>
      </xdr:nvSpPr>
      <xdr:spPr>
        <a:xfrm>
          <a:off x="1971675" y="10175240"/>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71120</xdr:rowOff>
    </xdr:from>
    <xdr:to>
      <xdr:col>6</xdr:col>
      <xdr:colOff>38100</xdr:colOff>
      <xdr:row>60</xdr:row>
      <xdr:rowOff>1270</xdr:rowOff>
    </xdr:to>
    <xdr:sp macro="" textlink="">
      <xdr:nvSpPr>
        <xdr:cNvPr id="182" name="フローチャート: 判断 181">
          <a:extLst>
            <a:ext uri="{FF2B5EF4-FFF2-40B4-BE49-F238E27FC236}">
              <a16:creationId xmlns:a16="http://schemas.microsoft.com/office/drawing/2014/main" id="{54AEEE1E-0EA2-46C7-8B5A-748B7335CE3E}"/>
            </a:ext>
          </a:extLst>
        </xdr:cNvPr>
        <xdr:cNvSpPr/>
      </xdr:nvSpPr>
      <xdr:spPr>
        <a:xfrm>
          <a:off x="1082675" y="10189845"/>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DF0BAF29-5274-4E7A-B53A-FBE7E1C228CC}"/>
            </a:ext>
          </a:extLst>
        </xdr:cNvPr>
        <xdr:cNvSpPr txBox="1"/>
      </xdr:nvSpPr>
      <xdr:spPr>
        <a:xfrm>
          <a:off x="44481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E225EC13-0079-49E9-A104-459629D67096}"/>
            </a:ext>
          </a:extLst>
        </xdr:cNvPr>
        <xdr:cNvSpPr txBox="1"/>
      </xdr:nvSpPr>
      <xdr:spPr>
        <a:xfrm>
          <a:off x="3609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B0B463AC-349F-4C8B-92F9-98DF891A2B42}"/>
            </a:ext>
          </a:extLst>
        </xdr:cNvPr>
        <xdr:cNvSpPr txBox="1"/>
      </xdr:nvSpPr>
      <xdr:spPr>
        <a:xfrm>
          <a:off x="2720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6D4D1CC4-A309-472A-B6D7-F0A0E623FC44}"/>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8BE3847D-EC94-410D-A755-FB0F574C6A71}"/>
            </a:ext>
          </a:extLst>
        </xdr:cNvPr>
        <xdr:cNvSpPr txBox="1"/>
      </xdr:nvSpPr>
      <xdr:spPr>
        <a:xfrm>
          <a:off x="942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86360</xdr:rowOff>
    </xdr:from>
    <xdr:to>
      <xdr:col>24</xdr:col>
      <xdr:colOff>114300</xdr:colOff>
      <xdr:row>61</xdr:row>
      <xdr:rowOff>16510</xdr:rowOff>
    </xdr:to>
    <xdr:sp macro="" textlink="">
      <xdr:nvSpPr>
        <xdr:cNvPr id="188" name="楕円 187">
          <a:extLst>
            <a:ext uri="{FF2B5EF4-FFF2-40B4-BE49-F238E27FC236}">
              <a16:creationId xmlns:a16="http://schemas.microsoft.com/office/drawing/2014/main" id="{1F42F22A-0315-42B2-91A0-DA47F8D1C358}"/>
            </a:ext>
          </a:extLst>
        </xdr:cNvPr>
        <xdr:cNvSpPr/>
      </xdr:nvSpPr>
      <xdr:spPr>
        <a:xfrm>
          <a:off x="4587875" y="10376535"/>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64787</xdr:rowOff>
    </xdr:from>
    <xdr:ext cx="405111" cy="259045"/>
    <xdr:sp macro="" textlink="">
      <xdr:nvSpPr>
        <xdr:cNvPr id="189" name="【体育館・プール】&#10;有形固定資産減価償却率該当値テキスト">
          <a:extLst>
            <a:ext uri="{FF2B5EF4-FFF2-40B4-BE49-F238E27FC236}">
              <a16:creationId xmlns:a16="http://schemas.microsoft.com/office/drawing/2014/main" id="{3BA16345-A338-4BE5-A0B1-0CE22CEFC50E}"/>
            </a:ext>
          </a:extLst>
        </xdr:cNvPr>
        <xdr:cNvSpPr txBox="1"/>
      </xdr:nvSpPr>
      <xdr:spPr>
        <a:xfrm>
          <a:off x="4676775" y="10354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38735</xdr:rowOff>
    </xdr:from>
    <xdr:to>
      <xdr:col>20</xdr:col>
      <xdr:colOff>38100</xdr:colOff>
      <xdr:row>60</xdr:row>
      <xdr:rowOff>140335</xdr:rowOff>
    </xdr:to>
    <xdr:sp macro="" textlink="">
      <xdr:nvSpPr>
        <xdr:cNvPr id="190" name="楕円 189">
          <a:extLst>
            <a:ext uri="{FF2B5EF4-FFF2-40B4-BE49-F238E27FC236}">
              <a16:creationId xmlns:a16="http://schemas.microsoft.com/office/drawing/2014/main" id="{31291C4D-03EA-4869-AEFA-D2FB2AB3BCAD}"/>
            </a:ext>
          </a:extLst>
        </xdr:cNvPr>
        <xdr:cNvSpPr/>
      </xdr:nvSpPr>
      <xdr:spPr>
        <a:xfrm>
          <a:off x="3749675" y="10325735"/>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89535</xdr:rowOff>
    </xdr:from>
    <xdr:to>
      <xdr:col>24</xdr:col>
      <xdr:colOff>63500</xdr:colOff>
      <xdr:row>60</xdr:row>
      <xdr:rowOff>137160</xdr:rowOff>
    </xdr:to>
    <xdr:cxnSp macro="">
      <xdr:nvCxnSpPr>
        <xdr:cNvPr id="191" name="直線コネクタ 190">
          <a:extLst>
            <a:ext uri="{FF2B5EF4-FFF2-40B4-BE49-F238E27FC236}">
              <a16:creationId xmlns:a16="http://schemas.microsoft.com/office/drawing/2014/main" id="{2E846A9B-EB09-4248-8557-4CCBA0CD139A}"/>
            </a:ext>
          </a:extLst>
        </xdr:cNvPr>
        <xdr:cNvCxnSpPr/>
      </xdr:nvCxnSpPr>
      <xdr:spPr>
        <a:xfrm>
          <a:off x="3800475" y="10379710"/>
          <a:ext cx="838200" cy="44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31115</xdr:rowOff>
    </xdr:from>
    <xdr:to>
      <xdr:col>15</xdr:col>
      <xdr:colOff>101600</xdr:colOff>
      <xdr:row>60</xdr:row>
      <xdr:rowOff>132715</xdr:rowOff>
    </xdr:to>
    <xdr:sp macro="" textlink="">
      <xdr:nvSpPr>
        <xdr:cNvPr id="192" name="楕円 191">
          <a:extLst>
            <a:ext uri="{FF2B5EF4-FFF2-40B4-BE49-F238E27FC236}">
              <a16:creationId xmlns:a16="http://schemas.microsoft.com/office/drawing/2014/main" id="{3CE7EEC4-0C1F-43D1-A6B9-AB178ED8642B}"/>
            </a:ext>
          </a:extLst>
        </xdr:cNvPr>
        <xdr:cNvSpPr/>
      </xdr:nvSpPr>
      <xdr:spPr>
        <a:xfrm>
          <a:off x="2857500" y="10321290"/>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81915</xdr:rowOff>
    </xdr:from>
    <xdr:to>
      <xdr:col>19</xdr:col>
      <xdr:colOff>177800</xdr:colOff>
      <xdr:row>60</xdr:row>
      <xdr:rowOff>89535</xdr:rowOff>
    </xdr:to>
    <xdr:cxnSp macro="">
      <xdr:nvCxnSpPr>
        <xdr:cNvPr id="193" name="直線コネクタ 192">
          <a:extLst>
            <a:ext uri="{FF2B5EF4-FFF2-40B4-BE49-F238E27FC236}">
              <a16:creationId xmlns:a16="http://schemas.microsoft.com/office/drawing/2014/main" id="{8BF291D1-BDCF-460A-BE32-41B9D0C81958}"/>
            </a:ext>
          </a:extLst>
        </xdr:cNvPr>
        <xdr:cNvCxnSpPr/>
      </xdr:nvCxnSpPr>
      <xdr:spPr>
        <a:xfrm>
          <a:off x="2911475" y="1037209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166370</xdr:rowOff>
    </xdr:from>
    <xdr:to>
      <xdr:col>10</xdr:col>
      <xdr:colOff>165100</xdr:colOff>
      <xdr:row>60</xdr:row>
      <xdr:rowOff>96520</xdr:rowOff>
    </xdr:to>
    <xdr:sp macro="" textlink="">
      <xdr:nvSpPr>
        <xdr:cNvPr id="194" name="楕円 193">
          <a:extLst>
            <a:ext uri="{FF2B5EF4-FFF2-40B4-BE49-F238E27FC236}">
              <a16:creationId xmlns:a16="http://schemas.microsoft.com/office/drawing/2014/main" id="{79C068C9-2DF4-4FDC-AC05-F09A7032E479}"/>
            </a:ext>
          </a:extLst>
        </xdr:cNvPr>
        <xdr:cNvSpPr/>
      </xdr:nvSpPr>
      <xdr:spPr>
        <a:xfrm>
          <a:off x="1971675" y="1028509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45720</xdr:rowOff>
    </xdr:from>
    <xdr:to>
      <xdr:col>15</xdr:col>
      <xdr:colOff>50800</xdr:colOff>
      <xdr:row>60</xdr:row>
      <xdr:rowOff>81915</xdr:rowOff>
    </xdr:to>
    <xdr:cxnSp macro="">
      <xdr:nvCxnSpPr>
        <xdr:cNvPr id="195" name="直線コネクタ 194">
          <a:extLst>
            <a:ext uri="{FF2B5EF4-FFF2-40B4-BE49-F238E27FC236}">
              <a16:creationId xmlns:a16="http://schemas.microsoft.com/office/drawing/2014/main" id="{1AE6486C-3B6C-4B61-BD7B-48054A6F941B}"/>
            </a:ext>
          </a:extLst>
        </xdr:cNvPr>
        <xdr:cNvCxnSpPr/>
      </xdr:nvCxnSpPr>
      <xdr:spPr>
        <a:xfrm>
          <a:off x="2019300" y="10335895"/>
          <a:ext cx="892175"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95885</xdr:rowOff>
    </xdr:from>
    <xdr:to>
      <xdr:col>6</xdr:col>
      <xdr:colOff>38100</xdr:colOff>
      <xdr:row>61</xdr:row>
      <xdr:rowOff>26035</xdr:rowOff>
    </xdr:to>
    <xdr:sp macro="" textlink="">
      <xdr:nvSpPr>
        <xdr:cNvPr id="196" name="楕円 195">
          <a:extLst>
            <a:ext uri="{FF2B5EF4-FFF2-40B4-BE49-F238E27FC236}">
              <a16:creationId xmlns:a16="http://schemas.microsoft.com/office/drawing/2014/main" id="{1E96462A-33FC-49C8-88D2-485ED8F1A3F8}"/>
            </a:ext>
          </a:extLst>
        </xdr:cNvPr>
        <xdr:cNvSpPr/>
      </xdr:nvSpPr>
      <xdr:spPr>
        <a:xfrm>
          <a:off x="1082675" y="10382885"/>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45720</xdr:rowOff>
    </xdr:from>
    <xdr:to>
      <xdr:col>10</xdr:col>
      <xdr:colOff>114300</xdr:colOff>
      <xdr:row>60</xdr:row>
      <xdr:rowOff>146685</xdr:rowOff>
    </xdr:to>
    <xdr:cxnSp macro="">
      <xdr:nvCxnSpPr>
        <xdr:cNvPr id="197" name="直線コネクタ 196">
          <a:extLst>
            <a:ext uri="{FF2B5EF4-FFF2-40B4-BE49-F238E27FC236}">
              <a16:creationId xmlns:a16="http://schemas.microsoft.com/office/drawing/2014/main" id="{EF9AEFE7-9619-4B60-A314-B220E10C64F2}"/>
            </a:ext>
          </a:extLst>
        </xdr:cNvPr>
        <xdr:cNvCxnSpPr/>
      </xdr:nvCxnSpPr>
      <xdr:spPr>
        <a:xfrm flipV="1">
          <a:off x="1133475" y="10335895"/>
          <a:ext cx="885825" cy="100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88282</xdr:rowOff>
    </xdr:from>
    <xdr:ext cx="405111" cy="259045"/>
    <xdr:sp macro="" textlink="">
      <xdr:nvSpPr>
        <xdr:cNvPr id="198" name="n_1aveValue【体育館・プール】&#10;有形固定資産減価償却率">
          <a:extLst>
            <a:ext uri="{FF2B5EF4-FFF2-40B4-BE49-F238E27FC236}">
              <a16:creationId xmlns:a16="http://schemas.microsoft.com/office/drawing/2014/main" id="{09470293-D1A9-4F2E-9F48-7591641C01A7}"/>
            </a:ext>
          </a:extLst>
        </xdr:cNvPr>
        <xdr:cNvSpPr txBox="1"/>
      </xdr:nvSpPr>
      <xdr:spPr>
        <a:xfrm>
          <a:off x="3582044" y="10035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52087</xdr:rowOff>
    </xdr:from>
    <xdr:ext cx="405111" cy="259045"/>
    <xdr:sp macro="" textlink="">
      <xdr:nvSpPr>
        <xdr:cNvPr id="199" name="n_2aveValue【体育館・プール】&#10;有形固定資産減価償却率">
          <a:extLst>
            <a:ext uri="{FF2B5EF4-FFF2-40B4-BE49-F238E27FC236}">
              <a16:creationId xmlns:a16="http://schemas.microsoft.com/office/drawing/2014/main" id="{A66FAE27-BA2A-4D1C-A9B6-3751C90616AC}"/>
            </a:ext>
          </a:extLst>
        </xdr:cNvPr>
        <xdr:cNvSpPr txBox="1"/>
      </xdr:nvSpPr>
      <xdr:spPr>
        <a:xfrm>
          <a:off x="2705744" y="9999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6367</xdr:rowOff>
    </xdr:from>
    <xdr:ext cx="405111" cy="259045"/>
    <xdr:sp macro="" textlink="">
      <xdr:nvSpPr>
        <xdr:cNvPr id="200" name="n_3aveValue【体育館・プール】&#10;有形固定資産減価償却率">
          <a:extLst>
            <a:ext uri="{FF2B5EF4-FFF2-40B4-BE49-F238E27FC236}">
              <a16:creationId xmlns:a16="http://schemas.microsoft.com/office/drawing/2014/main" id="{6859C216-DB13-4D26-821B-D856EFBDB8FC}"/>
            </a:ext>
          </a:extLst>
        </xdr:cNvPr>
        <xdr:cNvSpPr txBox="1"/>
      </xdr:nvSpPr>
      <xdr:spPr>
        <a:xfrm>
          <a:off x="1819919" y="9953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17797</xdr:rowOff>
    </xdr:from>
    <xdr:ext cx="405111" cy="259045"/>
    <xdr:sp macro="" textlink="">
      <xdr:nvSpPr>
        <xdr:cNvPr id="201" name="n_4aveValue【体育館・プール】&#10;有形固定資産減価償却率">
          <a:extLst>
            <a:ext uri="{FF2B5EF4-FFF2-40B4-BE49-F238E27FC236}">
              <a16:creationId xmlns:a16="http://schemas.microsoft.com/office/drawing/2014/main" id="{08759E97-8675-44A4-BAEF-956FF98D07E6}"/>
            </a:ext>
          </a:extLst>
        </xdr:cNvPr>
        <xdr:cNvSpPr txBox="1"/>
      </xdr:nvSpPr>
      <xdr:spPr>
        <a:xfrm>
          <a:off x="930919" y="996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131462</xdr:rowOff>
    </xdr:from>
    <xdr:ext cx="405111" cy="259045"/>
    <xdr:sp macro="" textlink="">
      <xdr:nvSpPr>
        <xdr:cNvPr id="202" name="n_1mainValue【体育館・プール】&#10;有形固定資産減価償却率">
          <a:extLst>
            <a:ext uri="{FF2B5EF4-FFF2-40B4-BE49-F238E27FC236}">
              <a16:creationId xmlns:a16="http://schemas.microsoft.com/office/drawing/2014/main" id="{099231D2-2CC5-4CA0-AFE6-86F957F53C46}"/>
            </a:ext>
          </a:extLst>
        </xdr:cNvPr>
        <xdr:cNvSpPr txBox="1"/>
      </xdr:nvSpPr>
      <xdr:spPr>
        <a:xfrm>
          <a:off x="3582044" y="10418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123842</xdr:rowOff>
    </xdr:from>
    <xdr:ext cx="405111" cy="259045"/>
    <xdr:sp macro="" textlink="">
      <xdr:nvSpPr>
        <xdr:cNvPr id="203" name="n_2mainValue【体育館・プール】&#10;有形固定資産減価償却率">
          <a:extLst>
            <a:ext uri="{FF2B5EF4-FFF2-40B4-BE49-F238E27FC236}">
              <a16:creationId xmlns:a16="http://schemas.microsoft.com/office/drawing/2014/main" id="{30E2053F-7A36-46E1-AA84-25AAA32048AA}"/>
            </a:ext>
          </a:extLst>
        </xdr:cNvPr>
        <xdr:cNvSpPr txBox="1"/>
      </xdr:nvSpPr>
      <xdr:spPr>
        <a:xfrm>
          <a:off x="2705744" y="10414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87647</xdr:rowOff>
    </xdr:from>
    <xdr:ext cx="405111" cy="259045"/>
    <xdr:sp macro="" textlink="">
      <xdr:nvSpPr>
        <xdr:cNvPr id="204" name="n_3mainValue【体育館・プール】&#10;有形固定資産減価償却率">
          <a:extLst>
            <a:ext uri="{FF2B5EF4-FFF2-40B4-BE49-F238E27FC236}">
              <a16:creationId xmlns:a16="http://schemas.microsoft.com/office/drawing/2014/main" id="{D31B0141-C9D4-4A62-85F5-6A2FB8889AEB}"/>
            </a:ext>
          </a:extLst>
        </xdr:cNvPr>
        <xdr:cNvSpPr txBox="1"/>
      </xdr:nvSpPr>
      <xdr:spPr>
        <a:xfrm>
          <a:off x="1819919" y="10377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17162</xdr:rowOff>
    </xdr:from>
    <xdr:ext cx="405111" cy="259045"/>
    <xdr:sp macro="" textlink="">
      <xdr:nvSpPr>
        <xdr:cNvPr id="205" name="n_4mainValue【体育館・プール】&#10;有形固定資産減価償却率">
          <a:extLst>
            <a:ext uri="{FF2B5EF4-FFF2-40B4-BE49-F238E27FC236}">
              <a16:creationId xmlns:a16="http://schemas.microsoft.com/office/drawing/2014/main" id="{628B25A8-AE8A-4526-9092-4CA16102B341}"/>
            </a:ext>
          </a:extLst>
        </xdr:cNvPr>
        <xdr:cNvSpPr txBox="1"/>
      </xdr:nvSpPr>
      <xdr:spPr>
        <a:xfrm>
          <a:off x="930919" y="1047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2D834D75-603F-4041-8296-9EB11E41EE48}"/>
            </a:ext>
          </a:extLst>
        </xdr:cNvPr>
        <xdr:cNvSpPr/>
      </xdr:nvSpPr>
      <xdr:spPr>
        <a:xfrm>
          <a:off x="6607175" y="800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F763AFFA-D871-4A16-9970-C2D91EFC566D}"/>
            </a:ext>
          </a:extLst>
        </xdr:cNvPr>
        <xdr:cNvSpPr/>
      </xdr:nvSpPr>
      <xdr:spPr>
        <a:xfrm>
          <a:off x="6734175"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777F3398-30A8-476E-9292-353CF3293FFB}"/>
            </a:ext>
          </a:extLst>
        </xdr:cNvPr>
        <xdr:cNvSpPr/>
      </xdr:nvSpPr>
      <xdr:spPr>
        <a:xfrm>
          <a:off x="6734175"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43251E6F-2097-4C13-BB69-4FA00D9185A8}"/>
            </a:ext>
          </a:extLst>
        </xdr:cNvPr>
        <xdr:cNvSpPr/>
      </xdr:nvSpPr>
      <xdr:spPr>
        <a:xfrm>
          <a:off x="7750175"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A6E9B38A-1194-4488-91D7-475CAA69B4B1}"/>
            </a:ext>
          </a:extLst>
        </xdr:cNvPr>
        <xdr:cNvSpPr/>
      </xdr:nvSpPr>
      <xdr:spPr>
        <a:xfrm>
          <a:off x="7750175"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38E4D3D0-312C-4FED-9FB5-3508D466E23C}"/>
            </a:ext>
          </a:extLst>
        </xdr:cNvPr>
        <xdr:cNvSpPr/>
      </xdr:nvSpPr>
      <xdr:spPr>
        <a:xfrm>
          <a:off x="8893175"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19B6238D-AC59-47BF-A025-8DC3132D115A}"/>
            </a:ext>
          </a:extLst>
        </xdr:cNvPr>
        <xdr:cNvSpPr/>
      </xdr:nvSpPr>
      <xdr:spPr>
        <a:xfrm>
          <a:off x="8893175"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592187B2-E651-40BC-9BF8-D996A629CE8D}"/>
            </a:ext>
          </a:extLst>
        </xdr:cNvPr>
        <xdr:cNvSpPr/>
      </xdr:nvSpPr>
      <xdr:spPr>
        <a:xfrm>
          <a:off x="6607175"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D1DB6E84-1B97-483E-B63C-5D5B6268653D}"/>
            </a:ext>
          </a:extLst>
        </xdr:cNvPr>
        <xdr:cNvSpPr txBox="1"/>
      </xdr:nvSpPr>
      <xdr:spPr>
        <a:xfrm>
          <a:off x="6569075"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8916FD6C-81C7-43FC-8FAB-8BD788A81282}"/>
            </a:ext>
          </a:extLst>
        </xdr:cNvPr>
        <xdr:cNvCxnSpPr/>
      </xdr:nvCxnSpPr>
      <xdr:spPr>
        <a:xfrm>
          <a:off x="6607175"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6" name="直線コネクタ 215">
          <a:extLst>
            <a:ext uri="{FF2B5EF4-FFF2-40B4-BE49-F238E27FC236}">
              <a16:creationId xmlns:a16="http://schemas.microsoft.com/office/drawing/2014/main" id="{3B31E34E-4866-4C8E-AA87-485EB9EBB16E}"/>
            </a:ext>
          </a:extLst>
        </xdr:cNvPr>
        <xdr:cNvCxnSpPr/>
      </xdr:nvCxnSpPr>
      <xdr:spPr>
        <a:xfrm>
          <a:off x="6607175"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7" name="テキスト ボックス 216">
          <a:extLst>
            <a:ext uri="{FF2B5EF4-FFF2-40B4-BE49-F238E27FC236}">
              <a16:creationId xmlns:a16="http://schemas.microsoft.com/office/drawing/2014/main" id="{DB09843D-4BAA-440E-86E2-2F7AA92AFCF9}"/>
            </a:ext>
          </a:extLst>
        </xdr:cNvPr>
        <xdr:cNvSpPr txBox="1"/>
      </xdr:nvSpPr>
      <xdr:spPr>
        <a:xfrm>
          <a:off x="6136821" y="10833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8" name="直線コネクタ 217">
          <a:extLst>
            <a:ext uri="{FF2B5EF4-FFF2-40B4-BE49-F238E27FC236}">
              <a16:creationId xmlns:a16="http://schemas.microsoft.com/office/drawing/2014/main" id="{3D0FE6A1-BCF0-4DAC-921A-CB5E5E9D1CBA}"/>
            </a:ext>
          </a:extLst>
        </xdr:cNvPr>
        <xdr:cNvCxnSpPr/>
      </xdr:nvCxnSpPr>
      <xdr:spPr>
        <a:xfrm>
          <a:off x="6607175"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9" name="テキスト ボックス 218">
          <a:extLst>
            <a:ext uri="{FF2B5EF4-FFF2-40B4-BE49-F238E27FC236}">
              <a16:creationId xmlns:a16="http://schemas.microsoft.com/office/drawing/2014/main" id="{C6B010C5-02FD-417E-8512-69B5238E5154}"/>
            </a:ext>
          </a:extLst>
        </xdr:cNvPr>
        <xdr:cNvSpPr txBox="1"/>
      </xdr:nvSpPr>
      <xdr:spPr>
        <a:xfrm>
          <a:off x="6136821" y="10376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0" name="直線コネクタ 219">
          <a:extLst>
            <a:ext uri="{FF2B5EF4-FFF2-40B4-BE49-F238E27FC236}">
              <a16:creationId xmlns:a16="http://schemas.microsoft.com/office/drawing/2014/main" id="{FDA8B802-9CF3-4CAA-A942-630BFA1571C1}"/>
            </a:ext>
          </a:extLst>
        </xdr:cNvPr>
        <xdr:cNvCxnSpPr/>
      </xdr:nvCxnSpPr>
      <xdr:spPr>
        <a:xfrm>
          <a:off x="6607175"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21" name="テキスト ボックス 220">
          <a:extLst>
            <a:ext uri="{FF2B5EF4-FFF2-40B4-BE49-F238E27FC236}">
              <a16:creationId xmlns:a16="http://schemas.microsoft.com/office/drawing/2014/main" id="{70E3E2B5-C425-4883-9555-FCC5B09AB3C7}"/>
            </a:ext>
          </a:extLst>
        </xdr:cNvPr>
        <xdr:cNvSpPr txBox="1"/>
      </xdr:nvSpPr>
      <xdr:spPr>
        <a:xfrm>
          <a:off x="6136821" y="9919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2" name="直線コネクタ 221">
          <a:extLst>
            <a:ext uri="{FF2B5EF4-FFF2-40B4-BE49-F238E27FC236}">
              <a16:creationId xmlns:a16="http://schemas.microsoft.com/office/drawing/2014/main" id="{CBC73EDF-11DB-4C10-98DD-7DD8F79F0552}"/>
            </a:ext>
          </a:extLst>
        </xdr:cNvPr>
        <xdr:cNvCxnSpPr/>
      </xdr:nvCxnSpPr>
      <xdr:spPr>
        <a:xfrm>
          <a:off x="6607175"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3" name="テキスト ボックス 222">
          <a:extLst>
            <a:ext uri="{FF2B5EF4-FFF2-40B4-BE49-F238E27FC236}">
              <a16:creationId xmlns:a16="http://schemas.microsoft.com/office/drawing/2014/main" id="{01C6BE29-6F5E-4E30-8C79-C18E524D211B}"/>
            </a:ext>
          </a:extLst>
        </xdr:cNvPr>
        <xdr:cNvSpPr txBox="1"/>
      </xdr:nvSpPr>
      <xdr:spPr>
        <a:xfrm>
          <a:off x="6136821" y="9462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320A932B-D994-4A7D-8607-D937763ED559}"/>
            </a:ext>
          </a:extLst>
        </xdr:cNvPr>
        <xdr:cNvCxnSpPr/>
      </xdr:nvCxnSpPr>
      <xdr:spPr>
        <a:xfrm>
          <a:off x="6607175"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5" name="テキスト ボックス 224">
          <a:extLst>
            <a:ext uri="{FF2B5EF4-FFF2-40B4-BE49-F238E27FC236}">
              <a16:creationId xmlns:a16="http://schemas.microsoft.com/office/drawing/2014/main" id="{1A1F7BFD-24CA-4307-8D9B-E7FF14F6DEAA}"/>
            </a:ext>
          </a:extLst>
        </xdr:cNvPr>
        <xdr:cNvSpPr txBox="1"/>
      </xdr:nvSpPr>
      <xdr:spPr>
        <a:xfrm>
          <a:off x="6136821" y="9004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体育館・プール】&#10;一人当たり面積グラフ枠">
          <a:extLst>
            <a:ext uri="{FF2B5EF4-FFF2-40B4-BE49-F238E27FC236}">
              <a16:creationId xmlns:a16="http://schemas.microsoft.com/office/drawing/2014/main" id="{921F61F0-FCE2-4F0F-9C8B-D6E173A970B7}"/>
            </a:ext>
          </a:extLst>
        </xdr:cNvPr>
        <xdr:cNvSpPr/>
      </xdr:nvSpPr>
      <xdr:spPr>
        <a:xfrm>
          <a:off x="6607175"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75438</xdr:rowOff>
    </xdr:from>
    <xdr:to>
      <xdr:col>54</xdr:col>
      <xdr:colOff>189865</xdr:colOff>
      <xdr:row>63</xdr:row>
      <xdr:rowOff>34290</xdr:rowOff>
    </xdr:to>
    <xdr:cxnSp macro="">
      <xdr:nvCxnSpPr>
        <xdr:cNvPr id="227" name="直線コネクタ 226">
          <a:extLst>
            <a:ext uri="{FF2B5EF4-FFF2-40B4-BE49-F238E27FC236}">
              <a16:creationId xmlns:a16="http://schemas.microsoft.com/office/drawing/2014/main" id="{219A11FA-AD0D-4BDC-820C-1C6F63F88C7D}"/>
            </a:ext>
          </a:extLst>
        </xdr:cNvPr>
        <xdr:cNvCxnSpPr/>
      </xdr:nvCxnSpPr>
      <xdr:spPr>
        <a:xfrm flipV="1">
          <a:off x="10476865" y="9505188"/>
          <a:ext cx="0" cy="13304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38117</xdr:rowOff>
    </xdr:from>
    <xdr:ext cx="469744" cy="259045"/>
    <xdr:sp macro="" textlink="">
      <xdr:nvSpPr>
        <xdr:cNvPr id="228" name="【体育館・プール】&#10;一人当たり面積最小値テキスト">
          <a:extLst>
            <a:ext uri="{FF2B5EF4-FFF2-40B4-BE49-F238E27FC236}">
              <a16:creationId xmlns:a16="http://schemas.microsoft.com/office/drawing/2014/main" id="{BC5E64ED-9D73-464A-BBB2-67A046727AFD}"/>
            </a:ext>
          </a:extLst>
        </xdr:cNvPr>
        <xdr:cNvSpPr txBox="1"/>
      </xdr:nvSpPr>
      <xdr:spPr>
        <a:xfrm>
          <a:off x="10515600" y="1083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34290</xdr:rowOff>
    </xdr:from>
    <xdr:to>
      <xdr:col>55</xdr:col>
      <xdr:colOff>88900</xdr:colOff>
      <xdr:row>63</xdr:row>
      <xdr:rowOff>34290</xdr:rowOff>
    </xdr:to>
    <xdr:cxnSp macro="">
      <xdr:nvCxnSpPr>
        <xdr:cNvPr id="229" name="直線コネクタ 228">
          <a:extLst>
            <a:ext uri="{FF2B5EF4-FFF2-40B4-BE49-F238E27FC236}">
              <a16:creationId xmlns:a16="http://schemas.microsoft.com/office/drawing/2014/main" id="{6DB10FA3-297B-40C8-AC83-FC361A15D6B5}"/>
            </a:ext>
          </a:extLst>
        </xdr:cNvPr>
        <xdr:cNvCxnSpPr/>
      </xdr:nvCxnSpPr>
      <xdr:spPr>
        <a:xfrm>
          <a:off x="10391775" y="10835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22115</xdr:rowOff>
    </xdr:from>
    <xdr:ext cx="469744" cy="259045"/>
    <xdr:sp macro="" textlink="">
      <xdr:nvSpPr>
        <xdr:cNvPr id="230" name="【体育館・プール】&#10;一人当たり面積最大値テキスト">
          <a:extLst>
            <a:ext uri="{FF2B5EF4-FFF2-40B4-BE49-F238E27FC236}">
              <a16:creationId xmlns:a16="http://schemas.microsoft.com/office/drawing/2014/main" id="{58E018D6-DC0C-40FC-93BF-25BB766BA3E8}"/>
            </a:ext>
          </a:extLst>
        </xdr:cNvPr>
        <xdr:cNvSpPr txBox="1"/>
      </xdr:nvSpPr>
      <xdr:spPr>
        <a:xfrm>
          <a:off x="10515600" y="9280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75438</xdr:rowOff>
    </xdr:from>
    <xdr:to>
      <xdr:col>55</xdr:col>
      <xdr:colOff>88900</xdr:colOff>
      <xdr:row>55</xdr:row>
      <xdr:rowOff>75438</xdr:rowOff>
    </xdr:to>
    <xdr:cxnSp macro="">
      <xdr:nvCxnSpPr>
        <xdr:cNvPr id="231" name="直線コネクタ 230">
          <a:extLst>
            <a:ext uri="{FF2B5EF4-FFF2-40B4-BE49-F238E27FC236}">
              <a16:creationId xmlns:a16="http://schemas.microsoft.com/office/drawing/2014/main" id="{24F3CFE5-6F57-468C-958F-537F9BDEB5DB}"/>
            </a:ext>
          </a:extLst>
        </xdr:cNvPr>
        <xdr:cNvCxnSpPr/>
      </xdr:nvCxnSpPr>
      <xdr:spPr>
        <a:xfrm>
          <a:off x="10391775" y="9505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35069</xdr:rowOff>
    </xdr:from>
    <xdr:ext cx="469744" cy="259045"/>
    <xdr:sp macro="" textlink="">
      <xdr:nvSpPr>
        <xdr:cNvPr id="232" name="【体育館・プール】&#10;一人当たり面積平均値テキスト">
          <a:extLst>
            <a:ext uri="{FF2B5EF4-FFF2-40B4-BE49-F238E27FC236}">
              <a16:creationId xmlns:a16="http://schemas.microsoft.com/office/drawing/2014/main" id="{86BA8090-2B72-48C4-B949-483D27277EB8}"/>
            </a:ext>
          </a:extLst>
        </xdr:cNvPr>
        <xdr:cNvSpPr txBox="1"/>
      </xdr:nvSpPr>
      <xdr:spPr>
        <a:xfrm>
          <a:off x="10515600" y="104935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56642</xdr:rowOff>
    </xdr:from>
    <xdr:to>
      <xdr:col>55</xdr:col>
      <xdr:colOff>50800</xdr:colOff>
      <xdr:row>61</xdr:row>
      <xdr:rowOff>158242</xdr:rowOff>
    </xdr:to>
    <xdr:sp macro="" textlink="">
      <xdr:nvSpPr>
        <xdr:cNvPr id="233" name="フローチャート: 判断 232">
          <a:extLst>
            <a:ext uri="{FF2B5EF4-FFF2-40B4-BE49-F238E27FC236}">
              <a16:creationId xmlns:a16="http://schemas.microsoft.com/office/drawing/2014/main" id="{D3E8F890-E1D9-4BB0-B7D7-41C735E2E7B3}"/>
            </a:ext>
          </a:extLst>
        </xdr:cNvPr>
        <xdr:cNvSpPr/>
      </xdr:nvSpPr>
      <xdr:spPr>
        <a:xfrm>
          <a:off x="10429875" y="10515092"/>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52070</xdr:rowOff>
    </xdr:from>
    <xdr:to>
      <xdr:col>50</xdr:col>
      <xdr:colOff>165100</xdr:colOff>
      <xdr:row>61</xdr:row>
      <xdr:rowOff>153670</xdr:rowOff>
    </xdr:to>
    <xdr:sp macro="" textlink="">
      <xdr:nvSpPr>
        <xdr:cNvPr id="234" name="フローチャート: 判断 233">
          <a:extLst>
            <a:ext uri="{FF2B5EF4-FFF2-40B4-BE49-F238E27FC236}">
              <a16:creationId xmlns:a16="http://schemas.microsoft.com/office/drawing/2014/main" id="{AFA6B4FE-7816-4093-BA34-D99861AE02E8}"/>
            </a:ext>
          </a:extLst>
        </xdr:cNvPr>
        <xdr:cNvSpPr/>
      </xdr:nvSpPr>
      <xdr:spPr>
        <a:xfrm>
          <a:off x="9591675" y="1051369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65786</xdr:rowOff>
    </xdr:from>
    <xdr:to>
      <xdr:col>46</xdr:col>
      <xdr:colOff>38100</xdr:colOff>
      <xdr:row>61</xdr:row>
      <xdr:rowOff>167386</xdr:rowOff>
    </xdr:to>
    <xdr:sp macro="" textlink="">
      <xdr:nvSpPr>
        <xdr:cNvPr id="235" name="フローチャート: 判断 234">
          <a:extLst>
            <a:ext uri="{FF2B5EF4-FFF2-40B4-BE49-F238E27FC236}">
              <a16:creationId xmlns:a16="http://schemas.microsoft.com/office/drawing/2014/main" id="{C430369D-FAEC-4638-863A-296CAEF99A9A}"/>
            </a:ext>
          </a:extLst>
        </xdr:cNvPr>
        <xdr:cNvSpPr/>
      </xdr:nvSpPr>
      <xdr:spPr>
        <a:xfrm>
          <a:off x="8702675" y="10527411"/>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38354</xdr:rowOff>
    </xdr:from>
    <xdr:to>
      <xdr:col>41</xdr:col>
      <xdr:colOff>101600</xdr:colOff>
      <xdr:row>61</xdr:row>
      <xdr:rowOff>139954</xdr:rowOff>
    </xdr:to>
    <xdr:sp macro="" textlink="">
      <xdr:nvSpPr>
        <xdr:cNvPr id="236" name="フローチャート: 判断 235">
          <a:extLst>
            <a:ext uri="{FF2B5EF4-FFF2-40B4-BE49-F238E27FC236}">
              <a16:creationId xmlns:a16="http://schemas.microsoft.com/office/drawing/2014/main" id="{12D659CE-AED1-4431-AA3A-482343017AE9}"/>
            </a:ext>
          </a:extLst>
        </xdr:cNvPr>
        <xdr:cNvSpPr/>
      </xdr:nvSpPr>
      <xdr:spPr>
        <a:xfrm>
          <a:off x="7810500" y="1049680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56642</xdr:rowOff>
    </xdr:from>
    <xdr:to>
      <xdr:col>36</xdr:col>
      <xdr:colOff>165100</xdr:colOff>
      <xdr:row>61</xdr:row>
      <xdr:rowOff>158242</xdr:rowOff>
    </xdr:to>
    <xdr:sp macro="" textlink="">
      <xdr:nvSpPr>
        <xdr:cNvPr id="237" name="フローチャート: 判断 236">
          <a:extLst>
            <a:ext uri="{FF2B5EF4-FFF2-40B4-BE49-F238E27FC236}">
              <a16:creationId xmlns:a16="http://schemas.microsoft.com/office/drawing/2014/main" id="{17C7A588-0785-4096-B6DB-B03FE530A17F}"/>
            </a:ext>
          </a:extLst>
        </xdr:cNvPr>
        <xdr:cNvSpPr/>
      </xdr:nvSpPr>
      <xdr:spPr>
        <a:xfrm>
          <a:off x="6924675" y="10515092"/>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82C1C1E4-C9AE-4E4D-834A-CD7DC2A907DA}"/>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1FFAD87A-AA97-49C0-A061-F10E770B5055}"/>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B9B35C6A-F987-4ACF-8EE7-71A8E7D33960}"/>
            </a:ext>
          </a:extLst>
        </xdr:cNvPr>
        <xdr:cNvSpPr txBox="1"/>
      </xdr:nvSpPr>
      <xdr:spPr>
        <a:xfrm>
          <a:off x="8562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8B312024-4074-47A6-B488-176FF9DE7C44}"/>
            </a:ext>
          </a:extLst>
        </xdr:cNvPr>
        <xdr:cNvSpPr txBox="1"/>
      </xdr:nvSpPr>
      <xdr:spPr>
        <a:xfrm>
          <a:off x="7673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A55EF135-151D-41D6-8AD4-1741F3767552}"/>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31496</xdr:rowOff>
    </xdr:from>
    <xdr:to>
      <xdr:col>55</xdr:col>
      <xdr:colOff>50800</xdr:colOff>
      <xdr:row>60</xdr:row>
      <xdr:rowOff>133096</xdr:rowOff>
    </xdr:to>
    <xdr:sp macro="" textlink="">
      <xdr:nvSpPr>
        <xdr:cNvPr id="243" name="楕円 242">
          <a:extLst>
            <a:ext uri="{FF2B5EF4-FFF2-40B4-BE49-F238E27FC236}">
              <a16:creationId xmlns:a16="http://schemas.microsoft.com/office/drawing/2014/main" id="{11E48A3D-6837-4159-A27B-0DBBECCB57E3}"/>
            </a:ext>
          </a:extLst>
        </xdr:cNvPr>
        <xdr:cNvSpPr/>
      </xdr:nvSpPr>
      <xdr:spPr>
        <a:xfrm>
          <a:off x="10429875" y="10321671"/>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54373</xdr:rowOff>
    </xdr:from>
    <xdr:ext cx="469744" cy="259045"/>
    <xdr:sp macro="" textlink="">
      <xdr:nvSpPr>
        <xdr:cNvPr id="244" name="【体育館・プール】&#10;一人当たり面積該当値テキスト">
          <a:extLst>
            <a:ext uri="{FF2B5EF4-FFF2-40B4-BE49-F238E27FC236}">
              <a16:creationId xmlns:a16="http://schemas.microsoft.com/office/drawing/2014/main" id="{BFF20AB9-C2D9-425C-8925-8AE346F94A3F}"/>
            </a:ext>
          </a:extLst>
        </xdr:cNvPr>
        <xdr:cNvSpPr txBox="1"/>
      </xdr:nvSpPr>
      <xdr:spPr>
        <a:xfrm>
          <a:off x="10515600" y="10169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100076</xdr:rowOff>
    </xdr:from>
    <xdr:to>
      <xdr:col>50</xdr:col>
      <xdr:colOff>165100</xdr:colOff>
      <xdr:row>61</xdr:row>
      <xdr:rowOff>30226</xdr:rowOff>
    </xdr:to>
    <xdr:sp macro="" textlink="">
      <xdr:nvSpPr>
        <xdr:cNvPr id="245" name="楕円 244">
          <a:extLst>
            <a:ext uri="{FF2B5EF4-FFF2-40B4-BE49-F238E27FC236}">
              <a16:creationId xmlns:a16="http://schemas.microsoft.com/office/drawing/2014/main" id="{1916063F-6FD7-4B6D-B22D-180B783619D2}"/>
            </a:ext>
          </a:extLst>
        </xdr:cNvPr>
        <xdr:cNvSpPr/>
      </xdr:nvSpPr>
      <xdr:spPr>
        <a:xfrm>
          <a:off x="9591675" y="10390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82296</xdr:rowOff>
    </xdr:from>
    <xdr:to>
      <xdr:col>55</xdr:col>
      <xdr:colOff>0</xdr:colOff>
      <xdr:row>60</xdr:row>
      <xdr:rowOff>150876</xdr:rowOff>
    </xdr:to>
    <xdr:cxnSp macro="">
      <xdr:nvCxnSpPr>
        <xdr:cNvPr id="246" name="直線コネクタ 245">
          <a:extLst>
            <a:ext uri="{FF2B5EF4-FFF2-40B4-BE49-F238E27FC236}">
              <a16:creationId xmlns:a16="http://schemas.microsoft.com/office/drawing/2014/main" id="{4190DCE9-A4A0-4A3F-B86F-6463D6BFA48D}"/>
            </a:ext>
          </a:extLst>
        </xdr:cNvPr>
        <xdr:cNvCxnSpPr/>
      </xdr:nvCxnSpPr>
      <xdr:spPr>
        <a:xfrm flipV="1">
          <a:off x="9639300" y="10372471"/>
          <a:ext cx="838200" cy="65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40640</xdr:rowOff>
    </xdr:from>
    <xdr:to>
      <xdr:col>46</xdr:col>
      <xdr:colOff>38100</xdr:colOff>
      <xdr:row>60</xdr:row>
      <xdr:rowOff>142240</xdr:rowOff>
    </xdr:to>
    <xdr:sp macro="" textlink="">
      <xdr:nvSpPr>
        <xdr:cNvPr id="247" name="楕円 246">
          <a:extLst>
            <a:ext uri="{FF2B5EF4-FFF2-40B4-BE49-F238E27FC236}">
              <a16:creationId xmlns:a16="http://schemas.microsoft.com/office/drawing/2014/main" id="{8F755701-65E1-416F-8191-6963113D6798}"/>
            </a:ext>
          </a:extLst>
        </xdr:cNvPr>
        <xdr:cNvSpPr/>
      </xdr:nvSpPr>
      <xdr:spPr>
        <a:xfrm>
          <a:off x="8702675" y="10327640"/>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91440</xdr:rowOff>
    </xdr:from>
    <xdr:to>
      <xdr:col>50</xdr:col>
      <xdr:colOff>114300</xdr:colOff>
      <xdr:row>60</xdr:row>
      <xdr:rowOff>150876</xdr:rowOff>
    </xdr:to>
    <xdr:cxnSp macro="">
      <xdr:nvCxnSpPr>
        <xdr:cNvPr id="248" name="直線コネクタ 247">
          <a:extLst>
            <a:ext uri="{FF2B5EF4-FFF2-40B4-BE49-F238E27FC236}">
              <a16:creationId xmlns:a16="http://schemas.microsoft.com/office/drawing/2014/main" id="{92317DE6-B74A-4DA5-A4CE-3ECC8421AE39}"/>
            </a:ext>
          </a:extLst>
        </xdr:cNvPr>
        <xdr:cNvCxnSpPr/>
      </xdr:nvCxnSpPr>
      <xdr:spPr>
        <a:xfrm>
          <a:off x="8753475" y="10378440"/>
          <a:ext cx="885825"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40640</xdr:rowOff>
    </xdr:from>
    <xdr:to>
      <xdr:col>41</xdr:col>
      <xdr:colOff>101600</xdr:colOff>
      <xdr:row>60</xdr:row>
      <xdr:rowOff>142240</xdr:rowOff>
    </xdr:to>
    <xdr:sp macro="" textlink="">
      <xdr:nvSpPr>
        <xdr:cNvPr id="249" name="楕円 248">
          <a:extLst>
            <a:ext uri="{FF2B5EF4-FFF2-40B4-BE49-F238E27FC236}">
              <a16:creationId xmlns:a16="http://schemas.microsoft.com/office/drawing/2014/main" id="{37B8A870-F404-42AE-8A56-22E3788B8686}"/>
            </a:ext>
          </a:extLst>
        </xdr:cNvPr>
        <xdr:cNvSpPr/>
      </xdr:nvSpPr>
      <xdr:spPr>
        <a:xfrm>
          <a:off x="7810500" y="1032764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91440</xdr:rowOff>
    </xdr:from>
    <xdr:to>
      <xdr:col>45</xdr:col>
      <xdr:colOff>177800</xdr:colOff>
      <xdr:row>60</xdr:row>
      <xdr:rowOff>91440</xdr:rowOff>
    </xdr:to>
    <xdr:cxnSp macro="">
      <xdr:nvCxnSpPr>
        <xdr:cNvPr id="250" name="直線コネクタ 249">
          <a:extLst>
            <a:ext uri="{FF2B5EF4-FFF2-40B4-BE49-F238E27FC236}">
              <a16:creationId xmlns:a16="http://schemas.microsoft.com/office/drawing/2014/main" id="{56179C5E-488F-4CC3-BFAC-26E90F17AEB5}"/>
            </a:ext>
          </a:extLst>
        </xdr:cNvPr>
        <xdr:cNvCxnSpPr/>
      </xdr:nvCxnSpPr>
      <xdr:spPr>
        <a:xfrm>
          <a:off x="7864475" y="103784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45212</xdr:rowOff>
    </xdr:from>
    <xdr:to>
      <xdr:col>36</xdr:col>
      <xdr:colOff>165100</xdr:colOff>
      <xdr:row>60</xdr:row>
      <xdr:rowOff>146812</xdr:rowOff>
    </xdr:to>
    <xdr:sp macro="" textlink="">
      <xdr:nvSpPr>
        <xdr:cNvPr id="251" name="楕円 250">
          <a:extLst>
            <a:ext uri="{FF2B5EF4-FFF2-40B4-BE49-F238E27FC236}">
              <a16:creationId xmlns:a16="http://schemas.microsoft.com/office/drawing/2014/main" id="{A519D704-CA8F-44E6-98C2-863D838ED64F}"/>
            </a:ext>
          </a:extLst>
        </xdr:cNvPr>
        <xdr:cNvSpPr/>
      </xdr:nvSpPr>
      <xdr:spPr>
        <a:xfrm>
          <a:off x="6924675" y="10335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91440</xdr:rowOff>
    </xdr:from>
    <xdr:to>
      <xdr:col>41</xdr:col>
      <xdr:colOff>50800</xdr:colOff>
      <xdr:row>60</xdr:row>
      <xdr:rowOff>96012</xdr:rowOff>
    </xdr:to>
    <xdr:cxnSp macro="">
      <xdr:nvCxnSpPr>
        <xdr:cNvPr id="252" name="直線コネクタ 251">
          <a:extLst>
            <a:ext uri="{FF2B5EF4-FFF2-40B4-BE49-F238E27FC236}">
              <a16:creationId xmlns:a16="http://schemas.microsoft.com/office/drawing/2014/main" id="{7B7D7690-5340-475A-B339-895D44C2E005}"/>
            </a:ext>
          </a:extLst>
        </xdr:cNvPr>
        <xdr:cNvCxnSpPr/>
      </xdr:nvCxnSpPr>
      <xdr:spPr>
        <a:xfrm flipV="1">
          <a:off x="6972300" y="10378440"/>
          <a:ext cx="892175"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144797</xdr:rowOff>
    </xdr:from>
    <xdr:ext cx="469744" cy="259045"/>
    <xdr:sp macro="" textlink="">
      <xdr:nvSpPr>
        <xdr:cNvPr id="253" name="n_1aveValue【体育館・プール】&#10;一人当たり面積">
          <a:extLst>
            <a:ext uri="{FF2B5EF4-FFF2-40B4-BE49-F238E27FC236}">
              <a16:creationId xmlns:a16="http://schemas.microsoft.com/office/drawing/2014/main" id="{B64849C4-781C-4594-909F-8CECFBCA79CB}"/>
            </a:ext>
          </a:extLst>
        </xdr:cNvPr>
        <xdr:cNvSpPr txBox="1"/>
      </xdr:nvSpPr>
      <xdr:spPr>
        <a:xfrm>
          <a:off x="9391727" y="10606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158513</xdr:rowOff>
    </xdr:from>
    <xdr:ext cx="469744" cy="259045"/>
    <xdr:sp macro="" textlink="">
      <xdr:nvSpPr>
        <xdr:cNvPr id="254" name="n_2aveValue【体育館・プール】&#10;一人当たり面積">
          <a:extLst>
            <a:ext uri="{FF2B5EF4-FFF2-40B4-BE49-F238E27FC236}">
              <a16:creationId xmlns:a16="http://schemas.microsoft.com/office/drawing/2014/main" id="{F7A6403F-C478-402D-A39C-5B89D7993493}"/>
            </a:ext>
          </a:extLst>
        </xdr:cNvPr>
        <xdr:cNvSpPr txBox="1"/>
      </xdr:nvSpPr>
      <xdr:spPr>
        <a:xfrm>
          <a:off x="8515427" y="10620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131081</xdr:rowOff>
    </xdr:from>
    <xdr:ext cx="469744" cy="259045"/>
    <xdr:sp macro="" textlink="">
      <xdr:nvSpPr>
        <xdr:cNvPr id="255" name="n_3aveValue【体育館・プール】&#10;一人当たり面積">
          <a:extLst>
            <a:ext uri="{FF2B5EF4-FFF2-40B4-BE49-F238E27FC236}">
              <a16:creationId xmlns:a16="http://schemas.microsoft.com/office/drawing/2014/main" id="{BE1CB617-ADC5-4157-B44B-1EAF757417DC}"/>
            </a:ext>
          </a:extLst>
        </xdr:cNvPr>
        <xdr:cNvSpPr txBox="1"/>
      </xdr:nvSpPr>
      <xdr:spPr>
        <a:xfrm>
          <a:off x="7629602" y="10589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149369</xdr:rowOff>
    </xdr:from>
    <xdr:ext cx="469744" cy="259045"/>
    <xdr:sp macro="" textlink="">
      <xdr:nvSpPr>
        <xdr:cNvPr id="256" name="n_4aveValue【体育館・プール】&#10;一人当たり面積">
          <a:extLst>
            <a:ext uri="{FF2B5EF4-FFF2-40B4-BE49-F238E27FC236}">
              <a16:creationId xmlns:a16="http://schemas.microsoft.com/office/drawing/2014/main" id="{44150494-E33A-41AF-93AA-0414F684DA70}"/>
            </a:ext>
          </a:extLst>
        </xdr:cNvPr>
        <xdr:cNvSpPr txBox="1"/>
      </xdr:nvSpPr>
      <xdr:spPr>
        <a:xfrm>
          <a:off x="6740602" y="10607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46753</xdr:rowOff>
    </xdr:from>
    <xdr:ext cx="469744" cy="259045"/>
    <xdr:sp macro="" textlink="">
      <xdr:nvSpPr>
        <xdr:cNvPr id="257" name="n_1mainValue【体育館・プール】&#10;一人当たり面積">
          <a:extLst>
            <a:ext uri="{FF2B5EF4-FFF2-40B4-BE49-F238E27FC236}">
              <a16:creationId xmlns:a16="http://schemas.microsoft.com/office/drawing/2014/main" id="{A8338BB0-8CF7-49B4-946E-A9AC0E67E2BD}"/>
            </a:ext>
          </a:extLst>
        </xdr:cNvPr>
        <xdr:cNvSpPr txBox="1"/>
      </xdr:nvSpPr>
      <xdr:spPr>
        <a:xfrm>
          <a:off x="9391727" y="101654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58</xdr:row>
      <xdr:rowOff>158767</xdr:rowOff>
    </xdr:from>
    <xdr:ext cx="469744" cy="259045"/>
    <xdr:sp macro="" textlink="">
      <xdr:nvSpPr>
        <xdr:cNvPr id="258" name="n_2mainValue【体育館・プール】&#10;一人当たり面積">
          <a:extLst>
            <a:ext uri="{FF2B5EF4-FFF2-40B4-BE49-F238E27FC236}">
              <a16:creationId xmlns:a16="http://schemas.microsoft.com/office/drawing/2014/main" id="{D26165E5-4753-4939-9D41-CC2D6ECF6E41}"/>
            </a:ext>
          </a:extLst>
        </xdr:cNvPr>
        <xdr:cNvSpPr txBox="1"/>
      </xdr:nvSpPr>
      <xdr:spPr>
        <a:xfrm>
          <a:off x="8515427" y="10106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58</xdr:row>
      <xdr:rowOff>158767</xdr:rowOff>
    </xdr:from>
    <xdr:ext cx="469744" cy="259045"/>
    <xdr:sp macro="" textlink="">
      <xdr:nvSpPr>
        <xdr:cNvPr id="259" name="n_3mainValue【体育館・プール】&#10;一人当たり面積">
          <a:extLst>
            <a:ext uri="{FF2B5EF4-FFF2-40B4-BE49-F238E27FC236}">
              <a16:creationId xmlns:a16="http://schemas.microsoft.com/office/drawing/2014/main" id="{20FADCC8-A3C6-440D-9503-C38488F3F699}"/>
            </a:ext>
          </a:extLst>
        </xdr:cNvPr>
        <xdr:cNvSpPr txBox="1"/>
      </xdr:nvSpPr>
      <xdr:spPr>
        <a:xfrm>
          <a:off x="7629602" y="10106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58</xdr:row>
      <xdr:rowOff>163339</xdr:rowOff>
    </xdr:from>
    <xdr:ext cx="469744" cy="259045"/>
    <xdr:sp macro="" textlink="">
      <xdr:nvSpPr>
        <xdr:cNvPr id="260" name="n_4mainValue【体育館・プール】&#10;一人当たり面積">
          <a:extLst>
            <a:ext uri="{FF2B5EF4-FFF2-40B4-BE49-F238E27FC236}">
              <a16:creationId xmlns:a16="http://schemas.microsoft.com/office/drawing/2014/main" id="{6A2CC857-03B4-43F7-8C8C-375752A9D49C}"/>
            </a:ext>
          </a:extLst>
        </xdr:cNvPr>
        <xdr:cNvSpPr txBox="1"/>
      </xdr:nvSpPr>
      <xdr:spPr>
        <a:xfrm>
          <a:off x="6740602" y="10110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06B228BB-EC35-47AA-BFD2-14D2C5247CCF}"/>
            </a:ext>
          </a:extLst>
        </xdr:cNvPr>
        <xdr:cNvSpPr/>
      </xdr:nvSpPr>
      <xdr:spPr>
        <a:xfrm>
          <a:off x="762000" y="1181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79AD3044-6D83-4AD3-8EED-315C8140DA8B}"/>
            </a:ext>
          </a:extLst>
        </xdr:cNvPr>
        <xdr:cNvSpPr/>
      </xdr:nvSpPr>
      <xdr:spPr>
        <a:xfrm>
          <a:off x="892175"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7CE6D30A-B572-4158-A1D8-23648F71212B}"/>
            </a:ext>
          </a:extLst>
        </xdr:cNvPr>
        <xdr:cNvSpPr/>
      </xdr:nvSpPr>
      <xdr:spPr>
        <a:xfrm>
          <a:off x="892175"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E1EB0F2D-4D60-41A2-9C85-FF5C106F588F}"/>
            </a:ext>
          </a:extLst>
        </xdr:cNvPr>
        <xdr:cNvSpPr/>
      </xdr:nvSpPr>
      <xdr:spPr>
        <a:xfrm>
          <a:off x="1905000"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B4965F63-CB8F-4FFC-A071-C9FEF734413C}"/>
            </a:ext>
          </a:extLst>
        </xdr:cNvPr>
        <xdr:cNvSpPr/>
      </xdr:nvSpPr>
      <xdr:spPr>
        <a:xfrm>
          <a:off x="1905000"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5EF095F5-2107-4F34-BF72-2BF6A920EC9D}"/>
            </a:ext>
          </a:extLst>
        </xdr:cNvPr>
        <xdr:cNvSpPr/>
      </xdr:nvSpPr>
      <xdr:spPr>
        <a:xfrm>
          <a:off x="3048000"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3C19AF84-9AD0-4DB5-BF0E-9D4BB8BA8A78}"/>
            </a:ext>
          </a:extLst>
        </xdr:cNvPr>
        <xdr:cNvSpPr/>
      </xdr:nvSpPr>
      <xdr:spPr>
        <a:xfrm>
          <a:off x="3048000"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80BC05F4-B607-4F11-9EC6-870CC052E773}"/>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9" name="テキスト ボックス 268">
          <a:extLst>
            <a:ext uri="{FF2B5EF4-FFF2-40B4-BE49-F238E27FC236}">
              <a16:creationId xmlns:a16="http://schemas.microsoft.com/office/drawing/2014/main" id="{97744D93-7CDA-455D-B3A8-18EC1067445D}"/>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0" name="直線コネクタ 269">
          <a:extLst>
            <a:ext uri="{FF2B5EF4-FFF2-40B4-BE49-F238E27FC236}">
              <a16:creationId xmlns:a16="http://schemas.microsoft.com/office/drawing/2014/main" id="{959FC96D-5832-4F1E-9772-A3FCC9928D78}"/>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1" name="テキスト ボックス 270">
          <a:extLst>
            <a:ext uri="{FF2B5EF4-FFF2-40B4-BE49-F238E27FC236}">
              <a16:creationId xmlns:a16="http://schemas.microsoft.com/office/drawing/2014/main" id="{7212769E-FDE5-4C11-8AEE-A3BA81A0370F}"/>
            </a:ext>
          </a:extLst>
        </xdr:cNvPr>
        <xdr:cNvSpPr txBox="1"/>
      </xdr:nvSpPr>
      <xdr:spPr>
        <a:xfrm>
          <a:off x="297996" y="15100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2" name="直線コネクタ 271">
          <a:extLst>
            <a:ext uri="{FF2B5EF4-FFF2-40B4-BE49-F238E27FC236}">
              <a16:creationId xmlns:a16="http://schemas.microsoft.com/office/drawing/2014/main" id="{B1043882-8611-4805-A0D1-7B3F4D5F0ADD}"/>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3" name="テキスト ボックス 272">
          <a:extLst>
            <a:ext uri="{FF2B5EF4-FFF2-40B4-BE49-F238E27FC236}">
              <a16:creationId xmlns:a16="http://schemas.microsoft.com/office/drawing/2014/main" id="{8DB30549-D45D-47FE-B530-4974EC8AC49C}"/>
            </a:ext>
          </a:extLst>
        </xdr:cNvPr>
        <xdr:cNvSpPr txBox="1"/>
      </xdr:nvSpPr>
      <xdr:spPr>
        <a:xfrm>
          <a:off x="297996" y="1477438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4" name="直線コネクタ 273">
          <a:extLst>
            <a:ext uri="{FF2B5EF4-FFF2-40B4-BE49-F238E27FC236}">
              <a16:creationId xmlns:a16="http://schemas.microsoft.com/office/drawing/2014/main" id="{66795A4E-DF30-46BE-ADFF-1383F65F33CE}"/>
            </a:ext>
          </a:extLst>
        </xdr:cNvPr>
        <xdr:cNvCxnSpPr/>
      </xdr:nvCxnSpPr>
      <xdr:spPr>
        <a:xfrm>
          <a:off x="762000" y="1459003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5" name="テキスト ボックス 274">
          <a:extLst>
            <a:ext uri="{FF2B5EF4-FFF2-40B4-BE49-F238E27FC236}">
              <a16:creationId xmlns:a16="http://schemas.microsoft.com/office/drawing/2014/main" id="{F4456197-7BD0-4AF7-8BA7-055842BB5313}"/>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6" name="直線コネクタ 275">
          <a:extLst>
            <a:ext uri="{FF2B5EF4-FFF2-40B4-BE49-F238E27FC236}">
              <a16:creationId xmlns:a16="http://schemas.microsoft.com/office/drawing/2014/main" id="{A9A0E0B5-2F20-4324-A3D6-162A2E9CD942}"/>
            </a:ext>
          </a:extLst>
        </xdr:cNvPr>
        <xdr:cNvCxnSpPr/>
      </xdr:nvCxnSpPr>
      <xdr:spPr>
        <a:xfrm>
          <a:off x="762000" y="1426346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7" name="テキスト ボックス 276">
          <a:extLst>
            <a:ext uri="{FF2B5EF4-FFF2-40B4-BE49-F238E27FC236}">
              <a16:creationId xmlns:a16="http://schemas.microsoft.com/office/drawing/2014/main" id="{709726D4-5E39-4CC1-B2B0-0032A761D41A}"/>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8" name="直線コネクタ 277">
          <a:extLst>
            <a:ext uri="{FF2B5EF4-FFF2-40B4-BE49-F238E27FC236}">
              <a16:creationId xmlns:a16="http://schemas.microsoft.com/office/drawing/2014/main" id="{E6BB9558-DC05-4C35-AEAB-D54189C37B6B}"/>
            </a:ext>
          </a:extLst>
        </xdr:cNvPr>
        <xdr:cNvCxnSpPr/>
      </xdr:nvCxnSpPr>
      <xdr:spPr>
        <a:xfrm>
          <a:off x="762000" y="1393688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9" name="テキスト ボックス 278">
          <a:extLst>
            <a:ext uri="{FF2B5EF4-FFF2-40B4-BE49-F238E27FC236}">
              <a16:creationId xmlns:a16="http://schemas.microsoft.com/office/drawing/2014/main" id="{8E7B6807-2FC8-4B4E-905B-904149389A04}"/>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0" name="直線コネクタ 279">
          <a:extLst>
            <a:ext uri="{FF2B5EF4-FFF2-40B4-BE49-F238E27FC236}">
              <a16:creationId xmlns:a16="http://schemas.microsoft.com/office/drawing/2014/main" id="{F7D1EE8F-9A15-4F87-AC98-62E5979B29B8}"/>
            </a:ext>
          </a:extLst>
        </xdr:cNvPr>
        <xdr:cNvCxnSpPr/>
      </xdr:nvCxnSpPr>
      <xdr:spPr>
        <a:xfrm>
          <a:off x="762000" y="1361031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1" name="テキスト ボックス 280">
          <a:extLst>
            <a:ext uri="{FF2B5EF4-FFF2-40B4-BE49-F238E27FC236}">
              <a16:creationId xmlns:a16="http://schemas.microsoft.com/office/drawing/2014/main" id="{C7DBC522-C469-4A2B-AF47-1DD68FFCA958}"/>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2" name="直線コネクタ 281">
          <a:extLst>
            <a:ext uri="{FF2B5EF4-FFF2-40B4-BE49-F238E27FC236}">
              <a16:creationId xmlns:a16="http://schemas.microsoft.com/office/drawing/2014/main" id="{80930DA9-C3C5-40E9-A620-5AD5E0AD8721}"/>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3" name="テキスト ボックス 282">
          <a:extLst>
            <a:ext uri="{FF2B5EF4-FFF2-40B4-BE49-F238E27FC236}">
              <a16:creationId xmlns:a16="http://schemas.microsoft.com/office/drawing/2014/main" id="{881FC827-416A-4A4B-83BD-D88199EFF559}"/>
            </a:ext>
          </a:extLst>
        </xdr:cNvPr>
        <xdr:cNvSpPr txBox="1"/>
      </xdr:nvSpPr>
      <xdr:spPr>
        <a:xfrm>
          <a:off x="423061" y="131415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4" name="直線コネクタ 283">
          <a:extLst>
            <a:ext uri="{FF2B5EF4-FFF2-40B4-BE49-F238E27FC236}">
              <a16:creationId xmlns:a16="http://schemas.microsoft.com/office/drawing/2014/main" id="{572F08D9-CC9E-4140-B976-FB0C87729B1B}"/>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5" name="【福祉施設】&#10;有形固定資産減価償却率グラフ枠">
          <a:extLst>
            <a:ext uri="{FF2B5EF4-FFF2-40B4-BE49-F238E27FC236}">
              <a16:creationId xmlns:a16="http://schemas.microsoft.com/office/drawing/2014/main" id="{3F238C9A-57C0-48C8-A376-3A6EED3AF45F}"/>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64226</xdr:rowOff>
    </xdr:from>
    <xdr:to>
      <xdr:col>24</xdr:col>
      <xdr:colOff>62865</xdr:colOff>
      <xdr:row>86</xdr:row>
      <xdr:rowOff>20138</xdr:rowOff>
    </xdr:to>
    <xdr:cxnSp macro="">
      <xdr:nvCxnSpPr>
        <xdr:cNvPr id="286" name="直線コネクタ 285">
          <a:extLst>
            <a:ext uri="{FF2B5EF4-FFF2-40B4-BE49-F238E27FC236}">
              <a16:creationId xmlns:a16="http://schemas.microsoft.com/office/drawing/2014/main" id="{DB1D14EB-733B-46BD-90D4-83BE7A5D3EAF}"/>
            </a:ext>
          </a:extLst>
        </xdr:cNvPr>
        <xdr:cNvCxnSpPr/>
      </xdr:nvCxnSpPr>
      <xdr:spPr>
        <a:xfrm flipV="1">
          <a:off x="4638040" y="13611951"/>
          <a:ext cx="0" cy="11528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23965</xdr:rowOff>
    </xdr:from>
    <xdr:ext cx="405111" cy="259045"/>
    <xdr:sp macro="" textlink="">
      <xdr:nvSpPr>
        <xdr:cNvPr id="287" name="【福祉施設】&#10;有形固定資産減価償却率最小値テキスト">
          <a:extLst>
            <a:ext uri="{FF2B5EF4-FFF2-40B4-BE49-F238E27FC236}">
              <a16:creationId xmlns:a16="http://schemas.microsoft.com/office/drawing/2014/main" id="{CA0A86ED-E639-4FA7-BFB0-13D7CF45D0E8}"/>
            </a:ext>
          </a:extLst>
        </xdr:cNvPr>
        <xdr:cNvSpPr txBox="1"/>
      </xdr:nvSpPr>
      <xdr:spPr>
        <a:xfrm>
          <a:off x="4676775" y="14771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20138</xdr:rowOff>
    </xdr:from>
    <xdr:to>
      <xdr:col>24</xdr:col>
      <xdr:colOff>152400</xdr:colOff>
      <xdr:row>86</xdr:row>
      <xdr:rowOff>20138</xdr:rowOff>
    </xdr:to>
    <xdr:cxnSp macro="">
      <xdr:nvCxnSpPr>
        <xdr:cNvPr id="288" name="直線コネクタ 287">
          <a:extLst>
            <a:ext uri="{FF2B5EF4-FFF2-40B4-BE49-F238E27FC236}">
              <a16:creationId xmlns:a16="http://schemas.microsoft.com/office/drawing/2014/main" id="{F904797B-FE9E-410E-89BD-C50A30DC7309}"/>
            </a:ext>
          </a:extLst>
        </xdr:cNvPr>
        <xdr:cNvCxnSpPr/>
      </xdr:nvCxnSpPr>
      <xdr:spPr>
        <a:xfrm>
          <a:off x="4549775" y="14764838"/>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10903</xdr:rowOff>
    </xdr:from>
    <xdr:ext cx="405111" cy="259045"/>
    <xdr:sp macro="" textlink="">
      <xdr:nvSpPr>
        <xdr:cNvPr id="289" name="【福祉施設】&#10;有形固定資産減価償却率最大値テキスト">
          <a:extLst>
            <a:ext uri="{FF2B5EF4-FFF2-40B4-BE49-F238E27FC236}">
              <a16:creationId xmlns:a16="http://schemas.microsoft.com/office/drawing/2014/main" id="{F8BA5C46-D235-461D-8036-1AECF666342A}"/>
            </a:ext>
          </a:extLst>
        </xdr:cNvPr>
        <xdr:cNvSpPr txBox="1"/>
      </xdr:nvSpPr>
      <xdr:spPr>
        <a:xfrm>
          <a:off x="4676775" y="133871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64226</xdr:rowOff>
    </xdr:from>
    <xdr:to>
      <xdr:col>24</xdr:col>
      <xdr:colOff>152400</xdr:colOff>
      <xdr:row>79</xdr:row>
      <xdr:rowOff>64226</xdr:rowOff>
    </xdr:to>
    <xdr:cxnSp macro="">
      <xdr:nvCxnSpPr>
        <xdr:cNvPr id="290" name="直線コネクタ 289">
          <a:extLst>
            <a:ext uri="{FF2B5EF4-FFF2-40B4-BE49-F238E27FC236}">
              <a16:creationId xmlns:a16="http://schemas.microsoft.com/office/drawing/2014/main" id="{B049D8A0-0398-419A-8DF3-C77843AFB10B}"/>
            </a:ext>
          </a:extLst>
        </xdr:cNvPr>
        <xdr:cNvCxnSpPr/>
      </xdr:nvCxnSpPr>
      <xdr:spPr>
        <a:xfrm>
          <a:off x="4549775" y="13611951"/>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140443</xdr:rowOff>
    </xdr:from>
    <xdr:ext cx="405111" cy="259045"/>
    <xdr:sp macro="" textlink="">
      <xdr:nvSpPr>
        <xdr:cNvPr id="291" name="【福祉施設】&#10;有形固定資産減価償却率平均値テキスト">
          <a:extLst>
            <a:ext uri="{FF2B5EF4-FFF2-40B4-BE49-F238E27FC236}">
              <a16:creationId xmlns:a16="http://schemas.microsoft.com/office/drawing/2014/main" id="{C01DB23B-DE73-4A8E-B5F5-E7047F950036}"/>
            </a:ext>
          </a:extLst>
        </xdr:cNvPr>
        <xdr:cNvSpPr txBox="1"/>
      </xdr:nvSpPr>
      <xdr:spPr>
        <a:xfrm>
          <a:off x="4676775" y="1420251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162016</xdr:rowOff>
    </xdr:from>
    <xdr:to>
      <xdr:col>24</xdr:col>
      <xdr:colOff>114300</xdr:colOff>
      <xdr:row>83</xdr:row>
      <xdr:rowOff>92166</xdr:rowOff>
    </xdr:to>
    <xdr:sp macro="" textlink="">
      <xdr:nvSpPr>
        <xdr:cNvPr id="292" name="フローチャート: 判断 291">
          <a:extLst>
            <a:ext uri="{FF2B5EF4-FFF2-40B4-BE49-F238E27FC236}">
              <a16:creationId xmlns:a16="http://schemas.microsoft.com/office/drawing/2014/main" id="{29A752EF-9186-4841-9336-3803D8E977C8}"/>
            </a:ext>
          </a:extLst>
        </xdr:cNvPr>
        <xdr:cNvSpPr/>
      </xdr:nvSpPr>
      <xdr:spPr>
        <a:xfrm>
          <a:off x="4587875" y="14224091"/>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127726</xdr:rowOff>
    </xdr:from>
    <xdr:to>
      <xdr:col>20</xdr:col>
      <xdr:colOff>38100</xdr:colOff>
      <xdr:row>83</xdr:row>
      <xdr:rowOff>57876</xdr:rowOff>
    </xdr:to>
    <xdr:sp macro="" textlink="">
      <xdr:nvSpPr>
        <xdr:cNvPr id="293" name="フローチャート: 判断 292">
          <a:extLst>
            <a:ext uri="{FF2B5EF4-FFF2-40B4-BE49-F238E27FC236}">
              <a16:creationId xmlns:a16="http://schemas.microsoft.com/office/drawing/2014/main" id="{3044160B-F4A7-448F-AFB0-E237A07ACE82}"/>
            </a:ext>
          </a:extLst>
        </xdr:cNvPr>
        <xdr:cNvSpPr/>
      </xdr:nvSpPr>
      <xdr:spPr>
        <a:xfrm>
          <a:off x="3749675" y="14189801"/>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111398</xdr:rowOff>
    </xdr:from>
    <xdr:to>
      <xdr:col>15</xdr:col>
      <xdr:colOff>101600</xdr:colOff>
      <xdr:row>83</xdr:row>
      <xdr:rowOff>41548</xdr:rowOff>
    </xdr:to>
    <xdr:sp macro="" textlink="">
      <xdr:nvSpPr>
        <xdr:cNvPr id="294" name="フローチャート: 判断 293">
          <a:extLst>
            <a:ext uri="{FF2B5EF4-FFF2-40B4-BE49-F238E27FC236}">
              <a16:creationId xmlns:a16="http://schemas.microsoft.com/office/drawing/2014/main" id="{791456AD-3EE8-4528-BB83-5C169803CD58}"/>
            </a:ext>
          </a:extLst>
        </xdr:cNvPr>
        <xdr:cNvSpPr/>
      </xdr:nvSpPr>
      <xdr:spPr>
        <a:xfrm>
          <a:off x="2857500" y="14170298"/>
          <a:ext cx="1047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103232</xdr:rowOff>
    </xdr:from>
    <xdr:to>
      <xdr:col>10</xdr:col>
      <xdr:colOff>165100</xdr:colOff>
      <xdr:row>83</xdr:row>
      <xdr:rowOff>33382</xdr:rowOff>
    </xdr:to>
    <xdr:sp macro="" textlink="">
      <xdr:nvSpPr>
        <xdr:cNvPr id="295" name="フローチャート: 判断 294">
          <a:extLst>
            <a:ext uri="{FF2B5EF4-FFF2-40B4-BE49-F238E27FC236}">
              <a16:creationId xmlns:a16="http://schemas.microsoft.com/office/drawing/2014/main" id="{906D9926-CB18-413E-8FBE-4CA86BDB0520}"/>
            </a:ext>
          </a:extLst>
        </xdr:cNvPr>
        <xdr:cNvSpPr/>
      </xdr:nvSpPr>
      <xdr:spPr>
        <a:xfrm>
          <a:off x="1971675" y="14165307"/>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106499</xdr:rowOff>
    </xdr:from>
    <xdr:to>
      <xdr:col>6</xdr:col>
      <xdr:colOff>38100</xdr:colOff>
      <xdr:row>83</xdr:row>
      <xdr:rowOff>36649</xdr:rowOff>
    </xdr:to>
    <xdr:sp macro="" textlink="">
      <xdr:nvSpPr>
        <xdr:cNvPr id="296" name="フローチャート: 判断 295">
          <a:extLst>
            <a:ext uri="{FF2B5EF4-FFF2-40B4-BE49-F238E27FC236}">
              <a16:creationId xmlns:a16="http://schemas.microsoft.com/office/drawing/2014/main" id="{2267387F-B569-4A88-A84E-7DE9ADC3D61B}"/>
            </a:ext>
          </a:extLst>
        </xdr:cNvPr>
        <xdr:cNvSpPr/>
      </xdr:nvSpPr>
      <xdr:spPr>
        <a:xfrm>
          <a:off x="1082675" y="14168574"/>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0E2205E9-D743-4E3D-81F1-7028AF6E4E7F}"/>
            </a:ext>
          </a:extLst>
        </xdr:cNvPr>
        <xdr:cNvSpPr txBox="1"/>
      </xdr:nvSpPr>
      <xdr:spPr>
        <a:xfrm>
          <a:off x="44481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A5C0C6C9-7619-4C8D-8A16-5923C19726CC}"/>
            </a:ext>
          </a:extLst>
        </xdr:cNvPr>
        <xdr:cNvSpPr txBox="1"/>
      </xdr:nvSpPr>
      <xdr:spPr>
        <a:xfrm>
          <a:off x="3609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1F59CB25-7B33-43C9-A667-594EAD7B18D9}"/>
            </a:ext>
          </a:extLst>
        </xdr:cNvPr>
        <xdr:cNvSpPr txBox="1"/>
      </xdr:nvSpPr>
      <xdr:spPr>
        <a:xfrm>
          <a:off x="2720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B9DC64F4-6668-4CC2-AFEE-5F006F8E4B7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42C445FB-56EA-4BD9-B792-B1BFAE580C24}"/>
            </a:ext>
          </a:extLst>
        </xdr:cNvPr>
        <xdr:cNvSpPr txBox="1"/>
      </xdr:nvSpPr>
      <xdr:spPr>
        <a:xfrm>
          <a:off x="942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13426</xdr:rowOff>
    </xdr:from>
    <xdr:to>
      <xdr:col>24</xdr:col>
      <xdr:colOff>114300</xdr:colOff>
      <xdr:row>79</xdr:row>
      <xdr:rowOff>115026</xdr:rowOff>
    </xdr:to>
    <xdr:sp macro="" textlink="">
      <xdr:nvSpPr>
        <xdr:cNvPr id="302" name="楕円 301">
          <a:extLst>
            <a:ext uri="{FF2B5EF4-FFF2-40B4-BE49-F238E27FC236}">
              <a16:creationId xmlns:a16="http://schemas.microsoft.com/office/drawing/2014/main" id="{351CB038-795D-413E-98A0-D7FCC027C95E}"/>
            </a:ext>
          </a:extLst>
        </xdr:cNvPr>
        <xdr:cNvSpPr/>
      </xdr:nvSpPr>
      <xdr:spPr>
        <a:xfrm>
          <a:off x="4587875" y="13561151"/>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137903</xdr:rowOff>
    </xdr:from>
    <xdr:ext cx="405111" cy="259045"/>
    <xdr:sp macro="" textlink="">
      <xdr:nvSpPr>
        <xdr:cNvPr id="303" name="【福祉施設】&#10;有形固定資産減価償却率該当値テキスト">
          <a:extLst>
            <a:ext uri="{FF2B5EF4-FFF2-40B4-BE49-F238E27FC236}">
              <a16:creationId xmlns:a16="http://schemas.microsoft.com/office/drawing/2014/main" id="{EC877D98-68EA-4186-AB5E-4265E935AE27}"/>
            </a:ext>
          </a:extLst>
        </xdr:cNvPr>
        <xdr:cNvSpPr txBox="1"/>
      </xdr:nvSpPr>
      <xdr:spPr>
        <a:xfrm>
          <a:off x="4676775" y="13511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147320</xdr:rowOff>
    </xdr:from>
    <xdr:to>
      <xdr:col>20</xdr:col>
      <xdr:colOff>38100</xdr:colOff>
      <xdr:row>79</xdr:row>
      <xdr:rowOff>77470</xdr:rowOff>
    </xdr:to>
    <xdr:sp macro="" textlink="">
      <xdr:nvSpPr>
        <xdr:cNvPr id="304" name="楕円 303">
          <a:extLst>
            <a:ext uri="{FF2B5EF4-FFF2-40B4-BE49-F238E27FC236}">
              <a16:creationId xmlns:a16="http://schemas.microsoft.com/office/drawing/2014/main" id="{E064EC58-F018-4076-9C61-FC9781874788}"/>
            </a:ext>
          </a:extLst>
        </xdr:cNvPr>
        <xdr:cNvSpPr/>
      </xdr:nvSpPr>
      <xdr:spPr>
        <a:xfrm>
          <a:off x="3749675" y="13523595"/>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26670</xdr:rowOff>
    </xdr:from>
    <xdr:to>
      <xdr:col>24</xdr:col>
      <xdr:colOff>63500</xdr:colOff>
      <xdr:row>79</xdr:row>
      <xdr:rowOff>64226</xdr:rowOff>
    </xdr:to>
    <xdr:cxnSp macro="">
      <xdr:nvCxnSpPr>
        <xdr:cNvPr id="305" name="直線コネクタ 304">
          <a:extLst>
            <a:ext uri="{FF2B5EF4-FFF2-40B4-BE49-F238E27FC236}">
              <a16:creationId xmlns:a16="http://schemas.microsoft.com/office/drawing/2014/main" id="{5AAD15B9-91D3-4071-BF40-EA3B9F9F64B1}"/>
            </a:ext>
          </a:extLst>
        </xdr:cNvPr>
        <xdr:cNvCxnSpPr/>
      </xdr:nvCxnSpPr>
      <xdr:spPr>
        <a:xfrm>
          <a:off x="3800475" y="13574395"/>
          <a:ext cx="8382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108131</xdr:rowOff>
    </xdr:from>
    <xdr:to>
      <xdr:col>15</xdr:col>
      <xdr:colOff>101600</xdr:colOff>
      <xdr:row>79</xdr:row>
      <xdr:rowOff>38281</xdr:rowOff>
    </xdr:to>
    <xdr:sp macro="" textlink="">
      <xdr:nvSpPr>
        <xdr:cNvPr id="306" name="楕円 305">
          <a:extLst>
            <a:ext uri="{FF2B5EF4-FFF2-40B4-BE49-F238E27FC236}">
              <a16:creationId xmlns:a16="http://schemas.microsoft.com/office/drawing/2014/main" id="{893E94A9-2FAD-437A-8069-B6BA920BB0DA}"/>
            </a:ext>
          </a:extLst>
        </xdr:cNvPr>
        <xdr:cNvSpPr/>
      </xdr:nvSpPr>
      <xdr:spPr>
        <a:xfrm>
          <a:off x="2857500" y="13484406"/>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158931</xdr:rowOff>
    </xdr:from>
    <xdr:to>
      <xdr:col>19</xdr:col>
      <xdr:colOff>177800</xdr:colOff>
      <xdr:row>79</xdr:row>
      <xdr:rowOff>26670</xdr:rowOff>
    </xdr:to>
    <xdr:cxnSp macro="">
      <xdr:nvCxnSpPr>
        <xdr:cNvPr id="307" name="直線コネクタ 306">
          <a:extLst>
            <a:ext uri="{FF2B5EF4-FFF2-40B4-BE49-F238E27FC236}">
              <a16:creationId xmlns:a16="http://schemas.microsoft.com/office/drawing/2014/main" id="{B93CD283-5ABC-45D9-B0E3-EFAC56589D80}"/>
            </a:ext>
          </a:extLst>
        </xdr:cNvPr>
        <xdr:cNvCxnSpPr/>
      </xdr:nvCxnSpPr>
      <xdr:spPr>
        <a:xfrm>
          <a:off x="2911475" y="13535206"/>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70576</xdr:rowOff>
    </xdr:from>
    <xdr:to>
      <xdr:col>10</xdr:col>
      <xdr:colOff>165100</xdr:colOff>
      <xdr:row>79</xdr:row>
      <xdr:rowOff>726</xdr:rowOff>
    </xdr:to>
    <xdr:sp macro="" textlink="">
      <xdr:nvSpPr>
        <xdr:cNvPr id="308" name="楕円 307">
          <a:extLst>
            <a:ext uri="{FF2B5EF4-FFF2-40B4-BE49-F238E27FC236}">
              <a16:creationId xmlns:a16="http://schemas.microsoft.com/office/drawing/2014/main" id="{228CCD2F-67C4-47C7-B6B3-DF2F4AA3DEFE}"/>
            </a:ext>
          </a:extLst>
        </xdr:cNvPr>
        <xdr:cNvSpPr/>
      </xdr:nvSpPr>
      <xdr:spPr>
        <a:xfrm>
          <a:off x="1971675" y="13446851"/>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78</xdr:row>
      <xdr:rowOff>121376</xdr:rowOff>
    </xdr:from>
    <xdr:to>
      <xdr:col>15</xdr:col>
      <xdr:colOff>50800</xdr:colOff>
      <xdr:row>78</xdr:row>
      <xdr:rowOff>158931</xdr:rowOff>
    </xdr:to>
    <xdr:cxnSp macro="">
      <xdr:nvCxnSpPr>
        <xdr:cNvPr id="309" name="直線コネクタ 308">
          <a:extLst>
            <a:ext uri="{FF2B5EF4-FFF2-40B4-BE49-F238E27FC236}">
              <a16:creationId xmlns:a16="http://schemas.microsoft.com/office/drawing/2014/main" id="{E9CA2B47-2CF9-4D78-A9FB-F00D593EB430}"/>
            </a:ext>
          </a:extLst>
        </xdr:cNvPr>
        <xdr:cNvCxnSpPr/>
      </xdr:nvCxnSpPr>
      <xdr:spPr>
        <a:xfrm>
          <a:off x="2019300" y="13497651"/>
          <a:ext cx="892175"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78</xdr:row>
      <xdr:rowOff>31387</xdr:rowOff>
    </xdr:from>
    <xdr:to>
      <xdr:col>6</xdr:col>
      <xdr:colOff>38100</xdr:colOff>
      <xdr:row>78</xdr:row>
      <xdr:rowOff>132987</xdr:rowOff>
    </xdr:to>
    <xdr:sp macro="" textlink="">
      <xdr:nvSpPr>
        <xdr:cNvPr id="310" name="楕円 309">
          <a:extLst>
            <a:ext uri="{FF2B5EF4-FFF2-40B4-BE49-F238E27FC236}">
              <a16:creationId xmlns:a16="http://schemas.microsoft.com/office/drawing/2014/main" id="{7BBE0866-8EDA-405B-B871-B3D3659462D5}"/>
            </a:ext>
          </a:extLst>
        </xdr:cNvPr>
        <xdr:cNvSpPr/>
      </xdr:nvSpPr>
      <xdr:spPr>
        <a:xfrm>
          <a:off x="1082675" y="13407662"/>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78</xdr:row>
      <xdr:rowOff>82187</xdr:rowOff>
    </xdr:from>
    <xdr:to>
      <xdr:col>10</xdr:col>
      <xdr:colOff>114300</xdr:colOff>
      <xdr:row>78</xdr:row>
      <xdr:rowOff>121376</xdr:rowOff>
    </xdr:to>
    <xdr:cxnSp macro="">
      <xdr:nvCxnSpPr>
        <xdr:cNvPr id="311" name="直線コネクタ 310">
          <a:extLst>
            <a:ext uri="{FF2B5EF4-FFF2-40B4-BE49-F238E27FC236}">
              <a16:creationId xmlns:a16="http://schemas.microsoft.com/office/drawing/2014/main" id="{B8821A3D-AE7C-414F-82DB-6C1EC0BDD027}"/>
            </a:ext>
          </a:extLst>
        </xdr:cNvPr>
        <xdr:cNvCxnSpPr/>
      </xdr:nvCxnSpPr>
      <xdr:spPr>
        <a:xfrm>
          <a:off x="1133475" y="13458462"/>
          <a:ext cx="885825"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49003</xdr:rowOff>
    </xdr:from>
    <xdr:ext cx="405111" cy="259045"/>
    <xdr:sp macro="" textlink="">
      <xdr:nvSpPr>
        <xdr:cNvPr id="312" name="n_1aveValue【福祉施設】&#10;有形固定資産減価償却率">
          <a:extLst>
            <a:ext uri="{FF2B5EF4-FFF2-40B4-BE49-F238E27FC236}">
              <a16:creationId xmlns:a16="http://schemas.microsoft.com/office/drawing/2014/main" id="{750319D2-B0D8-474C-A2E6-8B72AE3EE536}"/>
            </a:ext>
          </a:extLst>
        </xdr:cNvPr>
        <xdr:cNvSpPr txBox="1"/>
      </xdr:nvSpPr>
      <xdr:spPr>
        <a:xfrm>
          <a:off x="3582044" y="14282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32675</xdr:rowOff>
    </xdr:from>
    <xdr:ext cx="405111" cy="259045"/>
    <xdr:sp macro="" textlink="">
      <xdr:nvSpPr>
        <xdr:cNvPr id="313" name="n_2aveValue【福祉施設】&#10;有形固定資産減価償却率">
          <a:extLst>
            <a:ext uri="{FF2B5EF4-FFF2-40B4-BE49-F238E27FC236}">
              <a16:creationId xmlns:a16="http://schemas.microsoft.com/office/drawing/2014/main" id="{2C9D9569-1EA9-4937-A158-732A60C7BC0A}"/>
            </a:ext>
          </a:extLst>
        </xdr:cNvPr>
        <xdr:cNvSpPr txBox="1"/>
      </xdr:nvSpPr>
      <xdr:spPr>
        <a:xfrm>
          <a:off x="2705744" y="142662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24509</xdr:rowOff>
    </xdr:from>
    <xdr:ext cx="405111" cy="259045"/>
    <xdr:sp macro="" textlink="">
      <xdr:nvSpPr>
        <xdr:cNvPr id="314" name="n_3aveValue【福祉施設】&#10;有形固定資産減価償却率">
          <a:extLst>
            <a:ext uri="{FF2B5EF4-FFF2-40B4-BE49-F238E27FC236}">
              <a16:creationId xmlns:a16="http://schemas.microsoft.com/office/drawing/2014/main" id="{8096FA7C-C4A5-4A59-B9D3-7FEF2C4F6EAB}"/>
            </a:ext>
          </a:extLst>
        </xdr:cNvPr>
        <xdr:cNvSpPr txBox="1"/>
      </xdr:nvSpPr>
      <xdr:spPr>
        <a:xfrm>
          <a:off x="1819919" y="14258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27776</xdr:rowOff>
    </xdr:from>
    <xdr:ext cx="405111" cy="259045"/>
    <xdr:sp macro="" textlink="">
      <xdr:nvSpPr>
        <xdr:cNvPr id="315" name="n_4aveValue【福祉施設】&#10;有形固定資産減価償却率">
          <a:extLst>
            <a:ext uri="{FF2B5EF4-FFF2-40B4-BE49-F238E27FC236}">
              <a16:creationId xmlns:a16="http://schemas.microsoft.com/office/drawing/2014/main" id="{6EBC6783-34A8-4731-91DE-7B3C0D752BF2}"/>
            </a:ext>
          </a:extLst>
        </xdr:cNvPr>
        <xdr:cNvSpPr txBox="1"/>
      </xdr:nvSpPr>
      <xdr:spPr>
        <a:xfrm>
          <a:off x="930919" y="14261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77</xdr:row>
      <xdr:rowOff>93997</xdr:rowOff>
    </xdr:from>
    <xdr:ext cx="405111" cy="259045"/>
    <xdr:sp macro="" textlink="">
      <xdr:nvSpPr>
        <xdr:cNvPr id="316" name="n_1mainValue【福祉施設】&#10;有形固定資産減価償却率">
          <a:extLst>
            <a:ext uri="{FF2B5EF4-FFF2-40B4-BE49-F238E27FC236}">
              <a16:creationId xmlns:a16="http://schemas.microsoft.com/office/drawing/2014/main" id="{6BA65371-10F9-43F9-B6EE-07E9DF87588F}"/>
            </a:ext>
          </a:extLst>
        </xdr:cNvPr>
        <xdr:cNvSpPr txBox="1"/>
      </xdr:nvSpPr>
      <xdr:spPr>
        <a:xfrm>
          <a:off x="3582044" y="13295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54808</xdr:rowOff>
    </xdr:from>
    <xdr:ext cx="405111" cy="259045"/>
    <xdr:sp macro="" textlink="">
      <xdr:nvSpPr>
        <xdr:cNvPr id="317" name="n_2mainValue【福祉施設】&#10;有形固定資産減価償却率">
          <a:extLst>
            <a:ext uri="{FF2B5EF4-FFF2-40B4-BE49-F238E27FC236}">
              <a16:creationId xmlns:a16="http://schemas.microsoft.com/office/drawing/2014/main" id="{E1EB23FF-A60D-4E14-A899-2064C2F434FE}"/>
            </a:ext>
          </a:extLst>
        </xdr:cNvPr>
        <xdr:cNvSpPr txBox="1"/>
      </xdr:nvSpPr>
      <xdr:spPr>
        <a:xfrm>
          <a:off x="2705744" y="13256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77</xdr:row>
      <xdr:rowOff>17253</xdr:rowOff>
    </xdr:from>
    <xdr:ext cx="405111" cy="259045"/>
    <xdr:sp macro="" textlink="">
      <xdr:nvSpPr>
        <xdr:cNvPr id="318" name="n_3mainValue【福祉施設】&#10;有形固定資産減価償却率">
          <a:extLst>
            <a:ext uri="{FF2B5EF4-FFF2-40B4-BE49-F238E27FC236}">
              <a16:creationId xmlns:a16="http://schemas.microsoft.com/office/drawing/2014/main" id="{AEE02E75-0EF4-4CAA-8384-02D1DD067CF3}"/>
            </a:ext>
          </a:extLst>
        </xdr:cNvPr>
        <xdr:cNvSpPr txBox="1"/>
      </xdr:nvSpPr>
      <xdr:spPr>
        <a:xfrm>
          <a:off x="1819919" y="13218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76</xdr:row>
      <xdr:rowOff>149514</xdr:rowOff>
    </xdr:from>
    <xdr:ext cx="405111" cy="259045"/>
    <xdr:sp macro="" textlink="">
      <xdr:nvSpPr>
        <xdr:cNvPr id="319" name="n_4mainValue【福祉施設】&#10;有形固定資産減価償却率">
          <a:extLst>
            <a:ext uri="{FF2B5EF4-FFF2-40B4-BE49-F238E27FC236}">
              <a16:creationId xmlns:a16="http://schemas.microsoft.com/office/drawing/2014/main" id="{DF716E7E-A2CE-412A-BD48-0D9A3F99D283}"/>
            </a:ext>
          </a:extLst>
        </xdr:cNvPr>
        <xdr:cNvSpPr txBox="1"/>
      </xdr:nvSpPr>
      <xdr:spPr>
        <a:xfrm>
          <a:off x="930919" y="13179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0" name="正方形/長方形 319">
          <a:extLst>
            <a:ext uri="{FF2B5EF4-FFF2-40B4-BE49-F238E27FC236}">
              <a16:creationId xmlns:a16="http://schemas.microsoft.com/office/drawing/2014/main" id="{E114622E-9753-4FC2-B3BB-2253A75D5A2F}"/>
            </a:ext>
          </a:extLst>
        </xdr:cNvPr>
        <xdr:cNvSpPr/>
      </xdr:nvSpPr>
      <xdr:spPr>
        <a:xfrm>
          <a:off x="6607175" y="1181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1" name="正方形/長方形 320">
          <a:extLst>
            <a:ext uri="{FF2B5EF4-FFF2-40B4-BE49-F238E27FC236}">
              <a16:creationId xmlns:a16="http://schemas.microsoft.com/office/drawing/2014/main" id="{B0FD736F-7346-44BC-B7B3-5DE76169236D}"/>
            </a:ext>
          </a:extLst>
        </xdr:cNvPr>
        <xdr:cNvSpPr/>
      </xdr:nvSpPr>
      <xdr:spPr>
        <a:xfrm>
          <a:off x="6734175"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2" name="正方形/長方形 321">
          <a:extLst>
            <a:ext uri="{FF2B5EF4-FFF2-40B4-BE49-F238E27FC236}">
              <a16:creationId xmlns:a16="http://schemas.microsoft.com/office/drawing/2014/main" id="{09CBF171-4347-423F-BB3B-2FF0D1236ED1}"/>
            </a:ext>
          </a:extLst>
        </xdr:cNvPr>
        <xdr:cNvSpPr/>
      </xdr:nvSpPr>
      <xdr:spPr>
        <a:xfrm>
          <a:off x="6734175"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3" name="正方形/長方形 322">
          <a:extLst>
            <a:ext uri="{FF2B5EF4-FFF2-40B4-BE49-F238E27FC236}">
              <a16:creationId xmlns:a16="http://schemas.microsoft.com/office/drawing/2014/main" id="{F1C105F0-98FF-4B06-A4A7-62A6ED5DAC2E}"/>
            </a:ext>
          </a:extLst>
        </xdr:cNvPr>
        <xdr:cNvSpPr/>
      </xdr:nvSpPr>
      <xdr:spPr>
        <a:xfrm>
          <a:off x="7750175"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4" name="正方形/長方形 323">
          <a:extLst>
            <a:ext uri="{FF2B5EF4-FFF2-40B4-BE49-F238E27FC236}">
              <a16:creationId xmlns:a16="http://schemas.microsoft.com/office/drawing/2014/main" id="{5C610B1C-0386-4FA7-A012-5D57DA1EBAD1}"/>
            </a:ext>
          </a:extLst>
        </xdr:cNvPr>
        <xdr:cNvSpPr/>
      </xdr:nvSpPr>
      <xdr:spPr>
        <a:xfrm>
          <a:off x="7750175"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5" name="正方形/長方形 324">
          <a:extLst>
            <a:ext uri="{FF2B5EF4-FFF2-40B4-BE49-F238E27FC236}">
              <a16:creationId xmlns:a16="http://schemas.microsoft.com/office/drawing/2014/main" id="{3D13740F-39DB-4DC7-9E0C-EE9A0B52A38D}"/>
            </a:ext>
          </a:extLst>
        </xdr:cNvPr>
        <xdr:cNvSpPr/>
      </xdr:nvSpPr>
      <xdr:spPr>
        <a:xfrm>
          <a:off x="8893175"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6" name="正方形/長方形 325">
          <a:extLst>
            <a:ext uri="{FF2B5EF4-FFF2-40B4-BE49-F238E27FC236}">
              <a16:creationId xmlns:a16="http://schemas.microsoft.com/office/drawing/2014/main" id="{072F45E1-351A-40F3-8F44-B25AA94E1830}"/>
            </a:ext>
          </a:extLst>
        </xdr:cNvPr>
        <xdr:cNvSpPr/>
      </xdr:nvSpPr>
      <xdr:spPr>
        <a:xfrm>
          <a:off x="8893175"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7" name="正方形/長方形 326">
          <a:extLst>
            <a:ext uri="{FF2B5EF4-FFF2-40B4-BE49-F238E27FC236}">
              <a16:creationId xmlns:a16="http://schemas.microsoft.com/office/drawing/2014/main" id="{25D64181-C9DC-40F2-9AF3-26C4ABE8D3CC}"/>
            </a:ext>
          </a:extLst>
        </xdr:cNvPr>
        <xdr:cNvSpPr/>
      </xdr:nvSpPr>
      <xdr:spPr>
        <a:xfrm>
          <a:off x="6607175"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8" name="テキスト ボックス 327">
          <a:extLst>
            <a:ext uri="{FF2B5EF4-FFF2-40B4-BE49-F238E27FC236}">
              <a16:creationId xmlns:a16="http://schemas.microsoft.com/office/drawing/2014/main" id="{95966041-400A-462E-8D48-A5F734195C59}"/>
            </a:ext>
          </a:extLst>
        </xdr:cNvPr>
        <xdr:cNvSpPr txBox="1"/>
      </xdr:nvSpPr>
      <xdr:spPr>
        <a:xfrm>
          <a:off x="6569075"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a:extLst>
            <a:ext uri="{FF2B5EF4-FFF2-40B4-BE49-F238E27FC236}">
              <a16:creationId xmlns:a16="http://schemas.microsoft.com/office/drawing/2014/main" id="{C7075CB2-0E6E-4621-8A54-AA92BB48E8A1}"/>
            </a:ext>
          </a:extLst>
        </xdr:cNvPr>
        <xdr:cNvCxnSpPr/>
      </xdr:nvCxnSpPr>
      <xdr:spPr>
        <a:xfrm>
          <a:off x="6607175"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0" name="直線コネクタ 329">
          <a:extLst>
            <a:ext uri="{FF2B5EF4-FFF2-40B4-BE49-F238E27FC236}">
              <a16:creationId xmlns:a16="http://schemas.microsoft.com/office/drawing/2014/main" id="{FB9C4D46-EE41-4EF3-A18E-87615440C1FD}"/>
            </a:ext>
          </a:extLst>
        </xdr:cNvPr>
        <xdr:cNvCxnSpPr/>
      </xdr:nvCxnSpPr>
      <xdr:spPr>
        <a:xfrm>
          <a:off x="6607175"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1" name="テキスト ボックス 330">
          <a:extLst>
            <a:ext uri="{FF2B5EF4-FFF2-40B4-BE49-F238E27FC236}">
              <a16:creationId xmlns:a16="http://schemas.microsoft.com/office/drawing/2014/main" id="{50FE81A8-5C63-4A16-AE5C-9DB2611FE978}"/>
            </a:ext>
          </a:extLst>
        </xdr:cNvPr>
        <xdr:cNvSpPr txBox="1"/>
      </xdr:nvSpPr>
      <xdr:spPr>
        <a:xfrm>
          <a:off x="6136821" y="1477438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2" name="直線コネクタ 331">
          <a:extLst>
            <a:ext uri="{FF2B5EF4-FFF2-40B4-BE49-F238E27FC236}">
              <a16:creationId xmlns:a16="http://schemas.microsoft.com/office/drawing/2014/main" id="{8E02B65D-19EC-4C86-A7BF-77EBC93EEAEB}"/>
            </a:ext>
          </a:extLst>
        </xdr:cNvPr>
        <xdr:cNvCxnSpPr/>
      </xdr:nvCxnSpPr>
      <xdr:spPr>
        <a:xfrm>
          <a:off x="6607175" y="1459003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3" name="テキスト ボックス 332">
          <a:extLst>
            <a:ext uri="{FF2B5EF4-FFF2-40B4-BE49-F238E27FC236}">
              <a16:creationId xmlns:a16="http://schemas.microsoft.com/office/drawing/2014/main" id="{CAC3CE75-0E66-43B8-B244-1414B0379832}"/>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4" name="直線コネクタ 333">
          <a:extLst>
            <a:ext uri="{FF2B5EF4-FFF2-40B4-BE49-F238E27FC236}">
              <a16:creationId xmlns:a16="http://schemas.microsoft.com/office/drawing/2014/main" id="{04EBFE70-094C-4E31-9025-29FF61A58952}"/>
            </a:ext>
          </a:extLst>
        </xdr:cNvPr>
        <xdr:cNvCxnSpPr/>
      </xdr:nvCxnSpPr>
      <xdr:spPr>
        <a:xfrm>
          <a:off x="6607175" y="1426346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5" name="テキスト ボックス 334">
          <a:extLst>
            <a:ext uri="{FF2B5EF4-FFF2-40B4-BE49-F238E27FC236}">
              <a16:creationId xmlns:a16="http://schemas.microsoft.com/office/drawing/2014/main" id="{5281F3CA-0A05-4C3E-AE65-EBE83F6A39ED}"/>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6" name="直線コネクタ 335">
          <a:extLst>
            <a:ext uri="{FF2B5EF4-FFF2-40B4-BE49-F238E27FC236}">
              <a16:creationId xmlns:a16="http://schemas.microsoft.com/office/drawing/2014/main" id="{65913789-862E-4058-B681-4C3F17A90B7A}"/>
            </a:ext>
          </a:extLst>
        </xdr:cNvPr>
        <xdr:cNvCxnSpPr/>
      </xdr:nvCxnSpPr>
      <xdr:spPr>
        <a:xfrm>
          <a:off x="6607175" y="1393688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7" name="テキスト ボックス 336">
          <a:extLst>
            <a:ext uri="{FF2B5EF4-FFF2-40B4-BE49-F238E27FC236}">
              <a16:creationId xmlns:a16="http://schemas.microsoft.com/office/drawing/2014/main" id="{BE254112-57E9-4071-8930-12D2F1E9F815}"/>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8" name="直線コネクタ 337">
          <a:extLst>
            <a:ext uri="{FF2B5EF4-FFF2-40B4-BE49-F238E27FC236}">
              <a16:creationId xmlns:a16="http://schemas.microsoft.com/office/drawing/2014/main" id="{18795E3E-B408-4DB2-B6A9-FC8A63F5223C}"/>
            </a:ext>
          </a:extLst>
        </xdr:cNvPr>
        <xdr:cNvCxnSpPr/>
      </xdr:nvCxnSpPr>
      <xdr:spPr>
        <a:xfrm>
          <a:off x="6607175" y="1361031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9" name="テキスト ボックス 338">
          <a:extLst>
            <a:ext uri="{FF2B5EF4-FFF2-40B4-BE49-F238E27FC236}">
              <a16:creationId xmlns:a16="http://schemas.microsoft.com/office/drawing/2014/main" id="{F8D849BD-8F86-42FC-AC10-D70DEF2B2C6A}"/>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0" name="直線コネクタ 339">
          <a:extLst>
            <a:ext uri="{FF2B5EF4-FFF2-40B4-BE49-F238E27FC236}">
              <a16:creationId xmlns:a16="http://schemas.microsoft.com/office/drawing/2014/main" id="{E2671479-EF94-4864-8072-835F5E85D323}"/>
            </a:ext>
          </a:extLst>
        </xdr:cNvPr>
        <xdr:cNvCxnSpPr/>
      </xdr:nvCxnSpPr>
      <xdr:spPr>
        <a:xfrm>
          <a:off x="6607175"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1" name="テキスト ボックス 340">
          <a:extLst>
            <a:ext uri="{FF2B5EF4-FFF2-40B4-BE49-F238E27FC236}">
              <a16:creationId xmlns:a16="http://schemas.microsoft.com/office/drawing/2014/main" id="{E394E8FB-EE52-41B5-8898-CC2EC75C3FC5}"/>
            </a:ext>
          </a:extLst>
        </xdr:cNvPr>
        <xdr:cNvSpPr txBox="1"/>
      </xdr:nvSpPr>
      <xdr:spPr>
        <a:xfrm>
          <a:off x="6136821" y="131415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667D9559-B0E6-42FB-BC7A-7D09ED2F44BA}"/>
            </a:ext>
          </a:extLst>
        </xdr:cNvPr>
        <xdr:cNvCxnSpPr/>
      </xdr:nvCxnSpPr>
      <xdr:spPr>
        <a:xfrm>
          <a:off x="6607175"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5E49CDF7-8AA1-4780-BE52-6A230C6B77B9}"/>
            </a:ext>
          </a:extLst>
        </xdr:cNvPr>
        <xdr:cNvSpPr txBox="1"/>
      </xdr:nvSpPr>
      <xdr:spPr>
        <a:xfrm>
          <a:off x="6136821" y="12814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福祉施設】&#10;一人当たり面積グラフ枠">
          <a:extLst>
            <a:ext uri="{FF2B5EF4-FFF2-40B4-BE49-F238E27FC236}">
              <a16:creationId xmlns:a16="http://schemas.microsoft.com/office/drawing/2014/main" id="{D40AE9B7-5B13-464E-8F8D-22142591B036}"/>
            </a:ext>
          </a:extLst>
        </xdr:cNvPr>
        <xdr:cNvSpPr/>
      </xdr:nvSpPr>
      <xdr:spPr>
        <a:xfrm>
          <a:off x="6607175"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92529</xdr:rowOff>
    </xdr:from>
    <xdr:to>
      <xdr:col>54</xdr:col>
      <xdr:colOff>189865</xdr:colOff>
      <xdr:row>86</xdr:row>
      <xdr:rowOff>125186</xdr:rowOff>
    </xdr:to>
    <xdr:cxnSp macro="">
      <xdr:nvCxnSpPr>
        <xdr:cNvPr id="345" name="直線コネクタ 344">
          <a:extLst>
            <a:ext uri="{FF2B5EF4-FFF2-40B4-BE49-F238E27FC236}">
              <a16:creationId xmlns:a16="http://schemas.microsoft.com/office/drawing/2014/main" id="{685EE88D-BFEE-4118-84A5-1FF50A8DD455}"/>
            </a:ext>
          </a:extLst>
        </xdr:cNvPr>
        <xdr:cNvCxnSpPr/>
      </xdr:nvCxnSpPr>
      <xdr:spPr>
        <a:xfrm flipV="1">
          <a:off x="10476865" y="13465629"/>
          <a:ext cx="0" cy="1407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129013</xdr:rowOff>
    </xdr:from>
    <xdr:ext cx="469744" cy="259045"/>
    <xdr:sp macro="" textlink="">
      <xdr:nvSpPr>
        <xdr:cNvPr id="346" name="【福祉施設】&#10;一人当たり面積最小値テキスト">
          <a:extLst>
            <a:ext uri="{FF2B5EF4-FFF2-40B4-BE49-F238E27FC236}">
              <a16:creationId xmlns:a16="http://schemas.microsoft.com/office/drawing/2014/main" id="{1DDEFAFC-72AE-4710-9A03-5CD74424EB5C}"/>
            </a:ext>
          </a:extLst>
        </xdr:cNvPr>
        <xdr:cNvSpPr txBox="1"/>
      </xdr:nvSpPr>
      <xdr:spPr>
        <a:xfrm>
          <a:off x="10515600" y="14873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125186</xdr:rowOff>
    </xdr:from>
    <xdr:to>
      <xdr:col>55</xdr:col>
      <xdr:colOff>88900</xdr:colOff>
      <xdr:row>86</xdr:row>
      <xdr:rowOff>125186</xdr:rowOff>
    </xdr:to>
    <xdr:cxnSp macro="">
      <xdr:nvCxnSpPr>
        <xdr:cNvPr id="347" name="直線コネクタ 346">
          <a:extLst>
            <a:ext uri="{FF2B5EF4-FFF2-40B4-BE49-F238E27FC236}">
              <a16:creationId xmlns:a16="http://schemas.microsoft.com/office/drawing/2014/main" id="{9FCF9194-264A-495A-A959-6856E7B95D53}"/>
            </a:ext>
          </a:extLst>
        </xdr:cNvPr>
        <xdr:cNvCxnSpPr/>
      </xdr:nvCxnSpPr>
      <xdr:spPr>
        <a:xfrm>
          <a:off x="10391775" y="14873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39206</xdr:rowOff>
    </xdr:from>
    <xdr:ext cx="469744" cy="259045"/>
    <xdr:sp macro="" textlink="">
      <xdr:nvSpPr>
        <xdr:cNvPr id="348" name="【福祉施設】&#10;一人当たり面積最大値テキスト">
          <a:extLst>
            <a:ext uri="{FF2B5EF4-FFF2-40B4-BE49-F238E27FC236}">
              <a16:creationId xmlns:a16="http://schemas.microsoft.com/office/drawing/2014/main" id="{1EDC6A7A-6BB4-4BA0-8A7F-637095E61A82}"/>
            </a:ext>
          </a:extLst>
        </xdr:cNvPr>
        <xdr:cNvSpPr txBox="1"/>
      </xdr:nvSpPr>
      <xdr:spPr>
        <a:xfrm>
          <a:off x="10515600" y="13240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92529</xdr:rowOff>
    </xdr:from>
    <xdr:to>
      <xdr:col>55</xdr:col>
      <xdr:colOff>88900</xdr:colOff>
      <xdr:row>78</xdr:row>
      <xdr:rowOff>92529</xdr:rowOff>
    </xdr:to>
    <xdr:cxnSp macro="">
      <xdr:nvCxnSpPr>
        <xdr:cNvPr id="349" name="直線コネクタ 348">
          <a:extLst>
            <a:ext uri="{FF2B5EF4-FFF2-40B4-BE49-F238E27FC236}">
              <a16:creationId xmlns:a16="http://schemas.microsoft.com/office/drawing/2014/main" id="{2DB3E2CC-7353-477D-9A7F-EC24C51CF3F3}"/>
            </a:ext>
          </a:extLst>
        </xdr:cNvPr>
        <xdr:cNvCxnSpPr/>
      </xdr:nvCxnSpPr>
      <xdr:spPr>
        <a:xfrm>
          <a:off x="10391775" y="13465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143527</xdr:rowOff>
    </xdr:from>
    <xdr:ext cx="469744" cy="259045"/>
    <xdr:sp macro="" textlink="">
      <xdr:nvSpPr>
        <xdr:cNvPr id="350" name="【福祉施設】&#10;一人当たり面積平均値テキスト">
          <a:extLst>
            <a:ext uri="{FF2B5EF4-FFF2-40B4-BE49-F238E27FC236}">
              <a16:creationId xmlns:a16="http://schemas.microsoft.com/office/drawing/2014/main" id="{32F20E44-1D7D-49A3-8598-99DF3C6C144C}"/>
            </a:ext>
          </a:extLst>
        </xdr:cNvPr>
        <xdr:cNvSpPr txBox="1"/>
      </xdr:nvSpPr>
      <xdr:spPr>
        <a:xfrm>
          <a:off x="10515600" y="142056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120650</xdr:rowOff>
    </xdr:from>
    <xdr:to>
      <xdr:col>55</xdr:col>
      <xdr:colOff>50800</xdr:colOff>
      <xdr:row>84</xdr:row>
      <xdr:rowOff>50800</xdr:rowOff>
    </xdr:to>
    <xdr:sp macro="" textlink="">
      <xdr:nvSpPr>
        <xdr:cNvPr id="351" name="フローチャート: 判断 350">
          <a:extLst>
            <a:ext uri="{FF2B5EF4-FFF2-40B4-BE49-F238E27FC236}">
              <a16:creationId xmlns:a16="http://schemas.microsoft.com/office/drawing/2014/main" id="{C36B3277-9861-4AC3-BEEC-DDEE3BBDF308}"/>
            </a:ext>
          </a:extLst>
        </xdr:cNvPr>
        <xdr:cNvSpPr/>
      </xdr:nvSpPr>
      <xdr:spPr>
        <a:xfrm>
          <a:off x="10429875" y="14354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109764</xdr:rowOff>
    </xdr:from>
    <xdr:to>
      <xdr:col>50</xdr:col>
      <xdr:colOff>165100</xdr:colOff>
      <xdr:row>84</xdr:row>
      <xdr:rowOff>39914</xdr:rowOff>
    </xdr:to>
    <xdr:sp macro="" textlink="">
      <xdr:nvSpPr>
        <xdr:cNvPr id="352" name="フローチャート: 判断 351">
          <a:extLst>
            <a:ext uri="{FF2B5EF4-FFF2-40B4-BE49-F238E27FC236}">
              <a16:creationId xmlns:a16="http://schemas.microsoft.com/office/drawing/2014/main" id="{9C6BDE3E-8626-4568-BDF2-128E863E20BF}"/>
            </a:ext>
          </a:extLst>
        </xdr:cNvPr>
        <xdr:cNvSpPr/>
      </xdr:nvSpPr>
      <xdr:spPr>
        <a:xfrm>
          <a:off x="9591675" y="1434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109764</xdr:rowOff>
    </xdr:from>
    <xdr:to>
      <xdr:col>46</xdr:col>
      <xdr:colOff>38100</xdr:colOff>
      <xdr:row>84</xdr:row>
      <xdr:rowOff>39914</xdr:rowOff>
    </xdr:to>
    <xdr:sp macro="" textlink="">
      <xdr:nvSpPr>
        <xdr:cNvPr id="353" name="フローチャート: 判断 352">
          <a:extLst>
            <a:ext uri="{FF2B5EF4-FFF2-40B4-BE49-F238E27FC236}">
              <a16:creationId xmlns:a16="http://schemas.microsoft.com/office/drawing/2014/main" id="{C2CC1FFE-6DD5-4E19-9EAC-6A7064BAF086}"/>
            </a:ext>
          </a:extLst>
        </xdr:cNvPr>
        <xdr:cNvSpPr/>
      </xdr:nvSpPr>
      <xdr:spPr>
        <a:xfrm>
          <a:off x="8702675" y="14340114"/>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109764</xdr:rowOff>
    </xdr:from>
    <xdr:to>
      <xdr:col>41</xdr:col>
      <xdr:colOff>101600</xdr:colOff>
      <xdr:row>84</xdr:row>
      <xdr:rowOff>39914</xdr:rowOff>
    </xdr:to>
    <xdr:sp macro="" textlink="">
      <xdr:nvSpPr>
        <xdr:cNvPr id="354" name="フローチャート: 判断 353">
          <a:extLst>
            <a:ext uri="{FF2B5EF4-FFF2-40B4-BE49-F238E27FC236}">
              <a16:creationId xmlns:a16="http://schemas.microsoft.com/office/drawing/2014/main" id="{5BC5FA53-5A2F-4A00-AB56-941C262F7718}"/>
            </a:ext>
          </a:extLst>
        </xdr:cNvPr>
        <xdr:cNvSpPr/>
      </xdr:nvSpPr>
      <xdr:spPr>
        <a:xfrm>
          <a:off x="7810500" y="14340114"/>
          <a:ext cx="1047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153307</xdr:rowOff>
    </xdr:from>
    <xdr:to>
      <xdr:col>36</xdr:col>
      <xdr:colOff>165100</xdr:colOff>
      <xdr:row>84</xdr:row>
      <xdr:rowOff>83457</xdr:rowOff>
    </xdr:to>
    <xdr:sp macro="" textlink="">
      <xdr:nvSpPr>
        <xdr:cNvPr id="355" name="フローチャート: 判断 354">
          <a:extLst>
            <a:ext uri="{FF2B5EF4-FFF2-40B4-BE49-F238E27FC236}">
              <a16:creationId xmlns:a16="http://schemas.microsoft.com/office/drawing/2014/main" id="{2972B7E8-9680-4641-8ABD-7901C0CC84B0}"/>
            </a:ext>
          </a:extLst>
        </xdr:cNvPr>
        <xdr:cNvSpPr/>
      </xdr:nvSpPr>
      <xdr:spPr>
        <a:xfrm>
          <a:off x="6924675" y="14383657"/>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68987CF2-0C6E-4228-BB7A-4DE34090446C}"/>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93773286-6CE0-4A2B-8F9F-50F08ACA06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BBE9F9ED-A027-43D5-B2A7-DF24EBEC17F6}"/>
            </a:ext>
          </a:extLst>
        </xdr:cNvPr>
        <xdr:cNvSpPr txBox="1"/>
      </xdr:nvSpPr>
      <xdr:spPr>
        <a:xfrm>
          <a:off x="8562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AC6B8A7-2C70-4056-94CD-B77FAD786B51}"/>
            </a:ext>
          </a:extLst>
        </xdr:cNvPr>
        <xdr:cNvSpPr txBox="1"/>
      </xdr:nvSpPr>
      <xdr:spPr>
        <a:xfrm>
          <a:off x="7673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54E91FF6-5930-446B-9D91-47A285D35A8F}"/>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41729</xdr:rowOff>
    </xdr:from>
    <xdr:to>
      <xdr:col>55</xdr:col>
      <xdr:colOff>50800</xdr:colOff>
      <xdr:row>86</xdr:row>
      <xdr:rowOff>143329</xdr:rowOff>
    </xdr:to>
    <xdr:sp macro="" textlink="">
      <xdr:nvSpPr>
        <xdr:cNvPr id="361" name="楕円 360">
          <a:extLst>
            <a:ext uri="{FF2B5EF4-FFF2-40B4-BE49-F238E27FC236}">
              <a16:creationId xmlns:a16="http://schemas.microsoft.com/office/drawing/2014/main" id="{099E7A84-2522-42FE-9AA5-6D8E6F8F3AB2}"/>
            </a:ext>
          </a:extLst>
        </xdr:cNvPr>
        <xdr:cNvSpPr/>
      </xdr:nvSpPr>
      <xdr:spPr>
        <a:xfrm>
          <a:off x="10429875" y="14786429"/>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128106</xdr:rowOff>
    </xdr:from>
    <xdr:ext cx="469744" cy="259045"/>
    <xdr:sp macro="" textlink="">
      <xdr:nvSpPr>
        <xdr:cNvPr id="362" name="【福祉施設】&#10;一人当たり面積該当値テキスト">
          <a:extLst>
            <a:ext uri="{FF2B5EF4-FFF2-40B4-BE49-F238E27FC236}">
              <a16:creationId xmlns:a16="http://schemas.microsoft.com/office/drawing/2014/main" id="{33A72C13-CC3E-48F4-AA95-230AFD9E2A6C}"/>
            </a:ext>
          </a:extLst>
        </xdr:cNvPr>
        <xdr:cNvSpPr txBox="1"/>
      </xdr:nvSpPr>
      <xdr:spPr>
        <a:xfrm>
          <a:off x="10515600" y="14704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41729</xdr:rowOff>
    </xdr:from>
    <xdr:to>
      <xdr:col>50</xdr:col>
      <xdr:colOff>165100</xdr:colOff>
      <xdr:row>86</xdr:row>
      <xdr:rowOff>143329</xdr:rowOff>
    </xdr:to>
    <xdr:sp macro="" textlink="">
      <xdr:nvSpPr>
        <xdr:cNvPr id="363" name="楕円 362">
          <a:extLst>
            <a:ext uri="{FF2B5EF4-FFF2-40B4-BE49-F238E27FC236}">
              <a16:creationId xmlns:a16="http://schemas.microsoft.com/office/drawing/2014/main" id="{5CF6AE85-24CD-4FD8-A96F-ACDAD7EC532C}"/>
            </a:ext>
          </a:extLst>
        </xdr:cNvPr>
        <xdr:cNvSpPr/>
      </xdr:nvSpPr>
      <xdr:spPr>
        <a:xfrm>
          <a:off x="9591675" y="14786429"/>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92529</xdr:rowOff>
    </xdr:from>
    <xdr:to>
      <xdr:col>55</xdr:col>
      <xdr:colOff>0</xdr:colOff>
      <xdr:row>86</xdr:row>
      <xdr:rowOff>92529</xdr:rowOff>
    </xdr:to>
    <xdr:cxnSp macro="">
      <xdr:nvCxnSpPr>
        <xdr:cNvPr id="364" name="直線コネクタ 363">
          <a:extLst>
            <a:ext uri="{FF2B5EF4-FFF2-40B4-BE49-F238E27FC236}">
              <a16:creationId xmlns:a16="http://schemas.microsoft.com/office/drawing/2014/main" id="{E615686C-2162-4280-B044-FEB49E46383F}"/>
            </a:ext>
          </a:extLst>
        </xdr:cNvPr>
        <xdr:cNvCxnSpPr/>
      </xdr:nvCxnSpPr>
      <xdr:spPr>
        <a:xfrm>
          <a:off x="9639300" y="148372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41729</xdr:rowOff>
    </xdr:from>
    <xdr:to>
      <xdr:col>46</xdr:col>
      <xdr:colOff>38100</xdr:colOff>
      <xdr:row>86</xdr:row>
      <xdr:rowOff>143329</xdr:rowOff>
    </xdr:to>
    <xdr:sp macro="" textlink="">
      <xdr:nvSpPr>
        <xdr:cNvPr id="365" name="楕円 364">
          <a:extLst>
            <a:ext uri="{FF2B5EF4-FFF2-40B4-BE49-F238E27FC236}">
              <a16:creationId xmlns:a16="http://schemas.microsoft.com/office/drawing/2014/main" id="{E5D4DBA1-C003-48AF-A039-39E45F2E4E00}"/>
            </a:ext>
          </a:extLst>
        </xdr:cNvPr>
        <xdr:cNvSpPr/>
      </xdr:nvSpPr>
      <xdr:spPr>
        <a:xfrm>
          <a:off x="8702675" y="14786429"/>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92529</xdr:rowOff>
    </xdr:from>
    <xdr:to>
      <xdr:col>50</xdr:col>
      <xdr:colOff>114300</xdr:colOff>
      <xdr:row>86</xdr:row>
      <xdr:rowOff>92529</xdr:rowOff>
    </xdr:to>
    <xdr:cxnSp macro="">
      <xdr:nvCxnSpPr>
        <xdr:cNvPr id="366" name="直線コネクタ 365">
          <a:extLst>
            <a:ext uri="{FF2B5EF4-FFF2-40B4-BE49-F238E27FC236}">
              <a16:creationId xmlns:a16="http://schemas.microsoft.com/office/drawing/2014/main" id="{A30E0966-CB7E-44C8-B0F2-E24A6BE6C90B}"/>
            </a:ext>
          </a:extLst>
        </xdr:cNvPr>
        <xdr:cNvCxnSpPr/>
      </xdr:nvCxnSpPr>
      <xdr:spPr>
        <a:xfrm>
          <a:off x="8753475" y="14837229"/>
          <a:ext cx="8858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41729</xdr:rowOff>
    </xdr:from>
    <xdr:to>
      <xdr:col>41</xdr:col>
      <xdr:colOff>101600</xdr:colOff>
      <xdr:row>86</xdr:row>
      <xdr:rowOff>143329</xdr:rowOff>
    </xdr:to>
    <xdr:sp macro="" textlink="">
      <xdr:nvSpPr>
        <xdr:cNvPr id="367" name="楕円 366">
          <a:extLst>
            <a:ext uri="{FF2B5EF4-FFF2-40B4-BE49-F238E27FC236}">
              <a16:creationId xmlns:a16="http://schemas.microsoft.com/office/drawing/2014/main" id="{543A3B63-652F-4C92-BDD2-D036679AD9CB}"/>
            </a:ext>
          </a:extLst>
        </xdr:cNvPr>
        <xdr:cNvSpPr/>
      </xdr:nvSpPr>
      <xdr:spPr>
        <a:xfrm>
          <a:off x="7810500" y="1478642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92529</xdr:rowOff>
    </xdr:from>
    <xdr:to>
      <xdr:col>45</xdr:col>
      <xdr:colOff>177800</xdr:colOff>
      <xdr:row>86</xdr:row>
      <xdr:rowOff>92529</xdr:rowOff>
    </xdr:to>
    <xdr:cxnSp macro="">
      <xdr:nvCxnSpPr>
        <xdr:cNvPr id="368" name="直線コネクタ 367">
          <a:extLst>
            <a:ext uri="{FF2B5EF4-FFF2-40B4-BE49-F238E27FC236}">
              <a16:creationId xmlns:a16="http://schemas.microsoft.com/office/drawing/2014/main" id="{24DDABDA-CDBF-4192-8885-B57122508387}"/>
            </a:ext>
          </a:extLst>
        </xdr:cNvPr>
        <xdr:cNvCxnSpPr/>
      </xdr:nvCxnSpPr>
      <xdr:spPr>
        <a:xfrm>
          <a:off x="7864475" y="148372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41729</xdr:rowOff>
    </xdr:from>
    <xdr:to>
      <xdr:col>36</xdr:col>
      <xdr:colOff>165100</xdr:colOff>
      <xdr:row>86</xdr:row>
      <xdr:rowOff>143329</xdr:rowOff>
    </xdr:to>
    <xdr:sp macro="" textlink="">
      <xdr:nvSpPr>
        <xdr:cNvPr id="369" name="楕円 368">
          <a:extLst>
            <a:ext uri="{FF2B5EF4-FFF2-40B4-BE49-F238E27FC236}">
              <a16:creationId xmlns:a16="http://schemas.microsoft.com/office/drawing/2014/main" id="{C8850691-862F-4DF4-B98E-C15E29DCCFCA}"/>
            </a:ext>
          </a:extLst>
        </xdr:cNvPr>
        <xdr:cNvSpPr/>
      </xdr:nvSpPr>
      <xdr:spPr>
        <a:xfrm>
          <a:off x="6924675" y="14786429"/>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92529</xdr:rowOff>
    </xdr:from>
    <xdr:to>
      <xdr:col>41</xdr:col>
      <xdr:colOff>50800</xdr:colOff>
      <xdr:row>86</xdr:row>
      <xdr:rowOff>92529</xdr:rowOff>
    </xdr:to>
    <xdr:cxnSp macro="">
      <xdr:nvCxnSpPr>
        <xdr:cNvPr id="370" name="直線コネクタ 369">
          <a:extLst>
            <a:ext uri="{FF2B5EF4-FFF2-40B4-BE49-F238E27FC236}">
              <a16:creationId xmlns:a16="http://schemas.microsoft.com/office/drawing/2014/main" id="{F1307DFC-C251-48A4-B396-BAE93275DCBF}"/>
            </a:ext>
          </a:extLst>
        </xdr:cNvPr>
        <xdr:cNvCxnSpPr/>
      </xdr:nvCxnSpPr>
      <xdr:spPr>
        <a:xfrm>
          <a:off x="6972300" y="14837229"/>
          <a:ext cx="8921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56441</xdr:rowOff>
    </xdr:from>
    <xdr:ext cx="469744" cy="259045"/>
    <xdr:sp macro="" textlink="">
      <xdr:nvSpPr>
        <xdr:cNvPr id="371" name="n_1aveValue【福祉施設】&#10;一人当たり面積">
          <a:extLst>
            <a:ext uri="{FF2B5EF4-FFF2-40B4-BE49-F238E27FC236}">
              <a16:creationId xmlns:a16="http://schemas.microsoft.com/office/drawing/2014/main" id="{3B3E7AA1-BEC2-4856-9BC9-980D04275796}"/>
            </a:ext>
          </a:extLst>
        </xdr:cNvPr>
        <xdr:cNvSpPr txBox="1"/>
      </xdr:nvSpPr>
      <xdr:spPr>
        <a:xfrm>
          <a:off x="9391727" y="14115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56441</xdr:rowOff>
    </xdr:from>
    <xdr:ext cx="469744" cy="259045"/>
    <xdr:sp macro="" textlink="">
      <xdr:nvSpPr>
        <xdr:cNvPr id="372" name="n_2aveValue【福祉施設】&#10;一人当たり面積">
          <a:extLst>
            <a:ext uri="{FF2B5EF4-FFF2-40B4-BE49-F238E27FC236}">
              <a16:creationId xmlns:a16="http://schemas.microsoft.com/office/drawing/2014/main" id="{5563283B-82CF-49AD-BBA1-EBADA6942C6B}"/>
            </a:ext>
          </a:extLst>
        </xdr:cNvPr>
        <xdr:cNvSpPr txBox="1"/>
      </xdr:nvSpPr>
      <xdr:spPr>
        <a:xfrm>
          <a:off x="8515427" y="14115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56441</xdr:rowOff>
    </xdr:from>
    <xdr:ext cx="469744" cy="259045"/>
    <xdr:sp macro="" textlink="">
      <xdr:nvSpPr>
        <xdr:cNvPr id="373" name="n_3aveValue【福祉施設】&#10;一人当たり面積">
          <a:extLst>
            <a:ext uri="{FF2B5EF4-FFF2-40B4-BE49-F238E27FC236}">
              <a16:creationId xmlns:a16="http://schemas.microsoft.com/office/drawing/2014/main" id="{967A09AE-3B86-4300-8CEE-0838C077A659}"/>
            </a:ext>
          </a:extLst>
        </xdr:cNvPr>
        <xdr:cNvSpPr txBox="1"/>
      </xdr:nvSpPr>
      <xdr:spPr>
        <a:xfrm>
          <a:off x="7629602" y="14115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99984</xdr:rowOff>
    </xdr:from>
    <xdr:ext cx="469744" cy="259045"/>
    <xdr:sp macro="" textlink="">
      <xdr:nvSpPr>
        <xdr:cNvPr id="374" name="n_4aveValue【福祉施設】&#10;一人当たり面積">
          <a:extLst>
            <a:ext uri="{FF2B5EF4-FFF2-40B4-BE49-F238E27FC236}">
              <a16:creationId xmlns:a16="http://schemas.microsoft.com/office/drawing/2014/main" id="{ABDEA66A-DB23-4C9D-8AD8-455EC7139AE5}"/>
            </a:ext>
          </a:extLst>
        </xdr:cNvPr>
        <xdr:cNvSpPr txBox="1"/>
      </xdr:nvSpPr>
      <xdr:spPr>
        <a:xfrm>
          <a:off x="6740602" y="14158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134456</xdr:rowOff>
    </xdr:from>
    <xdr:ext cx="469744" cy="259045"/>
    <xdr:sp macro="" textlink="">
      <xdr:nvSpPr>
        <xdr:cNvPr id="375" name="n_1mainValue【福祉施設】&#10;一人当たり面積">
          <a:extLst>
            <a:ext uri="{FF2B5EF4-FFF2-40B4-BE49-F238E27FC236}">
              <a16:creationId xmlns:a16="http://schemas.microsoft.com/office/drawing/2014/main" id="{449498A5-6141-43A2-B17E-F7E491CCCC44}"/>
            </a:ext>
          </a:extLst>
        </xdr:cNvPr>
        <xdr:cNvSpPr txBox="1"/>
      </xdr:nvSpPr>
      <xdr:spPr>
        <a:xfrm>
          <a:off x="9391727" y="14879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134456</xdr:rowOff>
    </xdr:from>
    <xdr:ext cx="469744" cy="259045"/>
    <xdr:sp macro="" textlink="">
      <xdr:nvSpPr>
        <xdr:cNvPr id="376" name="n_2mainValue【福祉施設】&#10;一人当たり面積">
          <a:extLst>
            <a:ext uri="{FF2B5EF4-FFF2-40B4-BE49-F238E27FC236}">
              <a16:creationId xmlns:a16="http://schemas.microsoft.com/office/drawing/2014/main" id="{1377304D-F6F4-49F0-8938-CD3F015C37BA}"/>
            </a:ext>
          </a:extLst>
        </xdr:cNvPr>
        <xdr:cNvSpPr txBox="1"/>
      </xdr:nvSpPr>
      <xdr:spPr>
        <a:xfrm>
          <a:off x="8515427" y="14879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134456</xdr:rowOff>
    </xdr:from>
    <xdr:ext cx="469744" cy="259045"/>
    <xdr:sp macro="" textlink="">
      <xdr:nvSpPr>
        <xdr:cNvPr id="377" name="n_3mainValue【福祉施設】&#10;一人当たり面積">
          <a:extLst>
            <a:ext uri="{FF2B5EF4-FFF2-40B4-BE49-F238E27FC236}">
              <a16:creationId xmlns:a16="http://schemas.microsoft.com/office/drawing/2014/main" id="{E3CF189F-EDA8-4267-BCF3-28424E78E97F}"/>
            </a:ext>
          </a:extLst>
        </xdr:cNvPr>
        <xdr:cNvSpPr txBox="1"/>
      </xdr:nvSpPr>
      <xdr:spPr>
        <a:xfrm>
          <a:off x="7629602" y="14879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134456</xdr:rowOff>
    </xdr:from>
    <xdr:ext cx="469744" cy="259045"/>
    <xdr:sp macro="" textlink="">
      <xdr:nvSpPr>
        <xdr:cNvPr id="378" name="n_4mainValue【福祉施設】&#10;一人当たり面積">
          <a:extLst>
            <a:ext uri="{FF2B5EF4-FFF2-40B4-BE49-F238E27FC236}">
              <a16:creationId xmlns:a16="http://schemas.microsoft.com/office/drawing/2014/main" id="{CDD8F42D-BE1F-40CF-94A1-CBD884017B33}"/>
            </a:ext>
          </a:extLst>
        </xdr:cNvPr>
        <xdr:cNvSpPr txBox="1"/>
      </xdr:nvSpPr>
      <xdr:spPr>
        <a:xfrm>
          <a:off x="6740602" y="14879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A10B4EE6-5581-4EDB-9EEF-167493BFA521}"/>
            </a:ext>
          </a:extLst>
        </xdr:cNvPr>
        <xdr:cNvSpPr/>
      </xdr:nvSpPr>
      <xdr:spPr>
        <a:xfrm>
          <a:off x="762000" y="1562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513949E6-29E3-457D-9F70-6FD64D3026D5}"/>
            </a:ext>
          </a:extLst>
        </xdr:cNvPr>
        <xdr:cNvSpPr/>
      </xdr:nvSpPr>
      <xdr:spPr>
        <a:xfrm>
          <a:off x="892175"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DDBE2E14-C28F-4733-933B-A63E4F5AEC20}"/>
            </a:ext>
          </a:extLst>
        </xdr:cNvPr>
        <xdr:cNvSpPr/>
      </xdr:nvSpPr>
      <xdr:spPr>
        <a:xfrm>
          <a:off x="892175"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D4076AC4-418C-43E0-9C72-E9F5C160ECB5}"/>
            </a:ext>
          </a:extLst>
        </xdr:cNvPr>
        <xdr:cNvSpPr/>
      </xdr:nvSpPr>
      <xdr:spPr>
        <a:xfrm>
          <a:off x="1905000"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CAE6CB16-7608-49CC-91D9-FBB7EB688C3A}"/>
            </a:ext>
          </a:extLst>
        </xdr:cNvPr>
        <xdr:cNvSpPr/>
      </xdr:nvSpPr>
      <xdr:spPr>
        <a:xfrm>
          <a:off x="1905000"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F2214DB0-4C76-43A6-ACAC-13AB43EB1C09}"/>
            </a:ext>
          </a:extLst>
        </xdr:cNvPr>
        <xdr:cNvSpPr/>
      </xdr:nvSpPr>
      <xdr:spPr>
        <a:xfrm>
          <a:off x="3048000"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48A17C30-6850-46B3-96EE-9759CA6086B3}"/>
            </a:ext>
          </a:extLst>
        </xdr:cNvPr>
        <xdr:cNvSpPr/>
      </xdr:nvSpPr>
      <xdr:spPr>
        <a:xfrm>
          <a:off x="3048000"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88ECD97F-80B2-46D5-AA71-39C55053C65B}"/>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7" name="テキスト ボックス 386">
          <a:extLst>
            <a:ext uri="{FF2B5EF4-FFF2-40B4-BE49-F238E27FC236}">
              <a16:creationId xmlns:a16="http://schemas.microsoft.com/office/drawing/2014/main" id="{42EC6298-9630-4527-8997-FB7E86FC625B}"/>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8" name="直線コネクタ 387">
          <a:extLst>
            <a:ext uri="{FF2B5EF4-FFF2-40B4-BE49-F238E27FC236}">
              <a16:creationId xmlns:a16="http://schemas.microsoft.com/office/drawing/2014/main" id="{3B44C18F-1DC8-4C0B-82CC-49539E4E232F}"/>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9" name="テキスト ボックス 388">
          <a:extLst>
            <a:ext uri="{FF2B5EF4-FFF2-40B4-BE49-F238E27FC236}">
              <a16:creationId xmlns:a16="http://schemas.microsoft.com/office/drawing/2014/main" id="{8656742F-CBF2-46A4-BFEA-228118273E9B}"/>
            </a:ext>
          </a:extLst>
        </xdr:cNvPr>
        <xdr:cNvSpPr txBox="1"/>
      </xdr:nvSpPr>
      <xdr:spPr>
        <a:xfrm>
          <a:off x="297996" y="18910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0" name="直線コネクタ 389">
          <a:extLst>
            <a:ext uri="{FF2B5EF4-FFF2-40B4-BE49-F238E27FC236}">
              <a16:creationId xmlns:a16="http://schemas.microsoft.com/office/drawing/2014/main" id="{7D403B0F-1B49-43D4-92FA-585CABD5A9B9}"/>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1" name="テキスト ボックス 390">
          <a:extLst>
            <a:ext uri="{FF2B5EF4-FFF2-40B4-BE49-F238E27FC236}">
              <a16:creationId xmlns:a16="http://schemas.microsoft.com/office/drawing/2014/main" id="{AB0AC38C-9AB0-4BDA-A095-D878726296AB}"/>
            </a:ext>
          </a:extLst>
        </xdr:cNvPr>
        <xdr:cNvSpPr txBox="1"/>
      </xdr:nvSpPr>
      <xdr:spPr>
        <a:xfrm>
          <a:off x="297996" y="18529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2" name="直線コネクタ 391">
          <a:extLst>
            <a:ext uri="{FF2B5EF4-FFF2-40B4-BE49-F238E27FC236}">
              <a16:creationId xmlns:a16="http://schemas.microsoft.com/office/drawing/2014/main" id="{5634F921-E5FD-4C56-B754-658E7E901ABB}"/>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3" name="テキスト ボックス 392">
          <a:extLst>
            <a:ext uri="{FF2B5EF4-FFF2-40B4-BE49-F238E27FC236}">
              <a16:creationId xmlns:a16="http://schemas.microsoft.com/office/drawing/2014/main" id="{7846617B-BD37-47DB-AB9F-B5E38E8A6E26}"/>
            </a:ext>
          </a:extLst>
        </xdr:cNvPr>
        <xdr:cNvSpPr txBox="1"/>
      </xdr:nvSpPr>
      <xdr:spPr>
        <a:xfrm>
          <a:off x="358941" y="18148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4" name="直線コネクタ 393">
          <a:extLst>
            <a:ext uri="{FF2B5EF4-FFF2-40B4-BE49-F238E27FC236}">
              <a16:creationId xmlns:a16="http://schemas.microsoft.com/office/drawing/2014/main" id="{036C9C70-1AB2-464E-A9CF-791D073005BC}"/>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5" name="テキスト ボックス 394">
          <a:extLst>
            <a:ext uri="{FF2B5EF4-FFF2-40B4-BE49-F238E27FC236}">
              <a16:creationId xmlns:a16="http://schemas.microsoft.com/office/drawing/2014/main" id="{D3F10839-0C1E-488D-904F-880A4F40CBC2}"/>
            </a:ext>
          </a:extLst>
        </xdr:cNvPr>
        <xdr:cNvSpPr txBox="1"/>
      </xdr:nvSpPr>
      <xdr:spPr>
        <a:xfrm>
          <a:off x="358941" y="17767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6" name="直線コネクタ 395">
          <a:extLst>
            <a:ext uri="{FF2B5EF4-FFF2-40B4-BE49-F238E27FC236}">
              <a16:creationId xmlns:a16="http://schemas.microsoft.com/office/drawing/2014/main" id="{92F589CD-3410-48DE-827B-5C7007BDD498}"/>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7" name="テキスト ボックス 396">
          <a:extLst>
            <a:ext uri="{FF2B5EF4-FFF2-40B4-BE49-F238E27FC236}">
              <a16:creationId xmlns:a16="http://schemas.microsoft.com/office/drawing/2014/main" id="{1E19A9FC-85AF-4E8D-A9E2-E44B4D4EECDD}"/>
            </a:ext>
          </a:extLst>
        </xdr:cNvPr>
        <xdr:cNvSpPr txBox="1"/>
      </xdr:nvSpPr>
      <xdr:spPr>
        <a:xfrm>
          <a:off x="358941" y="17386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8" name="直線コネクタ 397">
          <a:extLst>
            <a:ext uri="{FF2B5EF4-FFF2-40B4-BE49-F238E27FC236}">
              <a16:creationId xmlns:a16="http://schemas.microsoft.com/office/drawing/2014/main" id="{1A763611-249D-4739-B768-B9A07B26E60B}"/>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9" name="テキスト ボックス 398">
          <a:extLst>
            <a:ext uri="{FF2B5EF4-FFF2-40B4-BE49-F238E27FC236}">
              <a16:creationId xmlns:a16="http://schemas.microsoft.com/office/drawing/2014/main" id="{A8686CE9-2DF3-483E-BF4D-1D818ECE2E1C}"/>
            </a:ext>
          </a:extLst>
        </xdr:cNvPr>
        <xdr:cNvSpPr txBox="1"/>
      </xdr:nvSpPr>
      <xdr:spPr>
        <a:xfrm>
          <a:off x="358941" y="17005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7C5E6475-2066-405A-9742-ACBE594E3D94}"/>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1" name="テキスト ボックス 400">
          <a:extLst>
            <a:ext uri="{FF2B5EF4-FFF2-40B4-BE49-F238E27FC236}">
              <a16:creationId xmlns:a16="http://schemas.microsoft.com/office/drawing/2014/main" id="{D3EC07B9-E5BA-40FD-9499-A3DA3833A8D2}"/>
            </a:ext>
          </a:extLst>
        </xdr:cNvPr>
        <xdr:cNvSpPr txBox="1"/>
      </xdr:nvSpPr>
      <xdr:spPr>
        <a:xfrm>
          <a:off x="423061" y="166249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2" name="【市民会館】&#10;有形固定資産減価償却率グラフ枠">
          <a:extLst>
            <a:ext uri="{FF2B5EF4-FFF2-40B4-BE49-F238E27FC236}">
              <a16:creationId xmlns:a16="http://schemas.microsoft.com/office/drawing/2014/main" id="{AADBFC99-1CBB-4215-8AB9-E49FEEEA5DDB}"/>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112395</xdr:rowOff>
    </xdr:from>
    <xdr:to>
      <xdr:col>24</xdr:col>
      <xdr:colOff>62865</xdr:colOff>
      <xdr:row>108</xdr:row>
      <xdr:rowOff>108586</xdr:rowOff>
    </xdr:to>
    <xdr:cxnSp macro="">
      <xdr:nvCxnSpPr>
        <xdr:cNvPr id="403" name="直線コネクタ 402">
          <a:extLst>
            <a:ext uri="{FF2B5EF4-FFF2-40B4-BE49-F238E27FC236}">
              <a16:creationId xmlns:a16="http://schemas.microsoft.com/office/drawing/2014/main" id="{F21B6DF0-2C86-4B47-8E62-E3410BA31286}"/>
            </a:ext>
          </a:extLst>
        </xdr:cNvPr>
        <xdr:cNvCxnSpPr/>
      </xdr:nvCxnSpPr>
      <xdr:spPr>
        <a:xfrm flipV="1">
          <a:off x="4638040" y="17428845"/>
          <a:ext cx="0" cy="11995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112413</xdr:rowOff>
    </xdr:from>
    <xdr:ext cx="405111" cy="259045"/>
    <xdr:sp macro="" textlink="">
      <xdr:nvSpPr>
        <xdr:cNvPr id="404" name="【市民会館】&#10;有形固定資産減価償却率最小値テキスト">
          <a:extLst>
            <a:ext uri="{FF2B5EF4-FFF2-40B4-BE49-F238E27FC236}">
              <a16:creationId xmlns:a16="http://schemas.microsoft.com/office/drawing/2014/main" id="{41651BB4-0CE9-499E-8877-2CFF7B790664}"/>
            </a:ext>
          </a:extLst>
        </xdr:cNvPr>
        <xdr:cNvSpPr txBox="1"/>
      </xdr:nvSpPr>
      <xdr:spPr>
        <a:xfrm>
          <a:off x="4676775" y="18629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108586</xdr:rowOff>
    </xdr:from>
    <xdr:to>
      <xdr:col>24</xdr:col>
      <xdr:colOff>152400</xdr:colOff>
      <xdr:row>108</xdr:row>
      <xdr:rowOff>108586</xdr:rowOff>
    </xdr:to>
    <xdr:cxnSp macro="">
      <xdr:nvCxnSpPr>
        <xdr:cNvPr id="405" name="直線コネクタ 404">
          <a:extLst>
            <a:ext uri="{FF2B5EF4-FFF2-40B4-BE49-F238E27FC236}">
              <a16:creationId xmlns:a16="http://schemas.microsoft.com/office/drawing/2014/main" id="{DC9ADE8D-C8E8-4B56-B4BA-B79131A4C37F}"/>
            </a:ext>
          </a:extLst>
        </xdr:cNvPr>
        <xdr:cNvCxnSpPr/>
      </xdr:nvCxnSpPr>
      <xdr:spPr>
        <a:xfrm>
          <a:off x="4549775" y="18628361"/>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100</xdr:row>
      <xdr:rowOff>59072</xdr:rowOff>
    </xdr:from>
    <xdr:ext cx="405111" cy="259045"/>
    <xdr:sp macro="" textlink="">
      <xdr:nvSpPr>
        <xdr:cNvPr id="406" name="【市民会館】&#10;有形固定資産減価償却率最大値テキスト">
          <a:extLst>
            <a:ext uri="{FF2B5EF4-FFF2-40B4-BE49-F238E27FC236}">
              <a16:creationId xmlns:a16="http://schemas.microsoft.com/office/drawing/2014/main" id="{004FC8A7-8A3C-4A2B-9BC2-533717CCE7FE}"/>
            </a:ext>
          </a:extLst>
        </xdr:cNvPr>
        <xdr:cNvSpPr txBox="1"/>
      </xdr:nvSpPr>
      <xdr:spPr>
        <a:xfrm>
          <a:off x="4676775" y="17204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112395</xdr:rowOff>
    </xdr:from>
    <xdr:to>
      <xdr:col>24</xdr:col>
      <xdr:colOff>152400</xdr:colOff>
      <xdr:row>101</xdr:row>
      <xdr:rowOff>112395</xdr:rowOff>
    </xdr:to>
    <xdr:cxnSp macro="">
      <xdr:nvCxnSpPr>
        <xdr:cNvPr id="407" name="直線コネクタ 406">
          <a:extLst>
            <a:ext uri="{FF2B5EF4-FFF2-40B4-BE49-F238E27FC236}">
              <a16:creationId xmlns:a16="http://schemas.microsoft.com/office/drawing/2014/main" id="{4433BB3E-8B0A-4295-9CDB-F5C5A3E9005A}"/>
            </a:ext>
          </a:extLst>
        </xdr:cNvPr>
        <xdr:cNvCxnSpPr/>
      </xdr:nvCxnSpPr>
      <xdr:spPr>
        <a:xfrm>
          <a:off x="4549775" y="17428845"/>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93363</xdr:rowOff>
    </xdr:from>
    <xdr:ext cx="405111" cy="259045"/>
    <xdr:sp macro="" textlink="">
      <xdr:nvSpPr>
        <xdr:cNvPr id="408" name="【市民会館】&#10;有形固定資産減価償却率平均値テキスト">
          <a:extLst>
            <a:ext uri="{FF2B5EF4-FFF2-40B4-BE49-F238E27FC236}">
              <a16:creationId xmlns:a16="http://schemas.microsoft.com/office/drawing/2014/main" id="{7C7C2127-1817-4B4E-98C5-DE973B880854}"/>
            </a:ext>
          </a:extLst>
        </xdr:cNvPr>
        <xdr:cNvSpPr txBox="1"/>
      </xdr:nvSpPr>
      <xdr:spPr>
        <a:xfrm>
          <a:off x="4676775" y="177527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114936</xdr:rowOff>
    </xdr:from>
    <xdr:to>
      <xdr:col>24</xdr:col>
      <xdr:colOff>114300</xdr:colOff>
      <xdr:row>104</xdr:row>
      <xdr:rowOff>45086</xdr:rowOff>
    </xdr:to>
    <xdr:sp macro="" textlink="">
      <xdr:nvSpPr>
        <xdr:cNvPr id="409" name="フローチャート: 判断 408">
          <a:extLst>
            <a:ext uri="{FF2B5EF4-FFF2-40B4-BE49-F238E27FC236}">
              <a16:creationId xmlns:a16="http://schemas.microsoft.com/office/drawing/2014/main" id="{24041D32-5870-4DB3-8B8D-2A39C3AD3920}"/>
            </a:ext>
          </a:extLst>
        </xdr:cNvPr>
        <xdr:cNvSpPr/>
      </xdr:nvSpPr>
      <xdr:spPr>
        <a:xfrm>
          <a:off x="4587875" y="17774286"/>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101600</xdr:rowOff>
    </xdr:from>
    <xdr:to>
      <xdr:col>20</xdr:col>
      <xdr:colOff>38100</xdr:colOff>
      <xdr:row>104</xdr:row>
      <xdr:rowOff>31750</xdr:rowOff>
    </xdr:to>
    <xdr:sp macro="" textlink="">
      <xdr:nvSpPr>
        <xdr:cNvPr id="410" name="フローチャート: 判断 409">
          <a:extLst>
            <a:ext uri="{FF2B5EF4-FFF2-40B4-BE49-F238E27FC236}">
              <a16:creationId xmlns:a16="http://schemas.microsoft.com/office/drawing/2014/main" id="{69AB069B-3F2B-475C-A58F-1320D8E2137A}"/>
            </a:ext>
          </a:extLst>
        </xdr:cNvPr>
        <xdr:cNvSpPr/>
      </xdr:nvSpPr>
      <xdr:spPr>
        <a:xfrm>
          <a:off x="3749675" y="17764125"/>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67311</xdr:rowOff>
    </xdr:from>
    <xdr:to>
      <xdr:col>15</xdr:col>
      <xdr:colOff>101600</xdr:colOff>
      <xdr:row>103</xdr:row>
      <xdr:rowOff>168911</xdr:rowOff>
    </xdr:to>
    <xdr:sp macro="" textlink="">
      <xdr:nvSpPr>
        <xdr:cNvPr id="411" name="フローチャート: 判断 410">
          <a:extLst>
            <a:ext uri="{FF2B5EF4-FFF2-40B4-BE49-F238E27FC236}">
              <a16:creationId xmlns:a16="http://schemas.microsoft.com/office/drawing/2014/main" id="{10843BCF-C9BE-4E54-8D81-C57AA60F873D}"/>
            </a:ext>
          </a:extLst>
        </xdr:cNvPr>
        <xdr:cNvSpPr/>
      </xdr:nvSpPr>
      <xdr:spPr>
        <a:xfrm>
          <a:off x="2857500" y="17729836"/>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55880</xdr:rowOff>
    </xdr:from>
    <xdr:to>
      <xdr:col>10</xdr:col>
      <xdr:colOff>165100</xdr:colOff>
      <xdr:row>103</xdr:row>
      <xdr:rowOff>157480</xdr:rowOff>
    </xdr:to>
    <xdr:sp macro="" textlink="">
      <xdr:nvSpPr>
        <xdr:cNvPr id="412" name="フローチャート: 判断 411">
          <a:extLst>
            <a:ext uri="{FF2B5EF4-FFF2-40B4-BE49-F238E27FC236}">
              <a16:creationId xmlns:a16="http://schemas.microsoft.com/office/drawing/2014/main" id="{B1C7BDB5-15AB-445B-A436-CE49CFE6F765}"/>
            </a:ext>
          </a:extLst>
        </xdr:cNvPr>
        <xdr:cNvSpPr/>
      </xdr:nvSpPr>
      <xdr:spPr>
        <a:xfrm>
          <a:off x="1971675" y="17715230"/>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48261</xdr:rowOff>
    </xdr:from>
    <xdr:to>
      <xdr:col>6</xdr:col>
      <xdr:colOff>38100</xdr:colOff>
      <xdr:row>103</xdr:row>
      <xdr:rowOff>149861</xdr:rowOff>
    </xdr:to>
    <xdr:sp macro="" textlink="">
      <xdr:nvSpPr>
        <xdr:cNvPr id="413" name="フローチャート: 判断 412">
          <a:extLst>
            <a:ext uri="{FF2B5EF4-FFF2-40B4-BE49-F238E27FC236}">
              <a16:creationId xmlns:a16="http://schemas.microsoft.com/office/drawing/2014/main" id="{0A1FF778-8493-4612-BFCE-A39889FC6A2F}"/>
            </a:ext>
          </a:extLst>
        </xdr:cNvPr>
        <xdr:cNvSpPr/>
      </xdr:nvSpPr>
      <xdr:spPr>
        <a:xfrm>
          <a:off x="1082675" y="17710786"/>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C3329267-8877-430A-9CF3-ACF949725F72}"/>
            </a:ext>
          </a:extLst>
        </xdr:cNvPr>
        <xdr:cNvSpPr txBox="1"/>
      </xdr:nvSpPr>
      <xdr:spPr>
        <a:xfrm>
          <a:off x="44481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3694B6BF-6B82-46E3-8CCE-83EDCC864683}"/>
            </a:ext>
          </a:extLst>
        </xdr:cNvPr>
        <xdr:cNvSpPr txBox="1"/>
      </xdr:nvSpPr>
      <xdr:spPr>
        <a:xfrm>
          <a:off x="36099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769C163E-758C-417B-A430-5274F40FE8FC}"/>
            </a:ext>
          </a:extLst>
        </xdr:cNvPr>
        <xdr:cNvSpPr txBox="1"/>
      </xdr:nvSpPr>
      <xdr:spPr>
        <a:xfrm>
          <a:off x="27209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BC3EC0B2-5F02-436E-B3C4-C07D2A4E8889}"/>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34986189-8D7D-45AB-9D60-0358EFC8CD00}"/>
            </a:ext>
          </a:extLst>
        </xdr:cNvPr>
        <xdr:cNvSpPr txBox="1"/>
      </xdr:nvSpPr>
      <xdr:spPr>
        <a:xfrm>
          <a:off x="9429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101</xdr:row>
      <xdr:rowOff>63500</xdr:rowOff>
    </xdr:from>
    <xdr:to>
      <xdr:col>24</xdr:col>
      <xdr:colOff>114300</xdr:colOff>
      <xdr:row>101</xdr:row>
      <xdr:rowOff>165100</xdr:rowOff>
    </xdr:to>
    <xdr:sp macro="" textlink="">
      <xdr:nvSpPr>
        <xdr:cNvPr id="419" name="楕円 418">
          <a:extLst>
            <a:ext uri="{FF2B5EF4-FFF2-40B4-BE49-F238E27FC236}">
              <a16:creationId xmlns:a16="http://schemas.microsoft.com/office/drawing/2014/main" id="{04B62934-A729-4D17-A18D-D73BE06A79C1}"/>
            </a:ext>
          </a:extLst>
        </xdr:cNvPr>
        <xdr:cNvSpPr/>
      </xdr:nvSpPr>
      <xdr:spPr>
        <a:xfrm>
          <a:off x="4587875" y="17383125"/>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101</xdr:row>
      <xdr:rowOff>14622</xdr:rowOff>
    </xdr:from>
    <xdr:ext cx="405111" cy="259045"/>
    <xdr:sp macro="" textlink="">
      <xdr:nvSpPr>
        <xdr:cNvPr id="420" name="【市民会館】&#10;有形固定資産減価償却率該当値テキスト">
          <a:extLst>
            <a:ext uri="{FF2B5EF4-FFF2-40B4-BE49-F238E27FC236}">
              <a16:creationId xmlns:a16="http://schemas.microsoft.com/office/drawing/2014/main" id="{DC272B77-6728-46A4-99AE-38A614C37855}"/>
            </a:ext>
          </a:extLst>
        </xdr:cNvPr>
        <xdr:cNvSpPr txBox="1"/>
      </xdr:nvSpPr>
      <xdr:spPr>
        <a:xfrm>
          <a:off x="4676775" y="17331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101</xdr:row>
      <xdr:rowOff>21589</xdr:rowOff>
    </xdr:from>
    <xdr:to>
      <xdr:col>20</xdr:col>
      <xdr:colOff>38100</xdr:colOff>
      <xdr:row>101</xdr:row>
      <xdr:rowOff>123189</xdr:rowOff>
    </xdr:to>
    <xdr:sp macro="" textlink="">
      <xdr:nvSpPr>
        <xdr:cNvPr id="421" name="楕円 420">
          <a:extLst>
            <a:ext uri="{FF2B5EF4-FFF2-40B4-BE49-F238E27FC236}">
              <a16:creationId xmlns:a16="http://schemas.microsoft.com/office/drawing/2014/main" id="{4F7F78D2-BD7C-4977-88AC-BF7B41E0C02C}"/>
            </a:ext>
          </a:extLst>
        </xdr:cNvPr>
        <xdr:cNvSpPr/>
      </xdr:nvSpPr>
      <xdr:spPr>
        <a:xfrm>
          <a:off x="3749675" y="17338039"/>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101</xdr:row>
      <xdr:rowOff>72389</xdr:rowOff>
    </xdr:from>
    <xdr:to>
      <xdr:col>24</xdr:col>
      <xdr:colOff>63500</xdr:colOff>
      <xdr:row>101</xdr:row>
      <xdr:rowOff>114300</xdr:rowOff>
    </xdr:to>
    <xdr:cxnSp macro="">
      <xdr:nvCxnSpPr>
        <xdr:cNvPr id="422" name="直線コネクタ 421">
          <a:extLst>
            <a:ext uri="{FF2B5EF4-FFF2-40B4-BE49-F238E27FC236}">
              <a16:creationId xmlns:a16="http://schemas.microsoft.com/office/drawing/2014/main" id="{3553F543-1292-40E5-817C-A6DC12948D78}"/>
            </a:ext>
          </a:extLst>
        </xdr:cNvPr>
        <xdr:cNvCxnSpPr/>
      </xdr:nvCxnSpPr>
      <xdr:spPr>
        <a:xfrm>
          <a:off x="3800475" y="17388839"/>
          <a:ext cx="8382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100</xdr:row>
      <xdr:rowOff>120650</xdr:rowOff>
    </xdr:from>
    <xdr:to>
      <xdr:col>15</xdr:col>
      <xdr:colOff>101600</xdr:colOff>
      <xdr:row>101</xdr:row>
      <xdr:rowOff>50800</xdr:rowOff>
    </xdr:to>
    <xdr:sp macro="" textlink="">
      <xdr:nvSpPr>
        <xdr:cNvPr id="423" name="楕円 422">
          <a:extLst>
            <a:ext uri="{FF2B5EF4-FFF2-40B4-BE49-F238E27FC236}">
              <a16:creationId xmlns:a16="http://schemas.microsoft.com/office/drawing/2014/main" id="{395CB7B0-258E-4E48-B2CA-DDEA7DC7DD76}"/>
            </a:ext>
          </a:extLst>
        </xdr:cNvPr>
        <xdr:cNvSpPr/>
      </xdr:nvSpPr>
      <xdr:spPr>
        <a:xfrm>
          <a:off x="2857500" y="17268825"/>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101</xdr:row>
      <xdr:rowOff>0</xdr:rowOff>
    </xdr:from>
    <xdr:to>
      <xdr:col>19</xdr:col>
      <xdr:colOff>177800</xdr:colOff>
      <xdr:row>101</xdr:row>
      <xdr:rowOff>72389</xdr:rowOff>
    </xdr:to>
    <xdr:cxnSp macro="">
      <xdr:nvCxnSpPr>
        <xdr:cNvPr id="424" name="直線コネクタ 423">
          <a:extLst>
            <a:ext uri="{FF2B5EF4-FFF2-40B4-BE49-F238E27FC236}">
              <a16:creationId xmlns:a16="http://schemas.microsoft.com/office/drawing/2014/main" id="{BDD692B2-D774-4E4C-98E6-652146814F70}"/>
            </a:ext>
          </a:extLst>
        </xdr:cNvPr>
        <xdr:cNvCxnSpPr/>
      </xdr:nvCxnSpPr>
      <xdr:spPr>
        <a:xfrm>
          <a:off x="2911475" y="17316450"/>
          <a:ext cx="889000" cy="72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100</xdr:row>
      <xdr:rowOff>84455</xdr:rowOff>
    </xdr:from>
    <xdr:to>
      <xdr:col>10</xdr:col>
      <xdr:colOff>165100</xdr:colOff>
      <xdr:row>101</xdr:row>
      <xdr:rowOff>14605</xdr:rowOff>
    </xdr:to>
    <xdr:sp macro="" textlink="">
      <xdr:nvSpPr>
        <xdr:cNvPr id="425" name="楕円 424">
          <a:extLst>
            <a:ext uri="{FF2B5EF4-FFF2-40B4-BE49-F238E27FC236}">
              <a16:creationId xmlns:a16="http://schemas.microsoft.com/office/drawing/2014/main" id="{9E4302DF-037E-4DB6-961E-3790F23FA2BF}"/>
            </a:ext>
          </a:extLst>
        </xdr:cNvPr>
        <xdr:cNvSpPr/>
      </xdr:nvSpPr>
      <xdr:spPr>
        <a:xfrm>
          <a:off x="1971675" y="1723263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100</xdr:row>
      <xdr:rowOff>135255</xdr:rowOff>
    </xdr:from>
    <xdr:to>
      <xdr:col>15</xdr:col>
      <xdr:colOff>50800</xdr:colOff>
      <xdr:row>101</xdr:row>
      <xdr:rowOff>0</xdr:rowOff>
    </xdr:to>
    <xdr:cxnSp macro="">
      <xdr:nvCxnSpPr>
        <xdr:cNvPr id="426" name="直線コネクタ 425">
          <a:extLst>
            <a:ext uri="{FF2B5EF4-FFF2-40B4-BE49-F238E27FC236}">
              <a16:creationId xmlns:a16="http://schemas.microsoft.com/office/drawing/2014/main" id="{E20CC68D-14FB-4956-A8AF-81DF3E9AC904}"/>
            </a:ext>
          </a:extLst>
        </xdr:cNvPr>
        <xdr:cNvCxnSpPr/>
      </xdr:nvCxnSpPr>
      <xdr:spPr>
        <a:xfrm>
          <a:off x="2019300" y="17280255"/>
          <a:ext cx="892175"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19686</xdr:rowOff>
    </xdr:from>
    <xdr:to>
      <xdr:col>6</xdr:col>
      <xdr:colOff>38100</xdr:colOff>
      <xdr:row>105</xdr:row>
      <xdr:rowOff>121286</xdr:rowOff>
    </xdr:to>
    <xdr:sp macro="" textlink="">
      <xdr:nvSpPr>
        <xdr:cNvPr id="427" name="楕円 426">
          <a:extLst>
            <a:ext uri="{FF2B5EF4-FFF2-40B4-BE49-F238E27FC236}">
              <a16:creationId xmlns:a16="http://schemas.microsoft.com/office/drawing/2014/main" id="{24A0F861-7A33-46BE-9E6E-C66E65EEFF92}"/>
            </a:ext>
          </a:extLst>
        </xdr:cNvPr>
        <xdr:cNvSpPr/>
      </xdr:nvSpPr>
      <xdr:spPr>
        <a:xfrm>
          <a:off x="1082675" y="18021936"/>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100</xdr:row>
      <xdr:rowOff>135255</xdr:rowOff>
    </xdr:from>
    <xdr:to>
      <xdr:col>10</xdr:col>
      <xdr:colOff>114300</xdr:colOff>
      <xdr:row>105</xdr:row>
      <xdr:rowOff>70486</xdr:rowOff>
    </xdr:to>
    <xdr:cxnSp macro="">
      <xdr:nvCxnSpPr>
        <xdr:cNvPr id="428" name="直線コネクタ 427">
          <a:extLst>
            <a:ext uri="{FF2B5EF4-FFF2-40B4-BE49-F238E27FC236}">
              <a16:creationId xmlns:a16="http://schemas.microsoft.com/office/drawing/2014/main" id="{C95F5916-43FB-4F32-8B5A-43875B0CDCDF}"/>
            </a:ext>
          </a:extLst>
        </xdr:cNvPr>
        <xdr:cNvCxnSpPr/>
      </xdr:nvCxnSpPr>
      <xdr:spPr>
        <a:xfrm flipV="1">
          <a:off x="1133475" y="17280255"/>
          <a:ext cx="885825" cy="795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22877</xdr:rowOff>
    </xdr:from>
    <xdr:ext cx="405111" cy="259045"/>
    <xdr:sp macro="" textlink="">
      <xdr:nvSpPr>
        <xdr:cNvPr id="429" name="n_1aveValue【市民会館】&#10;有形固定資産減価償却率">
          <a:extLst>
            <a:ext uri="{FF2B5EF4-FFF2-40B4-BE49-F238E27FC236}">
              <a16:creationId xmlns:a16="http://schemas.microsoft.com/office/drawing/2014/main" id="{C2669FC2-5A41-4305-B83A-7D4133950C9A}"/>
            </a:ext>
          </a:extLst>
        </xdr:cNvPr>
        <xdr:cNvSpPr txBox="1"/>
      </xdr:nvSpPr>
      <xdr:spPr>
        <a:xfrm>
          <a:off x="3582044" y="17853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160038</xdr:rowOff>
    </xdr:from>
    <xdr:ext cx="405111" cy="259045"/>
    <xdr:sp macro="" textlink="">
      <xdr:nvSpPr>
        <xdr:cNvPr id="430" name="n_2aveValue【市民会館】&#10;有形固定資産減価償却率">
          <a:extLst>
            <a:ext uri="{FF2B5EF4-FFF2-40B4-BE49-F238E27FC236}">
              <a16:creationId xmlns:a16="http://schemas.microsoft.com/office/drawing/2014/main" id="{A397E671-D977-44F4-B89F-3916097AC663}"/>
            </a:ext>
          </a:extLst>
        </xdr:cNvPr>
        <xdr:cNvSpPr txBox="1"/>
      </xdr:nvSpPr>
      <xdr:spPr>
        <a:xfrm>
          <a:off x="2705744" y="17822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148607</xdr:rowOff>
    </xdr:from>
    <xdr:ext cx="405111" cy="259045"/>
    <xdr:sp macro="" textlink="">
      <xdr:nvSpPr>
        <xdr:cNvPr id="431" name="n_3aveValue【市民会館】&#10;有形固定資産減価償却率">
          <a:extLst>
            <a:ext uri="{FF2B5EF4-FFF2-40B4-BE49-F238E27FC236}">
              <a16:creationId xmlns:a16="http://schemas.microsoft.com/office/drawing/2014/main" id="{23E068FD-0A21-40F9-AAD2-B3D09421B6B6}"/>
            </a:ext>
          </a:extLst>
        </xdr:cNvPr>
        <xdr:cNvSpPr txBox="1"/>
      </xdr:nvSpPr>
      <xdr:spPr>
        <a:xfrm>
          <a:off x="1819919" y="17807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166388</xdr:rowOff>
    </xdr:from>
    <xdr:ext cx="405111" cy="259045"/>
    <xdr:sp macro="" textlink="">
      <xdr:nvSpPr>
        <xdr:cNvPr id="432" name="n_4aveValue【市民会館】&#10;有形固定資産減価償却率">
          <a:extLst>
            <a:ext uri="{FF2B5EF4-FFF2-40B4-BE49-F238E27FC236}">
              <a16:creationId xmlns:a16="http://schemas.microsoft.com/office/drawing/2014/main" id="{C9C259A8-0BFD-46A4-9ED4-416016D6DD85}"/>
            </a:ext>
          </a:extLst>
        </xdr:cNvPr>
        <xdr:cNvSpPr txBox="1"/>
      </xdr:nvSpPr>
      <xdr:spPr>
        <a:xfrm>
          <a:off x="930919" y="17486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99</xdr:row>
      <xdr:rowOff>139716</xdr:rowOff>
    </xdr:from>
    <xdr:ext cx="405111" cy="259045"/>
    <xdr:sp macro="" textlink="">
      <xdr:nvSpPr>
        <xdr:cNvPr id="433" name="n_1mainValue【市民会館】&#10;有形固定資産減価償却率">
          <a:extLst>
            <a:ext uri="{FF2B5EF4-FFF2-40B4-BE49-F238E27FC236}">
              <a16:creationId xmlns:a16="http://schemas.microsoft.com/office/drawing/2014/main" id="{FE6137B8-5F2D-4238-93A7-EC9FCD342B2B}"/>
            </a:ext>
          </a:extLst>
        </xdr:cNvPr>
        <xdr:cNvSpPr txBox="1"/>
      </xdr:nvSpPr>
      <xdr:spPr>
        <a:xfrm>
          <a:off x="3582044" y="17116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99</xdr:row>
      <xdr:rowOff>67327</xdr:rowOff>
    </xdr:from>
    <xdr:ext cx="405111" cy="259045"/>
    <xdr:sp macro="" textlink="">
      <xdr:nvSpPr>
        <xdr:cNvPr id="434" name="n_2mainValue【市民会館】&#10;有形固定資産減価償却率">
          <a:extLst>
            <a:ext uri="{FF2B5EF4-FFF2-40B4-BE49-F238E27FC236}">
              <a16:creationId xmlns:a16="http://schemas.microsoft.com/office/drawing/2014/main" id="{AEA6A81A-D024-47CA-9052-E3E2E80BECF5}"/>
            </a:ext>
          </a:extLst>
        </xdr:cNvPr>
        <xdr:cNvSpPr txBox="1"/>
      </xdr:nvSpPr>
      <xdr:spPr>
        <a:xfrm>
          <a:off x="2705744" y="17044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99</xdr:row>
      <xdr:rowOff>31132</xdr:rowOff>
    </xdr:from>
    <xdr:ext cx="405111" cy="259045"/>
    <xdr:sp macro="" textlink="">
      <xdr:nvSpPr>
        <xdr:cNvPr id="435" name="n_3mainValue【市民会館】&#10;有形固定資産減価償却率">
          <a:extLst>
            <a:ext uri="{FF2B5EF4-FFF2-40B4-BE49-F238E27FC236}">
              <a16:creationId xmlns:a16="http://schemas.microsoft.com/office/drawing/2014/main" id="{295FA9A9-62AE-44A1-AD4B-521A39DBD366}"/>
            </a:ext>
          </a:extLst>
        </xdr:cNvPr>
        <xdr:cNvSpPr txBox="1"/>
      </xdr:nvSpPr>
      <xdr:spPr>
        <a:xfrm>
          <a:off x="1819919" y="17007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112413</xdr:rowOff>
    </xdr:from>
    <xdr:ext cx="405111" cy="259045"/>
    <xdr:sp macro="" textlink="">
      <xdr:nvSpPr>
        <xdr:cNvPr id="436" name="n_4mainValue【市民会館】&#10;有形固定資産減価償却率">
          <a:extLst>
            <a:ext uri="{FF2B5EF4-FFF2-40B4-BE49-F238E27FC236}">
              <a16:creationId xmlns:a16="http://schemas.microsoft.com/office/drawing/2014/main" id="{5B0BFE6B-36DE-4FC2-A4E1-B5B69A453109}"/>
            </a:ext>
          </a:extLst>
        </xdr:cNvPr>
        <xdr:cNvSpPr txBox="1"/>
      </xdr:nvSpPr>
      <xdr:spPr>
        <a:xfrm>
          <a:off x="930919" y="18114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3551AA40-822C-4F2E-B826-0DC547C82D00}"/>
            </a:ext>
          </a:extLst>
        </xdr:cNvPr>
        <xdr:cNvSpPr/>
      </xdr:nvSpPr>
      <xdr:spPr>
        <a:xfrm>
          <a:off x="6607175" y="1562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2CF555AA-95E1-4336-ACC8-1AEBD92AFD91}"/>
            </a:ext>
          </a:extLst>
        </xdr:cNvPr>
        <xdr:cNvSpPr/>
      </xdr:nvSpPr>
      <xdr:spPr>
        <a:xfrm>
          <a:off x="6734175"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E0F17AC2-3604-4110-9F04-66C33B8C35AF}"/>
            </a:ext>
          </a:extLst>
        </xdr:cNvPr>
        <xdr:cNvSpPr/>
      </xdr:nvSpPr>
      <xdr:spPr>
        <a:xfrm>
          <a:off x="6734175"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E91B9E2E-A52E-4548-8B5B-C791D0F0A1D7}"/>
            </a:ext>
          </a:extLst>
        </xdr:cNvPr>
        <xdr:cNvSpPr/>
      </xdr:nvSpPr>
      <xdr:spPr>
        <a:xfrm>
          <a:off x="7750175"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A1CB8D00-19CD-4C84-8496-7F23E074B178}"/>
            </a:ext>
          </a:extLst>
        </xdr:cNvPr>
        <xdr:cNvSpPr/>
      </xdr:nvSpPr>
      <xdr:spPr>
        <a:xfrm>
          <a:off x="7750175"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E4EEE4A5-A750-4930-B5B7-9F0B4DEC7B52}"/>
            </a:ext>
          </a:extLst>
        </xdr:cNvPr>
        <xdr:cNvSpPr/>
      </xdr:nvSpPr>
      <xdr:spPr>
        <a:xfrm>
          <a:off x="8893175"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D7B28CC4-A93C-4627-BDAB-1CD8F8013431}"/>
            </a:ext>
          </a:extLst>
        </xdr:cNvPr>
        <xdr:cNvSpPr/>
      </xdr:nvSpPr>
      <xdr:spPr>
        <a:xfrm>
          <a:off x="8893175"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67993ECD-7D40-4421-B638-7BCF0E31EE9B}"/>
            </a:ext>
          </a:extLst>
        </xdr:cNvPr>
        <xdr:cNvSpPr/>
      </xdr:nvSpPr>
      <xdr:spPr>
        <a:xfrm>
          <a:off x="6607175"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a:extLst>
            <a:ext uri="{FF2B5EF4-FFF2-40B4-BE49-F238E27FC236}">
              <a16:creationId xmlns:a16="http://schemas.microsoft.com/office/drawing/2014/main" id="{D380ADD9-916B-4943-A614-F3EFC9EFED8D}"/>
            </a:ext>
          </a:extLst>
        </xdr:cNvPr>
        <xdr:cNvSpPr txBox="1"/>
      </xdr:nvSpPr>
      <xdr:spPr>
        <a:xfrm>
          <a:off x="6569075"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99FA2C1E-D4CF-44F1-988D-A35A2DF836A7}"/>
            </a:ext>
          </a:extLst>
        </xdr:cNvPr>
        <xdr:cNvCxnSpPr/>
      </xdr:nvCxnSpPr>
      <xdr:spPr>
        <a:xfrm>
          <a:off x="6607175"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7" name="直線コネクタ 446">
          <a:extLst>
            <a:ext uri="{FF2B5EF4-FFF2-40B4-BE49-F238E27FC236}">
              <a16:creationId xmlns:a16="http://schemas.microsoft.com/office/drawing/2014/main" id="{32A1DA1C-87D5-4B31-B84B-8A65721AD2E4}"/>
            </a:ext>
          </a:extLst>
        </xdr:cNvPr>
        <xdr:cNvCxnSpPr/>
      </xdr:nvCxnSpPr>
      <xdr:spPr>
        <a:xfrm>
          <a:off x="6607175"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8" name="テキスト ボックス 447">
          <a:extLst>
            <a:ext uri="{FF2B5EF4-FFF2-40B4-BE49-F238E27FC236}">
              <a16:creationId xmlns:a16="http://schemas.microsoft.com/office/drawing/2014/main" id="{E83D610B-E53A-4709-BC90-BBA84DD8B3D5}"/>
            </a:ext>
          </a:extLst>
        </xdr:cNvPr>
        <xdr:cNvSpPr txBox="1"/>
      </xdr:nvSpPr>
      <xdr:spPr>
        <a:xfrm>
          <a:off x="6136821" y="18529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9" name="直線コネクタ 448">
          <a:extLst>
            <a:ext uri="{FF2B5EF4-FFF2-40B4-BE49-F238E27FC236}">
              <a16:creationId xmlns:a16="http://schemas.microsoft.com/office/drawing/2014/main" id="{3613BBEF-2EBE-42F2-9790-AE53F05F9DC9}"/>
            </a:ext>
          </a:extLst>
        </xdr:cNvPr>
        <xdr:cNvCxnSpPr/>
      </xdr:nvCxnSpPr>
      <xdr:spPr>
        <a:xfrm>
          <a:off x="6607175"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0" name="テキスト ボックス 449">
          <a:extLst>
            <a:ext uri="{FF2B5EF4-FFF2-40B4-BE49-F238E27FC236}">
              <a16:creationId xmlns:a16="http://schemas.microsoft.com/office/drawing/2014/main" id="{AE902E0B-A5C9-4E9F-AE33-5B4253CF6E5D}"/>
            </a:ext>
          </a:extLst>
        </xdr:cNvPr>
        <xdr:cNvSpPr txBox="1"/>
      </xdr:nvSpPr>
      <xdr:spPr>
        <a:xfrm>
          <a:off x="6136821" y="18148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1" name="直線コネクタ 450">
          <a:extLst>
            <a:ext uri="{FF2B5EF4-FFF2-40B4-BE49-F238E27FC236}">
              <a16:creationId xmlns:a16="http://schemas.microsoft.com/office/drawing/2014/main" id="{999D11EE-F617-404D-A94D-2CAE227C3B11}"/>
            </a:ext>
          </a:extLst>
        </xdr:cNvPr>
        <xdr:cNvCxnSpPr/>
      </xdr:nvCxnSpPr>
      <xdr:spPr>
        <a:xfrm>
          <a:off x="6607175"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2" name="テキスト ボックス 451">
          <a:extLst>
            <a:ext uri="{FF2B5EF4-FFF2-40B4-BE49-F238E27FC236}">
              <a16:creationId xmlns:a16="http://schemas.microsoft.com/office/drawing/2014/main" id="{18F22EF2-D122-485C-BA6E-6576D65E96AB}"/>
            </a:ext>
          </a:extLst>
        </xdr:cNvPr>
        <xdr:cNvSpPr txBox="1"/>
      </xdr:nvSpPr>
      <xdr:spPr>
        <a:xfrm>
          <a:off x="6136821" y="17767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3" name="直線コネクタ 452">
          <a:extLst>
            <a:ext uri="{FF2B5EF4-FFF2-40B4-BE49-F238E27FC236}">
              <a16:creationId xmlns:a16="http://schemas.microsoft.com/office/drawing/2014/main" id="{6859AF32-AC55-41BA-A0DE-130D0C2CC6EE}"/>
            </a:ext>
          </a:extLst>
        </xdr:cNvPr>
        <xdr:cNvCxnSpPr/>
      </xdr:nvCxnSpPr>
      <xdr:spPr>
        <a:xfrm>
          <a:off x="6607175"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4" name="テキスト ボックス 453">
          <a:extLst>
            <a:ext uri="{FF2B5EF4-FFF2-40B4-BE49-F238E27FC236}">
              <a16:creationId xmlns:a16="http://schemas.microsoft.com/office/drawing/2014/main" id="{876E82F9-8741-425A-A5AA-10804134FD37}"/>
            </a:ext>
          </a:extLst>
        </xdr:cNvPr>
        <xdr:cNvSpPr txBox="1"/>
      </xdr:nvSpPr>
      <xdr:spPr>
        <a:xfrm>
          <a:off x="6136821" y="17386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5" name="直線コネクタ 454">
          <a:extLst>
            <a:ext uri="{FF2B5EF4-FFF2-40B4-BE49-F238E27FC236}">
              <a16:creationId xmlns:a16="http://schemas.microsoft.com/office/drawing/2014/main" id="{FFB9438E-1487-4ABB-B0EA-8E57B0111FE6}"/>
            </a:ext>
          </a:extLst>
        </xdr:cNvPr>
        <xdr:cNvCxnSpPr/>
      </xdr:nvCxnSpPr>
      <xdr:spPr>
        <a:xfrm>
          <a:off x="6607175"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6" name="テキスト ボックス 455">
          <a:extLst>
            <a:ext uri="{FF2B5EF4-FFF2-40B4-BE49-F238E27FC236}">
              <a16:creationId xmlns:a16="http://schemas.microsoft.com/office/drawing/2014/main" id="{24F06D09-64A7-4066-B868-AE52F635DC86}"/>
            </a:ext>
          </a:extLst>
        </xdr:cNvPr>
        <xdr:cNvSpPr txBox="1"/>
      </xdr:nvSpPr>
      <xdr:spPr>
        <a:xfrm>
          <a:off x="6136821" y="17005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877A2EB3-AF1C-481B-BB90-348400922D6D}"/>
            </a:ext>
          </a:extLst>
        </xdr:cNvPr>
        <xdr:cNvCxnSpPr/>
      </xdr:nvCxnSpPr>
      <xdr:spPr>
        <a:xfrm>
          <a:off x="6607175"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8" name="テキスト ボックス 457">
          <a:extLst>
            <a:ext uri="{FF2B5EF4-FFF2-40B4-BE49-F238E27FC236}">
              <a16:creationId xmlns:a16="http://schemas.microsoft.com/office/drawing/2014/main" id="{0D5B6C6C-1C6F-4634-AF5A-C73C53357F2F}"/>
            </a:ext>
          </a:extLst>
        </xdr:cNvPr>
        <xdr:cNvSpPr txBox="1"/>
      </xdr:nvSpPr>
      <xdr:spPr>
        <a:xfrm>
          <a:off x="6136821" y="16624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市民会館】&#10;一人当たり面積グラフ枠">
          <a:extLst>
            <a:ext uri="{FF2B5EF4-FFF2-40B4-BE49-F238E27FC236}">
              <a16:creationId xmlns:a16="http://schemas.microsoft.com/office/drawing/2014/main" id="{5EC1576E-F770-4494-A5C7-BF77B4ACF0FC}"/>
            </a:ext>
          </a:extLst>
        </xdr:cNvPr>
        <xdr:cNvSpPr/>
      </xdr:nvSpPr>
      <xdr:spPr>
        <a:xfrm>
          <a:off x="6607175"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87630</xdr:rowOff>
    </xdr:from>
    <xdr:to>
      <xdr:col>54</xdr:col>
      <xdr:colOff>189865</xdr:colOff>
      <xdr:row>108</xdr:row>
      <xdr:rowOff>30480</xdr:rowOff>
    </xdr:to>
    <xdr:cxnSp macro="">
      <xdr:nvCxnSpPr>
        <xdr:cNvPr id="460" name="直線コネクタ 459">
          <a:extLst>
            <a:ext uri="{FF2B5EF4-FFF2-40B4-BE49-F238E27FC236}">
              <a16:creationId xmlns:a16="http://schemas.microsoft.com/office/drawing/2014/main" id="{C904AFC5-7707-428D-AC63-A76A2E3A5B93}"/>
            </a:ext>
          </a:extLst>
        </xdr:cNvPr>
        <xdr:cNvCxnSpPr/>
      </xdr:nvCxnSpPr>
      <xdr:spPr>
        <a:xfrm flipV="1">
          <a:off x="10476865" y="17064355"/>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34307</xdr:rowOff>
    </xdr:from>
    <xdr:ext cx="469744" cy="259045"/>
    <xdr:sp macro="" textlink="">
      <xdr:nvSpPr>
        <xdr:cNvPr id="461" name="【市民会館】&#10;一人当たり面積最小値テキスト">
          <a:extLst>
            <a:ext uri="{FF2B5EF4-FFF2-40B4-BE49-F238E27FC236}">
              <a16:creationId xmlns:a16="http://schemas.microsoft.com/office/drawing/2014/main" id="{4AAF6E7D-C63A-474E-95DA-2607871468C7}"/>
            </a:ext>
          </a:extLst>
        </xdr:cNvPr>
        <xdr:cNvSpPr txBox="1"/>
      </xdr:nvSpPr>
      <xdr:spPr>
        <a:xfrm>
          <a:off x="10515600" y="1855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30480</xdr:rowOff>
    </xdr:from>
    <xdr:to>
      <xdr:col>55</xdr:col>
      <xdr:colOff>88900</xdr:colOff>
      <xdr:row>108</xdr:row>
      <xdr:rowOff>30480</xdr:rowOff>
    </xdr:to>
    <xdr:cxnSp macro="">
      <xdr:nvCxnSpPr>
        <xdr:cNvPr id="462" name="直線コネクタ 461">
          <a:extLst>
            <a:ext uri="{FF2B5EF4-FFF2-40B4-BE49-F238E27FC236}">
              <a16:creationId xmlns:a16="http://schemas.microsoft.com/office/drawing/2014/main" id="{45C1C57E-010F-4832-A624-1CC7588BBD47}"/>
            </a:ext>
          </a:extLst>
        </xdr:cNvPr>
        <xdr:cNvCxnSpPr/>
      </xdr:nvCxnSpPr>
      <xdr:spPr>
        <a:xfrm>
          <a:off x="10391775" y="18550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34307</xdr:rowOff>
    </xdr:from>
    <xdr:ext cx="469744" cy="259045"/>
    <xdr:sp macro="" textlink="">
      <xdr:nvSpPr>
        <xdr:cNvPr id="463" name="【市民会館】&#10;一人当たり面積最大値テキスト">
          <a:extLst>
            <a:ext uri="{FF2B5EF4-FFF2-40B4-BE49-F238E27FC236}">
              <a16:creationId xmlns:a16="http://schemas.microsoft.com/office/drawing/2014/main" id="{E90907CE-27A4-4105-A9FF-A6C88B7D519D}"/>
            </a:ext>
          </a:extLst>
        </xdr:cNvPr>
        <xdr:cNvSpPr txBox="1"/>
      </xdr:nvSpPr>
      <xdr:spPr>
        <a:xfrm>
          <a:off x="10515600" y="16836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87630</xdr:rowOff>
    </xdr:from>
    <xdr:to>
      <xdr:col>55</xdr:col>
      <xdr:colOff>88900</xdr:colOff>
      <xdr:row>99</xdr:row>
      <xdr:rowOff>87630</xdr:rowOff>
    </xdr:to>
    <xdr:cxnSp macro="">
      <xdr:nvCxnSpPr>
        <xdr:cNvPr id="464" name="直線コネクタ 463">
          <a:extLst>
            <a:ext uri="{FF2B5EF4-FFF2-40B4-BE49-F238E27FC236}">
              <a16:creationId xmlns:a16="http://schemas.microsoft.com/office/drawing/2014/main" id="{86947BC2-EEB2-4B71-A73C-728A022BD18C}"/>
            </a:ext>
          </a:extLst>
        </xdr:cNvPr>
        <xdr:cNvCxnSpPr/>
      </xdr:nvCxnSpPr>
      <xdr:spPr>
        <a:xfrm>
          <a:off x="10391775" y="17064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7638</xdr:rowOff>
    </xdr:from>
    <xdr:ext cx="469744" cy="259045"/>
    <xdr:sp macro="" textlink="">
      <xdr:nvSpPr>
        <xdr:cNvPr id="465" name="【市民会館】&#10;一人当たり面積平均値テキスト">
          <a:extLst>
            <a:ext uri="{FF2B5EF4-FFF2-40B4-BE49-F238E27FC236}">
              <a16:creationId xmlns:a16="http://schemas.microsoft.com/office/drawing/2014/main" id="{9AF9B668-A09C-4121-9D3C-7DF2105AB8E4}"/>
            </a:ext>
          </a:extLst>
        </xdr:cNvPr>
        <xdr:cNvSpPr txBox="1"/>
      </xdr:nvSpPr>
      <xdr:spPr>
        <a:xfrm>
          <a:off x="10515600" y="180130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29211</xdr:rowOff>
    </xdr:from>
    <xdr:to>
      <xdr:col>55</xdr:col>
      <xdr:colOff>50800</xdr:colOff>
      <xdr:row>105</xdr:row>
      <xdr:rowOff>130811</xdr:rowOff>
    </xdr:to>
    <xdr:sp macro="" textlink="">
      <xdr:nvSpPr>
        <xdr:cNvPr id="466" name="フローチャート: 判断 465">
          <a:extLst>
            <a:ext uri="{FF2B5EF4-FFF2-40B4-BE49-F238E27FC236}">
              <a16:creationId xmlns:a16="http://schemas.microsoft.com/office/drawing/2014/main" id="{4DA2266C-D090-48D2-9653-664247BA8E8A}"/>
            </a:ext>
          </a:extLst>
        </xdr:cNvPr>
        <xdr:cNvSpPr/>
      </xdr:nvSpPr>
      <xdr:spPr>
        <a:xfrm>
          <a:off x="10429875" y="18034636"/>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36830</xdr:rowOff>
    </xdr:from>
    <xdr:to>
      <xdr:col>50</xdr:col>
      <xdr:colOff>165100</xdr:colOff>
      <xdr:row>105</xdr:row>
      <xdr:rowOff>138430</xdr:rowOff>
    </xdr:to>
    <xdr:sp macro="" textlink="">
      <xdr:nvSpPr>
        <xdr:cNvPr id="467" name="フローチャート: 判断 466">
          <a:extLst>
            <a:ext uri="{FF2B5EF4-FFF2-40B4-BE49-F238E27FC236}">
              <a16:creationId xmlns:a16="http://schemas.microsoft.com/office/drawing/2014/main" id="{2F809D1F-AB1F-4BD2-88B6-F58AC9F07D4C}"/>
            </a:ext>
          </a:extLst>
        </xdr:cNvPr>
        <xdr:cNvSpPr/>
      </xdr:nvSpPr>
      <xdr:spPr>
        <a:xfrm>
          <a:off x="9591675" y="18039080"/>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36830</xdr:rowOff>
    </xdr:from>
    <xdr:to>
      <xdr:col>46</xdr:col>
      <xdr:colOff>38100</xdr:colOff>
      <xdr:row>105</xdr:row>
      <xdr:rowOff>138430</xdr:rowOff>
    </xdr:to>
    <xdr:sp macro="" textlink="">
      <xdr:nvSpPr>
        <xdr:cNvPr id="468" name="フローチャート: 判断 467">
          <a:extLst>
            <a:ext uri="{FF2B5EF4-FFF2-40B4-BE49-F238E27FC236}">
              <a16:creationId xmlns:a16="http://schemas.microsoft.com/office/drawing/2014/main" id="{6E20C966-0441-4C18-9114-A7FB9E66C0D7}"/>
            </a:ext>
          </a:extLst>
        </xdr:cNvPr>
        <xdr:cNvSpPr/>
      </xdr:nvSpPr>
      <xdr:spPr>
        <a:xfrm>
          <a:off x="8702675" y="18039080"/>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36830</xdr:rowOff>
    </xdr:from>
    <xdr:to>
      <xdr:col>41</xdr:col>
      <xdr:colOff>101600</xdr:colOff>
      <xdr:row>105</xdr:row>
      <xdr:rowOff>138430</xdr:rowOff>
    </xdr:to>
    <xdr:sp macro="" textlink="">
      <xdr:nvSpPr>
        <xdr:cNvPr id="469" name="フローチャート: 判断 468">
          <a:extLst>
            <a:ext uri="{FF2B5EF4-FFF2-40B4-BE49-F238E27FC236}">
              <a16:creationId xmlns:a16="http://schemas.microsoft.com/office/drawing/2014/main" id="{BDC48DF3-E0BD-4CE8-B41B-BF67CCA2DE30}"/>
            </a:ext>
          </a:extLst>
        </xdr:cNvPr>
        <xdr:cNvSpPr/>
      </xdr:nvSpPr>
      <xdr:spPr>
        <a:xfrm>
          <a:off x="7810500" y="1803908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82550</xdr:rowOff>
    </xdr:from>
    <xdr:to>
      <xdr:col>36</xdr:col>
      <xdr:colOff>165100</xdr:colOff>
      <xdr:row>106</xdr:row>
      <xdr:rowOff>12700</xdr:rowOff>
    </xdr:to>
    <xdr:sp macro="" textlink="">
      <xdr:nvSpPr>
        <xdr:cNvPr id="470" name="フローチャート: 判断 469">
          <a:extLst>
            <a:ext uri="{FF2B5EF4-FFF2-40B4-BE49-F238E27FC236}">
              <a16:creationId xmlns:a16="http://schemas.microsoft.com/office/drawing/2014/main" id="{C9902F62-F132-4175-9FF8-F1A9F710DD41}"/>
            </a:ext>
          </a:extLst>
        </xdr:cNvPr>
        <xdr:cNvSpPr/>
      </xdr:nvSpPr>
      <xdr:spPr>
        <a:xfrm>
          <a:off x="6924675" y="18087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9B26ACB3-9AB6-4EB5-833B-8C9DF975F8F6}"/>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E41E76A5-6277-430D-A39A-A1BDCACE901C}"/>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A6D25809-6092-4288-AEA2-5C6F4F30723F}"/>
            </a:ext>
          </a:extLst>
        </xdr:cNvPr>
        <xdr:cNvSpPr txBox="1"/>
      </xdr:nvSpPr>
      <xdr:spPr>
        <a:xfrm>
          <a:off x="85629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EA8AE306-A80D-42E2-A78D-6BEFCFCD9CC1}"/>
            </a:ext>
          </a:extLst>
        </xdr:cNvPr>
        <xdr:cNvSpPr txBox="1"/>
      </xdr:nvSpPr>
      <xdr:spPr>
        <a:xfrm>
          <a:off x="76739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D151A3B6-AFA6-40ED-B9E6-C73636A00293}"/>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100</xdr:row>
      <xdr:rowOff>33020</xdr:rowOff>
    </xdr:from>
    <xdr:to>
      <xdr:col>55</xdr:col>
      <xdr:colOff>50800</xdr:colOff>
      <xdr:row>100</xdr:row>
      <xdr:rowOff>134620</xdr:rowOff>
    </xdr:to>
    <xdr:sp macro="" textlink="">
      <xdr:nvSpPr>
        <xdr:cNvPr id="476" name="楕円 475">
          <a:extLst>
            <a:ext uri="{FF2B5EF4-FFF2-40B4-BE49-F238E27FC236}">
              <a16:creationId xmlns:a16="http://schemas.microsoft.com/office/drawing/2014/main" id="{1C209259-7B22-44EE-BAFE-83C771D98C85}"/>
            </a:ext>
          </a:extLst>
        </xdr:cNvPr>
        <xdr:cNvSpPr/>
      </xdr:nvSpPr>
      <xdr:spPr>
        <a:xfrm>
          <a:off x="10429875" y="1718119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99</xdr:row>
      <xdr:rowOff>55897</xdr:rowOff>
    </xdr:from>
    <xdr:ext cx="469744" cy="259045"/>
    <xdr:sp macro="" textlink="">
      <xdr:nvSpPr>
        <xdr:cNvPr id="477" name="【市民会館】&#10;一人当たり面積該当値テキスト">
          <a:extLst>
            <a:ext uri="{FF2B5EF4-FFF2-40B4-BE49-F238E27FC236}">
              <a16:creationId xmlns:a16="http://schemas.microsoft.com/office/drawing/2014/main" id="{80882ED9-CD00-4561-A156-66DD925D585A}"/>
            </a:ext>
          </a:extLst>
        </xdr:cNvPr>
        <xdr:cNvSpPr txBox="1"/>
      </xdr:nvSpPr>
      <xdr:spPr>
        <a:xfrm>
          <a:off x="10515600" y="17029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100</xdr:row>
      <xdr:rowOff>48261</xdr:rowOff>
    </xdr:from>
    <xdr:to>
      <xdr:col>50</xdr:col>
      <xdr:colOff>165100</xdr:colOff>
      <xdr:row>100</xdr:row>
      <xdr:rowOff>149861</xdr:rowOff>
    </xdr:to>
    <xdr:sp macro="" textlink="">
      <xdr:nvSpPr>
        <xdr:cNvPr id="478" name="楕円 477">
          <a:extLst>
            <a:ext uri="{FF2B5EF4-FFF2-40B4-BE49-F238E27FC236}">
              <a16:creationId xmlns:a16="http://schemas.microsoft.com/office/drawing/2014/main" id="{FA11C08A-514A-4F25-9836-D628E579521A}"/>
            </a:ext>
          </a:extLst>
        </xdr:cNvPr>
        <xdr:cNvSpPr/>
      </xdr:nvSpPr>
      <xdr:spPr>
        <a:xfrm>
          <a:off x="9591675" y="17196436"/>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100</xdr:row>
      <xdr:rowOff>83820</xdr:rowOff>
    </xdr:from>
    <xdr:to>
      <xdr:col>55</xdr:col>
      <xdr:colOff>0</xdr:colOff>
      <xdr:row>100</xdr:row>
      <xdr:rowOff>99061</xdr:rowOff>
    </xdr:to>
    <xdr:cxnSp macro="">
      <xdr:nvCxnSpPr>
        <xdr:cNvPr id="479" name="直線コネクタ 478">
          <a:extLst>
            <a:ext uri="{FF2B5EF4-FFF2-40B4-BE49-F238E27FC236}">
              <a16:creationId xmlns:a16="http://schemas.microsoft.com/office/drawing/2014/main" id="{E3180B33-0622-4BC9-9E6B-867330BC71AE}"/>
            </a:ext>
          </a:extLst>
        </xdr:cNvPr>
        <xdr:cNvCxnSpPr/>
      </xdr:nvCxnSpPr>
      <xdr:spPr>
        <a:xfrm flipV="1">
          <a:off x="9639300" y="17231995"/>
          <a:ext cx="838200" cy="12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100</xdr:row>
      <xdr:rowOff>55880</xdr:rowOff>
    </xdr:from>
    <xdr:to>
      <xdr:col>46</xdr:col>
      <xdr:colOff>38100</xdr:colOff>
      <xdr:row>100</xdr:row>
      <xdr:rowOff>157480</xdr:rowOff>
    </xdr:to>
    <xdr:sp macro="" textlink="">
      <xdr:nvSpPr>
        <xdr:cNvPr id="480" name="楕円 479">
          <a:extLst>
            <a:ext uri="{FF2B5EF4-FFF2-40B4-BE49-F238E27FC236}">
              <a16:creationId xmlns:a16="http://schemas.microsoft.com/office/drawing/2014/main" id="{0A487C88-1F61-45F1-81FF-14E204033EB8}"/>
            </a:ext>
          </a:extLst>
        </xdr:cNvPr>
        <xdr:cNvSpPr/>
      </xdr:nvSpPr>
      <xdr:spPr>
        <a:xfrm>
          <a:off x="8702675" y="17200880"/>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100</xdr:row>
      <xdr:rowOff>99061</xdr:rowOff>
    </xdr:from>
    <xdr:to>
      <xdr:col>50</xdr:col>
      <xdr:colOff>114300</xdr:colOff>
      <xdr:row>100</xdr:row>
      <xdr:rowOff>106680</xdr:rowOff>
    </xdr:to>
    <xdr:cxnSp macro="">
      <xdr:nvCxnSpPr>
        <xdr:cNvPr id="481" name="直線コネクタ 480">
          <a:extLst>
            <a:ext uri="{FF2B5EF4-FFF2-40B4-BE49-F238E27FC236}">
              <a16:creationId xmlns:a16="http://schemas.microsoft.com/office/drawing/2014/main" id="{20DE6DCE-E9CB-4D7D-B4A6-C544866B4300}"/>
            </a:ext>
          </a:extLst>
        </xdr:cNvPr>
        <xdr:cNvCxnSpPr/>
      </xdr:nvCxnSpPr>
      <xdr:spPr>
        <a:xfrm flipV="1">
          <a:off x="8753475" y="17244061"/>
          <a:ext cx="885825" cy="10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100</xdr:row>
      <xdr:rowOff>63500</xdr:rowOff>
    </xdr:from>
    <xdr:to>
      <xdr:col>41</xdr:col>
      <xdr:colOff>101600</xdr:colOff>
      <xdr:row>100</xdr:row>
      <xdr:rowOff>165100</xdr:rowOff>
    </xdr:to>
    <xdr:sp macro="" textlink="">
      <xdr:nvSpPr>
        <xdr:cNvPr id="482" name="楕円 481">
          <a:extLst>
            <a:ext uri="{FF2B5EF4-FFF2-40B4-BE49-F238E27FC236}">
              <a16:creationId xmlns:a16="http://schemas.microsoft.com/office/drawing/2014/main" id="{38287F54-13B7-4F97-8040-58542386523F}"/>
            </a:ext>
          </a:extLst>
        </xdr:cNvPr>
        <xdr:cNvSpPr/>
      </xdr:nvSpPr>
      <xdr:spPr>
        <a:xfrm>
          <a:off x="7810500" y="17211675"/>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100</xdr:row>
      <xdr:rowOff>106680</xdr:rowOff>
    </xdr:from>
    <xdr:to>
      <xdr:col>45</xdr:col>
      <xdr:colOff>177800</xdr:colOff>
      <xdr:row>100</xdr:row>
      <xdr:rowOff>114300</xdr:rowOff>
    </xdr:to>
    <xdr:cxnSp macro="">
      <xdr:nvCxnSpPr>
        <xdr:cNvPr id="483" name="直線コネクタ 482">
          <a:extLst>
            <a:ext uri="{FF2B5EF4-FFF2-40B4-BE49-F238E27FC236}">
              <a16:creationId xmlns:a16="http://schemas.microsoft.com/office/drawing/2014/main" id="{3AF46A8E-4CC8-42DC-9751-86268C46A89B}"/>
            </a:ext>
          </a:extLst>
        </xdr:cNvPr>
        <xdr:cNvCxnSpPr/>
      </xdr:nvCxnSpPr>
      <xdr:spPr>
        <a:xfrm flipV="1">
          <a:off x="7864475" y="17254855"/>
          <a:ext cx="889000" cy="4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103</xdr:row>
      <xdr:rowOff>166370</xdr:rowOff>
    </xdr:from>
    <xdr:to>
      <xdr:col>36</xdr:col>
      <xdr:colOff>165100</xdr:colOff>
      <xdr:row>104</xdr:row>
      <xdr:rowOff>96520</xdr:rowOff>
    </xdr:to>
    <xdr:sp macro="" textlink="">
      <xdr:nvSpPr>
        <xdr:cNvPr id="484" name="楕円 483">
          <a:extLst>
            <a:ext uri="{FF2B5EF4-FFF2-40B4-BE49-F238E27FC236}">
              <a16:creationId xmlns:a16="http://schemas.microsoft.com/office/drawing/2014/main" id="{7F511AD5-DA17-4AE4-BA1C-7C75FE90B0E1}"/>
            </a:ext>
          </a:extLst>
        </xdr:cNvPr>
        <xdr:cNvSpPr/>
      </xdr:nvSpPr>
      <xdr:spPr>
        <a:xfrm>
          <a:off x="6924675" y="1782889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100</xdr:row>
      <xdr:rowOff>114300</xdr:rowOff>
    </xdr:from>
    <xdr:to>
      <xdr:col>41</xdr:col>
      <xdr:colOff>50800</xdr:colOff>
      <xdr:row>104</xdr:row>
      <xdr:rowOff>45720</xdr:rowOff>
    </xdr:to>
    <xdr:cxnSp macro="">
      <xdr:nvCxnSpPr>
        <xdr:cNvPr id="485" name="直線コネクタ 484">
          <a:extLst>
            <a:ext uri="{FF2B5EF4-FFF2-40B4-BE49-F238E27FC236}">
              <a16:creationId xmlns:a16="http://schemas.microsoft.com/office/drawing/2014/main" id="{E099C52E-E23B-4BF5-B516-370CF77F7732}"/>
            </a:ext>
          </a:extLst>
        </xdr:cNvPr>
        <xdr:cNvCxnSpPr/>
      </xdr:nvCxnSpPr>
      <xdr:spPr>
        <a:xfrm flipV="1">
          <a:off x="6972300" y="17259300"/>
          <a:ext cx="892175" cy="620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129557</xdr:rowOff>
    </xdr:from>
    <xdr:ext cx="469744" cy="259045"/>
    <xdr:sp macro="" textlink="">
      <xdr:nvSpPr>
        <xdr:cNvPr id="486" name="n_1aveValue【市民会館】&#10;一人当たり面積">
          <a:extLst>
            <a:ext uri="{FF2B5EF4-FFF2-40B4-BE49-F238E27FC236}">
              <a16:creationId xmlns:a16="http://schemas.microsoft.com/office/drawing/2014/main" id="{757578EC-8ED8-4A5E-B7F9-B6EE8FD24B92}"/>
            </a:ext>
          </a:extLst>
        </xdr:cNvPr>
        <xdr:cNvSpPr txBox="1"/>
      </xdr:nvSpPr>
      <xdr:spPr>
        <a:xfrm>
          <a:off x="9391727" y="1813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129557</xdr:rowOff>
    </xdr:from>
    <xdr:ext cx="469744" cy="259045"/>
    <xdr:sp macro="" textlink="">
      <xdr:nvSpPr>
        <xdr:cNvPr id="487" name="n_2aveValue【市民会館】&#10;一人当たり面積">
          <a:extLst>
            <a:ext uri="{FF2B5EF4-FFF2-40B4-BE49-F238E27FC236}">
              <a16:creationId xmlns:a16="http://schemas.microsoft.com/office/drawing/2014/main" id="{EE0B9996-B70B-4AFF-B789-2CC991A25F4C}"/>
            </a:ext>
          </a:extLst>
        </xdr:cNvPr>
        <xdr:cNvSpPr txBox="1"/>
      </xdr:nvSpPr>
      <xdr:spPr>
        <a:xfrm>
          <a:off x="8515427" y="1813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129557</xdr:rowOff>
    </xdr:from>
    <xdr:ext cx="469744" cy="259045"/>
    <xdr:sp macro="" textlink="">
      <xdr:nvSpPr>
        <xdr:cNvPr id="488" name="n_3aveValue【市民会館】&#10;一人当たり面積">
          <a:extLst>
            <a:ext uri="{FF2B5EF4-FFF2-40B4-BE49-F238E27FC236}">
              <a16:creationId xmlns:a16="http://schemas.microsoft.com/office/drawing/2014/main" id="{389DBAF7-85D6-4DD1-A0CB-ACECD015ADA7}"/>
            </a:ext>
          </a:extLst>
        </xdr:cNvPr>
        <xdr:cNvSpPr txBox="1"/>
      </xdr:nvSpPr>
      <xdr:spPr>
        <a:xfrm>
          <a:off x="7629602" y="1813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3827</xdr:rowOff>
    </xdr:from>
    <xdr:ext cx="469744" cy="259045"/>
    <xdr:sp macro="" textlink="">
      <xdr:nvSpPr>
        <xdr:cNvPr id="489" name="n_4aveValue【市民会館】&#10;一人当たり面積">
          <a:extLst>
            <a:ext uri="{FF2B5EF4-FFF2-40B4-BE49-F238E27FC236}">
              <a16:creationId xmlns:a16="http://schemas.microsoft.com/office/drawing/2014/main" id="{12BBC47C-F3B8-44D0-AB65-87E76C000D37}"/>
            </a:ext>
          </a:extLst>
        </xdr:cNvPr>
        <xdr:cNvSpPr txBox="1"/>
      </xdr:nvSpPr>
      <xdr:spPr>
        <a:xfrm>
          <a:off x="6740602" y="1817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98</xdr:row>
      <xdr:rowOff>166388</xdr:rowOff>
    </xdr:from>
    <xdr:ext cx="469744" cy="259045"/>
    <xdr:sp macro="" textlink="">
      <xdr:nvSpPr>
        <xdr:cNvPr id="490" name="n_1mainValue【市民会館】&#10;一人当たり面積">
          <a:extLst>
            <a:ext uri="{FF2B5EF4-FFF2-40B4-BE49-F238E27FC236}">
              <a16:creationId xmlns:a16="http://schemas.microsoft.com/office/drawing/2014/main" id="{CD19C9E6-3A46-4098-90D2-C697084CE6EB}"/>
            </a:ext>
          </a:extLst>
        </xdr:cNvPr>
        <xdr:cNvSpPr txBox="1"/>
      </xdr:nvSpPr>
      <xdr:spPr>
        <a:xfrm>
          <a:off x="9391727" y="16971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99</xdr:row>
      <xdr:rowOff>2557</xdr:rowOff>
    </xdr:from>
    <xdr:ext cx="469744" cy="259045"/>
    <xdr:sp macro="" textlink="">
      <xdr:nvSpPr>
        <xdr:cNvPr id="491" name="n_2mainValue【市民会館】&#10;一人当たり面積">
          <a:extLst>
            <a:ext uri="{FF2B5EF4-FFF2-40B4-BE49-F238E27FC236}">
              <a16:creationId xmlns:a16="http://schemas.microsoft.com/office/drawing/2014/main" id="{3F288A26-2E36-4BCA-A300-BD752697EC0A}"/>
            </a:ext>
          </a:extLst>
        </xdr:cNvPr>
        <xdr:cNvSpPr txBox="1"/>
      </xdr:nvSpPr>
      <xdr:spPr>
        <a:xfrm>
          <a:off x="8515427" y="1697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99</xdr:row>
      <xdr:rowOff>10177</xdr:rowOff>
    </xdr:from>
    <xdr:ext cx="469744" cy="259045"/>
    <xdr:sp macro="" textlink="">
      <xdr:nvSpPr>
        <xdr:cNvPr id="492" name="n_3mainValue【市民会館】&#10;一人当たり面積">
          <a:extLst>
            <a:ext uri="{FF2B5EF4-FFF2-40B4-BE49-F238E27FC236}">
              <a16:creationId xmlns:a16="http://schemas.microsoft.com/office/drawing/2014/main" id="{FE74E36C-2029-4C3A-9D8C-3C970952BEF4}"/>
            </a:ext>
          </a:extLst>
        </xdr:cNvPr>
        <xdr:cNvSpPr txBox="1"/>
      </xdr:nvSpPr>
      <xdr:spPr>
        <a:xfrm>
          <a:off x="7629602" y="16986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102</xdr:row>
      <xdr:rowOff>113047</xdr:rowOff>
    </xdr:from>
    <xdr:ext cx="469744" cy="259045"/>
    <xdr:sp macro="" textlink="">
      <xdr:nvSpPr>
        <xdr:cNvPr id="493" name="n_4mainValue【市民会館】&#10;一人当たり面積">
          <a:extLst>
            <a:ext uri="{FF2B5EF4-FFF2-40B4-BE49-F238E27FC236}">
              <a16:creationId xmlns:a16="http://schemas.microsoft.com/office/drawing/2014/main" id="{D82E7562-D500-421C-968E-BD5B69E37026}"/>
            </a:ext>
          </a:extLst>
        </xdr:cNvPr>
        <xdr:cNvSpPr txBox="1"/>
      </xdr:nvSpPr>
      <xdr:spPr>
        <a:xfrm>
          <a:off x="6740602" y="17600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2B4AB2E6-9007-49EF-A96B-7EFC1F9C7ADA}"/>
            </a:ext>
          </a:extLst>
        </xdr:cNvPr>
        <xdr:cNvSpPr/>
      </xdr:nvSpPr>
      <xdr:spPr>
        <a:xfrm>
          <a:off x="12449175" y="419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42703908-5262-4B6C-9E24-38C55092F4E3}"/>
            </a:ext>
          </a:extLst>
        </xdr:cNvPr>
        <xdr:cNvSpPr/>
      </xdr:nvSpPr>
      <xdr:spPr>
        <a:xfrm>
          <a:off x="12573000"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FE1981DC-49A0-48EE-B7B7-8D90E798709A}"/>
            </a:ext>
          </a:extLst>
        </xdr:cNvPr>
        <xdr:cNvSpPr/>
      </xdr:nvSpPr>
      <xdr:spPr>
        <a:xfrm>
          <a:off x="12573000"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EDE6FC3C-B605-4AE2-82FE-516670E64D15}"/>
            </a:ext>
          </a:extLst>
        </xdr:cNvPr>
        <xdr:cNvSpPr/>
      </xdr:nvSpPr>
      <xdr:spPr>
        <a:xfrm>
          <a:off x="13592175"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BA486E0C-963C-428C-B5B3-2F19B1F77D1A}"/>
            </a:ext>
          </a:extLst>
        </xdr:cNvPr>
        <xdr:cNvSpPr/>
      </xdr:nvSpPr>
      <xdr:spPr>
        <a:xfrm>
          <a:off x="13592175"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8038918E-43E3-4DE6-B77A-ADEEAF2A53DB}"/>
            </a:ext>
          </a:extLst>
        </xdr:cNvPr>
        <xdr:cNvSpPr/>
      </xdr:nvSpPr>
      <xdr:spPr>
        <a:xfrm>
          <a:off x="14735175"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67236F87-318E-463A-BFD4-30F0DF659F98}"/>
            </a:ext>
          </a:extLst>
        </xdr:cNvPr>
        <xdr:cNvSpPr/>
      </xdr:nvSpPr>
      <xdr:spPr>
        <a:xfrm>
          <a:off x="14735175"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E5656AF4-317B-4BB0-95A9-A2334295DB8E}"/>
            </a:ext>
          </a:extLst>
        </xdr:cNvPr>
        <xdr:cNvSpPr/>
      </xdr:nvSpPr>
      <xdr:spPr>
        <a:xfrm>
          <a:off x="12449175"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6B0AEF87-D79B-4D46-8CDF-02C540018C72}"/>
            </a:ext>
          </a:extLst>
        </xdr:cNvPr>
        <xdr:cNvSpPr txBox="1"/>
      </xdr:nvSpPr>
      <xdr:spPr>
        <a:xfrm>
          <a:off x="12411075"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B66FAF21-73C4-4F48-8DF1-65C22C3F0554}"/>
            </a:ext>
          </a:extLst>
        </xdr:cNvPr>
        <xdr:cNvCxnSpPr/>
      </xdr:nvCxnSpPr>
      <xdr:spPr>
        <a:xfrm>
          <a:off x="12449175"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2ECBAAB8-9D33-4614-AC6D-E55687CAB644}"/>
            </a:ext>
          </a:extLst>
        </xdr:cNvPr>
        <xdr:cNvSpPr txBox="1"/>
      </xdr:nvSpPr>
      <xdr:spPr>
        <a:xfrm>
          <a:off x="11978821" y="7480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5" name="直線コネクタ 504">
          <a:extLst>
            <a:ext uri="{FF2B5EF4-FFF2-40B4-BE49-F238E27FC236}">
              <a16:creationId xmlns:a16="http://schemas.microsoft.com/office/drawing/2014/main" id="{987A83A3-E759-4601-A714-4F464DE4B70B}"/>
            </a:ext>
          </a:extLst>
        </xdr:cNvPr>
        <xdr:cNvCxnSpPr/>
      </xdr:nvCxnSpPr>
      <xdr:spPr>
        <a:xfrm>
          <a:off x="12449175"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6" name="テキスト ボックス 505">
          <a:extLst>
            <a:ext uri="{FF2B5EF4-FFF2-40B4-BE49-F238E27FC236}">
              <a16:creationId xmlns:a16="http://schemas.microsoft.com/office/drawing/2014/main" id="{7FEE63CF-DEE4-4D7A-AB2F-D9F0037D6A4D}"/>
            </a:ext>
          </a:extLst>
        </xdr:cNvPr>
        <xdr:cNvSpPr txBox="1"/>
      </xdr:nvSpPr>
      <xdr:spPr>
        <a:xfrm>
          <a:off x="11978821" y="7099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7" name="直線コネクタ 506">
          <a:extLst>
            <a:ext uri="{FF2B5EF4-FFF2-40B4-BE49-F238E27FC236}">
              <a16:creationId xmlns:a16="http://schemas.microsoft.com/office/drawing/2014/main" id="{46089916-58EE-44C7-9538-A2473D32F1E1}"/>
            </a:ext>
          </a:extLst>
        </xdr:cNvPr>
        <xdr:cNvCxnSpPr/>
      </xdr:nvCxnSpPr>
      <xdr:spPr>
        <a:xfrm>
          <a:off x="12449175"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8" name="テキスト ボックス 507">
          <a:extLst>
            <a:ext uri="{FF2B5EF4-FFF2-40B4-BE49-F238E27FC236}">
              <a16:creationId xmlns:a16="http://schemas.microsoft.com/office/drawing/2014/main" id="{3ED79048-483C-4379-ACF9-6A40ABABFEAF}"/>
            </a:ext>
          </a:extLst>
        </xdr:cNvPr>
        <xdr:cNvSpPr txBox="1"/>
      </xdr:nvSpPr>
      <xdr:spPr>
        <a:xfrm>
          <a:off x="12042941" y="6718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9" name="直線コネクタ 508">
          <a:extLst>
            <a:ext uri="{FF2B5EF4-FFF2-40B4-BE49-F238E27FC236}">
              <a16:creationId xmlns:a16="http://schemas.microsoft.com/office/drawing/2014/main" id="{FAACE648-EE8A-4405-8FA3-114883710BC6}"/>
            </a:ext>
          </a:extLst>
        </xdr:cNvPr>
        <xdr:cNvCxnSpPr/>
      </xdr:nvCxnSpPr>
      <xdr:spPr>
        <a:xfrm>
          <a:off x="12449175"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10" name="テキスト ボックス 509">
          <a:extLst>
            <a:ext uri="{FF2B5EF4-FFF2-40B4-BE49-F238E27FC236}">
              <a16:creationId xmlns:a16="http://schemas.microsoft.com/office/drawing/2014/main" id="{1675F893-5F0A-4B0B-8770-24EF1847E2FA}"/>
            </a:ext>
          </a:extLst>
        </xdr:cNvPr>
        <xdr:cNvSpPr txBox="1"/>
      </xdr:nvSpPr>
      <xdr:spPr>
        <a:xfrm>
          <a:off x="12042941" y="6337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1" name="直線コネクタ 510">
          <a:extLst>
            <a:ext uri="{FF2B5EF4-FFF2-40B4-BE49-F238E27FC236}">
              <a16:creationId xmlns:a16="http://schemas.microsoft.com/office/drawing/2014/main" id="{EB13C159-121A-4FF6-A82E-E17D5AB728E4}"/>
            </a:ext>
          </a:extLst>
        </xdr:cNvPr>
        <xdr:cNvCxnSpPr/>
      </xdr:nvCxnSpPr>
      <xdr:spPr>
        <a:xfrm>
          <a:off x="12449175"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2" name="テキスト ボックス 511">
          <a:extLst>
            <a:ext uri="{FF2B5EF4-FFF2-40B4-BE49-F238E27FC236}">
              <a16:creationId xmlns:a16="http://schemas.microsoft.com/office/drawing/2014/main" id="{00C81D4D-8F44-41B7-9BD0-492084610724}"/>
            </a:ext>
          </a:extLst>
        </xdr:cNvPr>
        <xdr:cNvSpPr txBox="1"/>
      </xdr:nvSpPr>
      <xdr:spPr>
        <a:xfrm>
          <a:off x="12042941" y="5956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3" name="直線コネクタ 512">
          <a:extLst>
            <a:ext uri="{FF2B5EF4-FFF2-40B4-BE49-F238E27FC236}">
              <a16:creationId xmlns:a16="http://schemas.microsoft.com/office/drawing/2014/main" id="{3CAE5DBA-F45D-41C1-9A82-BA780AF3628E}"/>
            </a:ext>
          </a:extLst>
        </xdr:cNvPr>
        <xdr:cNvCxnSpPr/>
      </xdr:nvCxnSpPr>
      <xdr:spPr>
        <a:xfrm>
          <a:off x="12449175"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4" name="テキスト ボックス 513">
          <a:extLst>
            <a:ext uri="{FF2B5EF4-FFF2-40B4-BE49-F238E27FC236}">
              <a16:creationId xmlns:a16="http://schemas.microsoft.com/office/drawing/2014/main" id="{36BBF4E6-F169-4DB0-B364-D31B280FDF3F}"/>
            </a:ext>
          </a:extLst>
        </xdr:cNvPr>
        <xdr:cNvSpPr txBox="1"/>
      </xdr:nvSpPr>
      <xdr:spPr>
        <a:xfrm>
          <a:off x="12042941" y="5575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5" name="直線コネクタ 514">
          <a:extLst>
            <a:ext uri="{FF2B5EF4-FFF2-40B4-BE49-F238E27FC236}">
              <a16:creationId xmlns:a16="http://schemas.microsoft.com/office/drawing/2014/main" id="{8B4E3FB5-FEBB-416D-856B-EAD4DB61BB4D}"/>
            </a:ext>
          </a:extLst>
        </xdr:cNvPr>
        <xdr:cNvCxnSpPr/>
      </xdr:nvCxnSpPr>
      <xdr:spPr>
        <a:xfrm>
          <a:off x="12449175"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6" name="テキスト ボックス 515">
          <a:extLst>
            <a:ext uri="{FF2B5EF4-FFF2-40B4-BE49-F238E27FC236}">
              <a16:creationId xmlns:a16="http://schemas.microsoft.com/office/drawing/2014/main" id="{336A0DFD-D886-404F-BF48-8A3F82775359}"/>
            </a:ext>
          </a:extLst>
        </xdr:cNvPr>
        <xdr:cNvSpPr txBox="1"/>
      </xdr:nvSpPr>
      <xdr:spPr>
        <a:xfrm>
          <a:off x="12110236" y="51949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7" name="【一般廃棄物処理施設】&#10;有形固定資産減価償却率グラフ枠">
          <a:extLst>
            <a:ext uri="{FF2B5EF4-FFF2-40B4-BE49-F238E27FC236}">
              <a16:creationId xmlns:a16="http://schemas.microsoft.com/office/drawing/2014/main" id="{ED2E54A7-7166-4E10-9875-01B32C62F043}"/>
            </a:ext>
          </a:extLst>
        </xdr:cNvPr>
        <xdr:cNvSpPr/>
      </xdr:nvSpPr>
      <xdr:spPr>
        <a:xfrm>
          <a:off x="12449175"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66675</xdr:rowOff>
    </xdr:from>
    <xdr:to>
      <xdr:col>85</xdr:col>
      <xdr:colOff>126364</xdr:colOff>
      <xdr:row>42</xdr:row>
      <xdr:rowOff>28575</xdr:rowOff>
    </xdr:to>
    <xdr:cxnSp macro="">
      <xdr:nvCxnSpPr>
        <xdr:cNvPr id="518" name="直線コネクタ 517">
          <a:extLst>
            <a:ext uri="{FF2B5EF4-FFF2-40B4-BE49-F238E27FC236}">
              <a16:creationId xmlns:a16="http://schemas.microsoft.com/office/drawing/2014/main" id="{D0892DCC-AFAF-4E8D-86EB-C7C4C6145899}"/>
            </a:ext>
          </a:extLst>
        </xdr:cNvPr>
        <xdr:cNvCxnSpPr/>
      </xdr:nvCxnSpPr>
      <xdr:spPr>
        <a:xfrm flipV="1">
          <a:off x="16322039" y="5899150"/>
          <a:ext cx="0" cy="1333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32402</xdr:rowOff>
    </xdr:from>
    <xdr:ext cx="405111" cy="259045"/>
    <xdr:sp macro="" textlink="">
      <xdr:nvSpPr>
        <xdr:cNvPr id="519" name="【一般廃棄物処理施設】&#10;有形固定資産減価償却率最小値テキスト">
          <a:extLst>
            <a:ext uri="{FF2B5EF4-FFF2-40B4-BE49-F238E27FC236}">
              <a16:creationId xmlns:a16="http://schemas.microsoft.com/office/drawing/2014/main" id="{5BC725A6-9519-4D68-AB3C-1CDC3C25C3F1}"/>
            </a:ext>
          </a:extLst>
        </xdr:cNvPr>
        <xdr:cNvSpPr txBox="1"/>
      </xdr:nvSpPr>
      <xdr:spPr>
        <a:xfrm>
          <a:off x="16360775" y="7236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28575</xdr:rowOff>
    </xdr:from>
    <xdr:to>
      <xdr:col>86</xdr:col>
      <xdr:colOff>25400</xdr:colOff>
      <xdr:row>42</xdr:row>
      <xdr:rowOff>28575</xdr:rowOff>
    </xdr:to>
    <xdr:cxnSp macro="">
      <xdr:nvCxnSpPr>
        <xdr:cNvPr id="520" name="直線コネクタ 519">
          <a:extLst>
            <a:ext uri="{FF2B5EF4-FFF2-40B4-BE49-F238E27FC236}">
              <a16:creationId xmlns:a16="http://schemas.microsoft.com/office/drawing/2014/main" id="{947C179A-0368-4878-B870-3BFA37C7ABEE}"/>
            </a:ext>
          </a:extLst>
        </xdr:cNvPr>
        <xdr:cNvCxnSpPr/>
      </xdr:nvCxnSpPr>
      <xdr:spPr>
        <a:xfrm>
          <a:off x="16230600" y="7232650"/>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13352</xdr:rowOff>
    </xdr:from>
    <xdr:ext cx="405111" cy="259045"/>
    <xdr:sp macro="" textlink="">
      <xdr:nvSpPr>
        <xdr:cNvPr id="521" name="【一般廃棄物処理施設】&#10;有形固定資産減価償却率最大値テキスト">
          <a:extLst>
            <a:ext uri="{FF2B5EF4-FFF2-40B4-BE49-F238E27FC236}">
              <a16:creationId xmlns:a16="http://schemas.microsoft.com/office/drawing/2014/main" id="{CFE88E06-C051-49D1-9368-FB8521FFB003}"/>
            </a:ext>
          </a:extLst>
        </xdr:cNvPr>
        <xdr:cNvSpPr txBox="1"/>
      </xdr:nvSpPr>
      <xdr:spPr>
        <a:xfrm>
          <a:off x="16360775" y="5674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66675</xdr:rowOff>
    </xdr:from>
    <xdr:to>
      <xdr:col>86</xdr:col>
      <xdr:colOff>25400</xdr:colOff>
      <xdr:row>34</xdr:row>
      <xdr:rowOff>66675</xdr:rowOff>
    </xdr:to>
    <xdr:cxnSp macro="">
      <xdr:nvCxnSpPr>
        <xdr:cNvPr id="522" name="直線コネクタ 521">
          <a:extLst>
            <a:ext uri="{FF2B5EF4-FFF2-40B4-BE49-F238E27FC236}">
              <a16:creationId xmlns:a16="http://schemas.microsoft.com/office/drawing/2014/main" id="{D6C3E701-4F6D-47E0-8D48-617874A6F5D3}"/>
            </a:ext>
          </a:extLst>
        </xdr:cNvPr>
        <xdr:cNvCxnSpPr/>
      </xdr:nvCxnSpPr>
      <xdr:spPr>
        <a:xfrm>
          <a:off x="16230600" y="5899150"/>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17162</xdr:rowOff>
    </xdr:from>
    <xdr:ext cx="405111" cy="259045"/>
    <xdr:sp macro="" textlink="">
      <xdr:nvSpPr>
        <xdr:cNvPr id="523" name="【一般廃棄物処理施設】&#10;有形固定資産減価償却率平均値テキスト">
          <a:extLst>
            <a:ext uri="{FF2B5EF4-FFF2-40B4-BE49-F238E27FC236}">
              <a16:creationId xmlns:a16="http://schemas.microsoft.com/office/drawing/2014/main" id="{AAAD0D6F-7649-4B11-9176-1CA907CAD38A}"/>
            </a:ext>
          </a:extLst>
        </xdr:cNvPr>
        <xdr:cNvSpPr txBox="1"/>
      </xdr:nvSpPr>
      <xdr:spPr>
        <a:xfrm>
          <a:off x="16360775" y="65322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38735</xdr:rowOff>
    </xdr:from>
    <xdr:to>
      <xdr:col>85</xdr:col>
      <xdr:colOff>177800</xdr:colOff>
      <xdr:row>38</xdr:row>
      <xdr:rowOff>140335</xdr:rowOff>
    </xdr:to>
    <xdr:sp macro="" textlink="">
      <xdr:nvSpPr>
        <xdr:cNvPr id="524" name="フローチャート: 判断 523">
          <a:extLst>
            <a:ext uri="{FF2B5EF4-FFF2-40B4-BE49-F238E27FC236}">
              <a16:creationId xmlns:a16="http://schemas.microsoft.com/office/drawing/2014/main" id="{C7E14175-8DCD-4D95-A812-30ECF1A64FC7}"/>
            </a:ext>
          </a:extLst>
        </xdr:cNvPr>
        <xdr:cNvSpPr/>
      </xdr:nvSpPr>
      <xdr:spPr>
        <a:xfrm>
          <a:off x="16268700" y="655383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4445</xdr:rowOff>
    </xdr:from>
    <xdr:to>
      <xdr:col>81</xdr:col>
      <xdr:colOff>101600</xdr:colOff>
      <xdr:row>38</xdr:row>
      <xdr:rowOff>106045</xdr:rowOff>
    </xdr:to>
    <xdr:sp macro="" textlink="">
      <xdr:nvSpPr>
        <xdr:cNvPr id="525" name="フローチャート: 判断 524">
          <a:extLst>
            <a:ext uri="{FF2B5EF4-FFF2-40B4-BE49-F238E27FC236}">
              <a16:creationId xmlns:a16="http://schemas.microsoft.com/office/drawing/2014/main" id="{79FAD474-F44B-4736-8920-061483A0B301}"/>
            </a:ext>
          </a:extLst>
        </xdr:cNvPr>
        <xdr:cNvSpPr/>
      </xdr:nvSpPr>
      <xdr:spPr>
        <a:xfrm>
          <a:off x="15430500" y="651954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147320</xdr:rowOff>
    </xdr:from>
    <xdr:to>
      <xdr:col>76</xdr:col>
      <xdr:colOff>165100</xdr:colOff>
      <xdr:row>38</xdr:row>
      <xdr:rowOff>77470</xdr:rowOff>
    </xdr:to>
    <xdr:sp macro="" textlink="">
      <xdr:nvSpPr>
        <xdr:cNvPr id="526" name="フローチャート: 判断 525">
          <a:extLst>
            <a:ext uri="{FF2B5EF4-FFF2-40B4-BE49-F238E27FC236}">
              <a16:creationId xmlns:a16="http://schemas.microsoft.com/office/drawing/2014/main" id="{2AC8F5E8-76F1-490A-9B74-EF37A8300C22}"/>
            </a:ext>
          </a:extLst>
        </xdr:cNvPr>
        <xdr:cNvSpPr/>
      </xdr:nvSpPr>
      <xdr:spPr>
        <a:xfrm>
          <a:off x="14544675" y="649414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156845</xdr:rowOff>
    </xdr:from>
    <xdr:to>
      <xdr:col>72</xdr:col>
      <xdr:colOff>38100</xdr:colOff>
      <xdr:row>38</xdr:row>
      <xdr:rowOff>86995</xdr:rowOff>
    </xdr:to>
    <xdr:sp macro="" textlink="">
      <xdr:nvSpPr>
        <xdr:cNvPr id="527" name="フローチャート: 判断 526">
          <a:extLst>
            <a:ext uri="{FF2B5EF4-FFF2-40B4-BE49-F238E27FC236}">
              <a16:creationId xmlns:a16="http://schemas.microsoft.com/office/drawing/2014/main" id="{D527D31D-4C4C-4B3C-8E41-AE39116CEC32}"/>
            </a:ext>
          </a:extLst>
        </xdr:cNvPr>
        <xdr:cNvSpPr/>
      </xdr:nvSpPr>
      <xdr:spPr>
        <a:xfrm>
          <a:off x="13655675" y="6500495"/>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33020</xdr:rowOff>
    </xdr:from>
    <xdr:to>
      <xdr:col>67</xdr:col>
      <xdr:colOff>101600</xdr:colOff>
      <xdr:row>38</xdr:row>
      <xdr:rowOff>134620</xdr:rowOff>
    </xdr:to>
    <xdr:sp macro="" textlink="">
      <xdr:nvSpPr>
        <xdr:cNvPr id="528" name="フローチャート: 判断 527">
          <a:extLst>
            <a:ext uri="{FF2B5EF4-FFF2-40B4-BE49-F238E27FC236}">
              <a16:creationId xmlns:a16="http://schemas.microsoft.com/office/drawing/2014/main" id="{235F9655-A92D-433D-9F1D-DD5AAA3C7B7D}"/>
            </a:ext>
          </a:extLst>
        </xdr:cNvPr>
        <xdr:cNvSpPr/>
      </xdr:nvSpPr>
      <xdr:spPr>
        <a:xfrm>
          <a:off x="12763500" y="6551295"/>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7AC653A9-60FC-465F-A4C7-446491426CA7}"/>
            </a:ext>
          </a:extLst>
        </xdr:cNvPr>
        <xdr:cNvSpPr txBox="1"/>
      </xdr:nvSpPr>
      <xdr:spPr>
        <a:xfrm>
          <a:off x="161321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AB160497-7823-4808-A25B-10627DF0504B}"/>
            </a:ext>
          </a:extLst>
        </xdr:cNvPr>
        <xdr:cNvSpPr txBox="1"/>
      </xdr:nvSpPr>
      <xdr:spPr>
        <a:xfrm>
          <a:off x="15293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192471C0-D105-4C31-B0F9-6C79BD5169AD}"/>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395F8945-298C-4432-B999-81FBD40F2487}"/>
            </a:ext>
          </a:extLst>
        </xdr:cNvPr>
        <xdr:cNvSpPr txBox="1"/>
      </xdr:nvSpPr>
      <xdr:spPr>
        <a:xfrm>
          <a:off x="13515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AA1C0295-1FAC-40FB-8F4F-0A874CAEAC51}"/>
            </a:ext>
          </a:extLst>
        </xdr:cNvPr>
        <xdr:cNvSpPr txBox="1"/>
      </xdr:nvSpPr>
      <xdr:spPr>
        <a:xfrm>
          <a:off x="12626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145415</xdr:rowOff>
    </xdr:from>
    <xdr:to>
      <xdr:col>85</xdr:col>
      <xdr:colOff>177800</xdr:colOff>
      <xdr:row>37</xdr:row>
      <xdr:rowOff>75565</xdr:rowOff>
    </xdr:to>
    <xdr:sp macro="" textlink="">
      <xdr:nvSpPr>
        <xdr:cNvPr id="534" name="楕円 533">
          <a:extLst>
            <a:ext uri="{FF2B5EF4-FFF2-40B4-BE49-F238E27FC236}">
              <a16:creationId xmlns:a16="http://schemas.microsoft.com/office/drawing/2014/main" id="{193C79D1-0732-466C-8D46-7D853A6EC176}"/>
            </a:ext>
          </a:extLst>
        </xdr:cNvPr>
        <xdr:cNvSpPr/>
      </xdr:nvSpPr>
      <xdr:spPr>
        <a:xfrm>
          <a:off x="16268700" y="6320790"/>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168292</xdr:rowOff>
    </xdr:from>
    <xdr:ext cx="405111" cy="259045"/>
    <xdr:sp macro="" textlink="">
      <xdr:nvSpPr>
        <xdr:cNvPr id="535" name="【一般廃棄物処理施設】&#10;有形固定資産減価償却率該当値テキスト">
          <a:extLst>
            <a:ext uri="{FF2B5EF4-FFF2-40B4-BE49-F238E27FC236}">
              <a16:creationId xmlns:a16="http://schemas.microsoft.com/office/drawing/2014/main" id="{DF04FEDD-1EB1-4135-98C1-D3D2E37822D3}"/>
            </a:ext>
          </a:extLst>
        </xdr:cNvPr>
        <xdr:cNvSpPr txBox="1"/>
      </xdr:nvSpPr>
      <xdr:spPr>
        <a:xfrm>
          <a:off x="16360775" y="6169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90170</xdr:rowOff>
    </xdr:from>
    <xdr:to>
      <xdr:col>81</xdr:col>
      <xdr:colOff>101600</xdr:colOff>
      <xdr:row>37</xdr:row>
      <xdr:rowOff>20320</xdr:rowOff>
    </xdr:to>
    <xdr:sp macro="" textlink="">
      <xdr:nvSpPr>
        <xdr:cNvPr id="536" name="楕円 535">
          <a:extLst>
            <a:ext uri="{FF2B5EF4-FFF2-40B4-BE49-F238E27FC236}">
              <a16:creationId xmlns:a16="http://schemas.microsoft.com/office/drawing/2014/main" id="{FC91ED09-CEBD-4F08-9E7A-A6753C047C98}"/>
            </a:ext>
          </a:extLst>
        </xdr:cNvPr>
        <xdr:cNvSpPr/>
      </xdr:nvSpPr>
      <xdr:spPr>
        <a:xfrm>
          <a:off x="15430500" y="6265545"/>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140970</xdr:rowOff>
    </xdr:from>
    <xdr:to>
      <xdr:col>85</xdr:col>
      <xdr:colOff>127000</xdr:colOff>
      <xdr:row>37</xdr:row>
      <xdr:rowOff>24765</xdr:rowOff>
    </xdr:to>
    <xdr:cxnSp macro="">
      <xdr:nvCxnSpPr>
        <xdr:cNvPr id="537" name="直線コネクタ 536">
          <a:extLst>
            <a:ext uri="{FF2B5EF4-FFF2-40B4-BE49-F238E27FC236}">
              <a16:creationId xmlns:a16="http://schemas.microsoft.com/office/drawing/2014/main" id="{595A0B90-DF39-4897-A3AF-FFDED7FB2401}"/>
            </a:ext>
          </a:extLst>
        </xdr:cNvPr>
        <xdr:cNvCxnSpPr/>
      </xdr:nvCxnSpPr>
      <xdr:spPr>
        <a:xfrm>
          <a:off x="15484475" y="6316345"/>
          <a:ext cx="8382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33020</xdr:rowOff>
    </xdr:from>
    <xdr:to>
      <xdr:col>76</xdr:col>
      <xdr:colOff>165100</xdr:colOff>
      <xdr:row>36</xdr:row>
      <xdr:rowOff>134620</xdr:rowOff>
    </xdr:to>
    <xdr:sp macro="" textlink="">
      <xdr:nvSpPr>
        <xdr:cNvPr id="538" name="楕円 537">
          <a:extLst>
            <a:ext uri="{FF2B5EF4-FFF2-40B4-BE49-F238E27FC236}">
              <a16:creationId xmlns:a16="http://schemas.microsoft.com/office/drawing/2014/main" id="{4B3E789A-25DB-43CD-A91C-D37E3877A7EC}"/>
            </a:ext>
          </a:extLst>
        </xdr:cNvPr>
        <xdr:cNvSpPr/>
      </xdr:nvSpPr>
      <xdr:spPr>
        <a:xfrm>
          <a:off x="14544675" y="620839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83820</xdr:rowOff>
    </xdr:from>
    <xdr:to>
      <xdr:col>81</xdr:col>
      <xdr:colOff>50800</xdr:colOff>
      <xdr:row>36</xdr:row>
      <xdr:rowOff>140970</xdr:rowOff>
    </xdr:to>
    <xdr:cxnSp macro="">
      <xdr:nvCxnSpPr>
        <xdr:cNvPr id="539" name="直線コネクタ 538">
          <a:extLst>
            <a:ext uri="{FF2B5EF4-FFF2-40B4-BE49-F238E27FC236}">
              <a16:creationId xmlns:a16="http://schemas.microsoft.com/office/drawing/2014/main" id="{FB062D9D-2DB2-4551-810F-3772DC5C7294}"/>
            </a:ext>
          </a:extLst>
        </xdr:cNvPr>
        <xdr:cNvCxnSpPr/>
      </xdr:nvCxnSpPr>
      <xdr:spPr>
        <a:xfrm>
          <a:off x="14592300" y="6259195"/>
          <a:ext cx="892175"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149225</xdr:rowOff>
    </xdr:from>
    <xdr:to>
      <xdr:col>72</xdr:col>
      <xdr:colOff>38100</xdr:colOff>
      <xdr:row>36</xdr:row>
      <xdr:rowOff>79375</xdr:rowOff>
    </xdr:to>
    <xdr:sp macro="" textlink="">
      <xdr:nvSpPr>
        <xdr:cNvPr id="540" name="楕円 539">
          <a:extLst>
            <a:ext uri="{FF2B5EF4-FFF2-40B4-BE49-F238E27FC236}">
              <a16:creationId xmlns:a16="http://schemas.microsoft.com/office/drawing/2014/main" id="{C60212C7-2883-47E5-BE7B-5809B49647A3}"/>
            </a:ext>
          </a:extLst>
        </xdr:cNvPr>
        <xdr:cNvSpPr/>
      </xdr:nvSpPr>
      <xdr:spPr>
        <a:xfrm>
          <a:off x="13655675" y="6149975"/>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28575</xdr:rowOff>
    </xdr:from>
    <xdr:to>
      <xdr:col>76</xdr:col>
      <xdr:colOff>114300</xdr:colOff>
      <xdr:row>36</xdr:row>
      <xdr:rowOff>83820</xdr:rowOff>
    </xdr:to>
    <xdr:cxnSp macro="">
      <xdr:nvCxnSpPr>
        <xdr:cNvPr id="541" name="直線コネクタ 540">
          <a:extLst>
            <a:ext uri="{FF2B5EF4-FFF2-40B4-BE49-F238E27FC236}">
              <a16:creationId xmlns:a16="http://schemas.microsoft.com/office/drawing/2014/main" id="{3EB4E85E-DFCA-4F2D-9EE6-23B356EB2F63}"/>
            </a:ext>
          </a:extLst>
        </xdr:cNvPr>
        <xdr:cNvCxnSpPr/>
      </xdr:nvCxnSpPr>
      <xdr:spPr>
        <a:xfrm>
          <a:off x="13706475" y="6203950"/>
          <a:ext cx="885825"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92075</xdr:rowOff>
    </xdr:from>
    <xdr:to>
      <xdr:col>67</xdr:col>
      <xdr:colOff>101600</xdr:colOff>
      <xdr:row>36</xdr:row>
      <xdr:rowOff>22225</xdr:rowOff>
    </xdr:to>
    <xdr:sp macro="" textlink="">
      <xdr:nvSpPr>
        <xdr:cNvPr id="542" name="楕円 541">
          <a:extLst>
            <a:ext uri="{FF2B5EF4-FFF2-40B4-BE49-F238E27FC236}">
              <a16:creationId xmlns:a16="http://schemas.microsoft.com/office/drawing/2014/main" id="{F6B0C4B4-B2C3-4034-AFB8-99146FAFE711}"/>
            </a:ext>
          </a:extLst>
        </xdr:cNvPr>
        <xdr:cNvSpPr/>
      </xdr:nvSpPr>
      <xdr:spPr>
        <a:xfrm>
          <a:off x="12763500" y="6092825"/>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142875</xdr:rowOff>
    </xdr:from>
    <xdr:to>
      <xdr:col>71</xdr:col>
      <xdr:colOff>177800</xdr:colOff>
      <xdr:row>36</xdr:row>
      <xdr:rowOff>28575</xdr:rowOff>
    </xdr:to>
    <xdr:cxnSp macro="">
      <xdr:nvCxnSpPr>
        <xdr:cNvPr id="543" name="直線コネクタ 542">
          <a:extLst>
            <a:ext uri="{FF2B5EF4-FFF2-40B4-BE49-F238E27FC236}">
              <a16:creationId xmlns:a16="http://schemas.microsoft.com/office/drawing/2014/main" id="{341BE30F-0D4C-4774-92CD-28DBCDCE64CD}"/>
            </a:ext>
          </a:extLst>
        </xdr:cNvPr>
        <xdr:cNvCxnSpPr/>
      </xdr:nvCxnSpPr>
      <xdr:spPr>
        <a:xfrm>
          <a:off x="12817475" y="614680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97172</xdr:rowOff>
    </xdr:from>
    <xdr:ext cx="405111" cy="259045"/>
    <xdr:sp macro="" textlink="">
      <xdr:nvSpPr>
        <xdr:cNvPr id="544" name="n_1aveValue【一般廃棄物処理施設】&#10;有形固定資産減価償却率">
          <a:extLst>
            <a:ext uri="{FF2B5EF4-FFF2-40B4-BE49-F238E27FC236}">
              <a16:creationId xmlns:a16="http://schemas.microsoft.com/office/drawing/2014/main" id="{E861ACC3-40C6-4619-9963-FD74F20B58E7}"/>
            </a:ext>
          </a:extLst>
        </xdr:cNvPr>
        <xdr:cNvSpPr txBox="1"/>
      </xdr:nvSpPr>
      <xdr:spPr>
        <a:xfrm>
          <a:off x="15269219" y="6612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68597</xdr:rowOff>
    </xdr:from>
    <xdr:ext cx="405111" cy="259045"/>
    <xdr:sp macro="" textlink="">
      <xdr:nvSpPr>
        <xdr:cNvPr id="545" name="n_2aveValue【一般廃棄物処理施設】&#10;有形固定資産減価償却率">
          <a:extLst>
            <a:ext uri="{FF2B5EF4-FFF2-40B4-BE49-F238E27FC236}">
              <a16:creationId xmlns:a16="http://schemas.microsoft.com/office/drawing/2014/main" id="{C06ADA9A-27DF-45F4-9F8E-B446A3F0A634}"/>
            </a:ext>
          </a:extLst>
        </xdr:cNvPr>
        <xdr:cNvSpPr txBox="1"/>
      </xdr:nvSpPr>
      <xdr:spPr>
        <a:xfrm>
          <a:off x="14392919" y="6586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78122</xdr:rowOff>
    </xdr:from>
    <xdr:ext cx="405111" cy="259045"/>
    <xdr:sp macro="" textlink="">
      <xdr:nvSpPr>
        <xdr:cNvPr id="546" name="n_3aveValue【一般廃棄物処理施設】&#10;有形固定資産減価償却率">
          <a:extLst>
            <a:ext uri="{FF2B5EF4-FFF2-40B4-BE49-F238E27FC236}">
              <a16:creationId xmlns:a16="http://schemas.microsoft.com/office/drawing/2014/main" id="{52D3F37C-92C4-42F3-8ACA-EDFEFC4A72F0}"/>
            </a:ext>
          </a:extLst>
        </xdr:cNvPr>
        <xdr:cNvSpPr txBox="1"/>
      </xdr:nvSpPr>
      <xdr:spPr>
        <a:xfrm>
          <a:off x="13503919" y="659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125747</xdr:rowOff>
    </xdr:from>
    <xdr:ext cx="405111" cy="259045"/>
    <xdr:sp macro="" textlink="">
      <xdr:nvSpPr>
        <xdr:cNvPr id="547" name="n_4aveValue【一般廃棄物処理施設】&#10;有形固定資産減価償却率">
          <a:extLst>
            <a:ext uri="{FF2B5EF4-FFF2-40B4-BE49-F238E27FC236}">
              <a16:creationId xmlns:a16="http://schemas.microsoft.com/office/drawing/2014/main" id="{02A6B2CC-E40B-4551-BAEE-00DADA4E6799}"/>
            </a:ext>
          </a:extLst>
        </xdr:cNvPr>
        <xdr:cNvSpPr txBox="1"/>
      </xdr:nvSpPr>
      <xdr:spPr>
        <a:xfrm>
          <a:off x="12611744" y="6644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36847</xdr:rowOff>
    </xdr:from>
    <xdr:ext cx="405111" cy="259045"/>
    <xdr:sp macro="" textlink="">
      <xdr:nvSpPr>
        <xdr:cNvPr id="548" name="n_1mainValue【一般廃棄物処理施設】&#10;有形固定資産減価償却率">
          <a:extLst>
            <a:ext uri="{FF2B5EF4-FFF2-40B4-BE49-F238E27FC236}">
              <a16:creationId xmlns:a16="http://schemas.microsoft.com/office/drawing/2014/main" id="{522A3B45-CD01-406C-9952-FCE8576EB29B}"/>
            </a:ext>
          </a:extLst>
        </xdr:cNvPr>
        <xdr:cNvSpPr txBox="1"/>
      </xdr:nvSpPr>
      <xdr:spPr>
        <a:xfrm>
          <a:off x="15269219" y="603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151147</xdr:rowOff>
    </xdr:from>
    <xdr:ext cx="405111" cy="259045"/>
    <xdr:sp macro="" textlink="">
      <xdr:nvSpPr>
        <xdr:cNvPr id="549" name="n_2mainValue【一般廃棄物処理施設】&#10;有形固定資産減価償却率">
          <a:extLst>
            <a:ext uri="{FF2B5EF4-FFF2-40B4-BE49-F238E27FC236}">
              <a16:creationId xmlns:a16="http://schemas.microsoft.com/office/drawing/2014/main" id="{14390214-7EB2-4107-BBFC-55FE4AA2F0FA}"/>
            </a:ext>
          </a:extLst>
        </xdr:cNvPr>
        <xdr:cNvSpPr txBox="1"/>
      </xdr:nvSpPr>
      <xdr:spPr>
        <a:xfrm>
          <a:off x="14392919" y="598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95902</xdr:rowOff>
    </xdr:from>
    <xdr:ext cx="405111" cy="259045"/>
    <xdr:sp macro="" textlink="">
      <xdr:nvSpPr>
        <xdr:cNvPr id="550" name="n_3mainValue【一般廃棄物処理施設】&#10;有形固定資産減価償却率">
          <a:extLst>
            <a:ext uri="{FF2B5EF4-FFF2-40B4-BE49-F238E27FC236}">
              <a16:creationId xmlns:a16="http://schemas.microsoft.com/office/drawing/2014/main" id="{F032FFD8-0918-4EAB-AFC1-78AADBCDB08F}"/>
            </a:ext>
          </a:extLst>
        </xdr:cNvPr>
        <xdr:cNvSpPr txBox="1"/>
      </xdr:nvSpPr>
      <xdr:spPr>
        <a:xfrm>
          <a:off x="13503919" y="5925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38752</xdr:rowOff>
    </xdr:from>
    <xdr:ext cx="405111" cy="259045"/>
    <xdr:sp macro="" textlink="">
      <xdr:nvSpPr>
        <xdr:cNvPr id="551" name="n_4mainValue【一般廃棄物処理施設】&#10;有形固定資産減価償却率">
          <a:extLst>
            <a:ext uri="{FF2B5EF4-FFF2-40B4-BE49-F238E27FC236}">
              <a16:creationId xmlns:a16="http://schemas.microsoft.com/office/drawing/2014/main" id="{0F8323C0-2AEA-4B5F-A783-F23218E8CF21}"/>
            </a:ext>
          </a:extLst>
        </xdr:cNvPr>
        <xdr:cNvSpPr txBox="1"/>
      </xdr:nvSpPr>
      <xdr:spPr>
        <a:xfrm>
          <a:off x="12611744" y="5868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2" name="正方形/長方形 551">
          <a:extLst>
            <a:ext uri="{FF2B5EF4-FFF2-40B4-BE49-F238E27FC236}">
              <a16:creationId xmlns:a16="http://schemas.microsoft.com/office/drawing/2014/main" id="{0069AAC0-C4FC-438F-8169-A320C9A8D4DF}"/>
            </a:ext>
          </a:extLst>
        </xdr:cNvPr>
        <xdr:cNvSpPr/>
      </xdr:nvSpPr>
      <xdr:spPr>
        <a:xfrm>
          <a:off x="18288000" y="419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3" name="正方形/長方形 552">
          <a:extLst>
            <a:ext uri="{FF2B5EF4-FFF2-40B4-BE49-F238E27FC236}">
              <a16:creationId xmlns:a16="http://schemas.microsoft.com/office/drawing/2014/main" id="{7FD72F0B-9214-4406-B3A4-E5B684D4445D}"/>
            </a:ext>
          </a:extLst>
        </xdr:cNvPr>
        <xdr:cNvSpPr/>
      </xdr:nvSpPr>
      <xdr:spPr>
        <a:xfrm>
          <a:off x="18418175"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4" name="正方形/長方形 553">
          <a:extLst>
            <a:ext uri="{FF2B5EF4-FFF2-40B4-BE49-F238E27FC236}">
              <a16:creationId xmlns:a16="http://schemas.microsoft.com/office/drawing/2014/main" id="{4582CB16-8750-42B8-A472-E48353648439}"/>
            </a:ext>
          </a:extLst>
        </xdr:cNvPr>
        <xdr:cNvSpPr/>
      </xdr:nvSpPr>
      <xdr:spPr>
        <a:xfrm>
          <a:off x="18418175"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5" name="正方形/長方形 554">
          <a:extLst>
            <a:ext uri="{FF2B5EF4-FFF2-40B4-BE49-F238E27FC236}">
              <a16:creationId xmlns:a16="http://schemas.microsoft.com/office/drawing/2014/main" id="{5A027E89-0E41-4A48-B014-D7F1F068F62A}"/>
            </a:ext>
          </a:extLst>
        </xdr:cNvPr>
        <xdr:cNvSpPr/>
      </xdr:nvSpPr>
      <xdr:spPr>
        <a:xfrm>
          <a:off x="19431000"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6" name="正方形/長方形 555">
          <a:extLst>
            <a:ext uri="{FF2B5EF4-FFF2-40B4-BE49-F238E27FC236}">
              <a16:creationId xmlns:a16="http://schemas.microsoft.com/office/drawing/2014/main" id="{BA7CF8C2-1D1A-4A36-9B39-D94AAA2EB923}"/>
            </a:ext>
          </a:extLst>
        </xdr:cNvPr>
        <xdr:cNvSpPr/>
      </xdr:nvSpPr>
      <xdr:spPr>
        <a:xfrm>
          <a:off x="19431000"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7" name="正方形/長方形 556">
          <a:extLst>
            <a:ext uri="{FF2B5EF4-FFF2-40B4-BE49-F238E27FC236}">
              <a16:creationId xmlns:a16="http://schemas.microsoft.com/office/drawing/2014/main" id="{B16249E9-21E3-44DD-852C-836F084B7DE3}"/>
            </a:ext>
          </a:extLst>
        </xdr:cNvPr>
        <xdr:cNvSpPr/>
      </xdr:nvSpPr>
      <xdr:spPr>
        <a:xfrm>
          <a:off x="20574000"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8" name="正方形/長方形 557">
          <a:extLst>
            <a:ext uri="{FF2B5EF4-FFF2-40B4-BE49-F238E27FC236}">
              <a16:creationId xmlns:a16="http://schemas.microsoft.com/office/drawing/2014/main" id="{B191917A-7977-4DED-AC16-34CC5EA9EAEE}"/>
            </a:ext>
          </a:extLst>
        </xdr:cNvPr>
        <xdr:cNvSpPr/>
      </xdr:nvSpPr>
      <xdr:spPr>
        <a:xfrm>
          <a:off x="20574000"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9" name="正方形/長方形 558">
          <a:extLst>
            <a:ext uri="{FF2B5EF4-FFF2-40B4-BE49-F238E27FC236}">
              <a16:creationId xmlns:a16="http://schemas.microsoft.com/office/drawing/2014/main" id="{1EFDD216-B9ED-4EEF-91E5-D0EDB0DD4B6D}"/>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0" name="テキスト ボックス 559">
          <a:extLst>
            <a:ext uri="{FF2B5EF4-FFF2-40B4-BE49-F238E27FC236}">
              <a16:creationId xmlns:a16="http://schemas.microsoft.com/office/drawing/2014/main" id="{3671BA16-B6C2-4C8A-AA6B-E655832D5A0C}"/>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1" name="直線コネクタ 560">
          <a:extLst>
            <a:ext uri="{FF2B5EF4-FFF2-40B4-BE49-F238E27FC236}">
              <a16:creationId xmlns:a16="http://schemas.microsoft.com/office/drawing/2014/main" id="{ABD5C203-673A-4816-8E7D-1385BED82DBA}"/>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2" name="直線コネクタ 561">
          <a:extLst>
            <a:ext uri="{FF2B5EF4-FFF2-40B4-BE49-F238E27FC236}">
              <a16:creationId xmlns:a16="http://schemas.microsoft.com/office/drawing/2014/main" id="{5AE7B88F-D5AF-4C80-867F-CCC5AB3BC672}"/>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3" name="テキスト ボックス 562">
          <a:extLst>
            <a:ext uri="{FF2B5EF4-FFF2-40B4-BE49-F238E27FC236}">
              <a16:creationId xmlns:a16="http://schemas.microsoft.com/office/drawing/2014/main" id="{9BB06237-7F83-453F-9114-7297A942DD42}"/>
            </a:ext>
          </a:extLst>
        </xdr:cNvPr>
        <xdr:cNvSpPr txBox="1"/>
      </xdr:nvSpPr>
      <xdr:spPr>
        <a:xfrm>
          <a:off x="18039214" y="70237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4" name="直線コネクタ 563">
          <a:extLst>
            <a:ext uri="{FF2B5EF4-FFF2-40B4-BE49-F238E27FC236}">
              <a16:creationId xmlns:a16="http://schemas.microsoft.com/office/drawing/2014/main" id="{ED0A95F2-CEC5-43AF-869E-095FE2747BD6}"/>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38</xdr:row>
      <xdr:rowOff>48277</xdr:rowOff>
    </xdr:from>
    <xdr:ext cx="531299" cy="259045"/>
    <xdr:sp macro="" textlink="">
      <xdr:nvSpPr>
        <xdr:cNvPr id="565" name="テキスト ボックス 564">
          <a:extLst>
            <a:ext uri="{FF2B5EF4-FFF2-40B4-BE49-F238E27FC236}">
              <a16:creationId xmlns:a16="http://schemas.microsoft.com/office/drawing/2014/main" id="{15776378-B836-4753-A34C-8E44A1E148A9}"/>
            </a:ext>
          </a:extLst>
        </xdr:cNvPr>
        <xdr:cNvSpPr txBox="1"/>
      </xdr:nvSpPr>
      <xdr:spPr>
        <a:xfrm>
          <a:off x="17756701" y="65665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6" name="直線コネクタ 565">
          <a:extLst>
            <a:ext uri="{FF2B5EF4-FFF2-40B4-BE49-F238E27FC236}">
              <a16:creationId xmlns:a16="http://schemas.microsoft.com/office/drawing/2014/main" id="{2CE61D7F-1CC5-46CC-9868-44776A953C56}"/>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7" name="テキスト ボックス 566">
          <a:extLst>
            <a:ext uri="{FF2B5EF4-FFF2-40B4-BE49-F238E27FC236}">
              <a16:creationId xmlns:a16="http://schemas.microsoft.com/office/drawing/2014/main" id="{9E70FD70-52E1-4A22-B67B-EB651E0AF60F}"/>
            </a:ext>
          </a:extLst>
        </xdr:cNvPr>
        <xdr:cNvSpPr txBox="1"/>
      </xdr:nvSpPr>
      <xdr:spPr>
        <a:xfrm>
          <a:off x="17695756" y="61093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8" name="直線コネクタ 567">
          <a:extLst>
            <a:ext uri="{FF2B5EF4-FFF2-40B4-BE49-F238E27FC236}">
              <a16:creationId xmlns:a16="http://schemas.microsoft.com/office/drawing/2014/main" id="{0DC468CD-024C-4F81-BDE3-702098B561C9}"/>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9" name="テキスト ボックス 568">
          <a:extLst>
            <a:ext uri="{FF2B5EF4-FFF2-40B4-BE49-F238E27FC236}">
              <a16:creationId xmlns:a16="http://schemas.microsoft.com/office/drawing/2014/main" id="{D91C350A-6EE6-49CA-B0A7-7BC07A343514}"/>
            </a:ext>
          </a:extLst>
        </xdr:cNvPr>
        <xdr:cNvSpPr txBox="1"/>
      </xdr:nvSpPr>
      <xdr:spPr>
        <a:xfrm>
          <a:off x="17695756" y="56521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3D9215B0-2370-4B8F-BB94-ADCD7CC99614}"/>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1" name="テキスト ボックス 570">
          <a:extLst>
            <a:ext uri="{FF2B5EF4-FFF2-40B4-BE49-F238E27FC236}">
              <a16:creationId xmlns:a16="http://schemas.microsoft.com/office/drawing/2014/main" id="{77358E6F-A452-42D0-ABAA-FE6E01B06C48}"/>
            </a:ext>
          </a:extLst>
        </xdr:cNvPr>
        <xdr:cNvSpPr txBox="1"/>
      </xdr:nvSpPr>
      <xdr:spPr>
        <a:xfrm>
          <a:off x="17695756" y="51949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a:extLst>
            <a:ext uri="{FF2B5EF4-FFF2-40B4-BE49-F238E27FC236}">
              <a16:creationId xmlns:a16="http://schemas.microsoft.com/office/drawing/2014/main" id="{72CE4CFD-11EB-4D3A-9950-DFDCC47EED57}"/>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35299</xdr:rowOff>
    </xdr:from>
    <xdr:to>
      <xdr:col>116</xdr:col>
      <xdr:colOff>62864</xdr:colOff>
      <xdr:row>41</xdr:row>
      <xdr:rowOff>85381</xdr:rowOff>
    </xdr:to>
    <xdr:cxnSp macro="">
      <xdr:nvCxnSpPr>
        <xdr:cNvPr id="573" name="直線コネクタ 572">
          <a:extLst>
            <a:ext uri="{FF2B5EF4-FFF2-40B4-BE49-F238E27FC236}">
              <a16:creationId xmlns:a16="http://schemas.microsoft.com/office/drawing/2014/main" id="{C40F4A09-FAF6-416E-A8D2-D71373C41B2F}"/>
            </a:ext>
          </a:extLst>
        </xdr:cNvPr>
        <xdr:cNvCxnSpPr/>
      </xdr:nvCxnSpPr>
      <xdr:spPr>
        <a:xfrm flipV="1">
          <a:off x="22164039" y="5693149"/>
          <a:ext cx="0" cy="14248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89208</xdr:rowOff>
    </xdr:from>
    <xdr:ext cx="469744" cy="259045"/>
    <xdr:sp macro="" textlink="">
      <xdr:nvSpPr>
        <xdr:cNvPr id="574" name="【一般廃棄物処理施設】&#10;一人当たり有形固定資産（償却資産）額最小値テキスト">
          <a:extLst>
            <a:ext uri="{FF2B5EF4-FFF2-40B4-BE49-F238E27FC236}">
              <a16:creationId xmlns:a16="http://schemas.microsoft.com/office/drawing/2014/main" id="{A2C1A0ED-F174-4513-BC99-8982DE83593E}"/>
            </a:ext>
          </a:extLst>
        </xdr:cNvPr>
        <xdr:cNvSpPr txBox="1"/>
      </xdr:nvSpPr>
      <xdr:spPr>
        <a:xfrm>
          <a:off x="22202775" y="7121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85381</xdr:rowOff>
    </xdr:from>
    <xdr:to>
      <xdr:col>116</xdr:col>
      <xdr:colOff>152400</xdr:colOff>
      <xdr:row>41</xdr:row>
      <xdr:rowOff>85381</xdr:rowOff>
    </xdr:to>
    <xdr:cxnSp macro="">
      <xdr:nvCxnSpPr>
        <xdr:cNvPr id="575" name="直線コネクタ 574">
          <a:extLst>
            <a:ext uri="{FF2B5EF4-FFF2-40B4-BE49-F238E27FC236}">
              <a16:creationId xmlns:a16="http://schemas.microsoft.com/office/drawing/2014/main" id="{9AD0D393-8555-44EE-9215-6EA10CC09C24}"/>
            </a:ext>
          </a:extLst>
        </xdr:cNvPr>
        <xdr:cNvCxnSpPr/>
      </xdr:nvCxnSpPr>
      <xdr:spPr>
        <a:xfrm>
          <a:off x="22075775" y="7118006"/>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153426</xdr:rowOff>
    </xdr:from>
    <xdr:ext cx="599010" cy="259045"/>
    <xdr:sp macro="" textlink="">
      <xdr:nvSpPr>
        <xdr:cNvPr id="576" name="【一般廃棄物処理施設】&#10;一人当たり有形固定資産（償却資産）額最大値テキスト">
          <a:extLst>
            <a:ext uri="{FF2B5EF4-FFF2-40B4-BE49-F238E27FC236}">
              <a16:creationId xmlns:a16="http://schemas.microsoft.com/office/drawing/2014/main" id="{9810F8A0-41B0-4385-B16C-83377F676577}"/>
            </a:ext>
          </a:extLst>
        </xdr:cNvPr>
        <xdr:cNvSpPr txBox="1"/>
      </xdr:nvSpPr>
      <xdr:spPr>
        <a:xfrm>
          <a:off x="22202775" y="5468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35299</xdr:rowOff>
    </xdr:from>
    <xdr:to>
      <xdr:col>116</xdr:col>
      <xdr:colOff>152400</xdr:colOff>
      <xdr:row>33</xdr:row>
      <xdr:rowOff>35299</xdr:rowOff>
    </xdr:to>
    <xdr:cxnSp macro="">
      <xdr:nvCxnSpPr>
        <xdr:cNvPr id="577" name="直線コネクタ 576">
          <a:extLst>
            <a:ext uri="{FF2B5EF4-FFF2-40B4-BE49-F238E27FC236}">
              <a16:creationId xmlns:a16="http://schemas.microsoft.com/office/drawing/2014/main" id="{59F76806-0A6C-49DD-B8B5-78546D4F2535}"/>
            </a:ext>
          </a:extLst>
        </xdr:cNvPr>
        <xdr:cNvCxnSpPr/>
      </xdr:nvCxnSpPr>
      <xdr:spPr>
        <a:xfrm>
          <a:off x="22075775" y="5693149"/>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78736</xdr:rowOff>
    </xdr:from>
    <xdr:ext cx="534377" cy="259045"/>
    <xdr:sp macro="" textlink="">
      <xdr:nvSpPr>
        <xdr:cNvPr id="578" name="【一般廃棄物処理施設】&#10;一人当たり有形固定資産（償却資産）額平均値テキスト">
          <a:extLst>
            <a:ext uri="{FF2B5EF4-FFF2-40B4-BE49-F238E27FC236}">
              <a16:creationId xmlns:a16="http://schemas.microsoft.com/office/drawing/2014/main" id="{DE94C5E1-0C18-4AB3-87BD-7F0D980C4E28}"/>
            </a:ext>
          </a:extLst>
        </xdr:cNvPr>
        <xdr:cNvSpPr txBox="1"/>
      </xdr:nvSpPr>
      <xdr:spPr>
        <a:xfrm>
          <a:off x="22202775" y="64223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55859</xdr:rowOff>
    </xdr:from>
    <xdr:to>
      <xdr:col>116</xdr:col>
      <xdr:colOff>114300</xdr:colOff>
      <xdr:row>38</xdr:row>
      <xdr:rowOff>157459</xdr:rowOff>
    </xdr:to>
    <xdr:sp macro="" textlink="">
      <xdr:nvSpPr>
        <xdr:cNvPr id="579" name="フローチャート: 判断 578">
          <a:extLst>
            <a:ext uri="{FF2B5EF4-FFF2-40B4-BE49-F238E27FC236}">
              <a16:creationId xmlns:a16="http://schemas.microsoft.com/office/drawing/2014/main" id="{36A33715-45B9-4B5C-AE78-A7BABDCF829E}"/>
            </a:ext>
          </a:extLst>
        </xdr:cNvPr>
        <xdr:cNvSpPr/>
      </xdr:nvSpPr>
      <xdr:spPr>
        <a:xfrm>
          <a:off x="22113875" y="6570959"/>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57276</xdr:rowOff>
    </xdr:from>
    <xdr:to>
      <xdr:col>112</xdr:col>
      <xdr:colOff>38100</xdr:colOff>
      <xdr:row>38</xdr:row>
      <xdr:rowOff>158876</xdr:rowOff>
    </xdr:to>
    <xdr:sp macro="" textlink="">
      <xdr:nvSpPr>
        <xdr:cNvPr id="580" name="フローチャート: 判断 579">
          <a:extLst>
            <a:ext uri="{FF2B5EF4-FFF2-40B4-BE49-F238E27FC236}">
              <a16:creationId xmlns:a16="http://schemas.microsoft.com/office/drawing/2014/main" id="{FBEFD414-70F2-447E-9B0C-CFD738B8ABB8}"/>
            </a:ext>
          </a:extLst>
        </xdr:cNvPr>
        <xdr:cNvSpPr/>
      </xdr:nvSpPr>
      <xdr:spPr>
        <a:xfrm>
          <a:off x="21275675" y="6572376"/>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66868</xdr:rowOff>
    </xdr:from>
    <xdr:to>
      <xdr:col>107</xdr:col>
      <xdr:colOff>101600</xdr:colOff>
      <xdr:row>38</xdr:row>
      <xdr:rowOff>168468</xdr:rowOff>
    </xdr:to>
    <xdr:sp macro="" textlink="">
      <xdr:nvSpPr>
        <xdr:cNvPr id="581" name="フローチャート: 判断 580">
          <a:extLst>
            <a:ext uri="{FF2B5EF4-FFF2-40B4-BE49-F238E27FC236}">
              <a16:creationId xmlns:a16="http://schemas.microsoft.com/office/drawing/2014/main" id="{0FBDF7CE-E066-440D-BDF1-D55674BAD676}"/>
            </a:ext>
          </a:extLst>
        </xdr:cNvPr>
        <xdr:cNvSpPr/>
      </xdr:nvSpPr>
      <xdr:spPr>
        <a:xfrm>
          <a:off x="20383500" y="6585143"/>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94099</xdr:rowOff>
    </xdr:from>
    <xdr:to>
      <xdr:col>102</xdr:col>
      <xdr:colOff>165100</xdr:colOff>
      <xdr:row>39</xdr:row>
      <xdr:rowOff>24249</xdr:rowOff>
    </xdr:to>
    <xdr:sp macro="" textlink="">
      <xdr:nvSpPr>
        <xdr:cNvPr id="582" name="フローチャート: 判断 581">
          <a:extLst>
            <a:ext uri="{FF2B5EF4-FFF2-40B4-BE49-F238E27FC236}">
              <a16:creationId xmlns:a16="http://schemas.microsoft.com/office/drawing/2014/main" id="{1FE739E6-1BB3-4EF0-8338-4E39938B1D5B}"/>
            </a:ext>
          </a:extLst>
        </xdr:cNvPr>
        <xdr:cNvSpPr/>
      </xdr:nvSpPr>
      <xdr:spPr>
        <a:xfrm>
          <a:off x="19497675" y="6609199"/>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116822</xdr:rowOff>
    </xdr:from>
    <xdr:to>
      <xdr:col>98</xdr:col>
      <xdr:colOff>38100</xdr:colOff>
      <xdr:row>39</xdr:row>
      <xdr:rowOff>46972</xdr:rowOff>
    </xdr:to>
    <xdr:sp macro="" textlink="">
      <xdr:nvSpPr>
        <xdr:cNvPr id="583" name="フローチャート: 判断 582">
          <a:extLst>
            <a:ext uri="{FF2B5EF4-FFF2-40B4-BE49-F238E27FC236}">
              <a16:creationId xmlns:a16="http://schemas.microsoft.com/office/drawing/2014/main" id="{3110BF44-0AED-4F47-8FEE-B66630E23326}"/>
            </a:ext>
          </a:extLst>
        </xdr:cNvPr>
        <xdr:cNvSpPr/>
      </xdr:nvSpPr>
      <xdr:spPr>
        <a:xfrm>
          <a:off x="18608675" y="6631922"/>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9B11E3C9-5F41-4407-8B43-B94BCD99782E}"/>
            </a:ext>
          </a:extLst>
        </xdr:cNvPr>
        <xdr:cNvSpPr txBox="1"/>
      </xdr:nvSpPr>
      <xdr:spPr>
        <a:xfrm>
          <a:off x="219741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81010771-D6C3-40EE-9410-39939484F13A}"/>
            </a:ext>
          </a:extLst>
        </xdr:cNvPr>
        <xdr:cNvSpPr txBox="1"/>
      </xdr:nvSpPr>
      <xdr:spPr>
        <a:xfrm>
          <a:off x="21135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B242B7B8-9EA2-4AA9-A877-D89759A8C9D4}"/>
            </a:ext>
          </a:extLst>
        </xdr:cNvPr>
        <xdr:cNvSpPr txBox="1"/>
      </xdr:nvSpPr>
      <xdr:spPr>
        <a:xfrm>
          <a:off x="20246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E1DC05E7-A4AE-4A73-BDA9-21C6EBD70B67}"/>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D4DCD590-A2AF-42F1-8EDB-5A9C795B914F}"/>
            </a:ext>
          </a:extLst>
        </xdr:cNvPr>
        <xdr:cNvSpPr txBox="1"/>
      </xdr:nvSpPr>
      <xdr:spPr>
        <a:xfrm>
          <a:off x="18468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156790</xdr:rowOff>
    </xdr:from>
    <xdr:to>
      <xdr:col>116</xdr:col>
      <xdr:colOff>114300</xdr:colOff>
      <xdr:row>41</xdr:row>
      <xdr:rowOff>86940</xdr:rowOff>
    </xdr:to>
    <xdr:sp macro="" textlink="">
      <xdr:nvSpPr>
        <xdr:cNvPr id="589" name="楕円 588">
          <a:extLst>
            <a:ext uri="{FF2B5EF4-FFF2-40B4-BE49-F238E27FC236}">
              <a16:creationId xmlns:a16="http://schemas.microsoft.com/office/drawing/2014/main" id="{DE5D5F20-9E2B-4052-9C22-CD296CEE3771}"/>
            </a:ext>
          </a:extLst>
        </xdr:cNvPr>
        <xdr:cNvSpPr/>
      </xdr:nvSpPr>
      <xdr:spPr>
        <a:xfrm>
          <a:off x="22113875" y="7014790"/>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71717</xdr:rowOff>
    </xdr:from>
    <xdr:ext cx="534377" cy="259045"/>
    <xdr:sp macro="" textlink="">
      <xdr:nvSpPr>
        <xdr:cNvPr id="590" name="【一般廃棄物処理施設】&#10;一人当たり有形固定資産（償却資産）額該当値テキスト">
          <a:extLst>
            <a:ext uri="{FF2B5EF4-FFF2-40B4-BE49-F238E27FC236}">
              <a16:creationId xmlns:a16="http://schemas.microsoft.com/office/drawing/2014/main" id="{FF0C8521-6077-4CDC-8985-0C2C00780DCC}"/>
            </a:ext>
          </a:extLst>
        </xdr:cNvPr>
        <xdr:cNvSpPr txBox="1"/>
      </xdr:nvSpPr>
      <xdr:spPr>
        <a:xfrm>
          <a:off x="22202775" y="6929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157576</xdr:rowOff>
    </xdr:from>
    <xdr:to>
      <xdr:col>112</xdr:col>
      <xdr:colOff>38100</xdr:colOff>
      <xdr:row>41</xdr:row>
      <xdr:rowOff>87726</xdr:rowOff>
    </xdr:to>
    <xdr:sp macro="" textlink="">
      <xdr:nvSpPr>
        <xdr:cNvPr id="591" name="楕円 590">
          <a:extLst>
            <a:ext uri="{FF2B5EF4-FFF2-40B4-BE49-F238E27FC236}">
              <a16:creationId xmlns:a16="http://schemas.microsoft.com/office/drawing/2014/main" id="{F87E20B0-6319-4061-886C-EA183F6E2A5E}"/>
            </a:ext>
          </a:extLst>
        </xdr:cNvPr>
        <xdr:cNvSpPr/>
      </xdr:nvSpPr>
      <xdr:spPr>
        <a:xfrm>
          <a:off x="21275675" y="7018751"/>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36140</xdr:rowOff>
    </xdr:from>
    <xdr:to>
      <xdr:col>116</xdr:col>
      <xdr:colOff>63500</xdr:colOff>
      <xdr:row>41</xdr:row>
      <xdr:rowOff>36926</xdr:rowOff>
    </xdr:to>
    <xdr:cxnSp macro="">
      <xdr:nvCxnSpPr>
        <xdr:cNvPr id="592" name="直線コネクタ 591">
          <a:extLst>
            <a:ext uri="{FF2B5EF4-FFF2-40B4-BE49-F238E27FC236}">
              <a16:creationId xmlns:a16="http://schemas.microsoft.com/office/drawing/2014/main" id="{425050AB-9763-4459-9BEC-C744E88DB341}"/>
            </a:ext>
          </a:extLst>
        </xdr:cNvPr>
        <xdr:cNvCxnSpPr/>
      </xdr:nvCxnSpPr>
      <xdr:spPr>
        <a:xfrm flipV="1">
          <a:off x="21326475" y="7065590"/>
          <a:ext cx="838200" cy="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158144</xdr:rowOff>
    </xdr:from>
    <xdr:to>
      <xdr:col>107</xdr:col>
      <xdr:colOff>101600</xdr:colOff>
      <xdr:row>41</xdr:row>
      <xdr:rowOff>88294</xdr:rowOff>
    </xdr:to>
    <xdr:sp macro="" textlink="">
      <xdr:nvSpPr>
        <xdr:cNvPr id="593" name="楕円 592">
          <a:extLst>
            <a:ext uri="{FF2B5EF4-FFF2-40B4-BE49-F238E27FC236}">
              <a16:creationId xmlns:a16="http://schemas.microsoft.com/office/drawing/2014/main" id="{BBDAE436-A768-428F-82C0-B0E783885A1A}"/>
            </a:ext>
          </a:extLst>
        </xdr:cNvPr>
        <xdr:cNvSpPr/>
      </xdr:nvSpPr>
      <xdr:spPr>
        <a:xfrm>
          <a:off x="20383500" y="7019319"/>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36926</xdr:rowOff>
    </xdr:from>
    <xdr:to>
      <xdr:col>111</xdr:col>
      <xdr:colOff>177800</xdr:colOff>
      <xdr:row>41</xdr:row>
      <xdr:rowOff>37494</xdr:rowOff>
    </xdr:to>
    <xdr:cxnSp macro="">
      <xdr:nvCxnSpPr>
        <xdr:cNvPr id="594" name="直線コネクタ 593">
          <a:extLst>
            <a:ext uri="{FF2B5EF4-FFF2-40B4-BE49-F238E27FC236}">
              <a16:creationId xmlns:a16="http://schemas.microsoft.com/office/drawing/2014/main" id="{6ADB9E87-BDA8-40B3-BB5F-D7851CF1F58F}"/>
            </a:ext>
          </a:extLst>
        </xdr:cNvPr>
        <xdr:cNvCxnSpPr/>
      </xdr:nvCxnSpPr>
      <xdr:spPr>
        <a:xfrm flipV="1">
          <a:off x="20437475" y="7066376"/>
          <a:ext cx="889000" cy="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158638</xdr:rowOff>
    </xdr:from>
    <xdr:to>
      <xdr:col>102</xdr:col>
      <xdr:colOff>165100</xdr:colOff>
      <xdr:row>41</xdr:row>
      <xdr:rowOff>88788</xdr:rowOff>
    </xdr:to>
    <xdr:sp macro="" textlink="">
      <xdr:nvSpPr>
        <xdr:cNvPr id="595" name="楕円 594">
          <a:extLst>
            <a:ext uri="{FF2B5EF4-FFF2-40B4-BE49-F238E27FC236}">
              <a16:creationId xmlns:a16="http://schemas.microsoft.com/office/drawing/2014/main" id="{74AF01D2-326F-47A8-AD3F-606E8688C4AD}"/>
            </a:ext>
          </a:extLst>
        </xdr:cNvPr>
        <xdr:cNvSpPr/>
      </xdr:nvSpPr>
      <xdr:spPr>
        <a:xfrm>
          <a:off x="19497675" y="7019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37494</xdr:rowOff>
    </xdr:from>
    <xdr:to>
      <xdr:col>107</xdr:col>
      <xdr:colOff>50800</xdr:colOff>
      <xdr:row>41</xdr:row>
      <xdr:rowOff>37988</xdr:rowOff>
    </xdr:to>
    <xdr:cxnSp macro="">
      <xdr:nvCxnSpPr>
        <xdr:cNvPr id="596" name="直線コネクタ 595">
          <a:extLst>
            <a:ext uri="{FF2B5EF4-FFF2-40B4-BE49-F238E27FC236}">
              <a16:creationId xmlns:a16="http://schemas.microsoft.com/office/drawing/2014/main" id="{5C9FC3DD-D7E0-4175-8A8A-61A1884F99D4}"/>
            </a:ext>
          </a:extLst>
        </xdr:cNvPr>
        <xdr:cNvCxnSpPr/>
      </xdr:nvCxnSpPr>
      <xdr:spPr>
        <a:xfrm flipV="1">
          <a:off x="19545300" y="7066944"/>
          <a:ext cx="892175" cy="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159177</xdr:rowOff>
    </xdr:from>
    <xdr:to>
      <xdr:col>98</xdr:col>
      <xdr:colOff>38100</xdr:colOff>
      <xdr:row>41</xdr:row>
      <xdr:rowOff>89327</xdr:rowOff>
    </xdr:to>
    <xdr:sp macro="" textlink="">
      <xdr:nvSpPr>
        <xdr:cNvPr id="597" name="楕円 596">
          <a:extLst>
            <a:ext uri="{FF2B5EF4-FFF2-40B4-BE49-F238E27FC236}">
              <a16:creationId xmlns:a16="http://schemas.microsoft.com/office/drawing/2014/main" id="{FAE533EB-2895-49DC-A952-E419AD0EFE8B}"/>
            </a:ext>
          </a:extLst>
        </xdr:cNvPr>
        <xdr:cNvSpPr/>
      </xdr:nvSpPr>
      <xdr:spPr>
        <a:xfrm>
          <a:off x="18608675" y="7020352"/>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37988</xdr:rowOff>
    </xdr:from>
    <xdr:to>
      <xdr:col>102</xdr:col>
      <xdr:colOff>114300</xdr:colOff>
      <xdr:row>41</xdr:row>
      <xdr:rowOff>38527</xdr:rowOff>
    </xdr:to>
    <xdr:cxnSp macro="">
      <xdr:nvCxnSpPr>
        <xdr:cNvPr id="598" name="直線コネクタ 597">
          <a:extLst>
            <a:ext uri="{FF2B5EF4-FFF2-40B4-BE49-F238E27FC236}">
              <a16:creationId xmlns:a16="http://schemas.microsoft.com/office/drawing/2014/main" id="{F078E2C9-5211-441D-9AB8-C01BC6844141}"/>
            </a:ext>
          </a:extLst>
        </xdr:cNvPr>
        <xdr:cNvCxnSpPr/>
      </xdr:nvCxnSpPr>
      <xdr:spPr>
        <a:xfrm flipV="1">
          <a:off x="18659475" y="7067438"/>
          <a:ext cx="885825" cy="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37</xdr:row>
      <xdr:rowOff>3953</xdr:rowOff>
    </xdr:from>
    <xdr:ext cx="534377" cy="259045"/>
    <xdr:sp macro="" textlink="">
      <xdr:nvSpPr>
        <xdr:cNvPr id="599" name="n_1aveValue【一般廃棄物処理施設】&#10;一人当たり有形固定資産（償却資産）額">
          <a:extLst>
            <a:ext uri="{FF2B5EF4-FFF2-40B4-BE49-F238E27FC236}">
              <a16:creationId xmlns:a16="http://schemas.microsoft.com/office/drawing/2014/main" id="{C606D8C0-696E-4C86-ADB9-B6EBFADAB4F8}"/>
            </a:ext>
          </a:extLst>
        </xdr:cNvPr>
        <xdr:cNvSpPr txBox="1"/>
      </xdr:nvSpPr>
      <xdr:spPr>
        <a:xfrm>
          <a:off x="21046586" y="6347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13545</xdr:rowOff>
    </xdr:from>
    <xdr:ext cx="534377" cy="259045"/>
    <xdr:sp macro="" textlink="">
      <xdr:nvSpPr>
        <xdr:cNvPr id="600" name="n_2aveValue【一般廃棄物処理施設】&#10;一人当たり有形固定資産（償却資産）額">
          <a:extLst>
            <a:ext uri="{FF2B5EF4-FFF2-40B4-BE49-F238E27FC236}">
              <a16:creationId xmlns:a16="http://schemas.microsoft.com/office/drawing/2014/main" id="{7C520776-FD62-4128-B66C-C92B51346122}"/>
            </a:ext>
          </a:extLst>
        </xdr:cNvPr>
        <xdr:cNvSpPr txBox="1"/>
      </xdr:nvSpPr>
      <xdr:spPr>
        <a:xfrm>
          <a:off x="20170286" y="6360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37</xdr:row>
      <xdr:rowOff>40776</xdr:rowOff>
    </xdr:from>
    <xdr:ext cx="534377" cy="259045"/>
    <xdr:sp macro="" textlink="">
      <xdr:nvSpPr>
        <xdr:cNvPr id="601" name="n_3aveValue【一般廃棄物処理施設】&#10;一人当たり有形固定資産（償却資産）額">
          <a:extLst>
            <a:ext uri="{FF2B5EF4-FFF2-40B4-BE49-F238E27FC236}">
              <a16:creationId xmlns:a16="http://schemas.microsoft.com/office/drawing/2014/main" id="{727582CB-E25C-4238-9578-208AF71877D1}"/>
            </a:ext>
          </a:extLst>
        </xdr:cNvPr>
        <xdr:cNvSpPr txBox="1"/>
      </xdr:nvSpPr>
      <xdr:spPr>
        <a:xfrm>
          <a:off x="19278111" y="6384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63499</xdr:rowOff>
    </xdr:from>
    <xdr:ext cx="534377" cy="259045"/>
    <xdr:sp macro="" textlink="">
      <xdr:nvSpPr>
        <xdr:cNvPr id="602" name="n_4aveValue【一般廃棄物処理施設】&#10;一人当たり有形固定資産（償却資産）額">
          <a:extLst>
            <a:ext uri="{FF2B5EF4-FFF2-40B4-BE49-F238E27FC236}">
              <a16:creationId xmlns:a16="http://schemas.microsoft.com/office/drawing/2014/main" id="{63FA5416-5DEC-4A95-B079-6ADE634B3E9F}"/>
            </a:ext>
          </a:extLst>
        </xdr:cNvPr>
        <xdr:cNvSpPr txBox="1"/>
      </xdr:nvSpPr>
      <xdr:spPr>
        <a:xfrm>
          <a:off x="18392286" y="6410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78853</xdr:rowOff>
    </xdr:from>
    <xdr:ext cx="534377" cy="259045"/>
    <xdr:sp macro="" textlink="">
      <xdr:nvSpPr>
        <xdr:cNvPr id="603" name="n_1mainValue【一般廃棄物処理施設】&#10;一人当たり有形固定資産（償却資産）額">
          <a:extLst>
            <a:ext uri="{FF2B5EF4-FFF2-40B4-BE49-F238E27FC236}">
              <a16:creationId xmlns:a16="http://schemas.microsoft.com/office/drawing/2014/main" id="{CBAEDD2A-C718-4261-8E79-472778A15748}"/>
            </a:ext>
          </a:extLst>
        </xdr:cNvPr>
        <xdr:cNvSpPr txBox="1"/>
      </xdr:nvSpPr>
      <xdr:spPr>
        <a:xfrm>
          <a:off x="21046586" y="7108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79421</xdr:rowOff>
    </xdr:from>
    <xdr:ext cx="534377" cy="259045"/>
    <xdr:sp macro="" textlink="">
      <xdr:nvSpPr>
        <xdr:cNvPr id="604" name="n_2mainValue【一般廃棄物処理施設】&#10;一人当たり有形固定資産（償却資産）額">
          <a:extLst>
            <a:ext uri="{FF2B5EF4-FFF2-40B4-BE49-F238E27FC236}">
              <a16:creationId xmlns:a16="http://schemas.microsoft.com/office/drawing/2014/main" id="{3482312D-1E89-43BC-BCC0-FFEF1B7E6A58}"/>
            </a:ext>
          </a:extLst>
        </xdr:cNvPr>
        <xdr:cNvSpPr txBox="1"/>
      </xdr:nvSpPr>
      <xdr:spPr>
        <a:xfrm>
          <a:off x="20170286" y="7108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79915</xdr:rowOff>
    </xdr:from>
    <xdr:ext cx="534377" cy="259045"/>
    <xdr:sp macro="" textlink="">
      <xdr:nvSpPr>
        <xdr:cNvPr id="605" name="n_3mainValue【一般廃棄物処理施設】&#10;一人当たり有形固定資産（償却資産）額">
          <a:extLst>
            <a:ext uri="{FF2B5EF4-FFF2-40B4-BE49-F238E27FC236}">
              <a16:creationId xmlns:a16="http://schemas.microsoft.com/office/drawing/2014/main" id="{DC14DCA4-A3D4-446B-A83C-CD95AFCF342E}"/>
            </a:ext>
          </a:extLst>
        </xdr:cNvPr>
        <xdr:cNvSpPr txBox="1"/>
      </xdr:nvSpPr>
      <xdr:spPr>
        <a:xfrm>
          <a:off x="19278111" y="7109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80454</xdr:rowOff>
    </xdr:from>
    <xdr:ext cx="534377" cy="259045"/>
    <xdr:sp macro="" textlink="">
      <xdr:nvSpPr>
        <xdr:cNvPr id="606" name="n_4mainValue【一般廃棄物処理施設】&#10;一人当たり有形固定資産（償却資産）額">
          <a:extLst>
            <a:ext uri="{FF2B5EF4-FFF2-40B4-BE49-F238E27FC236}">
              <a16:creationId xmlns:a16="http://schemas.microsoft.com/office/drawing/2014/main" id="{654EC606-A971-4B84-B338-C099D7CB460D}"/>
            </a:ext>
          </a:extLst>
        </xdr:cNvPr>
        <xdr:cNvSpPr txBox="1"/>
      </xdr:nvSpPr>
      <xdr:spPr>
        <a:xfrm>
          <a:off x="18392286" y="7109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43FCFC03-90DF-480C-B4FE-AE279229119A}"/>
            </a:ext>
          </a:extLst>
        </xdr:cNvPr>
        <xdr:cNvSpPr/>
      </xdr:nvSpPr>
      <xdr:spPr>
        <a:xfrm>
          <a:off x="12449175" y="800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C719D808-7C77-49F2-A69A-8FD1A8E87248}"/>
            </a:ext>
          </a:extLst>
        </xdr:cNvPr>
        <xdr:cNvSpPr/>
      </xdr:nvSpPr>
      <xdr:spPr>
        <a:xfrm>
          <a:off x="12573000"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3CB3AEFD-FE53-4DBC-9BA6-B143F67BF4E4}"/>
            </a:ext>
          </a:extLst>
        </xdr:cNvPr>
        <xdr:cNvSpPr/>
      </xdr:nvSpPr>
      <xdr:spPr>
        <a:xfrm>
          <a:off x="12573000"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0429542A-86FD-4BCD-8878-73CC5D82F343}"/>
            </a:ext>
          </a:extLst>
        </xdr:cNvPr>
        <xdr:cNvSpPr/>
      </xdr:nvSpPr>
      <xdr:spPr>
        <a:xfrm>
          <a:off x="13592175"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19B37C35-3AFD-4B99-A0EC-C3994541C2AF}"/>
            </a:ext>
          </a:extLst>
        </xdr:cNvPr>
        <xdr:cNvSpPr/>
      </xdr:nvSpPr>
      <xdr:spPr>
        <a:xfrm>
          <a:off x="13592175"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18CB593D-0F91-46C3-BA91-A2A6928B4342}"/>
            </a:ext>
          </a:extLst>
        </xdr:cNvPr>
        <xdr:cNvSpPr/>
      </xdr:nvSpPr>
      <xdr:spPr>
        <a:xfrm>
          <a:off x="14735175"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042D1D93-D94A-4A12-8F7B-3E2B31CA9BC5}"/>
            </a:ext>
          </a:extLst>
        </xdr:cNvPr>
        <xdr:cNvSpPr/>
      </xdr:nvSpPr>
      <xdr:spPr>
        <a:xfrm>
          <a:off x="14735175"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A295704B-0994-47DE-98E9-7E77C03BE780}"/>
            </a:ext>
          </a:extLst>
        </xdr:cNvPr>
        <xdr:cNvSpPr/>
      </xdr:nvSpPr>
      <xdr:spPr>
        <a:xfrm>
          <a:off x="12449175"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a:extLst>
            <a:ext uri="{FF2B5EF4-FFF2-40B4-BE49-F238E27FC236}">
              <a16:creationId xmlns:a16="http://schemas.microsoft.com/office/drawing/2014/main" id="{D196963D-07F9-4302-AEBD-AD584DDE8822}"/>
            </a:ext>
          </a:extLst>
        </xdr:cNvPr>
        <xdr:cNvSpPr txBox="1"/>
      </xdr:nvSpPr>
      <xdr:spPr>
        <a:xfrm>
          <a:off x="12411075"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8260D138-6793-413E-A19C-3570AA90D7F4}"/>
            </a:ext>
          </a:extLst>
        </xdr:cNvPr>
        <xdr:cNvCxnSpPr/>
      </xdr:nvCxnSpPr>
      <xdr:spPr>
        <a:xfrm>
          <a:off x="12449175"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a:extLst>
            <a:ext uri="{FF2B5EF4-FFF2-40B4-BE49-F238E27FC236}">
              <a16:creationId xmlns:a16="http://schemas.microsoft.com/office/drawing/2014/main" id="{EF053F1F-E69B-4533-904E-AE81EA3DF508}"/>
            </a:ext>
          </a:extLst>
        </xdr:cNvPr>
        <xdr:cNvSpPr txBox="1"/>
      </xdr:nvSpPr>
      <xdr:spPr>
        <a:xfrm>
          <a:off x="11978821" y="11290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18" name="直線コネクタ 617">
          <a:extLst>
            <a:ext uri="{FF2B5EF4-FFF2-40B4-BE49-F238E27FC236}">
              <a16:creationId xmlns:a16="http://schemas.microsoft.com/office/drawing/2014/main" id="{DCDB8F95-8192-4520-ACA0-FA48F33857F1}"/>
            </a:ext>
          </a:extLst>
        </xdr:cNvPr>
        <xdr:cNvCxnSpPr/>
      </xdr:nvCxnSpPr>
      <xdr:spPr>
        <a:xfrm>
          <a:off x="12449175"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19" name="テキスト ボックス 618">
          <a:extLst>
            <a:ext uri="{FF2B5EF4-FFF2-40B4-BE49-F238E27FC236}">
              <a16:creationId xmlns:a16="http://schemas.microsoft.com/office/drawing/2014/main" id="{4016589D-97D8-48A7-8C52-5D37B118046F}"/>
            </a:ext>
          </a:extLst>
        </xdr:cNvPr>
        <xdr:cNvSpPr txBox="1"/>
      </xdr:nvSpPr>
      <xdr:spPr>
        <a:xfrm>
          <a:off x="11978821" y="10964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0" name="直線コネクタ 619">
          <a:extLst>
            <a:ext uri="{FF2B5EF4-FFF2-40B4-BE49-F238E27FC236}">
              <a16:creationId xmlns:a16="http://schemas.microsoft.com/office/drawing/2014/main" id="{BFE6AF9C-78F7-4950-B33E-015D60E6C7E4}"/>
            </a:ext>
          </a:extLst>
        </xdr:cNvPr>
        <xdr:cNvCxnSpPr/>
      </xdr:nvCxnSpPr>
      <xdr:spPr>
        <a:xfrm>
          <a:off x="12449175" y="1078003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1" name="テキスト ボックス 620">
          <a:extLst>
            <a:ext uri="{FF2B5EF4-FFF2-40B4-BE49-F238E27FC236}">
              <a16:creationId xmlns:a16="http://schemas.microsoft.com/office/drawing/2014/main" id="{65750B43-3DBC-4415-9E6A-7F68ED82988F}"/>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2" name="直線コネクタ 621">
          <a:extLst>
            <a:ext uri="{FF2B5EF4-FFF2-40B4-BE49-F238E27FC236}">
              <a16:creationId xmlns:a16="http://schemas.microsoft.com/office/drawing/2014/main" id="{183C6A0D-9F30-471D-9920-70622FDD30A1}"/>
            </a:ext>
          </a:extLst>
        </xdr:cNvPr>
        <xdr:cNvCxnSpPr/>
      </xdr:nvCxnSpPr>
      <xdr:spPr>
        <a:xfrm>
          <a:off x="12449175" y="104534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3" name="テキスト ボックス 622">
          <a:extLst>
            <a:ext uri="{FF2B5EF4-FFF2-40B4-BE49-F238E27FC236}">
              <a16:creationId xmlns:a16="http://schemas.microsoft.com/office/drawing/2014/main" id="{4152E081-79E0-4BE4-A6F3-36C135C15EB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4" name="直線コネクタ 623">
          <a:extLst>
            <a:ext uri="{FF2B5EF4-FFF2-40B4-BE49-F238E27FC236}">
              <a16:creationId xmlns:a16="http://schemas.microsoft.com/office/drawing/2014/main" id="{D95B0F2E-27F2-41B9-8A99-CD584746E5BC}"/>
            </a:ext>
          </a:extLst>
        </xdr:cNvPr>
        <xdr:cNvCxnSpPr/>
      </xdr:nvCxnSpPr>
      <xdr:spPr>
        <a:xfrm>
          <a:off x="12449175" y="1012689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5" name="テキスト ボックス 624">
          <a:extLst>
            <a:ext uri="{FF2B5EF4-FFF2-40B4-BE49-F238E27FC236}">
              <a16:creationId xmlns:a16="http://schemas.microsoft.com/office/drawing/2014/main" id="{CCC634DA-77AD-4801-8D2C-D3E4C4DC469F}"/>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6" name="直線コネクタ 625">
          <a:extLst>
            <a:ext uri="{FF2B5EF4-FFF2-40B4-BE49-F238E27FC236}">
              <a16:creationId xmlns:a16="http://schemas.microsoft.com/office/drawing/2014/main" id="{EAD35D13-02F3-4561-9DD3-8A07119E5789}"/>
            </a:ext>
          </a:extLst>
        </xdr:cNvPr>
        <xdr:cNvCxnSpPr/>
      </xdr:nvCxnSpPr>
      <xdr:spPr>
        <a:xfrm>
          <a:off x="12449175" y="980031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7" name="テキスト ボックス 626">
          <a:extLst>
            <a:ext uri="{FF2B5EF4-FFF2-40B4-BE49-F238E27FC236}">
              <a16:creationId xmlns:a16="http://schemas.microsoft.com/office/drawing/2014/main" id="{D1E8215C-6D66-4A0F-BFA1-2AA6C5CE6AA7}"/>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28" name="直線コネクタ 627">
          <a:extLst>
            <a:ext uri="{FF2B5EF4-FFF2-40B4-BE49-F238E27FC236}">
              <a16:creationId xmlns:a16="http://schemas.microsoft.com/office/drawing/2014/main" id="{A602180F-603C-4185-858D-1FD914FADE02}"/>
            </a:ext>
          </a:extLst>
        </xdr:cNvPr>
        <xdr:cNvCxnSpPr/>
      </xdr:nvCxnSpPr>
      <xdr:spPr>
        <a:xfrm>
          <a:off x="12449175"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29" name="テキスト ボックス 628">
          <a:extLst>
            <a:ext uri="{FF2B5EF4-FFF2-40B4-BE49-F238E27FC236}">
              <a16:creationId xmlns:a16="http://schemas.microsoft.com/office/drawing/2014/main" id="{9371C457-B4A6-4C23-AFA7-2F01242F6754}"/>
            </a:ext>
          </a:extLst>
        </xdr:cNvPr>
        <xdr:cNvSpPr txBox="1"/>
      </xdr:nvSpPr>
      <xdr:spPr>
        <a:xfrm>
          <a:off x="12110236" y="933152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0" name="直線コネクタ 629">
          <a:extLst>
            <a:ext uri="{FF2B5EF4-FFF2-40B4-BE49-F238E27FC236}">
              <a16:creationId xmlns:a16="http://schemas.microsoft.com/office/drawing/2014/main" id="{1B4A8963-7B98-4773-9CBC-21A1C91A0775}"/>
            </a:ext>
          </a:extLst>
        </xdr:cNvPr>
        <xdr:cNvCxnSpPr/>
      </xdr:nvCxnSpPr>
      <xdr:spPr>
        <a:xfrm>
          <a:off x="12449175"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1" name="【保健センター・保健所】&#10;有形固定資産減価償却率グラフ枠">
          <a:extLst>
            <a:ext uri="{FF2B5EF4-FFF2-40B4-BE49-F238E27FC236}">
              <a16:creationId xmlns:a16="http://schemas.microsoft.com/office/drawing/2014/main" id="{9E200C3E-22E1-4E1B-A9F0-D029776B76F3}"/>
            </a:ext>
          </a:extLst>
        </xdr:cNvPr>
        <xdr:cNvSpPr/>
      </xdr:nvSpPr>
      <xdr:spPr>
        <a:xfrm>
          <a:off x="12449175"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150223</xdr:rowOff>
    </xdr:from>
    <xdr:to>
      <xdr:col>85</xdr:col>
      <xdr:colOff>126364</xdr:colOff>
      <xdr:row>64</xdr:row>
      <xdr:rowOff>68580</xdr:rowOff>
    </xdr:to>
    <xdr:cxnSp macro="">
      <xdr:nvCxnSpPr>
        <xdr:cNvPr id="632" name="直線コネクタ 631">
          <a:extLst>
            <a:ext uri="{FF2B5EF4-FFF2-40B4-BE49-F238E27FC236}">
              <a16:creationId xmlns:a16="http://schemas.microsoft.com/office/drawing/2014/main" id="{4D9352FD-E873-42CE-AB50-DED76740DF0C}"/>
            </a:ext>
          </a:extLst>
        </xdr:cNvPr>
        <xdr:cNvCxnSpPr/>
      </xdr:nvCxnSpPr>
      <xdr:spPr>
        <a:xfrm flipV="1">
          <a:off x="16322039" y="9579973"/>
          <a:ext cx="0" cy="14645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72407</xdr:rowOff>
    </xdr:from>
    <xdr:ext cx="405111" cy="259045"/>
    <xdr:sp macro="" textlink="">
      <xdr:nvSpPr>
        <xdr:cNvPr id="633" name="【保健センター・保健所】&#10;有形固定資産減価償却率最小値テキスト">
          <a:extLst>
            <a:ext uri="{FF2B5EF4-FFF2-40B4-BE49-F238E27FC236}">
              <a16:creationId xmlns:a16="http://schemas.microsoft.com/office/drawing/2014/main" id="{782BDDD2-294E-4395-BFFD-7F12CC24A339}"/>
            </a:ext>
          </a:extLst>
        </xdr:cNvPr>
        <xdr:cNvSpPr txBox="1"/>
      </xdr:nvSpPr>
      <xdr:spPr>
        <a:xfrm>
          <a:off x="16360775" y="1104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68580</xdr:rowOff>
    </xdr:from>
    <xdr:to>
      <xdr:col>86</xdr:col>
      <xdr:colOff>25400</xdr:colOff>
      <xdr:row>64</xdr:row>
      <xdr:rowOff>68580</xdr:rowOff>
    </xdr:to>
    <xdr:cxnSp macro="">
      <xdr:nvCxnSpPr>
        <xdr:cNvPr id="634" name="直線コネクタ 633">
          <a:extLst>
            <a:ext uri="{FF2B5EF4-FFF2-40B4-BE49-F238E27FC236}">
              <a16:creationId xmlns:a16="http://schemas.microsoft.com/office/drawing/2014/main" id="{432C1496-E178-4482-9688-569F714C1E68}"/>
            </a:ext>
          </a:extLst>
        </xdr:cNvPr>
        <xdr:cNvCxnSpPr/>
      </xdr:nvCxnSpPr>
      <xdr:spPr>
        <a:xfrm>
          <a:off x="16230600" y="11044555"/>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96900</xdr:rowOff>
    </xdr:from>
    <xdr:ext cx="340478" cy="259045"/>
    <xdr:sp macro="" textlink="">
      <xdr:nvSpPr>
        <xdr:cNvPr id="635" name="【保健センター・保健所】&#10;有形固定資産減価償却率最大値テキスト">
          <a:extLst>
            <a:ext uri="{FF2B5EF4-FFF2-40B4-BE49-F238E27FC236}">
              <a16:creationId xmlns:a16="http://schemas.microsoft.com/office/drawing/2014/main" id="{8BFB187D-BBDE-4EF4-B200-7905F42D17D0}"/>
            </a:ext>
          </a:extLst>
        </xdr:cNvPr>
        <xdr:cNvSpPr txBox="1"/>
      </xdr:nvSpPr>
      <xdr:spPr>
        <a:xfrm>
          <a:off x="16360775" y="935520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150223</xdr:rowOff>
    </xdr:from>
    <xdr:to>
      <xdr:col>86</xdr:col>
      <xdr:colOff>25400</xdr:colOff>
      <xdr:row>55</xdr:row>
      <xdr:rowOff>150223</xdr:rowOff>
    </xdr:to>
    <xdr:cxnSp macro="">
      <xdr:nvCxnSpPr>
        <xdr:cNvPr id="636" name="直線コネクタ 635">
          <a:extLst>
            <a:ext uri="{FF2B5EF4-FFF2-40B4-BE49-F238E27FC236}">
              <a16:creationId xmlns:a16="http://schemas.microsoft.com/office/drawing/2014/main" id="{1672D95D-A134-4348-96E7-D45DD7A2053E}"/>
            </a:ext>
          </a:extLst>
        </xdr:cNvPr>
        <xdr:cNvCxnSpPr/>
      </xdr:nvCxnSpPr>
      <xdr:spPr>
        <a:xfrm>
          <a:off x="16230600" y="9579973"/>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41927</xdr:rowOff>
    </xdr:from>
    <xdr:ext cx="405111" cy="259045"/>
    <xdr:sp macro="" textlink="">
      <xdr:nvSpPr>
        <xdr:cNvPr id="637" name="【保健センター・保健所】&#10;有形固定資産減価償却率平均値テキスト">
          <a:extLst>
            <a:ext uri="{FF2B5EF4-FFF2-40B4-BE49-F238E27FC236}">
              <a16:creationId xmlns:a16="http://schemas.microsoft.com/office/drawing/2014/main" id="{E2EF7982-6A8F-4D6B-ABE4-8201C0B454F1}"/>
            </a:ext>
          </a:extLst>
        </xdr:cNvPr>
        <xdr:cNvSpPr txBox="1"/>
      </xdr:nvSpPr>
      <xdr:spPr>
        <a:xfrm>
          <a:off x="16360775" y="103289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63500</xdr:rowOff>
    </xdr:from>
    <xdr:to>
      <xdr:col>85</xdr:col>
      <xdr:colOff>177800</xdr:colOff>
      <xdr:row>60</xdr:row>
      <xdr:rowOff>165100</xdr:rowOff>
    </xdr:to>
    <xdr:sp macro="" textlink="">
      <xdr:nvSpPr>
        <xdr:cNvPr id="638" name="フローチャート: 判断 637">
          <a:extLst>
            <a:ext uri="{FF2B5EF4-FFF2-40B4-BE49-F238E27FC236}">
              <a16:creationId xmlns:a16="http://schemas.microsoft.com/office/drawing/2014/main" id="{D3F31413-4CFF-45D1-B336-BDB4DAA2716F}"/>
            </a:ext>
          </a:extLst>
        </xdr:cNvPr>
        <xdr:cNvSpPr/>
      </xdr:nvSpPr>
      <xdr:spPr>
        <a:xfrm>
          <a:off x="16268700" y="10353675"/>
          <a:ext cx="1047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61867</xdr:rowOff>
    </xdr:from>
    <xdr:to>
      <xdr:col>81</xdr:col>
      <xdr:colOff>101600</xdr:colOff>
      <xdr:row>60</xdr:row>
      <xdr:rowOff>163467</xdr:rowOff>
    </xdr:to>
    <xdr:sp macro="" textlink="">
      <xdr:nvSpPr>
        <xdr:cNvPr id="639" name="フローチャート: 判断 638">
          <a:extLst>
            <a:ext uri="{FF2B5EF4-FFF2-40B4-BE49-F238E27FC236}">
              <a16:creationId xmlns:a16="http://schemas.microsoft.com/office/drawing/2014/main" id="{6A616C9F-6F62-4EA4-9DA4-96EB5CACA4D6}"/>
            </a:ext>
          </a:extLst>
        </xdr:cNvPr>
        <xdr:cNvSpPr/>
      </xdr:nvSpPr>
      <xdr:spPr>
        <a:xfrm>
          <a:off x="15430500" y="10348867"/>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39007</xdr:rowOff>
    </xdr:from>
    <xdr:to>
      <xdr:col>76</xdr:col>
      <xdr:colOff>165100</xdr:colOff>
      <xdr:row>60</xdr:row>
      <xdr:rowOff>140607</xdr:rowOff>
    </xdr:to>
    <xdr:sp macro="" textlink="">
      <xdr:nvSpPr>
        <xdr:cNvPr id="640" name="フローチャート: 判断 639">
          <a:extLst>
            <a:ext uri="{FF2B5EF4-FFF2-40B4-BE49-F238E27FC236}">
              <a16:creationId xmlns:a16="http://schemas.microsoft.com/office/drawing/2014/main" id="{3B477245-2685-4B6F-8308-608F4F7E5FB5}"/>
            </a:ext>
          </a:extLst>
        </xdr:cNvPr>
        <xdr:cNvSpPr/>
      </xdr:nvSpPr>
      <xdr:spPr>
        <a:xfrm>
          <a:off x="14544675" y="10326007"/>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30843</xdr:rowOff>
    </xdr:from>
    <xdr:to>
      <xdr:col>72</xdr:col>
      <xdr:colOff>38100</xdr:colOff>
      <xdr:row>60</xdr:row>
      <xdr:rowOff>132443</xdr:rowOff>
    </xdr:to>
    <xdr:sp macro="" textlink="">
      <xdr:nvSpPr>
        <xdr:cNvPr id="641" name="フローチャート: 判断 640">
          <a:extLst>
            <a:ext uri="{FF2B5EF4-FFF2-40B4-BE49-F238E27FC236}">
              <a16:creationId xmlns:a16="http://schemas.microsoft.com/office/drawing/2014/main" id="{D414BD77-B477-4C88-A69A-0C294392D1CE}"/>
            </a:ext>
          </a:extLst>
        </xdr:cNvPr>
        <xdr:cNvSpPr/>
      </xdr:nvSpPr>
      <xdr:spPr>
        <a:xfrm>
          <a:off x="13655675" y="10321018"/>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164737</xdr:rowOff>
    </xdr:from>
    <xdr:to>
      <xdr:col>67</xdr:col>
      <xdr:colOff>101600</xdr:colOff>
      <xdr:row>60</xdr:row>
      <xdr:rowOff>94887</xdr:rowOff>
    </xdr:to>
    <xdr:sp macro="" textlink="">
      <xdr:nvSpPr>
        <xdr:cNvPr id="642" name="フローチャート: 判断 641">
          <a:extLst>
            <a:ext uri="{FF2B5EF4-FFF2-40B4-BE49-F238E27FC236}">
              <a16:creationId xmlns:a16="http://schemas.microsoft.com/office/drawing/2014/main" id="{F2E830F7-5D17-4D75-BDEB-7AFBDDBB25F0}"/>
            </a:ext>
          </a:extLst>
        </xdr:cNvPr>
        <xdr:cNvSpPr/>
      </xdr:nvSpPr>
      <xdr:spPr>
        <a:xfrm>
          <a:off x="12763500" y="10283462"/>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7EFD8728-F284-4D8E-8F3B-0397B676D6C4}"/>
            </a:ext>
          </a:extLst>
        </xdr:cNvPr>
        <xdr:cNvSpPr txBox="1"/>
      </xdr:nvSpPr>
      <xdr:spPr>
        <a:xfrm>
          <a:off x="161321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942BD82D-7265-4A6E-AE54-53A575C79318}"/>
            </a:ext>
          </a:extLst>
        </xdr:cNvPr>
        <xdr:cNvSpPr txBox="1"/>
      </xdr:nvSpPr>
      <xdr:spPr>
        <a:xfrm>
          <a:off x="15293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A6990566-1D01-400D-AF80-6D42C8CE205C}"/>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47F5E2B8-C4DF-4CD6-A632-B67F539FFF8C}"/>
            </a:ext>
          </a:extLst>
        </xdr:cNvPr>
        <xdr:cNvSpPr txBox="1"/>
      </xdr:nvSpPr>
      <xdr:spPr>
        <a:xfrm>
          <a:off x="13515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B768EFB1-B994-449A-82E5-29B691FEA8BE}"/>
            </a:ext>
          </a:extLst>
        </xdr:cNvPr>
        <xdr:cNvSpPr txBox="1"/>
      </xdr:nvSpPr>
      <xdr:spPr>
        <a:xfrm>
          <a:off x="12626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37374</xdr:rowOff>
    </xdr:from>
    <xdr:to>
      <xdr:col>85</xdr:col>
      <xdr:colOff>177800</xdr:colOff>
      <xdr:row>59</xdr:row>
      <xdr:rowOff>138974</xdr:rowOff>
    </xdr:to>
    <xdr:sp macro="" textlink="">
      <xdr:nvSpPr>
        <xdr:cNvPr id="648" name="楕円 647">
          <a:extLst>
            <a:ext uri="{FF2B5EF4-FFF2-40B4-BE49-F238E27FC236}">
              <a16:creationId xmlns:a16="http://schemas.microsoft.com/office/drawing/2014/main" id="{34876C98-6D32-4BC3-A221-A859DF7AA6F2}"/>
            </a:ext>
          </a:extLst>
        </xdr:cNvPr>
        <xdr:cNvSpPr/>
      </xdr:nvSpPr>
      <xdr:spPr>
        <a:xfrm>
          <a:off x="16268700" y="1015292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60251</xdr:rowOff>
    </xdr:from>
    <xdr:ext cx="405111" cy="259045"/>
    <xdr:sp macro="" textlink="">
      <xdr:nvSpPr>
        <xdr:cNvPr id="649" name="【保健センター・保健所】&#10;有形固定資産減価償却率該当値テキスト">
          <a:extLst>
            <a:ext uri="{FF2B5EF4-FFF2-40B4-BE49-F238E27FC236}">
              <a16:creationId xmlns:a16="http://schemas.microsoft.com/office/drawing/2014/main" id="{762F6303-08B9-40AA-8FCB-DA0C1317BA3B}"/>
            </a:ext>
          </a:extLst>
        </xdr:cNvPr>
        <xdr:cNvSpPr txBox="1"/>
      </xdr:nvSpPr>
      <xdr:spPr>
        <a:xfrm>
          <a:off x="16360775" y="100043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4717</xdr:rowOff>
    </xdr:from>
    <xdr:to>
      <xdr:col>81</xdr:col>
      <xdr:colOff>101600</xdr:colOff>
      <xdr:row>59</xdr:row>
      <xdr:rowOff>106317</xdr:rowOff>
    </xdr:to>
    <xdr:sp macro="" textlink="">
      <xdr:nvSpPr>
        <xdr:cNvPr id="650" name="楕円 649">
          <a:extLst>
            <a:ext uri="{FF2B5EF4-FFF2-40B4-BE49-F238E27FC236}">
              <a16:creationId xmlns:a16="http://schemas.microsoft.com/office/drawing/2014/main" id="{33CC14BE-EE78-4E81-BFA4-C1F7A0F8F71E}"/>
            </a:ext>
          </a:extLst>
        </xdr:cNvPr>
        <xdr:cNvSpPr/>
      </xdr:nvSpPr>
      <xdr:spPr>
        <a:xfrm>
          <a:off x="15430500" y="1012026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55517</xdr:rowOff>
    </xdr:from>
    <xdr:to>
      <xdr:col>85</xdr:col>
      <xdr:colOff>127000</xdr:colOff>
      <xdr:row>59</xdr:row>
      <xdr:rowOff>88174</xdr:rowOff>
    </xdr:to>
    <xdr:cxnSp macro="">
      <xdr:nvCxnSpPr>
        <xdr:cNvPr id="651" name="直線コネクタ 650">
          <a:extLst>
            <a:ext uri="{FF2B5EF4-FFF2-40B4-BE49-F238E27FC236}">
              <a16:creationId xmlns:a16="http://schemas.microsoft.com/office/drawing/2014/main" id="{EA1A9D0E-35A8-4CDC-A19D-A486A0F0441C}"/>
            </a:ext>
          </a:extLst>
        </xdr:cNvPr>
        <xdr:cNvCxnSpPr/>
      </xdr:nvCxnSpPr>
      <xdr:spPr>
        <a:xfrm>
          <a:off x="15484475" y="10171067"/>
          <a:ext cx="838200" cy="35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143510</xdr:rowOff>
    </xdr:from>
    <xdr:to>
      <xdr:col>76</xdr:col>
      <xdr:colOff>165100</xdr:colOff>
      <xdr:row>59</xdr:row>
      <xdr:rowOff>73660</xdr:rowOff>
    </xdr:to>
    <xdr:sp macro="" textlink="">
      <xdr:nvSpPr>
        <xdr:cNvPr id="652" name="楕円 651">
          <a:extLst>
            <a:ext uri="{FF2B5EF4-FFF2-40B4-BE49-F238E27FC236}">
              <a16:creationId xmlns:a16="http://schemas.microsoft.com/office/drawing/2014/main" id="{4FD45D93-3F54-4A80-9434-7A42DEE15233}"/>
            </a:ext>
          </a:extLst>
        </xdr:cNvPr>
        <xdr:cNvSpPr/>
      </xdr:nvSpPr>
      <xdr:spPr>
        <a:xfrm>
          <a:off x="14544675" y="1009078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22860</xdr:rowOff>
    </xdr:from>
    <xdr:to>
      <xdr:col>81</xdr:col>
      <xdr:colOff>50800</xdr:colOff>
      <xdr:row>59</xdr:row>
      <xdr:rowOff>55517</xdr:rowOff>
    </xdr:to>
    <xdr:cxnSp macro="">
      <xdr:nvCxnSpPr>
        <xdr:cNvPr id="653" name="直線コネクタ 652">
          <a:extLst>
            <a:ext uri="{FF2B5EF4-FFF2-40B4-BE49-F238E27FC236}">
              <a16:creationId xmlns:a16="http://schemas.microsoft.com/office/drawing/2014/main" id="{E120F343-7202-4F59-8C3E-16C983C68DC4}"/>
            </a:ext>
          </a:extLst>
        </xdr:cNvPr>
        <xdr:cNvCxnSpPr/>
      </xdr:nvCxnSpPr>
      <xdr:spPr>
        <a:xfrm>
          <a:off x="14592300" y="10138410"/>
          <a:ext cx="892175"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110853</xdr:rowOff>
    </xdr:from>
    <xdr:to>
      <xdr:col>72</xdr:col>
      <xdr:colOff>38100</xdr:colOff>
      <xdr:row>59</xdr:row>
      <xdr:rowOff>41003</xdr:rowOff>
    </xdr:to>
    <xdr:sp macro="" textlink="">
      <xdr:nvSpPr>
        <xdr:cNvPr id="654" name="楕円 653">
          <a:extLst>
            <a:ext uri="{FF2B5EF4-FFF2-40B4-BE49-F238E27FC236}">
              <a16:creationId xmlns:a16="http://schemas.microsoft.com/office/drawing/2014/main" id="{6A582E35-9479-47E3-B30B-25F1B0F231BA}"/>
            </a:ext>
          </a:extLst>
        </xdr:cNvPr>
        <xdr:cNvSpPr/>
      </xdr:nvSpPr>
      <xdr:spPr>
        <a:xfrm>
          <a:off x="13655675" y="10054953"/>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161653</xdr:rowOff>
    </xdr:from>
    <xdr:to>
      <xdr:col>76</xdr:col>
      <xdr:colOff>114300</xdr:colOff>
      <xdr:row>59</xdr:row>
      <xdr:rowOff>22860</xdr:rowOff>
    </xdr:to>
    <xdr:cxnSp macro="">
      <xdr:nvCxnSpPr>
        <xdr:cNvPr id="655" name="直線コネクタ 654">
          <a:extLst>
            <a:ext uri="{FF2B5EF4-FFF2-40B4-BE49-F238E27FC236}">
              <a16:creationId xmlns:a16="http://schemas.microsoft.com/office/drawing/2014/main" id="{9A22D359-367B-4F09-8919-F4759677E353}"/>
            </a:ext>
          </a:extLst>
        </xdr:cNvPr>
        <xdr:cNvCxnSpPr/>
      </xdr:nvCxnSpPr>
      <xdr:spPr>
        <a:xfrm>
          <a:off x="13706475" y="10108928"/>
          <a:ext cx="885825" cy="2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78196</xdr:rowOff>
    </xdr:from>
    <xdr:to>
      <xdr:col>67</xdr:col>
      <xdr:colOff>101600</xdr:colOff>
      <xdr:row>59</xdr:row>
      <xdr:rowOff>8346</xdr:rowOff>
    </xdr:to>
    <xdr:sp macro="" textlink="">
      <xdr:nvSpPr>
        <xdr:cNvPr id="656" name="楕円 655">
          <a:extLst>
            <a:ext uri="{FF2B5EF4-FFF2-40B4-BE49-F238E27FC236}">
              <a16:creationId xmlns:a16="http://schemas.microsoft.com/office/drawing/2014/main" id="{A4B86B61-7CF6-4457-9BA0-688294F8C8F8}"/>
            </a:ext>
          </a:extLst>
        </xdr:cNvPr>
        <xdr:cNvSpPr/>
      </xdr:nvSpPr>
      <xdr:spPr>
        <a:xfrm>
          <a:off x="12763500" y="1002229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128996</xdr:rowOff>
    </xdr:from>
    <xdr:to>
      <xdr:col>71</xdr:col>
      <xdr:colOff>177800</xdr:colOff>
      <xdr:row>58</xdr:row>
      <xdr:rowOff>161653</xdr:rowOff>
    </xdr:to>
    <xdr:cxnSp macro="">
      <xdr:nvCxnSpPr>
        <xdr:cNvPr id="657" name="直線コネクタ 656">
          <a:extLst>
            <a:ext uri="{FF2B5EF4-FFF2-40B4-BE49-F238E27FC236}">
              <a16:creationId xmlns:a16="http://schemas.microsoft.com/office/drawing/2014/main" id="{2E3DADF4-9B77-4DCC-A757-B0E858C73304}"/>
            </a:ext>
          </a:extLst>
        </xdr:cNvPr>
        <xdr:cNvCxnSpPr/>
      </xdr:nvCxnSpPr>
      <xdr:spPr>
        <a:xfrm>
          <a:off x="12817475" y="10073096"/>
          <a:ext cx="889000" cy="35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154594</xdr:rowOff>
    </xdr:from>
    <xdr:ext cx="405111" cy="259045"/>
    <xdr:sp macro="" textlink="">
      <xdr:nvSpPr>
        <xdr:cNvPr id="658" name="n_1aveValue【保健センター・保健所】&#10;有形固定資産減価償却率">
          <a:extLst>
            <a:ext uri="{FF2B5EF4-FFF2-40B4-BE49-F238E27FC236}">
              <a16:creationId xmlns:a16="http://schemas.microsoft.com/office/drawing/2014/main" id="{E3A74D0E-8851-420F-B8E6-0BC4739CC227}"/>
            </a:ext>
          </a:extLst>
        </xdr:cNvPr>
        <xdr:cNvSpPr txBox="1"/>
      </xdr:nvSpPr>
      <xdr:spPr>
        <a:xfrm>
          <a:off x="15269219" y="10441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131734</xdr:rowOff>
    </xdr:from>
    <xdr:ext cx="405111" cy="259045"/>
    <xdr:sp macro="" textlink="">
      <xdr:nvSpPr>
        <xdr:cNvPr id="659" name="n_2aveValue【保健センター・保健所】&#10;有形固定資産減価償却率">
          <a:extLst>
            <a:ext uri="{FF2B5EF4-FFF2-40B4-BE49-F238E27FC236}">
              <a16:creationId xmlns:a16="http://schemas.microsoft.com/office/drawing/2014/main" id="{CC25EEC5-24AF-4CAF-9153-C791980B56BD}"/>
            </a:ext>
          </a:extLst>
        </xdr:cNvPr>
        <xdr:cNvSpPr txBox="1"/>
      </xdr:nvSpPr>
      <xdr:spPr>
        <a:xfrm>
          <a:off x="14392919" y="104187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123570</xdr:rowOff>
    </xdr:from>
    <xdr:ext cx="405111" cy="259045"/>
    <xdr:sp macro="" textlink="">
      <xdr:nvSpPr>
        <xdr:cNvPr id="660" name="n_3aveValue【保健センター・保健所】&#10;有形固定資産減価償却率">
          <a:extLst>
            <a:ext uri="{FF2B5EF4-FFF2-40B4-BE49-F238E27FC236}">
              <a16:creationId xmlns:a16="http://schemas.microsoft.com/office/drawing/2014/main" id="{2F63AB70-E675-40D5-9906-6E143601D271}"/>
            </a:ext>
          </a:extLst>
        </xdr:cNvPr>
        <xdr:cNvSpPr txBox="1"/>
      </xdr:nvSpPr>
      <xdr:spPr>
        <a:xfrm>
          <a:off x="13503919" y="104137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86014</xdr:rowOff>
    </xdr:from>
    <xdr:ext cx="405111" cy="259045"/>
    <xdr:sp macro="" textlink="">
      <xdr:nvSpPr>
        <xdr:cNvPr id="661" name="n_4aveValue【保健センター・保健所】&#10;有形固定資産減価償却率">
          <a:extLst>
            <a:ext uri="{FF2B5EF4-FFF2-40B4-BE49-F238E27FC236}">
              <a16:creationId xmlns:a16="http://schemas.microsoft.com/office/drawing/2014/main" id="{8BEB6152-6082-4B6B-A39D-A8E2578C2BEE}"/>
            </a:ext>
          </a:extLst>
        </xdr:cNvPr>
        <xdr:cNvSpPr txBox="1"/>
      </xdr:nvSpPr>
      <xdr:spPr>
        <a:xfrm>
          <a:off x="12611744" y="10376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122844</xdr:rowOff>
    </xdr:from>
    <xdr:ext cx="405111" cy="259045"/>
    <xdr:sp macro="" textlink="">
      <xdr:nvSpPr>
        <xdr:cNvPr id="662" name="n_1mainValue【保健センター・保健所】&#10;有形固定資産減価償却率">
          <a:extLst>
            <a:ext uri="{FF2B5EF4-FFF2-40B4-BE49-F238E27FC236}">
              <a16:creationId xmlns:a16="http://schemas.microsoft.com/office/drawing/2014/main" id="{258A43A6-9D6B-457F-A956-007835002BAB}"/>
            </a:ext>
          </a:extLst>
        </xdr:cNvPr>
        <xdr:cNvSpPr txBox="1"/>
      </xdr:nvSpPr>
      <xdr:spPr>
        <a:xfrm>
          <a:off x="15269219" y="9898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90187</xdr:rowOff>
    </xdr:from>
    <xdr:ext cx="405111" cy="259045"/>
    <xdr:sp macro="" textlink="">
      <xdr:nvSpPr>
        <xdr:cNvPr id="663" name="n_2mainValue【保健センター・保健所】&#10;有形固定資産減価償却率">
          <a:extLst>
            <a:ext uri="{FF2B5EF4-FFF2-40B4-BE49-F238E27FC236}">
              <a16:creationId xmlns:a16="http://schemas.microsoft.com/office/drawing/2014/main" id="{DDFB6581-4CB5-4606-9059-5D1689BAC6F9}"/>
            </a:ext>
          </a:extLst>
        </xdr:cNvPr>
        <xdr:cNvSpPr txBox="1"/>
      </xdr:nvSpPr>
      <xdr:spPr>
        <a:xfrm>
          <a:off x="14392919" y="9866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57530</xdr:rowOff>
    </xdr:from>
    <xdr:ext cx="405111" cy="259045"/>
    <xdr:sp macro="" textlink="">
      <xdr:nvSpPr>
        <xdr:cNvPr id="664" name="n_3mainValue【保健センター・保健所】&#10;有形固定資産減価償却率">
          <a:extLst>
            <a:ext uri="{FF2B5EF4-FFF2-40B4-BE49-F238E27FC236}">
              <a16:creationId xmlns:a16="http://schemas.microsoft.com/office/drawing/2014/main" id="{DD8FC9B9-56CE-483B-B43A-1D329AFF5F3E}"/>
            </a:ext>
          </a:extLst>
        </xdr:cNvPr>
        <xdr:cNvSpPr txBox="1"/>
      </xdr:nvSpPr>
      <xdr:spPr>
        <a:xfrm>
          <a:off x="13503919" y="98301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24873</xdr:rowOff>
    </xdr:from>
    <xdr:ext cx="405111" cy="259045"/>
    <xdr:sp macro="" textlink="">
      <xdr:nvSpPr>
        <xdr:cNvPr id="665" name="n_4mainValue【保健センター・保健所】&#10;有形固定資産減価償却率">
          <a:extLst>
            <a:ext uri="{FF2B5EF4-FFF2-40B4-BE49-F238E27FC236}">
              <a16:creationId xmlns:a16="http://schemas.microsoft.com/office/drawing/2014/main" id="{2B97AEB1-B691-404A-B839-617CE50D2A17}"/>
            </a:ext>
          </a:extLst>
        </xdr:cNvPr>
        <xdr:cNvSpPr txBox="1"/>
      </xdr:nvSpPr>
      <xdr:spPr>
        <a:xfrm>
          <a:off x="12611744" y="98006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6" name="正方形/長方形 665">
          <a:extLst>
            <a:ext uri="{FF2B5EF4-FFF2-40B4-BE49-F238E27FC236}">
              <a16:creationId xmlns:a16="http://schemas.microsoft.com/office/drawing/2014/main" id="{DA23D759-534A-4901-BADC-68E4684CC19B}"/>
            </a:ext>
          </a:extLst>
        </xdr:cNvPr>
        <xdr:cNvSpPr/>
      </xdr:nvSpPr>
      <xdr:spPr>
        <a:xfrm>
          <a:off x="18288000" y="800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7" name="正方形/長方形 666">
          <a:extLst>
            <a:ext uri="{FF2B5EF4-FFF2-40B4-BE49-F238E27FC236}">
              <a16:creationId xmlns:a16="http://schemas.microsoft.com/office/drawing/2014/main" id="{199D38EF-C54A-46D9-984B-1E1EAF458B77}"/>
            </a:ext>
          </a:extLst>
        </xdr:cNvPr>
        <xdr:cNvSpPr/>
      </xdr:nvSpPr>
      <xdr:spPr>
        <a:xfrm>
          <a:off x="18418175"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8" name="正方形/長方形 667">
          <a:extLst>
            <a:ext uri="{FF2B5EF4-FFF2-40B4-BE49-F238E27FC236}">
              <a16:creationId xmlns:a16="http://schemas.microsoft.com/office/drawing/2014/main" id="{0920FCFF-74C3-4E31-A434-F3F6C60647EE}"/>
            </a:ext>
          </a:extLst>
        </xdr:cNvPr>
        <xdr:cNvSpPr/>
      </xdr:nvSpPr>
      <xdr:spPr>
        <a:xfrm>
          <a:off x="18418175"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9" name="正方形/長方形 668">
          <a:extLst>
            <a:ext uri="{FF2B5EF4-FFF2-40B4-BE49-F238E27FC236}">
              <a16:creationId xmlns:a16="http://schemas.microsoft.com/office/drawing/2014/main" id="{25E8C4B1-5F9B-4949-BFC4-368FA3576C12}"/>
            </a:ext>
          </a:extLst>
        </xdr:cNvPr>
        <xdr:cNvSpPr/>
      </xdr:nvSpPr>
      <xdr:spPr>
        <a:xfrm>
          <a:off x="19431000"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0" name="正方形/長方形 669">
          <a:extLst>
            <a:ext uri="{FF2B5EF4-FFF2-40B4-BE49-F238E27FC236}">
              <a16:creationId xmlns:a16="http://schemas.microsoft.com/office/drawing/2014/main" id="{A3AA1008-DA83-4F8B-BF63-614FC6F93F64}"/>
            </a:ext>
          </a:extLst>
        </xdr:cNvPr>
        <xdr:cNvSpPr/>
      </xdr:nvSpPr>
      <xdr:spPr>
        <a:xfrm>
          <a:off x="19431000"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1" name="正方形/長方形 670">
          <a:extLst>
            <a:ext uri="{FF2B5EF4-FFF2-40B4-BE49-F238E27FC236}">
              <a16:creationId xmlns:a16="http://schemas.microsoft.com/office/drawing/2014/main" id="{9134C4FF-43CC-41B4-B1F7-D310A044CEE2}"/>
            </a:ext>
          </a:extLst>
        </xdr:cNvPr>
        <xdr:cNvSpPr/>
      </xdr:nvSpPr>
      <xdr:spPr>
        <a:xfrm>
          <a:off x="20574000"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2" name="正方形/長方形 671">
          <a:extLst>
            <a:ext uri="{FF2B5EF4-FFF2-40B4-BE49-F238E27FC236}">
              <a16:creationId xmlns:a16="http://schemas.microsoft.com/office/drawing/2014/main" id="{0603253C-49BE-4904-9BFE-544BD63BE0FD}"/>
            </a:ext>
          </a:extLst>
        </xdr:cNvPr>
        <xdr:cNvSpPr/>
      </xdr:nvSpPr>
      <xdr:spPr>
        <a:xfrm>
          <a:off x="20574000"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3" name="正方形/長方形 672">
          <a:extLst>
            <a:ext uri="{FF2B5EF4-FFF2-40B4-BE49-F238E27FC236}">
              <a16:creationId xmlns:a16="http://schemas.microsoft.com/office/drawing/2014/main" id="{F4F47F59-9A6A-4286-AC21-A8DA1A1C41C4}"/>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4" name="テキスト ボックス 673">
          <a:extLst>
            <a:ext uri="{FF2B5EF4-FFF2-40B4-BE49-F238E27FC236}">
              <a16:creationId xmlns:a16="http://schemas.microsoft.com/office/drawing/2014/main" id="{E2266447-85A1-4D4B-AD47-AABE9054502C}"/>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5" name="直線コネクタ 674">
          <a:extLst>
            <a:ext uri="{FF2B5EF4-FFF2-40B4-BE49-F238E27FC236}">
              <a16:creationId xmlns:a16="http://schemas.microsoft.com/office/drawing/2014/main" id="{F79EC9EF-379C-4BE3-BCB5-1587474AF499}"/>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76" name="直線コネクタ 675">
          <a:extLst>
            <a:ext uri="{FF2B5EF4-FFF2-40B4-BE49-F238E27FC236}">
              <a16:creationId xmlns:a16="http://schemas.microsoft.com/office/drawing/2014/main" id="{2154602F-9998-4EFC-86CC-6F08A17C4BD7}"/>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7" name="テキスト ボックス 676">
          <a:extLst>
            <a:ext uri="{FF2B5EF4-FFF2-40B4-BE49-F238E27FC236}">
              <a16:creationId xmlns:a16="http://schemas.microsoft.com/office/drawing/2014/main" id="{A13D3537-9C5C-408D-B0BB-EBDF357131D5}"/>
            </a:ext>
          </a:extLst>
        </xdr:cNvPr>
        <xdr:cNvSpPr txBox="1"/>
      </xdr:nvSpPr>
      <xdr:spPr>
        <a:xfrm>
          <a:off x="17823996" y="10833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78" name="直線コネクタ 677">
          <a:extLst>
            <a:ext uri="{FF2B5EF4-FFF2-40B4-BE49-F238E27FC236}">
              <a16:creationId xmlns:a16="http://schemas.microsoft.com/office/drawing/2014/main" id="{F8427EBA-FEED-45C5-BD2B-4DC91F16D434}"/>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79" name="テキスト ボックス 678">
          <a:extLst>
            <a:ext uri="{FF2B5EF4-FFF2-40B4-BE49-F238E27FC236}">
              <a16:creationId xmlns:a16="http://schemas.microsoft.com/office/drawing/2014/main" id="{6D3D6EE1-093F-4D3D-BA35-C19B5ED4BCCD}"/>
            </a:ext>
          </a:extLst>
        </xdr:cNvPr>
        <xdr:cNvSpPr txBox="1"/>
      </xdr:nvSpPr>
      <xdr:spPr>
        <a:xfrm>
          <a:off x="17823996" y="10376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80" name="直線コネクタ 679">
          <a:extLst>
            <a:ext uri="{FF2B5EF4-FFF2-40B4-BE49-F238E27FC236}">
              <a16:creationId xmlns:a16="http://schemas.microsoft.com/office/drawing/2014/main" id="{543C288F-99D3-4726-9024-0E4FAB6B72E7}"/>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81" name="テキスト ボックス 680">
          <a:extLst>
            <a:ext uri="{FF2B5EF4-FFF2-40B4-BE49-F238E27FC236}">
              <a16:creationId xmlns:a16="http://schemas.microsoft.com/office/drawing/2014/main" id="{A2288E27-0BF0-4B35-A9DE-0AE7F37F3ECD}"/>
            </a:ext>
          </a:extLst>
        </xdr:cNvPr>
        <xdr:cNvSpPr txBox="1"/>
      </xdr:nvSpPr>
      <xdr:spPr>
        <a:xfrm>
          <a:off x="17823996" y="9919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82" name="直線コネクタ 681">
          <a:extLst>
            <a:ext uri="{FF2B5EF4-FFF2-40B4-BE49-F238E27FC236}">
              <a16:creationId xmlns:a16="http://schemas.microsoft.com/office/drawing/2014/main" id="{E81634CF-9905-43B4-9B74-EAEC4ECDC223}"/>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83" name="テキスト ボックス 682">
          <a:extLst>
            <a:ext uri="{FF2B5EF4-FFF2-40B4-BE49-F238E27FC236}">
              <a16:creationId xmlns:a16="http://schemas.microsoft.com/office/drawing/2014/main" id="{91FBE0F3-2793-4555-A98D-501F30134E1B}"/>
            </a:ext>
          </a:extLst>
        </xdr:cNvPr>
        <xdr:cNvSpPr txBox="1"/>
      </xdr:nvSpPr>
      <xdr:spPr>
        <a:xfrm>
          <a:off x="17823996" y="9462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4" name="直線コネクタ 683">
          <a:extLst>
            <a:ext uri="{FF2B5EF4-FFF2-40B4-BE49-F238E27FC236}">
              <a16:creationId xmlns:a16="http://schemas.microsoft.com/office/drawing/2014/main" id="{62FF9890-7E11-47AE-8A6B-EEC1CA53546C}"/>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5" name="テキスト ボックス 684">
          <a:extLst>
            <a:ext uri="{FF2B5EF4-FFF2-40B4-BE49-F238E27FC236}">
              <a16:creationId xmlns:a16="http://schemas.microsoft.com/office/drawing/2014/main" id="{80E71857-D6FE-4B61-BA8C-D8A63D16F6EF}"/>
            </a:ext>
          </a:extLst>
        </xdr:cNvPr>
        <xdr:cNvSpPr txBox="1"/>
      </xdr:nvSpPr>
      <xdr:spPr>
        <a:xfrm>
          <a:off x="17823996" y="9004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6" name="【保健センター・保健所】&#10;一人当たり面積グラフ枠">
          <a:extLst>
            <a:ext uri="{FF2B5EF4-FFF2-40B4-BE49-F238E27FC236}">
              <a16:creationId xmlns:a16="http://schemas.microsoft.com/office/drawing/2014/main" id="{15464D53-125C-4131-B75D-306DA21C3096}"/>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114300</xdr:rowOff>
    </xdr:from>
    <xdr:to>
      <xdr:col>116</xdr:col>
      <xdr:colOff>62864</xdr:colOff>
      <xdr:row>63</xdr:row>
      <xdr:rowOff>125730</xdr:rowOff>
    </xdr:to>
    <xdr:cxnSp macro="">
      <xdr:nvCxnSpPr>
        <xdr:cNvPr id="687" name="直線コネクタ 686">
          <a:extLst>
            <a:ext uri="{FF2B5EF4-FFF2-40B4-BE49-F238E27FC236}">
              <a16:creationId xmlns:a16="http://schemas.microsoft.com/office/drawing/2014/main" id="{B7C43425-FE0D-4F60-9FD7-9A0F361F66C6}"/>
            </a:ext>
          </a:extLst>
        </xdr:cNvPr>
        <xdr:cNvCxnSpPr/>
      </xdr:nvCxnSpPr>
      <xdr:spPr>
        <a:xfrm flipV="1">
          <a:off x="22164039" y="9715500"/>
          <a:ext cx="0" cy="1214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129557</xdr:rowOff>
    </xdr:from>
    <xdr:ext cx="469744" cy="259045"/>
    <xdr:sp macro="" textlink="">
      <xdr:nvSpPr>
        <xdr:cNvPr id="688" name="【保健センター・保健所】&#10;一人当たり面積最小値テキスト">
          <a:extLst>
            <a:ext uri="{FF2B5EF4-FFF2-40B4-BE49-F238E27FC236}">
              <a16:creationId xmlns:a16="http://schemas.microsoft.com/office/drawing/2014/main" id="{2FF121A4-E114-4376-B2F4-EBE9849AAA4A}"/>
            </a:ext>
          </a:extLst>
        </xdr:cNvPr>
        <xdr:cNvSpPr txBox="1"/>
      </xdr:nvSpPr>
      <xdr:spPr>
        <a:xfrm>
          <a:off x="22202775" y="1093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125730</xdr:rowOff>
    </xdr:from>
    <xdr:to>
      <xdr:col>116</xdr:col>
      <xdr:colOff>152400</xdr:colOff>
      <xdr:row>63</xdr:row>
      <xdr:rowOff>125730</xdr:rowOff>
    </xdr:to>
    <xdr:cxnSp macro="">
      <xdr:nvCxnSpPr>
        <xdr:cNvPr id="689" name="直線コネクタ 688">
          <a:extLst>
            <a:ext uri="{FF2B5EF4-FFF2-40B4-BE49-F238E27FC236}">
              <a16:creationId xmlns:a16="http://schemas.microsoft.com/office/drawing/2014/main" id="{B203786F-2DAF-4028-AD90-8FF4690EB4CB}"/>
            </a:ext>
          </a:extLst>
        </xdr:cNvPr>
        <xdr:cNvCxnSpPr/>
      </xdr:nvCxnSpPr>
      <xdr:spPr>
        <a:xfrm>
          <a:off x="22075775" y="10930255"/>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60977</xdr:rowOff>
    </xdr:from>
    <xdr:ext cx="469744" cy="259045"/>
    <xdr:sp macro="" textlink="">
      <xdr:nvSpPr>
        <xdr:cNvPr id="690" name="【保健センター・保健所】&#10;一人当たり面積最大値テキスト">
          <a:extLst>
            <a:ext uri="{FF2B5EF4-FFF2-40B4-BE49-F238E27FC236}">
              <a16:creationId xmlns:a16="http://schemas.microsoft.com/office/drawing/2014/main" id="{EA8EBDE0-8D22-443F-A8FF-93D94ED53C95}"/>
            </a:ext>
          </a:extLst>
        </xdr:cNvPr>
        <xdr:cNvSpPr txBox="1"/>
      </xdr:nvSpPr>
      <xdr:spPr>
        <a:xfrm>
          <a:off x="22202775" y="9490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114300</xdr:rowOff>
    </xdr:from>
    <xdr:to>
      <xdr:col>116</xdr:col>
      <xdr:colOff>152400</xdr:colOff>
      <xdr:row>56</xdr:row>
      <xdr:rowOff>114300</xdr:rowOff>
    </xdr:to>
    <xdr:cxnSp macro="">
      <xdr:nvCxnSpPr>
        <xdr:cNvPr id="691" name="直線コネクタ 690">
          <a:extLst>
            <a:ext uri="{FF2B5EF4-FFF2-40B4-BE49-F238E27FC236}">
              <a16:creationId xmlns:a16="http://schemas.microsoft.com/office/drawing/2014/main" id="{92F7EB6E-E3AE-4D96-AA27-C452CC1F90B9}"/>
            </a:ext>
          </a:extLst>
        </xdr:cNvPr>
        <xdr:cNvCxnSpPr/>
      </xdr:nvCxnSpPr>
      <xdr:spPr>
        <a:xfrm>
          <a:off x="22075775" y="9715500"/>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76217</xdr:rowOff>
    </xdr:from>
    <xdr:ext cx="469744" cy="259045"/>
    <xdr:sp macro="" textlink="">
      <xdr:nvSpPr>
        <xdr:cNvPr id="692" name="【保健センター・保健所】&#10;一人当たり面積平均値テキスト">
          <a:extLst>
            <a:ext uri="{FF2B5EF4-FFF2-40B4-BE49-F238E27FC236}">
              <a16:creationId xmlns:a16="http://schemas.microsoft.com/office/drawing/2014/main" id="{393B5A90-7E75-4697-9309-347D069ECAB7}"/>
            </a:ext>
          </a:extLst>
        </xdr:cNvPr>
        <xdr:cNvSpPr txBox="1"/>
      </xdr:nvSpPr>
      <xdr:spPr>
        <a:xfrm>
          <a:off x="22202775" y="105346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97790</xdr:rowOff>
    </xdr:from>
    <xdr:to>
      <xdr:col>116</xdr:col>
      <xdr:colOff>114300</xdr:colOff>
      <xdr:row>62</xdr:row>
      <xdr:rowOff>27940</xdr:rowOff>
    </xdr:to>
    <xdr:sp macro="" textlink="">
      <xdr:nvSpPr>
        <xdr:cNvPr id="693" name="フローチャート: 判断 692">
          <a:extLst>
            <a:ext uri="{FF2B5EF4-FFF2-40B4-BE49-F238E27FC236}">
              <a16:creationId xmlns:a16="http://schemas.microsoft.com/office/drawing/2014/main" id="{ABBC27C6-0345-419B-8969-E8EE8C9B196B}"/>
            </a:ext>
          </a:extLst>
        </xdr:cNvPr>
        <xdr:cNvSpPr/>
      </xdr:nvSpPr>
      <xdr:spPr>
        <a:xfrm>
          <a:off x="22113875" y="10556240"/>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97790</xdr:rowOff>
    </xdr:from>
    <xdr:to>
      <xdr:col>112</xdr:col>
      <xdr:colOff>38100</xdr:colOff>
      <xdr:row>62</xdr:row>
      <xdr:rowOff>27940</xdr:rowOff>
    </xdr:to>
    <xdr:sp macro="" textlink="">
      <xdr:nvSpPr>
        <xdr:cNvPr id="694" name="フローチャート: 判断 693">
          <a:extLst>
            <a:ext uri="{FF2B5EF4-FFF2-40B4-BE49-F238E27FC236}">
              <a16:creationId xmlns:a16="http://schemas.microsoft.com/office/drawing/2014/main" id="{6FB1E736-EFE1-4C82-BAC3-38D60C3807A9}"/>
            </a:ext>
          </a:extLst>
        </xdr:cNvPr>
        <xdr:cNvSpPr/>
      </xdr:nvSpPr>
      <xdr:spPr>
        <a:xfrm>
          <a:off x="21275675" y="10556240"/>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97790</xdr:rowOff>
    </xdr:from>
    <xdr:to>
      <xdr:col>107</xdr:col>
      <xdr:colOff>101600</xdr:colOff>
      <xdr:row>62</xdr:row>
      <xdr:rowOff>27940</xdr:rowOff>
    </xdr:to>
    <xdr:sp macro="" textlink="">
      <xdr:nvSpPr>
        <xdr:cNvPr id="695" name="フローチャート: 判断 694">
          <a:extLst>
            <a:ext uri="{FF2B5EF4-FFF2-40B4-BE49-F238E27FC236}">
              <a16:creationId xmlns:a16="http://schemas.microsoft.com/office/drawing/2014/main" id="{A18AF0F4-440B-4527-93A3-B022070ED95A}"/>
            </a:ext>
          </a:extLst>
        </xdr:cNvPr>
        <xdr:cNvSpPr/>
      </xdr:nvSpPr>
      <xdr:spPr>
        <a:xfrm>
          <a:off x="20383500" y="1055624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97790</xdr:rowOff>
    </xdr:from>
    <xdr:to>
      <xdr:col>102</xdr:col>
      <xdr:colOff>165100</xdr:colOff>
      <xdr:row>62</xdr:row>
      <xdr:rowOff>27940</xdr:rowOff>
    </xdr:to>
    <xdr:sp macro="" textlink="">
      <xdr:nvSpPr>
        <xdr:cNvPr id="696" name="フローチャート: 判断 695">
          <a:extLst>
            <a:ext uri="{FF2B5EF4-FFF2-40B4-BE49-F238E27FC236}">
              <a16:creationId xmlns:a16="http://schemas.microsoft.com/office/drawing/2014/main" id="{8E59B5AA-C369-4DE3-B228-4AA180903A5D}"/>
            </a:ext>
          </a:extLst>
        </xdr:cNvPr>
        <xdr:cNvSpPr/>
      </xdr:nvSpPr>
      <xdr:spPr>
        <a:xfrm>
          <a:off x="19497675" y="10556240"/>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97790</xdr:rowOff>
    </xdr:from>
    <xdr:to>
      <xdr:col>98</xdr:col>
      <xdr:colOff>38100</xdr:colOff>
      <xdr:row>62</xdr:row>
      <xdr:rowOff>27940</xdr:rowOff>
    </xdr:to>
    <xdr:sp macro="" textlink="">
      <xdr:nvSpPr>
        <xdr:cNvPr id="697" name="フローチャート: 判断 696">
          <a:extLst>
            <a:ext uri="{FF2B5EF4-FFF2-40B4-BE49-F238E27FC236}">
              <a16:creationId xmlns:a16="http://schemas.microsoft.com/office/drawing/2014/main" id="{1E9B9913-8E6C-4A3D-9214-372C6CC5ADA9}"/>
            </a:ext>
          </a:extLst>
        </xdr:cNvPr>
        <xdr:cNvSpPr/>
      </xdr:nvSpPr>
      <xdr:spPr>
        <a:xfrm>
          <a:off x="18608675" y="10556240"/>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12758820-CC25-444C-9216-29369B90E5EA}"/>
            </a:ext>
          </a:extLst>
        </xdr:cNvPr>
        <xdr:cNvSpPr txBox="1"/>
      </xdr:nvSpPr>
      <xdr:spPr>
        <a:xfrm>
          <a:off x="219741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AFEC8DD5-1E43-40EC-B957-3F38E93BF854}"/>
            </a:ext>
          </a:extLst>
        </xdr:cNvPr>
        <xdr:cNvSpPr txBox="1"/>
      </xdr:nvSpPr>
      <xdr:spPr>
        <a:xfrm>
          <a:off x="21135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AE30796B-B283-4182-99D5-4B8C12121033}"/>
            </a:ext>
          </a:extLst>
        </xdr:cNvPr>
        <xdr:cNvSpPr txBox="1"/>
      </xdr:nvSpPr>
      <xdr:spPr>
        <a:xfrm>
          <a:off x="20246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BABEF552-B237-44E0-846B-27BD74682F85}"/>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D0C9C982-82B5-4DEA-A38D-9DFEEEA4B567}"/>
            </a:ext>
          </a:extLst>
        </xdr:cNvPr>
        <xdr:cNvSpPr txBox="1"/>
      </xdr:nvSpPr>
      <xdr:spPr>
        <a:xfrm>
          <a:off x="18468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86360</xdr:rowOff>
    </xdr:from>
    <xdr:to>
      <xdr:col>116</xdr:col>
      <xdr:colOff>114300</xdr:colOff>
      <xdr:row>61</xdr:row>
      <xdr:rowOff>16510</xdr:rowOff>
    </xdr:to>
    <xdr:sp macro="" textlink="">
      <xdr:nvSpPr>
        <xdr:cNvPr id="703" name="楕円 702">
          <a:extLst>
            <a:ext uri="{FF2B5EF4-FFF2-40B4-BE49-F238E27FC236}">
              <a16:creationId xmlns:a16="http://schemas.microsoft.com/office/drawing/2014/main" id="{4D5BB269-3EE5-4949-B302-66442BC33EE9}"/>
            </a:ext>
          </a:extLst>
        </xdr:cNvPr>
        <xdr:cNvSpPr/>
      </xdr:nvSpPr>
      <xdr:spPr>
        <a:xfrm>
          <a:off x="22113875" y="10376535"/>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109237</xdr:rowOff>
    </xdr:from>
    <xdr:ext cx="469744" cy="259045"/>
    <xdr:sp macro="" textlink="">
      <xdr:nvSpPr>
        <xdr:cNvPr id="704" name="【保健センター・保健所】&#10;一人当たり面積該当値テキスト">
          <a:extLst>
            <a:ext uri="{FF2B5EF4-FFF2-40B4-BE49-F238E27FC236}">
              <a16:creationId xmlns:a16="http://schemas.microsoft.com/office/drawing/2014/main" id="{1EA6B322-FBBE-4F73-9123-D899567485A0}"/>
            </a:ext>
          </a:extLst>
        </xdr:cNvPr>
        <xdr:cNvSpPr txBox="1"/>
      </xdr:nvSpPr>
      <xdr:spPr>
        <a:xfrm>
          <a:off x="22202775" y="10227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86360</xdr:rowOff>
    </xdr:from>
    <xdr:to>
      <xdr:col>112</xdr:col>
      <xdr:colOff>38100</xdr:colOff>
      <xdr:row>61</xdr:row>
      <xdr:rowOff>16510</xdr:rowOff>
    </xdr:to>
    <xdr:sp macro="" textlink="">
      <xdr:nvSpPr>
        <xdr:cNvPr id="705" name="楕円 704">
          <a:extLst>
            <a:ext uri="{FF2B5EF4-FFF2-40B4-BE49-F238E27FC236}">
              <a16:creationId xmlns:a16="http://schemas.microsoft.com/office/drawing/2014/main" id="{A438070A-EF7C-48C2-88D8-7E2C58419AAB}"/>
            </a:ext>
          </a:extLst>
        </xdr:cNvPr>
        <xdr:cNvSpPr/>
      </xdr:nvSpPr>
      <xdr:spPr>
        <a:xfrm>
          <a:off x="21275675" y="10376535"/>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137160</xdr:rowOff>
    </xdr:from>
    <xdr:to>
      <xdr:col>116</xdr:col>
      <xdr:colOff>63500</xdr:colOff>
      <xdr:row>60</xdr:row>
      <xdr:rowOff>137160</xdr:rowOff>
    </xdr:to>
    <xdr:cxnSp macro="">
      <xdr:nvCxnSpPr>
        <xdr:cNvPr id="706" name="直線コネクタ 705">
          <a:extLst>
            <a:ext uri="{FF2B5EF4-FFF2-40B4-BE49-F238E27FC236}">
              <a16:creationId xmlns:a16="http://schemas.microsoft.com/office/drawing/2014/main" id="{4FA3AB40-DB0C-4821-8819-7526D5D66ADC}"/>
            </a:ext>
          </a:extLst>
        </xdr:cNvPr>
        <xdr:cNvCxnSpPr/>
      </xdr:nvCxnSpPr>
      <xdr:spPr>
        <a:xfrm>
          <a:off x="21326475" y="1042416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86360</xdr:rowOff>
    </xdr:from>
    <xdr:to>
      <xdr:col>107</xdr:col>
      <xdr:colOff>101600</xdr:colOff>
      <xdr:row>61</xdr:row>
      <xdr:rowOff>16510</xdr:rowOff>
    </xdr:to>
    <xdr:sp macro="" textlink="">
      <xdr:nvSpPr>
        <xdr:cNvPr id="707" name="楕円 706">
          <a:extLst>
            <a:ext uri="{FF2B5EF4-FFF2-40B4-BE49-F238E27FC236}">
              <a16:creationId xmlns:a16="http://schemas.microsoft.com/office/drawing/2014/main" id="{02C1779A-6E1C-4EDC-B514-5452BF96A87B}"/>
            </a:ext>
          </a:extLst>
        </xdr:cNvPr>
        <xdr:cNvSpPr/>
      </xdr:nvSpPr>
      <xdr:spPr>
        <a:xfrm>
          <a:off x="20383500" y="10376535"/>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137160</xdr:rowOff>
    </xdr:from>
    <xdr:to>
      <xdr:col>111</xdr:col>
      <xdr:colOff>177800</xdr:colOff>
      <xdr:row>60</xdr:row>
      <xdr:rowOff>137160</xdr:rowOff>
    </xdr:to>
    <xdr:cxnSp macro="">
      <xdr:nvCxnSpPr>
        <xdr:cNvPr id="708" name="直線コネクタ 707">
          <a:extLst>
            <a:ext uri="{FF2B5EF4-FFF2-40B4-BE49-F238E27FC236}">
              <a16:creationId xmlns:a16="http://schemas.microsoft.com/office/drawing/2014/main" id="{CD62AD8A-BDF7-44BD-8186-F39B8D0200AF}"/>
            </a:ext>
          </a:extLst>
        </xdr:cNvPr>
        <xdr:cNvCxnSpPr/>
      </xdr:nvCxnSpPr>
      <xdr:spPr>
        <a:xfrm>
          <a:off x="20437475" y="104241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86360</xdr:rowOff>
    </xdr:from>
    <xdr:to>
      <xdr:col>102</xdr:col>
      <xdr:colOff>165100</xdr:colOff>
      <xdr:row>61</xdr:row>
      <xdr:rowOff>16510</xdr:rowOff>
    </xdr:to>
    <xdr:sp macro="" textlink="">
      <xdr:nvSpPr>
        <xdr:cNvPr id="709" name="楕円 708">
          <a:extLst>
            <a:ext uri="{FF2B5EF4-FFF2-40B4-BE49-F238E27FC236}">
              <a16:creationId xmlns:a16="http://schemas.microsoft.com/office/drawing/2014/main" id="{E6EC749F-2A7B-4F95-8F79-5E708AC001F1}"/>
            </a:ext>
          </a:extLst>
        </xdr:cNvPr>
        <xdr:cNvSpPr/>
      </xdr:nvSpPr>
      <xdr:spPr>
        <a:xfrm>
          <a:off x="19497675" y="1037653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137160</xdr:rowOff>
    </xdr:from>
    <xdr:to>
      <xdr:col>107</xdr:col>
      <xdr:colOff>50800</xdr:colOff>
      <xdr:row>60</xdr:row>
      <xdr:rowOff>137160</xdr:rowOff>
    </xdr:to>
    <xdr:cxnSp macro="">
      <xdr:nvCxnSpPr>
        <xdr:cNvPr id="710" name="直線コネクタ 709">
          <a:extLst>
            <a:ext uri="{FF2B5EF4-FFF2-40B4-BE49-F238E27FC236}">
              <a16:creationId xmlns:a16="http://schemas.microsoft.com/office/drawing/2014/main" id="{E298FB28-8400-4C87-AC1D-09477848AE18}"/>
            </a:ext>
          </a:extLst>
        </xdr:cNvPr>
        <xdr:cNvCxnSpPr/>
      </xdr:nvCxnSpPr>
      <xdr:spPr>
        <a:xfrm>
          <a:off x="19545300" y="10424160"/>
          <a:ext cx="8921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86360</xdr:rowOff>
    </xdr:from>
    <xdr:to>
      <xdr:col>98</xdr:col>
      <xdr:colOff>38100</xdr:colOff>
      <xdr:row>61</xdr:row>
      <xdr:rowOff>16510</xdr:rowOff>
    </xdr:to>
    <xdr:sp macro="" textlink="">
      <xdr:nvSpPr>
        <xdr:cNvPr id="711" name="楕円 710">
          <a:extLst>
            <a:ext uri="{FF2B5EF4-FFF2-40B4-BE49-F238E27FC236}">
              <a16:creationId xmlns:a16="http://schemas.microsoft.com/office/drawing/2014/main" id="{A97DB3CA-E818-44AA-9779-C43599DC1BD7}"/>
            </a:ext>
          </a:extLst>
        </xdr:cNvPr>
        <xdr:cNvSpPr/>
      </xdr:nvSpPr>
      <xdr:spPr>
        <a:xfrm>
          <a:off x="18608675" y="10376535"/>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137160</xdr:rowOff>
    </xdr:from>
    <xdr:to>
      <xdr:col>102</xdr:col>
      <xdr:colOff>114300</xdr:colOff>
      <xdr:row>60</xdr:row>
      <xdr:rowOff>137160</xdr:rowOff>
    </xdr:to>
    <xdr:cxnSp macro="">
      <xdr:nvCxnSpPr>
        <xdr:cNvPr id="712" name="直線コネクタ 711">
          <a:extLst>
            <a:ext uri="{FF2B5EF4-FFF2-40B4-BE49-F238E27FC236}">
              <a16:creationId xmlns:a16="http://schemas.microsoft.com/office/drawing/2014/main" id="{2C568927-8F19-4CB4-83D0-233849C5506D}"/>
            </a:ext>
          </a:extLst>
        </xdr:cNvPr>
        <xdr:cNvCxnSpPr/>
      </xdr:nvCxnSpPr>
      <xdr:spPr>
        <a:xfrm>
          <a:off x="18659475" y="10424160"/>
          <a:ext cx="8858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19067</xdr:rowOff>
    </xdr:from>
    <xdr:ext cx="469744" cy="259045"/>
    <xdr:sp macro="" textlink="">
      <xdr:nvSpPr>
        <xdr:cNvPr id="713" name="n_1aveValue【保健センター・保健所】&#10;一人当たり面積">
          <a:extLst>
            <a:ext uri="{FF2B5EF4-FFF2-40B4-BE49-F238E27FC236}">
              <a16:creationId xmlns:a16="http://schemas.microsoft.com/office/drawing/2014/main" id="{35337C41-A51D-465D-AE03-E5F927DA4C17}"/>
            </a:ext>
          </a:extLst>
        </xdr:cNvPr>
        <xdr:cNvSpPr txBox="1"/>
      </xdr:nvSpPr>
      <xdr:spPr>
        <a:xfrm>
          <a:off x="21078902" y="1064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19067</xdr:rowOff>
    </xdr:from>
    <xdr:ext cx="469744" cy="259045"/>
    <xdr:sp macro="" textlink="">
      <xdr:nvSpPr>
        <xdr:cNvPr id="714" name="n_2aveValue【保健センター・保健所】&#10;一人当たり面積">
          <a:extLst>
            <a:ext uri="{FF2B5EF4-FFF2-40B4-BE49-F238E27FC236}">
              <a16:creationId xmlns:a16="http://schemas.microsoft.com/office/drawing/2014/main" id="{204A36E7-2FFB-4AF7-9D6D-EB48EEF2CBE2}"/>
            </a:ext>
          </a:extLst>
        </xdr:cNvPr>
        <xdr:cNvSpPr txBox="1"/>
      </xdr:nvSpPr>
      <xdr:spPr>
        <a:xfrm>
          <a:off x="20202602" y="1064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19067</xdr:rowOff>
    </xdr:from>
    <xdr:ext cx="469744" cy="259045"/>
    <xdr:sp macro="" textlink="">
      <xdr:nvSpPr>
        <xdr:cNvPr id="715" name="n_3aveValue【保健センター・保健所】&#10;一人当たり面積">
          <a:extLst>
            <a:ext uri="{FF2B5EF4-FFF2-40B4-BE49-F238E27FC236}">
              <a16:creationId xmlns:a16="http://schemas.microsoft.com/office/drawing/2014/main" id="{D8072C15-B1E6-45D0-97FC-0E9811203299}"/>
            </a:ext>
          </a:extLst>
        </xdr:cNvPr>
        <xdr:cNvSpPr txBox="1"/>
      </xdr:nvSpPr>
      <xdr:spPr>
        <a:xfrm>
          <a:off x="19313602" y="1064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19067</xdr:rowOff>
    </xdr:from>
    <xdr:ext cx="469744" cy="259045"/>
    <xdr:sp macro="" textlink="">
      <xdr:nvSpPr>
        <xdr:cNvPr id="716" name="n_4aveValue【保健センター・保健所】&#10;一人当たり面積">
          <a:extLst>
            <a:ext uri="{FF2B5EF4-FFF2-40B4-BE49-F238E27FC236}">
              <a16:creationId xmlns:a16="http://schemas.microsoft.com/office/drawing/2014/main" id="{B6DBC4D3-C296-4464-AC8E-1D66F1064EEB}"/>
            </a:ext>
          </a:extLst>
        </xdr:cNvPr>
        <xdr:cNvSpPr txBox="1"/>
      </xdr:nvSpPr>
      <xdr:spPr>
        <a:xfrm>
          <a:off x="18421427" y="1064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33037</xdr:rowOff>
    </xdr:from>
    <xdr:ext cx="469744" cy="259045"/>
    <xdr:sp macro="" textlink="">
      <xdr:nvSpPr>
        <xdr:cNvPr id="717" name="n_1mainValue【保健センター・保健所】&#10;一人当たり面積">
          <a:extLst>
            <a:ext uri="{FF2B5EF4-FFF2-40B4-BE49-F238E27FC236}">
              <a16:creationId xmlns:a16="http://schemas.microsoft.com/office/drawing/2014/main" id="{175F1C95-1E3C-41E6-BD42-A40DDAF7E226}"/>
            </a:ext>
          </a:extLst>
        </xdr:cNvPr>
        <xdr:cNvSpPr txBox="1"/>
      </xdr:nvSpPr>
      <xdr:spPr>
        <a:xfrm>
          <a:off x="21078902" y="10151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33037</xdr:rowOff>
    </xdr:from>
    <xdr:ext cx="469744" cy="259045"/>
    <xdr:sp macro="" textlink="">
      <xdr:nvSpPr>
        <xdr:cNvPr id="718" name="n_2mainValue【保健センター・保健所】&#10;一人当たり面積">
          <a:extLst>
            <a:ext uri="{FF2B5EF4-FFF2-40B4-BE49-F238E27FC236}">
              <a16:creationId xmlns:a16="http://schemas.microsoft.com/office/drawing/2014/main" id="{3D618D8F-5B3F-4258-852C-2B9060DCB294}"/>
            </a:ext>
          </a:extLst>
        </xdr:cNvPr>
        <xdr:cNvSpPr txBox="1"/>
      </xdr:nvSpPr>
      <xdr:spPr>
        <a:xfrm>
          <a:off x="20202602" y="10151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33037</xdr:rowOff>
    </xdr:from>
    <xdr:ext cx="469744" cy="259045"/>
    <xdr:sp macro="" textlink="">
      <xdr:nvSpPr>
        <xdr:cNvPr id="719" name="n_3mainValue【保健センター・保健所】&#10;一人当たり面積">
          <a:extLst>
            <a:ext uri="{FF2B5EF4-FFF2-40B4-BE49-F238E27FC236}">
              <a16:creationId xmlns:a16="http://schemas.microsoft.com/office/drawing/2014/main" id="{8895E64E-9B1E-4D43-8E1C-A9B5E23494B9}"/>
            </a:ext>
          </a:extLst>
        </xdr:cNvPr>
        <xdr:cNvSpPr txBox="1"/>
      </xdr:nvSpPr>
      <xdr:spPr>
        <a:xfrm>
          <a:off x="19313602" y="10151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33037</xdr:rowOff>
    </xdr:from>
    <xdr:ext cx="469744" cy="259045"/>
    <xdr:sp macro="" textlink="">
      <xdr:nvSpPr>
        <xdr:cNvPr id="720" name="n_4mainValue【保健センター・保健所】&#10;一人当たり面積">
          <a:extLst>
            <a:ext uri="{FF2B5EF4-FFF2-40B4-BE49-F238E27FC236}">
              <a16:creationId xmlns:a16="http://schemas.microsoft.com/office/drawing/2014/main" id="{5FD7461A-F73F-4B7D-A6F8-35BFBB411109}"/>
            </a:ext>
          </a:extLst>
        </xdr:cNvPr>
        <xdr:cNvSpPr txBox="1"/>
      </xdr:nvSpPr>
      <xdr:spPr>
        <a:xfrm>
          <a:off x="18421427" y="10151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1" name="正方形/長方形 720">
          <a:extLst>
            <a:ext uri="{FF2B5EF4-FFF2-40B4-BE49-F238E27FC236}">
              <a16:creationId xmlns:a16="http://schemas.microsoft.com/office/drawing/2014/main" id="{F4AA62F1-0294-4E67-8AE5-D7AB7B2D6FF0}"/>
            </a:ext>
          </a:extLst>
        </xdr:cNvPr>
        <xdr:cNvSpPr/>
      </xdr:nvSpPr>
      <xdr:spPr>
        <a:xfrm>
          <a:off x="12449175" y="1181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2" name="正方形/長方形 721">
          <a:extLst>
            <a:ext uri="{FF2B5EF4-FFF2-40B4-BE49-F238E27FC236}">
              <a16:creationId xmlns:a16="http://schemas.microsoft.com/office/drawing/2014/main" id="{E1BC871F-DB50-4210-A447-43600EB80D26}"/>
            </a:ext>
          </a:extLst>
        </xdr:cNvPr>
        <xdr:cNvSpPr/>
      </xdr:nvSpPr>
      <xdr:spPr>
        <a:xfrm>
          <a:off x="12573000"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3" name="正方形/長方形 722">
          <a:extLst>
            <a:ext uri="{FF2B5EF4-FFF2-40B4-BE49-F238E27FC236}">
              <a16:creationId xmlns:a16="http://schemas.microsoft.com/office/drawing/2014/main" id="{8057EBE4-DA8E-4719-A3F4-AFE2138CE0F7}"/>
            </a:ext>
          </a:extLst>
        </xdr:cNvPr>
        <xdr:cNvSpPr/>
      </xdr:nvSpPr>
      <xdr:spPr>
        <a:xfrm>
          <a:off x="12573000"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4" name="正方形/長方形 723">
          <a:extLst>
            <a:ext uri="{FF2B5EF4-FFF2-40B4-BE49-F238E27FC236}">
              <a16:creationId xmlns:a16="http://schemas.microsoft.com/office/drawing/2014/main" id="{D8B700B0-EE66-4AED-8031-38B7CEABA7C2}"/>
            </a:ext>
          </a:extLst>
        </xdr:cNvPr>
        <xdr:cNvSpPr/>
      </xdr:nvSpPr>
      <xdr:spPr>
        <a:xfrm>
          <a:off x="13592175"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5" name="正方形/長方形 724">
          <a:extLst>
            <a:ext uri="{FF2B5EF4-FFF2-40B4-BE49-F238E27FC236}">
              <a16:creationId xmlns:a16="http://schemas.microsoft.com/office/drawing/2014/main" id="{D2557F6D-EC51-43CC-A5C8-FB68E9AC06B0}"/>
            </a:ext>
          </a:extLst>
        </xdr:cNvPr>
        <xdr:cNvSpPr/>
      </xdr:nvSpPr>
      <xdr:spPr>
        <a:xfrm>
          <a:off x="13592175"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6" name="正方形/長方形 725">
          <a:extLst>
            <a:ext uri="{FF2B5EF4-FFF2-40B4-BE49-F238E27FC236}">
              <a16:creationId xmlns:a16="http://schemas.microsoft.com/office/drawing/2014/main" id="{5A5CE8AE-58B7-4144-857A-6DDD62FF3F47}"/>
            </a:ext>
          </a:extLst>
        </xdr:cNvPr>
        <xdr:cNvSpPr/>
      </xdr:nvSpPr>
      <xdr:spPr>
        <a:xfrm>
          <a:off x="14735175"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7" name="正方形/長方形 726">
          <a:extLst>
            <a:ext uri="{FF2B5EF4-FFF2-40B4-BE49-F238E27FC236}">
              <a16:creationId xmlns:a16="http://schemas.microsoft.com/office/drawing/2014/main" id="{65B4D801-613D-4295-9AC9-5066E1961A66}"/>
            </a:ext>
          </a:extLst>
        </xdr:cNvPr>
        <xdr:cNvSpPr/>
      </xdr:nvSpPr>
      <xdr:spPr>
        <a:xfrm>
          <a:off x="14735175"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8" name="正方形/長方形 727">
          <a:extLst>
            <a:ext uri="{FF2B5EF4-FFF2-40B4-BE49-F238E27FC236}">
              <a16:creationId xmlns:a16="http://schemas.microsoft.com/office/drawing/2014/main" id="{9DA0A8E9-C6C1-467F-8DC8-1E5C8C38F626}"/>
            </a:ext>
          </a:extLst>
        </xdr:cNvPr>
        <xdr:cNvSpPr/>
      </xdr:nvSpPr>
      <xdr:spPr>
        <a:xfrm>
          <a:off x="12449175"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9" name="テキスト ボックス 728">
          <a:extLst>
            <a:ext uri="{FF2B5EF4-FFF2-40B4-BE49-F238E27FC236}">
              <a16:creationId xmlns:a16="http://schemas.microsoft.com/office/drawing/2014/main" id="{05A2836C-C1D4-4E1A-8EF6-16F0F51D9D95}"/>
            </a:ext>
          </a:extLst>
        </xdr:cNvPr>
        <xdr:cNvSpPr txBox="1"/>
      </xdr:nvSpPr>
      <xdr:spPr>
        <a:xfrm>
          <a:off x="12411075"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0" name="直線コネクタ 729">
          <a:extLst>
            <a:ext uri="{FF2B5EF4-FFF2-40B4-BE49-F238E27FC236}">
              <a16:creationId xmlns:a16="http://schemas.microsoft.com/office/drawing/2014/main" id="{ABF1BE0A-BECA-49BB-B3CB-549BF41E4851}"/>
            </a:ext>
          </a:extLst>
        </xdr:cNvPr>
        <xdr:cNvCxnSpPr/>
      </xdr:nvCxnSpPr>
      <xdr:spPr>
        <a:xfrm>
          <a:off x="12449175"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1" name="テキスト ボックス 730">
          <a:extLst>
            <a:ext uri="{FF2B5EF4-FFF2-40B4-BE49-F238E27FC236}">
              <a16:creationId xmlns:a16="http://schemas.microsoft.com/office/drawing/2014/main" id="{CFA033B6-E9FF-47D5-AC71-AC77076C0FD4}"/>
            </a:ext>
          </a:extLst>
        </xdr:cNvPr>
        <xdr:cNvSpPr txBox="1"/>
      </xdr:nvSpPr>
      <xdr:spPr>
        <a:xfrm>
          <a:off x="11978821" y="15100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2" name="直線コネクタ 731">
          <a:extLst>
            <a:ext uri="{FF2B5EF4-FFF2-40B4-BE49-F238E27FC236}">
              <a16:creationId xmlns:a16="http://schemas.microsoft.com/office/drawing/2014/main" id="{F31995B4-9D44-46FF-B011-54A8E5B3AA2B}"/>
            </a:ext>
          </a:extLst>
        </xdr:cNvPr>
        <xdr:cNvCxnSpPr/>
      </xdr:nvCxnSpPr>
      <xdr:spPr>
        <a:xfrm>
          <a:off x="12449175"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3" name="テキスト ボックス 732">
          <a:extLst>
            <a:ext uri="{FF2B5EF4-FFF2-40B4-BE49-F238E27FC236}">
              <a16:creationId xmlns:a16="http://schemas.microsoft.com/office/drawing/2014/main" id="{3FC4C469-C723-4B6E-9672-CA5955204268}"/>
            </a:ext>
          </a:extLst>
        </xdr:cNvPr>
        <xdr:cNvSpPr txBox="1"/>
      </xdr:nvSpPr>
      <xdr:spPr>
        <a:xfrm>
          <a:off x="11978821" y="14719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4" name="直線コネクタ 733">
          <a:extLst>
            <a:ext uri="{FF2B5EF4-FFF2-40B4-BE49-F238E27FC236}">
              <a16:creationId xmlns:a16="http://schemas.microsoft.com/office/drawing/2014/main" id="{25ECBFA0-7392-4748-A9BA-4204E3CBE1ED}"/>
            </a:ext>
          </a:extLst>
        </xdr:cNvPr>
        <xdr:cNvCxnSpPr/>
      </xdr:nvCxnSpPr>
      <xdr:spPr>
        <a:xfrm>
          <a:off x="12449175"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5" name="テキスト ボックス 734">
          <a:extLst>
            <a:ext uri="{FF2B5EF4-FFF2-40B4-BE49-F238E27FC236}">
              <a16:creationId xmlns:a16="http://schemas.microsoft.com/office/drawing/2014/main" id="{071E8353-62FC-48EA-AC3D-0EF795A53523}"/>
            </a:ext>
          </a:extLst>
        </xdr:cNvPr>
        <xdr:cNvSpPr txBox="1"/>
      </xdr:nvSpPr>
      <xdr:spPr>
        <a:xfrm>
          <a:off x="12042941" y="14338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6" name="直線コネクタ 735">
          <a:extLst>
            <a:ext uri="{FF2B5EF4-FFF2-40B4-BE49-F238E27FC236}">
              <a16:creationId xmlns:a16="http://schemas.microsoft.com/office/drawing/2014/main" id="{1AD96749-C11B-4AFF-9F56-63AED0B5B05C}"/>
            </a:ext>
          </a:extLst>
        </xdr:cNvPr>
        <xdr:cNvCxnSpPr/>
      </xdr:nvCxnSpPr>
      <xdr:spPr>
        <a:xfrm>
          <a:off x="12449175"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7" name="テキスト ボックス 736">
          <a:extLst>
            <a:ext uri="{FF2B5EF4-FFF2-40B4-BE49-F238E27FC236}">
              <a16:creationId xmlns:a16="http://schemas.microsoft.com/office/drawing/2014/main" id="{64AD3EC0-154D-4025-9736-64C18242F87D}"/>
            </a:ext>
          </a:extLst>
        </xdr:cNvPr>
        <xdr:cNvSpPr txBox="1"/>
      </xdr:nvSpPr>
      <xdr:spPr>
        <a:xfrm>
          <a:off x="12042941" y="13957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8" name="直線コネクタ 737">
          <a:extLst>
            <a:ext uri="{FF2B5EF4-FFF2-40B4-BE49-F238E27FC236}">
              <a16:creationId xmlns:a16="http://schemas.microsoft.com/office/drawing/2014/main" id="{A452FCA7-EAD8-48C6-80A0-621015A9B080}"/>
            </a:ext>
          </a:extLst>
        </xdr:cNvPr>
        <xdr:cNvCxnSpPr/>
      </xdr:nvCxnSpPr>
      <xdr:spPr>
        <a:xfrm>
          <a:off x="12449175"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9" name="テキスト ボックス 738">
          <a:extLst>
            <a:ext uri="{FF2B5EF4-FFF2-40B4-BE49-F238E27FC236}">
              <a16:creationId xmlns:a16="http://schemas.microsoft.com/office/drawing/2014/main" id="{B9EC3B58-A5D7-4F23-87C0-30E4B893F1A5}"/>
            </a:ext>
          </a:extLst>
        </xdr:cNvPr>
        <xdr:cNvSpPr txBox="1"/>
      </xdr:nvSpPr>
      <xdr:spPr>
        <a:xfrm>
          <a:off x="12042941" y="13576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0" name="直線コネクタ 739">
          <a:extLst>
            <a:ext uri="{FF2B5EF4-FFF2-40B4-BE49-F238E27FC236}">
              <a16:creationId xmlns:a16="http://schemas.microsoft.com/office/drawing/2014/main" id="{6D01CC91-9120-4E7C-AF34-81428B7EDE59}"/>
            </a:ext>
          </a:extLst>
        </xdr:cNvPr>
        <xdr:cNvCxnSpPr/>
      </xdr:nvCxnSpPr>
      <xdr:spPr>
        <a:xfrm>
          <a:off x="12449175"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1" name="テキスト ボックス 740">
          <a:extLst>
            <a:ext uri="{FF2B5EF4-FFF2-40B4-BE49-F238E27FC236}">
              <a16:creationId xmlns:a16="http://schemas.microsoft.com/office/drawing/2014/main" id="{984443EF-D0C2-4C67-95C6-3E74F8198EC0}"/>
            </a:ext>
          </a:extLst>
        </xdr:cNvPr>
        <xdr:cNvSpPr txBox="1"/>
      </xdr:nvSpPr>
      <xdr:spPr>
        <a:xfrm>
          <a:off x="12042941" y="13195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2" name="直線コネクタ 741">
          <a:extLst>
            <a:ext uri="{FF2B5EF4-FFF2-40B4-BE49-F238E27FC236}">
              <a16:creationId xmlns:a16="http://schemas.microsoft.com/office/drawing/2014/main" id="{68BC0D54-CD7C-4057-BC8C-D871705F24B9}"/>
            </a:ext>
          </a:extLst>
        </xdr:cNvPr>
        <xdr:cNvCxnSpPr/>
      </xdr:nvCxnSpPr>
      <xdr:spPr>
        <a:xfrm>
          <a:off x="12449175"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3" name="テキスト ボックス 742">
          <a:extLst>
            <a:ext uri="{FF2B5EF4-FFF2-40B4-BE49-F238E27FC236}">
              <a16:creationId xmlns:a16="http://schemas.microsoft.com/office/drawing/2014/main" id="{55BB8258-178C-44F2-8217-C6DCE9DB74F6}"/>
            </a:ext>
          </a:extLst>
        </xdr:cNvPr>
        <xdr:cNvSpPr txBox="1"/>
      </xdr:nvSpPr>
      <xdr:spPr>
        <a:xfrm>
          <a:off x="12110236" y="128149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4" name="【消防施設】&#10;有形固定資産減価償却率グラフ枠">
          <a:extLst>
            <a:ext uri="{FF2B5EF4-FFF2-40B4-BE49-F238E27FC236}">
              <a16:creationId xmlns:a16="http://schemas.microsoft.com/office/drawing/2014/main" id="{95005DA3-EAD3-4A32-B9A3-A37651E4AF66}"/>
            </a:ext>
          </a:extLst>
        </xdr:cNvPr>
        <xdr:cNvSpPr/>
      </xdr:nvSpPr>
      <xdr:spPr>
        <a:xfrm>
          <a:off x="12449175"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127636</xdr:rowOff>
    </xdr:from>
    <xdr:to>
      <xdr:col>85</xdr:col>
      <xdr:colOff>126364</xdr:colOff>
      <xdr:row>85</xdr:row>
      <xdr:rowOff>68580</xdr:rowOff>
    </xdr:to>
    <xdr:cxnSp macro="">
      <xdr:nvCxnSpPr>
        <xdr:cNvPr id="745" name="直線コネクタ 744">
          <a:extLst>
            <a:ext uri="{FF2B5EF4-FFF2-40B4-BE49-F238E27FC236}">
              <a16:creationId xmlns:a16="http://schemas.microsoft.com/office/drawing/2014/main" id="{6AB3DF66-280D-4F38-8918-AE19B971A4B9}"/>
            </a:ext>
          </a:extLst>
        </xdr:cNvPr>
        <xdr:cNvCxnSpPr/>
      </xdr:nvCxnSpPr>
      <xdr:spPr>
        <a:xfrm flipV="1">
          <a:off x="16322039" y="13503911"/>
          <a:ext cx="0" cy="11410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72407</xdr:rowOff>
    </xdr:from>
    <xdr:ext cx="405111" cy="259045"/>
    <xdr:sp macro="" textlink="">
      <xdr:nvSpPr>
        <xdr:cNvPr id="746" name="【消防施設】&#10;有形固定資産減価償却率最小値テキスト">
          <a:extLst>
            <a:ext uri="{FF2B5EF4-FFF2-40B4-BE49-F238E27FC236}">
              <a16:creationId xmlns:a16="http://schemas.microsoft.com/office/drawing/2014/main" id="{4BF0DA2C-CE28-49B9-A702-E844EAD9EF1A}"/>
            </a:ext>
          </a:extLst>
        </xdr:cNvPr>
        <xdr:cNvSpPr txBox="1"/>
      </xdr:nvSpPr>
      <xdr:spPr>
        <a:xfrm>
          <a:off x="16360775" y="1464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68580</xdr:rowOff>
    </xdr:from>
    <xdr:to>
      <xdr:col>86</xdr:col>
      <xdr:colOff>25400</xdr:colOff>
      <xdr:row>85</xdr:row>
      <xdr:rowOff>68580</xdr:rowOff>
    </xdr:to>
    <xdr:cxnSp macro="">
      <xdr:nvCxnSpPr>
        <xdr:cNvPr id="747" name="直線コネクタ 746">
          <a:extLst>
            <a:ext uri="{FF2B5EF4-FFF2-40B4-BE49-F238E27FC236}">
              <a16:creationId xmlns:a16="http://schemas.microsoft.com/office/drawing/2014/main" id="{BFD558CF-5C51-4B48-A9D2-DE6B4F57434F}"/>
            </a:ext>
          </a:extLst>
        </xdr:cNvPr>
        <xdr:cNvCxnSpPr/>
      </xdr:nvCxnSpPr>
      <xdr:spPr>
        <a:xfrm>
          <a:off x="16230600" y="14645005"/>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74313</xdr:rowOff>
    </xdr:from>
    <xdr:ext cx="405111" cy="259045"/>
    <xdr:sp macro="" textlink="">
      <xdr:nvSpPr>
        <xdr:cNvPr id="748" name="【消防施設】&#10;有形固定資産減価償却率最大値テキスト">
          <a:extLst>
            <a:ext uri="{FF2B5EF4-FFF2-40B4-BE49-F238E27FC236}">
              <a16:creationId xmlns:a16="http://schemas.microsoft.com/office/drawing/2014/main" id="{F8EF682D-8236-416F-BD49-EA2D311E0487}"/>
            </a:ext>
          </a:extLst>
        </xdr:cNvPr>
        <xdr:cNvSpPr txBox="1"/>
      </xdr:nvSpPr>
      <xdr:spPr>
        <a:xfrm>
          <a:off x="16360775" y="13275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127636</xdr:rowOff>
    </xdr:from>
    <xdr:to>
      <xdr:col>86</xdr:col>
      <xdr:colOff>25400</xdr:colOff>
      <xdr:row>78</xdr:row>
      <xdr:rowOff>127636</xdr:rowOff>
    </xdr:to>
    <xdr:cxnSp macro="">
      <xdr:nvCxnSpPr>
        <xdr:cNvPr id="749" name="直線コネクタ 748">
          <a:extLst>
            <a:ext uri="{FF2B5EF4-FFF2-40B4-BE49-F238E27FC236}">
              <a16:creationId xmlns:a16="http://schemas.microsoft.com/office/drawing/2014/main" id="{167C6868-7AC6-4369-B633-13288884F8EC}"/>
            </a:ext>
          </a:extLst>
        </xdr:cNvPr>
        <xdr:cNvCxnSpPr/>
      </xdr:nvCxnSpPr>
      <xdr:spPr>
        <a:xfrm>
          <a:off x="16230600" y="13503911"/>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156227</xdr:rowOff>
    </xdr:from>
    <xdr:ext cx="405111" cy="259045"/>
    <xdr:sp macro="" textlink="">
      <xdr:nvSpPr>
        <xdr:cNvPr id="750" name="【消防施設】&#10;有形固定資産減価償却率平均値テキスト">
          <a:extLst>
            <a:ext uri="{FF2B5EF4-FFF2-40B4-BE49-F238E27FC236}">
              <a16:creationId xmlns:a16="http://schemas.microsoft.com/office/drawing/2014/main" id="{C5EF0443-CCEE-4D7A-96F8-5E8CD12E74ED}"/>
            </a:ext>
          </a:extLst>
        </xdr:cNvPr>
        <xdr:cNvSpPr txBox="1"/>
      </xdr:nvSpPr>
      <xdr:spPr>
        <a:xfrm>
          <a:off x="16360775" y="140436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6350</xdr:rowOff>
    </xdr:from>
    <xdr:to>
      <xdr:col>85</xdr:col>
      <xdr:colOff>177800</xdr:colOff>
      <xdr:row>82</xdr:row>
      <xdr:rowOff>107950</xdr:rowOff>
    </xdr:to>
    <xdr:sp macro="" textlink="">
      <xdr:nvSpPr>
        <xdr:cNvPr id="751" name="フローチャート: 判断 750">
          <a:extLst>
            <a:ext uri="{FF2B5EF4-FFF2-40B4-BE49-F238E27FC236}">
              <a16:creationId xmlns:a16="http://schemas.microsoft.com/office/drawing/2014/main" id="{52C48862-D137-4A72-A62E-24373C918E5C}"/>
            </a:ext>
          </a:extLst>
        </xdr:cNvPr>
        <xdr:cNvSpPr/>
      </xdr:nvSpPr>
      <xdr:spPr>
        <a:xfrm>
          <a:off x="16268700" y="14068425"/>
          <a:ext cx="1047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23495</xdr:rowOff>
    </xdr:from>
    <xdr:to>
      <xdr:col>81</xdr:col>
      <xdr:colOff>101600</xdr:colOff>
      <xdr:row>82</xdr:row>
      <xdr:rowOff>125095</xdr:rowOff>
    </xdr:to>
    <xdr:sp macro="" textlink="">
      <xdr:nvSpPr>
        <xdr:cNvPr id="752" name="フローチャート: 判断 751">
          <a:extLst>
            <a:ext uri="{FF2B5EF4-FFF2-40B4-BE49-F238E27FC236}">
              <a16:creationId xmlns:a16="http://schemas.microsoft.com/office/drawing/2014/main" id="{BA370BD5-471F-48F3-B18B-01B9F8270E3B}"/>
            </a:ext>
          </a:extLst>
        </xdr:cNvPr>
        <xdr:cNvSpPr/>
      </xdr:nvSpPr>
      <xdr:spPr>
        <a:xfrm>
          <a:off x="15430500" y="1408239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10161</xdr:rowOff>
    </xdr:from>
    <xdr:to>
      <xdr:col>76</xdr:col>
      <xdr:colOff>165100</xdr:colOff>
      <xdr:row>82</xdr:row>
      <xdr:rowOff>111761</xdr:rowOff>
    </xdr:to>
    <xdr:sp macro="" textlink="">
      <xdr:nvSpPr>
        <xdr:cNvPr id="753" name="フローチャート: 判断 752">
          <a:extLst>
            <a:ext uri="{FF2B5EF4-FFF2-40B4-BE49-F238E27FC236}">
              <a16:creationId xmlns:a16="http://schemas.microsoft.com/office/drawing/2014/main" id="{6DBD9F84-A3EA-4994-8CC9-FB1FFFF202D4}"/>
            </a:ext>
          </a:extLst>
        </xdr:cNvPr>
        <xdr:cNvSpPr/>
      </xdr:nvSpPr>
      <xdr:spPr>
        <a:xfrm>
          <a:off x="14544675" y="14072236"/>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141605</xdr:rowOff>
    </xdr:from>
    <xdr:to>
      <xdr:col>72</xdr:col>
      <xdr:colOff>38100</xdr:colOff>
      <xdr:row>82</xdr:row>
      <xdr:rowOff>71755</xdr:rowOff>
    </xdr:to>
    <xdr:sp macro="" textlink="">
      <xdr:nvSpPr>
        <xdr:cNvPr id="754" name="フローチャート: 判断 753">
          <a:extLst>
            <a:ext uri="{FF2B5EF4-FFF2-40B4-BE49-F238E27FC236}">
              <a16:creationId xmlns:a16="http://schemas.microsoft.com/office/drawing/2014/main" id="{CC9B0A2D-0B65-46DF-A317-F088F28472EA}"/>
            </a:ext>
          </a:extLst>
        </xdr:cNvPr>
        <xdr:cNvSpPr/>
      </xdr:nvSpPr>
      <xdr:spPr>
        <a:xfrm>
          <a:off x="13655675" y="14032230"/>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122555</xdr:rowOff>
    </xdr:from>
    <xdr:to>
      <xdr:col>67</xdr:col>
      <xdr:colOff>101600</xdr:colOff>
      <xdr:row>82</xdr:row>
      <xdr:rowOff>52705</xdr:rowOff>
    </xdr:to>
    <xdr:sp macro="" textlink="">
      <xdr:nvSpPr>
        <xdr:cNvPr id="755" name="フローチャート: 判断 754">
          <a:extLst>
            <a:ext uri="{FF2B5EF4-FFF2-40B4-BE49-F238E27FC236}">
              <a16:creationId xmlns:a16="http://schemas.microsoft.com/office/drawing/2014/main" id="{20EC6548-49D8-42BD-987C-EC4C18D50909}"/>
            </a:ext>
          </a:extLst>
        </xdr:cNvPr>
        <xdr:cNvSpPr/>
      </xdr:nvSpPr>
      <xdr:spPr>
        <a:xfrm>
          <a:off x="12763500" y="14013180"/>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8619E5BF-733D-44C4-BBF4-2281AD717E31}"/>
            </a:ext>
          </a:extLst>
        </xdr:cNvPr>
        <xdr:cNvSpPr txBox="1"/>
      </xdr:nvSpPr>
      <xdr:spPr>
        <a:xfrm>
          <a:off x="161321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7" name="テキスト ボックス 756">
          <a:extLst>
            <a:ext uri="{FF2B5EF4-FFF2-40B4-BE49-F238E27FC236}">
              <a16:creationId xmlns:a16="http://schemas.microsoft.com/office/drawing/2014/main" id="{4B94C136-CABF-41EC-B14A-D3A030200D76}"/>
            </a:ext>
          </a:extLst>
        </xdr:cNvPr>
        <xdr:cNvSpPr txBox="1"/>
      </xdr:nvSpPr>
      <xdr:spPr>
        <a:xfrm>
          <a:off x="15293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8" name="テキスト ボックス 757">
          <a:extLst>
            <a:ext uri="{FF2B5EF4-FFF2-40B4-BE49-F238E27FC236}">
              <a16:creationId xmlns:a16="http://schemas.microsoft.com/office/drawing/2014/main" id="{8E276771-0471-4A0C-9946-9F513AE6BB01}"/>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CC070BA2-4543-43CA-928D-7F52F23C3E50}"/>
            </a:ext>
          </a:extLst>
        </xdr:cNvPr>
        <xdr:cNvSpPr txBox="1"/>
      </xdr:nvSpPr>
      <xdr:spPr>
        <a:xfrm>
          <a:off x="13515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30D7EAED-B819-407E-8CD3-4CD4B4BBC3A8}"/>
            </a:ext>
          </a:extLst>
        </xdr:cNvPr>
        <xdr:cNvSpPr txBox="1"/>
      </xdr:nvSpPr>
      <xdr:spPr>
        <a:xfrm>
          <a:off x="12626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42545</xdr:rowOff>
    </xdr:from>
    <xdr:to>
      <xdr:col>85</xdr:col>
      <xdr:colOff>177800</xdr:colOff>
      <xdr:row>79</xdr:row>
      <xdr:rowOff>144145</xdr:rowOff>
    </xdr:to>
    <xdr:sp macro="" textlink="">
      <xdr:nvSpPr>
        <xdr:cNvPr id="761" name="楕円 760">
          <a:extLst>
            <a:ext uri="{FF2B5EF4-FFF2-40B4-BE49-F238E27FC236}">
              <a16:creationId xmlns:a16="http://schemas.microsoft.com/office/drawing/2014/main" id="{7C4B8D4C-0D54-46A5-A7C3-B128F99A08D8}"/>
            </a:ext>
          </a:extLst>
        </xdr:cNvPr>
        <xdr:cNvSpPr/>
      </xdr:nvSpPr>
      <xdr:spPr>
        <a:xfrm>
          <a:off x="16268700" y="1358709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65422</xdr:rowOff>
    </xdr:from>
    <xdr:ext cx="405111" cy="259045"/>
    <xdr:sp macro="" textlink="">
      <xdr:nvSpPr>
        <xdr:cNvPr id="762" name="【消防施設】&#10;有形固定資産減価償却率該当値テキスト">
          <a:extLst>
            <a:ext uri="{FF2B5EF4-FFF2-40B4-BE49-F238E27FC236}">
              <a16:creationId xmlns:a16="http://schemas.microsoft.com/office/drawing/2014/main" id="{8C60A49F-AD8B-47AC-A425-D31E263BCD46}"/>
            </a:ext>
          </a:extLst>
        </xdr:cNvPr>
        <xdr:cNvSpPr txBox="1"/>
      </xdr:nvSpPr>
      <xdr:spPr>
        <a:xfrm>
          <a:off x="16360775" y="13441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120650</xdr:rowOff>
    </xdr:from>
    <xdr:to>
      <xdr:col>81</xdr:col>
      <xdr:colOff>101600</xdr:colOff>
      <xdr:row>82</xdr:row>
      <xdr:rowOff>50800</xdr:rowOff>
    </xdr:to>
    <xdr:sp macro="" textlink="">
      <xdr:nvSpPr>
        <xdr:cNvPr id="763" name="楕円 762">
          <a:extLst>
            <a:ext uri="{FF2B5EF4-FFF2-40B4-BE49-F238E27FC236}">
              <a16:creationId xmlns:a16="http://schemas.microsoft.com/office/drawing/2014/main" id="{05365BBE-28A5-4536-8187-ED80CE26C2F8}"/>
            </a:ext>
          </a:extLst>
        </xdr:cNvPr>
        <xdr:cNvSpPr/>
      </xdr:nvSpPr>
      <xdr:spPr>
        <a:xfrm>
          <a:off x="15430500" y="14011275"/>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93345</xdr:rowOff>
    </xdr:from>
    <xdr:to>
      <xdr:col>85</xdr:col>
      <xdr:colOff>127000</xdr:colOff>
      <xdr:row>82</xdr:row>
      <xdr:rowOff>0</xdr:rowOff>
    </xdr:to>
    <xdr:cxnSp macro="">
      <xdr:nvCxnSpPr>
        <xdr:cNvPr id="764" name="直線コネクタ 763">
          <a:extLst>
            <a:ext uri="{FF2B5EF4-FFF2-40B4-BE49-F238E27FC236}">
              <a16:creationId xmlns:a16="http://schemas.microsoft.com/office/drawing/2014/main" id="{E958FB78-51AF-427D-99FC-DE41234634CD}"/>
            </a:ext>
          </a:extLst>
        </xdr:cNvPr>
        <xdr:cNvCxnSpPr/>
      </xdr:nvCxnSpPr>
      <xdr:spPr>
        <a:xfrm flipV="1">
          <a:off x="15484475" y="13637895"/>
          <a:ext cx="838200" cy="421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103505</xdr:rowOff>
    </xdr:from>
    <xdr:to>
      <xdr:col>76</xdr:col>
      <xdr:colOff>165100</xdr:colOff>
      <xdr:row>82</xdr:row>
      <xdr:rowOff>33655</xdr:rowOff>
    </xdr:to>
    <xdr:sp macro="" textlink="">
      <xdr:nvSpPr>
        <xdr:cNvPr id="765" name="楕円 764">
          <a:extLst>
            <a:ext uri="{FF2B5EF4-FFF2-40B4-BE49-F238E27FC236}">
              <a16:creationId xmlns:a16="http://schemas.microsoft.com/office/drawing/2014/main" id="{7053274F-CF52-4C10-9F5D-500F6D7F8B2F}"/>
            </a:ext>
          </a:extLst>
        </xdr:cNvPr>
        <xdr:cNvSpPr/>
      </xdr:nvSpPr>
      <xdr:spPr>
        <a:xfrm>
          <a:off x="14544675" y="1399413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154305</xdr:rowOff>
    </xdr:from>
    <xdr:to>
      <xdr:col>81</xdr:col>
      <xdr:colOff>50800</xdr:colOff>
      <xdr:row>82</xdr:row>
      <xdr:rowOff>0</xdr:rowOff>
    </xdr:to>
    <xdr:cxnSp macro="">
      <xdr:nvCxnSpPr>
        <xdr:cNvPr id="766" name="直線コネクタ 765">
          <a:extLst>
            <a:ext uri="{FF2B5EF4-FFF2-40B4-BE49-F238E27FC236}">
              <a16:creationId xmlns:a16="http://schemas.microsoft.com/office/drawing/2014/main" id="{7C1B7270-2299-4DD6-A04B-8F1774872BD8}"/>
            </a:ext>
          </a:extLst>
        </xdr:cNvPr>
        <xdr:cNvCxnSpPr/>
      </xdr:nvCxnSpPr>
      <xdr:spPr>
        <a:xfrm>
          <a:off x="14592300" y="14041755"/>
          <a:ext cx="892175"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61595</xdr:rowOff>
    </xdr:from>
    <xdr:to>
      <xdr:col>72</xdr:col>
      <xdr:colOff>38100</xdr:colOff>
      <xdr:row>81</xdr:row>
      <xdr:rowOff>163195</xdr:rowOff>
    </xdr:to>
    <xdr:sp macro="" textlink="">
      <xdr:nvSpPr>
        <xdr:cNvPr id="767" name="楕円 766">
          <a:extLst>
            <a:ext uri="{FF2B5EF4-FFF2-40B4-BE49-F238E27FC236}">
              <a16:creationId xmlns:a16="http://schemas.microsoft.com/office/drawing/2014/main" id="{ABD9FE93-1A10-4D9E-BA0A-36A2F8F83FF2}"/>
            </a:ext>
          </a:extLst>
        </xdr:cNvPr>
        <xdr:cNvSpPr/>
      </xdr:nvSpPr>
      <xdr:spPr>
        <a:xfrm>
          <a:off x="13655675" y="13949045"/>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112395</xdr:rowOff>
    </xdr:from>
    <xdr:to>
      <xdr:col>76</xdr:col>
      <xdr:colOff>114300</xdr:colOff>
      <xdr:row>81</xdr:row>
      <xdr:rowOff>154305</xdr:rowOff>
    </xdr:to>
    <xdr:cxnSp macro="">
      <xdr:nvCxnSpPr>
        <xdr:cNvPr id="768" name="直線コネクタ 767">
          <a:extLst>
            <a:ext uri="{FF2B5EF4-FFF2-40B4-BE49-F238E27FC236}">
              <a16:creationId xmlns:a16="http://schemas.microsoft.com/office/drawing/2014/main" id="{7355520E-B2EF-49EA-ACF0-FECBC8AFD480}"/>
            </a:ext>
          </a:extLst>
        </xdr:cNvPr>
        <xdr:cNvCxnSpPr/>
      </xdr:nvCxnSpPr>
      <xdr:spPr>
        <a:xfrm>
          <a:off x="13706475" y="13999845"/>
          <a:ext cx="885825"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42545</xdr:rowOff>
    </xdr:from>
    <xdr:to>
      <xdr:col>67</xdr:col>
      <xdr:colOff>101600</xdr:colOff>
      <xdr:row>81</xdr:row>
      <xdr:rowOff>144145</xdr:rowOff>
    </xdr:to>
    <xdr:sp macro="" textlink="">
      <xdr:nvSpPr>
        <xdr:cNvPr id="769" name="楕円 768">
          <a:extLst>
            <a:ext uri="{FF2B5EF4-FFF2-40B4-BE49-F238E27FC236}">
              <a16:creationId xmlns:a16="http://schemas.microsoft.com/office/drawing/2014/main" id="{F6DA860F-D60A-4D2E-AE03-B3C5A5373B1D}"/>
            </a:ext>
          </a:extLst>
        </xdr:cNvPr>
        <xdr:cNvSpPr/>
      </xdr:nvSpPr>
      <xdr:spPr>
        <a:xfrm>
          <a:off x="12763500" y="1392999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93345</xdr:rowOff>
    </xdr:from>
    <xdr:to>
      <xdr:col>71</xdr:col>
      <xdr:colOff>177800</xdr:colOff>
      <xdr:row>81</xdr:row>
      <xdr:rowOff>112395</xdr:rowOff>
    </xdr:to>
    <xdr:cxnSp macro="">
      <xdr:nvCxnSpPr>
        <xdr:cNvPr id="770" name="直線コネクタ 769">
          <a:extLst>
            <a:ext uri="{FF2B5EF4-FFF2-40B4-BE49-F238E27FC236}">
              <a16:creationId xmlns:a16="http://schemas.microsoft.com/office/drawing/2014/main" id="{E3E2FAEC-7B07-437A-8811-F32841A073A1}"/>
            </a:ext>
          </a:extLst>
        </xdr:cNvPr>
        <xdr:cNvCxnSpPr/>
      </xdr:nvCxnSpPr>
      <xdr:spPr>
        <a:xfrm>
          <a:off x="12817475" y="1398079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116222</xdr:rowOff>
    </xdr:from>
    <xdr:ext cx="405111" cy="259045"/>
    <xdr:sp macro="" textlink="">
      <xdr:nvSpPr>
        <xdr:cNvPr id="771" name="n_1aveValue【消防施設】&#10;有形固定資産減価償却率">
          <a:extLst>
            <a:ext uri="{FF2B5EF4-FFF2-40B4-BE49-F238E27FC236}">
              <a16:creationId xmlns:a16="http://schemas.microsoft.com/office/drawing/2014/main" id="{21C5CF8A-CB98-4803-BFC0-8D1B9995756A}"/>
            </a:ext>
          </a:extLst>
        </xdr:cNvPr>
        <xdr:cNvSpPr txBox="1"/>
      </xdr:nvSpPr>
      <xdr:spPr>
        <a:xfrm>
          <a:off x="15269219" y="14175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102888</xdr:rowOff>
    </xdr:from>
    <xdr:ext cx="405111" cy="259045"/>
    <xdr:sp macro="" textlink="">
      <xdr:nvSpPr>
        <xdr:cNvPr id="772" name="n_2aveValue【消防施設】&#10;有形固定資産減価償却率">
          <a:extLst>
            <a:ext uri="{FF2B5EF4-FFF2-40B4-BE49-F238E27FC236}">
              <a16:creationId xmlns:a16="http://schemas.microsoft.com/office/drawing/2014/main" id="{FE10D026-F431-4679-AE35-C3F0ECFAD1A1}"/>
            </a:ext>
          </a:extLst>
        </xdr:cNvPr>
        <xdr:cNvSpPr txBox="1"/>
      </xdr:nvSpPr>
      <xdr:spPr>
        <a:xfrm>
          <a:off x="14392919" y="14164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62882</xdr:rowOff>
    </xdr:from>
    <xdr:ext cx="405111" cy="259045"/>
    <xdr:sp macro="" textlink="">
      <xdr:nvSpPr>
        <xdr:cNvPr id="773" name="n_3aveValue【消防施設】&#10;有形固定資産減価償却率">
          <a:extLst>
            <a:ext uri="{FF2B5EF4-FFF2-40B4-BE49-F238E27FC236}">
              <a16:creationId xmlns:a16="http://schemas.microsoft.com/office/drawing/2014/main" id="{DDDBE6DB-3314-4A22-9FB2-1D961A061EC0}"/>
            </a:ext>
          </a:extLst>
        </xdr:cNvPr>
        <xdr:cNvSpPr txBox="1"/>
      </xdr:nvSpPr>
      <xdr:spPr>
        <a:xfrm>
          <a:off x="13503919" y="14124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43832</xdr:rowOff>
    </xdr:from>
    <xdr:ext cx="405111" cy="259045"/>
    <xdr:sp macro="" textlink="">
      <xdr:nvSpPr>
        <xdr:cNvPr id="774" name="n_4aveValue【消防施設】&#10;有形固定資産減価償却率">
          <a:extLst>
            <a:ext uri="{FF2B5EF4-FFF2-40B4-BE49-F238E27FC236}">
              <a16:creationId xmlns:a16="http://schemas.microsoft.com/office/drawing/2014/main" id="{EE164C62-24E9-4C46-B8E5-63A09767A908}"/>
            </a:ext>
          </a:extLst>
        </xdr:cNvPr>
        <xdr:cNvSpPr txBox="1"/>
      </xdr:nvSpPr>
      <xdr:spPr>
        <a:xfrm>
          <a:off x="12611744" y="14105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67327</xdr:rowOff>
    </xdr:from>
    <xdr:ext cx="405111" cy="259045"/>
    <xdr:sp macro="" textlink="">
      <xdr:nvSpPr>
        <xdr:cNvPr id="775" name="n_1mainValue【消防施設】&#10;有形固定資産減価償却率">
          <a:extLst>
            <a:ext uri="{FF2B5EF4-FFF2-40B4-BE49-F238E27FC236}">
              <a16:creationId xmlns:a16="http://schemas.microsoft.com/office/drawing/2014/main" id="{0E471192-BF8A-4B27-BDCF-AEA5C28CEF0F}"/>
            </a:ext>
          </a:extLst>
        </xdr:cNvPr>
        <xdr:cNvSpPr txBox="1"/>
      </xdr:nvSpPr>
      <xdr:spPr>
        <a:xfrm>
          <a:off x="15269219" y="13786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50182</xdr:rowOff>
    </xdr:from>
    <xdr:ext cx="405111" cy="259045"/>
    <xdr:sp macro="" textlink="">
      <xdr:nvSpPr>
        <xdr:cNvPr id="776" name="n_2mainValue【消防施設】&#10;有形固定資産減価償却率">
          <a:extLst>
            <a:ext uri="{FF2B5EF4-FFF2-40B4-BE49-F238E27FC236}">
              <a16:creationId xmlns:a16="http://schemas.microsoft.com/office/drawing/2014/main" id="{8796FE10-58CC-49E7-A1DB-6782359BBAC7}"/>
            </a:ext>
          </a:extLst>
        </xdr:cNvPr>
        <xdr:cNvSpPr txBox="1"/>
      </xdr:nvSpPr>
      <xdr:spPr>
        <a:xfrm>
          <a:off x="14392919" y="13769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8272</xdr:rowOff>
    </xdr:from>
    <xdr:ext cx="405111" cy="259045"/>
    <xdr:sp macro="" textlink="">
      <xdr:nvSpPr>
        <xdr:cNvPr id="777" name="n_3mainValue【消防施設】&#10;有形固定資産減価償却率">
          <a:extLst>
            <a:ext uri="{FF2B5EF4-FFF2-40B4-BE49-F238E27FC236}">
              <a16:creationId xmlns:a16="http://schemas.microsoft.com/office/drawing/2014/main" id="{DD82B4A4-73E0-415D-98C5-85E24B21B7FC}"/>
            </a:ext>
          </a:extLst>
        </xdr:cNvPr>
        <xdr:cNvSpPr txBox="1"/>
      </xdr:nvSpPr>
      <xdr:spPr>
        <a:xfrm>
          <a:off x="13503919" y="13727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160672</xdr:rowOff>
    </xdr:from>
    <xdr:ext cx="405111" cy="259045"/>
    <xdr:sp macro="" textlink="">
      <xdr:nvSpPr>
        <xdr:cNvPr id="778" name="n_4mainValue【消防施設】&#10;有形固定資産減価償却率">
          <a:extLst>
            <a:ext uri="{FF2B5EF4-FFF2-40B4-BE49-F238E27FC236}">
              <a16:creationId xmlns:a16="http://schemas.microsoft.com/office/drawing/2014/main" id="{B5AC8930-2423-456F-A7D9-5A45607D1FD2}"/>
            </a:ext>
          </a:extLst>
        </xdr:cNvPr>
        <xdr:cNvSpPr txBox="1"/>
      </xdr:nvSpPr>
      <xdr:spPr>
        <a:xfrm>
          <a:off x="12611744" y="13708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9" name="正方形/長方形 778">
          <a:extLst>
            <a:ext uri="{FF2B5EF4-FFF2-40B4-BE49-F238E27FC236}">
              <a16:creationId xmlns:a16="http://schemas.microsoft.com/office/drawing/2014/main" id="{291B5950-DF1D-4086-9A99-C47DA9B07314}"/>
            </a:ext>
          </a:extLst>
        </xdr:cNvPr>
        <xdr:cNvSpPr/>
      </xdr:nvSpPr>
      <xdr:spPr>
        <a:xfrm>
          <a:off x="18288000" y="1181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0" name="正方形/長方形 779">
          <a:extLst>
            <a:ext uri="{FF2B5EF4-FFF2-40B4-BE49-F238E27FC236}">
              <a16:creationId xmlns:a16="http://schemas.microsoft.com/office/drawing/2014/main" id="{CD7E41F5-7057-4855-A574-6E37E64B5091}"/>
            </a:ext>
          </a:extLst>
        </xdr:cNvPr>
        <xdr:cNvSpPr/>
      </xdr:nvSpPr>
      <xdr:spPr>
        <a:xfrm>
          <a:off x="18418175"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1" name="正方形/長方形 780">
          <a:extLst>
            <a:ext uri="{FF2B5EF4-FFF2-40B4-BE49-F238E27FC236}">
              <a16:creationId xmlns:a16="http://schemas.microsoft.com/office/drawing/2014/main" id="{97F055B5-2761-46B9-94A2-39F85D5E2BD0}"/>
            </a:ext>
          </a:extLst>
        </xdr:cNvPr>
        <xdr:cNvSpPr/>
      </xdr:nvSpPr>
      <xdr:spPr>
        <a:xfrm>
          <a:off x="18418175"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2" name="正方形/長方形 781">
          <a:extLst>
            <a:ext uri="{FF2B5EF4-FFF2-40B4-BE49-F238E27FC236}">
              <a16:creationId xmlns:a16="http://schemas.microsoft.com/office/drawing/2014/main" id="{A3283993-4ED6-4FF8-9EC2-967363672277}"/>
            </a:ext>
          </a:extLst>
        </xdr:cNvPr>
        <xdr:cNvSpPr/>
      </xdr:nvSpPr>
      <xdr:spPr>
        <a:xfrm>
          <a:off x="19431000"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3" name="正方形/長方形 782">
          <a:extLst>
            <a:ext uri="{FF2B5EF4-FFF2-40B4-BE49-F238E27FC236}">
              <a16:creationId xmlns:a16="http://schemas.microsoft.com/office/drawing/2014/main" id="{80418EEF-A03F-438B-9295-83EA10DF9205}"/>
            </a:ext>
          </a:extLst>
        </xdr:cNvPr>
        <xdr:cNvSpPr/>
      </xdr:nvSpPr>
      <xdr:spPr>
        <a:xfrm>
          <a:off x="19431000"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4" name="正方形/長方形 783">
          <a:extLst>
            <a:ext uri="{FF2B5EF4-FFF2-40B4-BE49-F238E27FC236}">
              <a16:creationId xmlns:a16="http://schemas.microsoft.com/office/drawing/2014/main" id="{0F0BDEF4-742F-4873-B992-A3A652D09402}"/>
            </a:ext>
          </a:extLst>
        </xdr:cNvPr>
        <xdr:cNvSpPr/>
      </xdr:nvSpPr>
      <xdr:spPr>
        <a:xfrm>
          <a:off x="20574000"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5" name="正方形/長方形 784">
          <a:extLst>
            <a:ext uri="{FF2B5EF4-FFF2-40B4-BE49-F238E27FC236}">
              <a16:creationId xmlns:a16="http://schemas.microsoft.com/office/drawing/2014/main" id="{9FC6252B-2A61-42EF-929B-F522F4DB4C1B}"/>
            </a:ext>
          </a:extLst>
        </xdr:cNvPr>
        <xdr:cNvSpPr/>
      </xdr:nvSpPr>
      <xdr:spPr>
        <a:xfrm>
          <a:off x="20574000"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6" name="正方形/長方形 785">
          <a:extLst>
            <a:ext uri="{FF2B5EF4-FFF2-40B4-BE49-F238E27FC236}">
              <a16:creationId xmlns:a16="http://schemas.microsoft.com/office/drawing/2014/main" id="{8ED964B9-E99B-4E4F-9D21-8A00CA7F0C9A}"/>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7" name="テキスト ボックス 786">
          <a:extLst>
            <a:ext uri="{FF2B5EF4-FFF2-40B4-BE49-F238E27FC236}">
              <a16:creationId xmlns:a16="http://schemas.microsoft.com/office/drawing/2014/main" id="{63B68C72-A4C5-4A4B-A480-306D775A3C56}"/>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8" name="直線コネクタ 787">
          <a:extLst>
            <a:ext uri="{FF2B5EF4-FFF2-40B4-BE49-F238E27FC236}">
              <a16:creationId xmlns:a16="http://schemas.microsoft.com/office/drawing/2014/main" id="{65B3A453-6784-41BB-9BA0-C5A9EB0F0EE9}"/>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89" name="直線コネクタ 788">
          <a:extLst>
            <a:ext uri="{FF2B5EF4-FFF2-40B4-BE49-F238E27FC236}">
              <a16:creationId xmlns:a16="http://schemas.microsoft.com/office/drawing/2014/main" id="{586A8B2F-E479-4887-B1ED-53BEFB14CB37}"/>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90" name="テキスト ボックス 789">
          <a:extLst>
            <a:ext uri="{FF2B5EF4-FFF2-40B4-BE49-F238E27FC236}">
              <a16:creationId xmlns:a16="http://schemas.microsoft.com/office/drawing/2014/main" id="{EDD06B17-D5D7-4A88-8126-F4492F531C72}"/>
            </a:ext>
          </a:extLst>
        </xdr:cNvPr>
        <xdr:cNvSpPr txBox="1"/>
      </xdr:nvSpPr>
      <xdr:spPr>
        <a:xfrm>
          <a:off x="17823996" y="14719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91" name="直線コネクタ 790">
          <a:extLst>
            <a:ext uri="{FF2B5EF4-FFF2-40B4-BE49-F238E27FC236}">
              <a16:creationId xmlns:a16="http://schemas.microsoft.com/office/drawing/2014/main" id="{AA3C66A0-12CC-492E-9C46-7F915A784230}"/>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92" name="テキスト ボックス 791">
          <a:extLst>
            <a:ext uri="{FF2B5EF4-FFF2-40B4-BE49-F238E27FC236}">
              <a16:creationId xmlns:a16="http://schemas.microsoft.com/office/drawing/2014/main" id="{9CED8A1D-A9A8-4F6F-85A1-57B2EB1CAE48}"/>
            </a:ext>
          </a:extLst>
        </xdr:cNvPr>
        <xdr:cNvSpPr txBox="1"/>
      </xdr:nvSpPr>
      <xdr:spPr>
        <a:xfrm>
          <a:off x="17823996" y="14338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3" name="直線コネクタ 792">
          <a:extLst>
            <a:ext uri="{FF2B5EF4-FFF2-40B4-BE49-F238E27FC236}">
              <a16:creationId xmlns:a16="http://schemas.microsoft.com/office/drawing/2014/main" id="{A777C297-D51D-452E-9F2C-610D0C49542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4" name="テキスト ボックス 793">
          <a:extLst>
            <a:ext uri="{FF2B5EF4-FFF2-40B4-BE49-F238E27FC236}">
              <a16:creationId xmlns:a16="http://schemas.microsoft.com/office/drawing/2014/main" id="{7BEDC92B-DD1F-4188-B245-89A4658ADF47}"/>
            </a:ext>
          </a:extLst>
        </xdr:cNvPr>
        <xdr:cNvSpPr txBox="1"/>
      </xdr:nvSpPr>
      <xdr:spPr>
        <a:xfrm>
          <a:off x="17823996" y="13957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95" name="直線コネクタ 794">
          <a:extLst>
            <a:ext uri="{FF2B5EF4-FFF2-40B4-BE49-F238E27FC236}">
              <a16:creationId xmlns:a16="http://schemas.microsoft.com/office/drawing/2014/main" id="{74680AF6-D3DE-4045-9ED7-2B3D315BFA06}"/>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96" name="テキスト ボックス 795">
          <a:extLst>
            <a:ext uri="{FF2B5EF4-FFF2-40B4-BE49-F238E27FC236}">
              <a16:creationId xmlns:a16="http://schemas.microsoft.com/office/drawing/2014/main" id="{4EEDAFE4-C2F1-4509-B117-3E0E6A31AD42}"/>
            </a:ext>
          </a:extLst>
        </xdr:cNvPr>
        <xdr:cNvSpPr txBox="1"/>
      </xdr:nvSpPr>
      <xdr:spPr>
        <a:xfrm>
          <a:off x="17823996" y="13576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97" name="直線コネクタ 796">
          <a:extLst>
            <a:ext uri="{FF2B5EF4-FFF2-40B4-BE49-F238E27FC236}">
              <a16:creationId xmlns:a16="http://schemas.microsoft.com/office/drawing/2014/main" id="{D6EAD26D-C1F8-4708-8301-90EA03FD9B16}"/>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98" name="テキスト ボックス 797">
          <a:extLst>
            <a:ext uri="{FF2B5EF4-FFF2-40B4-BE49-F238E27FC236}">
              <a16:creationId xmlns:a16="http://schemas.microsoft.com/office/drawing/2014/main" id="{67345CC0-5722-4F8D-B266-9F8FB3C89A52}"/>
            </a:ext>
          </a:extLst>
        </xdr:cNvPr>
        <xdr:cNvSpPr txBox="1"/>
      </xdr:nvSpPr>
      <xdr:spPr>
        <a:xfrm>
          <a:off x="17823996" y="13195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9" name="直線コネクタ 798">
          <a:extLst>
            <a:ext uri="{FF2B5EF4-FFF2-40B4-BE49-F238E27FC236}">
              <a16:creationId xmlns:a16="http://schemas.microsoft.com/office/drawing/2014/main" id="{F7791989-1957-4EF3-88DB-74DE8C6E9C74}"/>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0" name="テキスト ボックス 799">
          <a:extLst>
            <a:ext uri="{FF2B5EF4-FFF2-40B4-BE49-F238E27FC236}">
              <a16:creationId xmlns:a16="http://schemas.microsoft.com/office/drawing/2014/main" id="{53503C76-1B0F-4BEE-A9D3-05E2E1ABC835}"/>
            </a:ext>
          </a:extLst>
        </xdr:cNvPr>
        <xdr:cNvSpPr txBox="1"/>
      </xdr:nvSpPr>
      <xdr:spPr>
        <a:xfrm>
          <a:off x="17823996" y="12814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1" name="【消防施設】&#10;一人当たり面積グラフ枠">
          <a:extLst>
            <a:ext uri="{FF2B5EF4-FFF2-40B4-BE49-F238E27FC236}">
              <a16:creationId xmlns:a16="http://schemas.microsoft.com/office/drawing/2014/main" id="{B3FF9386-4B3D-4A4C-9641-0F0D9475ABB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95250</xdr:rowOff>
    </xdr:from>
    <xdr:to>
      <xdr:col>116</xdr:col>
      <xdr:colOff>62864</xdr:colOff>
      <xdr:row>86</xdr:row>
      <xdr:rowOff>63500</xdr:rowOff>
    </xdr:to>
    <xdr:cxnSp macro="">
      <xdr:nvCxnSpPr>
        <xdr:cNvPr id="802" name="直線コネクタ 801">
          <a:extLst>
            <a:ext uri="{FF2B5EF4-FFF2-40B4-BE49-F238E27FC236}">
              <a16:creationId xmlns:a16="http://schemas.microsoft.com/office/drawing/2014/main" id="{049C32A2-C741-4719-96B2-5A69869A480D}"/>
            </a:ext>
          </a:extLst>
        </xdr:cNvPr>
        <xdr:cNvCxnSpPr/>
      </xdr:nvCxnSpPr>
      <xdr:spPr>
        <a:xfrm flipV="1">
          <a:off x="22164039" y="13296900"/>
          <a:ext cx="0" cy="15144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67327</xdr:rowOff>
    </xdr:from>
    <xdr:ext cx="469744" cy="259045"/>
    <xdr:sp macro="" textlink="">
      <xdr:nvSpPr>
        <xdr:cNvPr id="803" name="【消防施設】&#10;一人当たり面積最小値テキスト">
          <a:extLst>
            <a:ext uri="{FF2B5EF4-FFF2-40B4-BE49-F238E27FC236}">
              <a16:creationId xmlns:a16="http://schemas.microsoft.com/office/drawing/2014/main" id="{34E477D6-FF18-406A-9076-709ABE1444BE}"/>
            </a:ext>
          </a:extLst>
        </xdr:cNvPr>
        <xdr:cNvSpPr txBox="1"/>
      </xdr:nvSpPr>
      <xdr:spPr>
        <a:xfrm>
          <a:off x="22202775" y="14815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63500</xdr:rowOff>
    </xdr:from>
    <xdr:to>
      <xdr:col>116</xdr:col>
      <xdr:colOff>152400</xdr:colOff>
      <xdr:row>86</xdr:row>
      <xdr:rowOff>63500</xdr:rowOff>
    </xdr:to>
    <xdr:cxnSp macro="">
      <xdr:nvCxnSpPr>
        <xdr:cNvPr id="804" name="直線コネクタ 803">
          <a:extLst>
            <a:ext uri="{FF2B5EF4-FFF2-40B4-BE49-F238E27FC236}">
              <a16:creationId xmlns:a16="http://schemas.microsoft.com/office/drawing/2014/main" id="{02EDF0AD-7ACC-4CCC-B0EA-D4EF3367AA56}"/>
            </a:ext>
          </a:extLst>
        </xdr:cNvPr>
        <xdr:cNvCxnSpPr/>
      </xdr:nvCxnSpPr>
      <xdr:spPr>
        <a:xfrm>
          <a:off x="22075775" y="14811375"/>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41927</xdr:rowOff>
    </xdr:from>
    <xdr:ext cx="469744" cy="259045"/>
    <xdr:sp macro="" textlink="">
      <xdr:nvSpPr>
        <xdr:cNvPr id="805" name="【消防施設】&#10;一人当たり面積最大値テキスト">
          <a:extLst>
            <a:ext uri="{FF2B5EF4-FFF2-40B4-BE49-F238E27FC236}">
              <a16:creationId xmlns:a16="http://schemas.microsoft.com/office/drawing/2014/main" id="{13DABD7B-8EB2-4D6E-8970-981A917DFBF7}"/>
            </a:ext>
          </a:extLst>
        </xdr:cNvPr>
        <xdr:cNvSpPr txBox="1"/>
      </xdr:nvSpPr>
      <xdr:spPr>
        <a:xfrm>
          <a:off x="22202775" y="1307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95250</xdr:rowOff>
    </xdr:from>
    <xdr:to>
      <xdr:col>116</xdr:col>
      <xdr:colOff>152400</xdr:colOff>
      <xdr:row>77</xdr:row>
      <xdr:rowOff>95250</xdr:rowOff>
    </xdr:to>
    <xdr:cxnSp macro="">
      <xdr:nvCxnSpPr>
        <xdr:cNvPr id="806" name="直線コネクタ 805">
          <a:extLst>
            <a:ext uri="{FF2B5EF4-FFF2-40B4-BE49-F238E27FC236}">
              <a16:creationId xmlns:a16="http://schemas.microsoft.com/office/drawing/2014/main" id="{C4D6EFEA-693E-4E77-9E14-7B3A5A09C900}"/>
            </a:ext>
          </a:extLst>
        </xdr:cNvPr>
        <xdr:cNvCxnSpPr/>
      </xdr:nvCxnSpPr>
      <xdr:spPr>
        <a:xfrm>
          <a:off x="22075775" y="13296900"/>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99077</xdr:rowOff>
    </xdr:from>
    <xdr:ext cx="469744" cy="259045"/>
    <xdr:sp macro="" textlink="">
      <xdr:nvSpPr>
        <xdr:cNvPr id="807" name="【消防施設】&#10;一人当たり面積平均値テキスト">
          <a:extLst>
            <a:ext uri="{FF2B5EF4-FFF2-40B4-BE49-F238E27FC236}">
              <a16:creationId xmlns:a16="http://schemas.microsoft.com/office/drawing/2014/main" id="{13E544E7-0FA2-443C-ADDA-2CF2FB38F058}"/>
            </a:ext>
          </a:extLst>
        </xdr:cNvPr>
        <xdr:cNvSpPr txBox="1"/>
      </xdr:nvSpPr>
      <xdr:spPr>
        <a:xfrm>
          <a:off x="22202775" y="14329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808" name="フローチャート: 判断 807">
          <a:extLst>
            <a:ext uri="{FF2B5EF4-FFF2-40B4-BE49-F238E27FC236}">
              <a16:creationId xmlns:a16="http://schemas.microsoft.com/office/drawing/2014/main" id="{005C477C-AC15-488F-B113-572BC3E3AD20}"/>
            </a:ext>
          </a:extLst>
        </xdr:cNvPr>
        <xdr:cNvSpPr/>
      </xdr:nvSpPr>
      <xdr:spPr>
        <a:xfrm>
          <a:off x="22113875" y="14354175"/>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120650</xdr:rowOff>
    </xdr:from>
    <xdr:to>
      <xdr:col>112</xdr:col>
      <xdr:colOff>38100</xdr:colOff>
      <xdr:row>84</xdr:row>
      <xdr:rowOff>50800</xdr:rowOff>
    </xdr:to>
    <xdr:sp macro="" textlink="">
      <xdr:nvSpPr>
        <xdr:cNvPr id="809" name="フローチャート: 判断 808">
          <a:extLst>
            <a:ext uri="{FF2B5EF4-FFF2-40B4-BE49-F238E27FC236}">
              <a16:creationId xmlns:a16="http://schemas.microsoft.com/office/drawing/2014/main" id="{F5F99B9F-AD4F-49D9-83F0-F58C147F5250}"/>
            </a:ext>
          </a:extLst>
        </xdr:cNvPr>
        <xdr:cNvSpPr/>
      </xdr:nvSpPr>
      <xdr:spPr>
        <a:xfrm>
          <a:off x="21275675" y="14354175"/>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133350</xdr:rowOff>
    </xdr:from>
    <xdr:to>
      <xdr:col>107</xdr:col>
      <xdr:colOff>101600</xdr:colOff>
      <xdr:row>84</xdr:row>
      <xdr:rowOff>63500</xdr:rowOff>
    </xdr:to>
    <xdr:sp macro="" textlink="">
      <xdr:nvSpPr>
        <xdr:cNvPr id="810" name="フローチャート: 判断 809">
          <a:extLst>
            <a:ext uri="{FF2B5EF4-FFF2-40B4-BE49-F238E27FC236}">
              <a16:creationId xmlns:a16="http://schemas.microsoft.com/office/drawing/2014/main" id="{11373390-FFBC-48BC-9AC8-21C7673955B3}"/>
            </a:ext>
          </a:extLst>
        </xdr:cNvPr>
        <xdr:cNvSpPr/>
      </xdr:nvSpPr>
      <xdr:spPr>
        <a:xfrm>
          <a:off x="20383500" y="1436370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133350</xdr:rowOff>
    </xdr:from>
    <xdr:to>
      <xdr:col>102</xdr:col>
      <xdr:colOff>165100</xdr:colOff>
      <xdr:row>84</xdr:row>
      <xdr:rowOff>63500</xdr:rowOff>
    </xdr:to>
    <xdr:sp macro="" textlink="">
      <xdr:nvSpPr>
        <xdr:cNvPr id="811" name="フローチャート: 判断 810">
          <a:extLst>
            <a:ext uri="{FF2B5EF4-FFF2-40B4-BE49-F238E27FC236}">
              <a16:creationId xmlns:a16="http://schemas.microsoft.com/office/drawing/2014/main" id="{A54D6BAF-80A7-4EFA-82FE-2851815A1E37}"/>
            </a:ext>
          </a:extLst>
        </xdr:cNvPr>
        <xdr:cNvSpPr/>
      </xdr:nvSpPr>
      <xdr:spPr>
        <a:xfrm>
          <a:off x="19497675" y="14363700"/>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120650</xdr:rowOff>
    </xdr:from>
    <xdr:to>
      <xdr:col>98</xdr:col>
      <xdr:colOff>38100</xdr:colOff>
      <xdr:row>84</xdr:row>
      <xdr:rowOff>50800</xdr:rowOff>
    </xdr:to>
    <xdr:sp macro="" textlink="">
      <xdr:nvSpPr>
        <xdr:cNvPr id="812" name="フローチャート: 判断 811">
          <a:extLst>
            <a:ext uri="{FF2B5EF4-FFF2-40B4-BE49-F238E27FC236}">
              <a16:creationId xmlns:a16="http://schemas.microsoft.com/office/drawing/2014/main" id="{CF7588D0-05E8-4EE5-B99A-48ACEEDAADD6}"/>
            </a:ext>
          </a:extLst>
        </xdr:cNvPr>
        <xdr:cNvSpPr/>
      </xdr:nvSpPr>
      <xdr:spPr>
        <a:xfrm>
          <a:off x="18608675" y="14354175"/>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3" name="テキスト ボックス 812">
          <a:extLst>
            <a:ext uri="{FF2B5EF4-FFF2-40B4-BE49-F238E27FC236}">
              <a16:creationId xmlns:a16="http://schemas.microsoft.com/office/drawing/2014/main" id="{2B06D5E1-6D5E-4F9F-82FE-9D1DFE1C83FC}"/>
            </a:ext>
          </a:extLst>
        </xdr:cNvPr>
        <xdr:cNvSpPr txBox="1"/>
      </xdr:nvSpPr>
      <xdr:spPr>
        <a:xfrm>
          <a:off x="219741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4" name="テキスト ボックス 813">
          <a:extLst>
            <a:ext uri="{FF2B5EF4-FFF2-40B4-BE49-F238E27FC236}">
              <a16:creationId xmlns:a16="http://schemas.microsoft.com/office/drawing/2014/main" id="{47996B7B-126D-4917-B8D6-9A8A9C2A74A1}"/>
            </a:ext>
          </a:extLst>
        </xdr:cNvPr>
        <xdr:cNvSpPr txBox="1"/>
      </xdr:nvSpPr>
      <xdr:spPr>
        <a:xfrm>
          <a:off x="21135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5" name="テキスト ボックス 814">
          <a:extLst>
            <a:ext uri="{FF2B5EF4-FFF2-40B4-BE49-F238E27FC236}">
              <a16:creationId xmlns:a16="http://schemas.microsoft.com/office/drawing/2014/main" id="{C8715548-C8BD-47E3-9F87-3848D6A5E7D7}"/>
            </a:ext>
          </a:extLst>
        </xdr:cNvPr>
        <xdr:cNvSpPr txBox="1"/>
      </xdr:nvSpPr>
      <xdr:spPr>
        <a:xfrm>
          <a:off x="20246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1E65DEB2-8891-41BE-9263-975ACEF5B21E}"/>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EF6A4043-7FDA-4F57-B7A8-C399A84AFF56}"/>
            </a:ext>
          </a:extLst>
        </xdr:cNvPr>
        <xdr:cNvSpPr txBox="1"/>
      </xdr:nvSpPr>
      <xdr:spPr>
        <a:xfrm>
          <a:off x="18468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50800</xdr:rowOff>
    </xdr:from>
    <xdr:to>
      <xdr:col>116</xdr:col>
      <xdr:colOff>114300</xdr:colOff>
      <xdr:row>82</xdr:row>
      <xdr:rowOff>152400</xdr:rowOff>
    </xdr:to>
    <xdr:sp macro="" textlink="">
      <xdr:nvSpPr>
        <xdr:cNvPr id="818" name="楕円 817">
          <a:extLst>
            <a:ext uri="{FF2B5EF4-FFF2-40B4-BE49-F238E27FC236}">
              <a16:creationId xmlns:a16="http://schemas.microsoft.com/office/drawing/2014/main" id="{03ACFF73-0774-4D15-B6A4-E7C53F27E912}"/>
            </a:ext>
          </a:extLst>
        </xdr:cNvPr>
        <xdr:cNvSpPr/>
      </xdr:nvSpPr>
      <xdr:spPr>
        <a:xfrm>
          <a:off x="22113875" y="14112875"/>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73677</xdr:rowOff>
    </xdr:from>
    <xdr:ext cx="469744" cy="259045"/>
    <xdr:sp macro="" textlink="">
      <xdr:nvSpPr>
        <xdr:cNvPr id="819" name="【消防施設】&#10;一人当たり面積該当値テキスト">
          <a:extLst>
            <a:ext uri="{FF2B5EF4-FFF2-40B4-BE49-F238E27FC236}">
              <a16:creationId xmlns:a16="http://schemas.microsoft.com/office/drawing/2014/main" id="{05510917-D8AE-40EE-95EA-EEBC88289CC8}"/>
            </a:ext>
          </a:extLst>
        </xdr:cNvPr>
        <xdr:cNvSpPr txBox="1"/>
      </xdr:nvSpPr>
      <xdr:spPr>
        <a:xfrm>
          <a:off x="22202775" y="1396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19050</xdr:rowOff>
    </xdr:from>
    <xdr:to>
      <xdr:col>112</xdr:col>
      <xdr:colOff>38100</xdr:colOff>
      <xdr:row>83</xdr:row>
      <xdr:rowOff>120650</xdr:rowOff>
    </xdr:to>
    <xdr:sp macro="" textlink="">
      <xdr:nvSpPr>
        <xdr:cNvPr id="820" name="楕円 819">
          <a:extLst>
            <a:ext uri="{FF2B5EF4-FFF2-40B4-BE49-F238E27FC236}">
              <a16:creationId xmlns:a16="http://schemas.microsoft.com/office/drawing/2014/main" id="{AFB43E17-CDEF-4FE3-B944-9AD0B4FA99FA}"/>
            </a:ext>
          </a:extLst>
        </xdr:cNvPr>
        <xdr:cNvSpPr/>
      </xdr:nvSpPr>
      <xdr:spPr>
        <a:xfrm>
          <a:off x="21275675" y="14249400"/>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101600</xdr:rowOff>
    </xdr:from>
    <xdr:to>
      <xdr:col>116</xdr:col>
      <xdr:colOff>63500</xdr:colOff>
      <xdr:row>83</xdr:row>
      <xdr:rowOff>69850</xdr:rowOff>
    </xdr:to>
    <xdr:cxnSp macro="">
      <xdr:nvCxnSpPr>
        <xdr:cNvPr id="821" name="直線コネクタ 820">
          <a:extLst>
            <a:ext uri="{FF2B5EF4-FFF2-40B4-BE49-F238E27FC236}">
              <a16:creationId xmlns:a16="http://schemas.microsoft.com/office/drawing/2014/main" id="{59A42EE6-DFB0-43B9-AC6F-8E84B2913E39}"/>
            </a:ext>
          </a:extLst>
        </xdr:cNvPr>
        <xdr:cNvCxnSpPr/>
      </xdr:nvCxnSpPr>
      <xdr:spPr>
        <a:xfrm flipV="1">
          <a:off x="21326475" y="14163675"/>
          <a:ext cx="838200" cy="139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139700</xdr:rowOff>
    </xdr:from>
    <xdr:to>
      <xdr:col>107</xdr:col>
      <xdr:colOff>101600</xdr:colOff>
      <xdr:row>83</xdr:row>
      <xdr:rowOff>69850</xdr:rowOff>
    </xdr:to>
    <xdr:sp macro="" textlink="">
      <xdr:nvSpPr>
        <xdr:cNvPr id="822" name="楕円 821">
          <a:extLst>
            <a:ext uri="{FF2B5EF4-FFF2-40B4-BE49-F238E27FC236}">
              <a16:creationId xmlns:a16="http://schemas.microsoft.com/office/drawing/2014/main" id="{4D569C50-3492-4955-9208-B322C4EAC947}"/>
            </a:ext>
          </a:extLst>
        </xdr:cNvPr>
        <xdr:cNvSpPr/>
      </xdr:nvSpPr>
      <xdr:spPr>
        <a:xfrm>
          <a:off x="20383500" y="14201775"/>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19050</xdr:rowOff>
    </xdr:from>
    <xdr:to>
      <xdr:col>111</xdr:col>
      <xdr:colOff>177800</xdr:colOff>
      <xdr:row>83</xdr:row>
      <xdr:rowOff>69850</xdr:rowOff>
    </xdr:to>
    <xdr:cxnSp macro="">
      <xdr:nvCxnSpPr>
        <xdr:cNvPr id="823" name="直線コネクタ 822">
          <a:extLst>
            <a:ext uri="{FF2B5EF4-FFF2-40B4-BE49-F238E27FC236}">
              <a16:creationId xmlns:a16="http://schemas.microsoft.com/office/drawing/2014/main" id="{B214AEC5-DF4D-4987-80DB-D77B03CE3286}"/>
            </a:ext>
          </a:extLst>
        </xdr:cNvPr>
        <xdr:cNvCxnSpPr/>
      </xdr:nvCxnSpPr>
      <xdr:spPr>
        <a:xfrm>
          <a:off x="20437475" y="14249400"/>
          <a:ext cx="889000"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139700</xdr:rowOff>
    </xdr:from>
    <xdr:to>
      <xdr:col>102</xdr:col>
      <xdr:colOff>165100</xdr:colOff>
      <xdr:row>83</xdr:row>
      <xdr:rowOff>69850</xdr:rowOff>
    </xdr:to>
    <xdr:sp macro="" textlink="">
      <xdr:nvSpPr>
        <xdr:cNvPr id="824" name="楕円 823">
          <a:extLst>
            <a:ext uri="{FF2B5EF4-FFF2-40B4-BE49-F238E27FC236}">
              <a16:creationId xmlns:a16="http://schemas.microsoft.com/office/drawing/2014/main" id="{EF219D29-4366-429E-B52A-D617915DCC02}"/>
            </a:ext>
          </a:extLst>
        </xdr:cNvPr>
        <xdr:cNvSpPr/>
      </xdr:nvSpPr>
      <xdr:spPr>
        <a:xfrm>
          <a:off x="19497675" y="14201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19050</xdr:rowOff>
    </xdr:from>
    <xdr:to>
      <xdr:col>107</xdr:col>
      <xdr:colOff>50800</xdr:colOff>
      <xdr:row>83</xdr:row>
      <xdr:rowOff>19050</xdr:rowOff>
    </xdr:to>
    <xdr:cxnSp macro="">
      <xdr:nvCxnSpPr>
        <xdr:cNvPr id="825" name="直線コネクタ 824">
          <a:extLst>
            <a:ext uri="{FF2B5EF4-FFF2-40B4-BE49-F238E27FC236}">
              <a16:creationId xmlns:a16="http://schemas.microsoft.com/office/drawing/2014/main" id="{1805CA95-BDA3-4614-9C87-11BA11EA75B7}"/>
            </a:ext>
          </a:extLst>
        </xdr:cNvPr>
        <xdr:cNvCxnSpPr/>
      </xdr:nvCxnSpPr>
      <xdr:spPr>
        <a:xfrm>
          <a:off x="19545300" y="14249400"/>
          <a:ext cx="8921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152400</xdr:rowOff>
    </xdr:from>
    <xdr:to>
      <xdr:col>98</xdr:col>
      <xdr:colOff>38100</xdr:colOff>
      <xdr:row>83</xdr:row>
      <xdr:rowOff>82550</xdr:rowOff>
    </xdr:to>
    <xdr:sp macro="" textlink="">
      <xdr:nvSpPr>
        <xdr:cNvPr id="826" name="楕円 825">
          <a:extLst>
            <a:ext uri="{FF2B5EF4-FFF2-40B4-BE49-F238E27FC236}">
              <a16:creationId xmlns:a16="http://schemas.microsoft.com/office/drawing/2014/main" id="{12C9CB8E-A591-4AB8-8031-9C0541A35E7C}"/>
            </a:ext>
          </a:extLst>
        </xdr:cNvPr>
        <xdr:cNvSpPr/>
      </xdr:nvSpPr>
      <xdr:spPr>
        <a:xfrm>
          <a:off x="18608675" y="14211300"/>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19050</xdr:rowOff>
    </xdr:from>
    <xdr:to>
      <xdr:col>102</xdr:col>
      <xdr:colOff>114300</xdr:colOff>
      <xdr:row>83</xdr:row>
      <xdr:rowOff>31750</xdr:rowOff>
    </xdr:to>
    <xdr:cxnSp macro="">
      <xdr:nvCxnSpPr>
        <xdr:cNvPr id="827" name="直線コネクタ 826">
          <a:extLst>
            <a:ext uri="{FF2B5EF4-FFF2-40B4-BE49-F238E27FC236}">
              <a16:creationId xmlns:a16="http://schemas.microsoft.com/office/drawing/2014/main" id="{8DBCEFD7-52F9-4996-A392-5D4DF293F599}"/>
            </a:ext>
          </a:extLst>
        </xdr:cNvPr>
        <xdr:cNvCxnSpPr/>
      </xdr:nvCxnSpPr>
      <xdr:spPr>
        <a:xfrm flipV="1">
          <a:off x="18659475" y="14249400"/>
          <a:ext cx="885825" cy="15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41927</xdr:rowOff>
    </xdr:from>
    <xdr:ext cx="469744" cy="259045"/>
    <xdr:sp macro="" textlink="">
      <xdr:nvSpPr>
        <xdr:cNvPr id="828" name="n_1aveValue【消防施設】&#10;一人当たり面積">
          <a:extLst>
            <a:ext uri="{FF2B5EF4-FFF2-40B4-BE49-F238E27FC236}">
              <a16:creationId xmlns:a16="http://schemas.microsoft.com/office/drawing/2014/main" id="{8023E272-3FAF-4777-B3E7-A5D9530DCFB9}"/>
            </a:ext>
          </a:extLst>
        </xdr:cNvPr>
        <xdr:cNvSpPr txBox="1"/>
      </xdr:nvSpPr>
      <xdr:spPr>
        <a:xfrm>
          <a:off x="21078902" y="1444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54627</xdr:rowOff>
    </xdr:from>
    <xdr:ext cx="469744" cy="259045"/>
    <xdr:sp macro="" textlink="">
      <xdr:nvSpPr>
        <xdr:cNvPr id="829" name="n_2aveValue【消防施設】&#10;一人当たり面積">
          <a:extLst>
            <a:ext uri="{FF2B5EF4-FFF2-40B4-BE49-F238E27FC236}">
              <a16:creationId xmlns:a16="http://schemas.microsoft.com/office/drawing/2014/main" id="{DBA5D22F-16E0-4E3A-AD92-11404F02E907}"/>
            </a:ext>
          </a:extLst>
        </xdr:cNvPr>
        <xdr:cNvSpPr txBox="1"/>
      </xdr:nvSpPr>
      <xdr:spPr>
        <a:xfrm>
          <a:off x="20202602" y="1445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54627</xdr:rowOff>
    </xdr:from>
    <xdr:ext cx="469744" cy="259045"/>
    <xdr:sp macro="" textlink="">
      <xdr:nvSpPr>
        <xdr:cNvPr id="830" name="n_3aveValue【消防施設】&#10;一人当たり面積">
          <a:extLst>
            <a:ext uri="{FF2B5EF4-FFF2-40B4-BE49-F238E27FC236}">
              <a16:creationId xmlns:a16="http://schemas.microsoft.com/office/drawing/2014/main" id="{54460633-92CE-4F4A-913E-2A45003766BB}"/>
            </a:ext>
          </a:extLst>
        </xdr:cNvPr>
        <xdr:cNvSpPr txBox="1"/>
      </xdr:nvSpPr>
      <xdr:spPr>
        <a:xfrm>
          <a:off x="19313602" y="1445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41927</xdr:rowOff>
    </xdr:from>
    <xdr:ext cx="469744" cy="259045"/>
    <xdr:sp macro="" textlink="">
      <xdr:nvSpPr>
        <xdr:cNvPr id="831" name="n_4aveValue【消防施設】&#10;一人当たり面積">
          <a:extLst>
            <a:ext uri="{FF2B5EF4-FFF2-40B4-BE49-F238E27FC236}">
              <a16:creationId xmlns:a16="http://schemas.microsoft.com/office/drawing/2014/main" id="{EFE653D3-771D-43BF-80C4-B68C47CC5055}"/>
            </a:ext>
          </a:extLst>
        </xdr:cNvPr>
        <xdr:cNvSpPr txBox="1"/>
      </xdr:nvSpPr>
      <xdr:spPr>
        <a:xfrm>
          <a:off x="18421427" y="1444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137177</xdr:rowOff>
    </xdr:from>
    <xdr:ext cx="469744" cy="259045"/>
    <xdr:sp macro="" textlink="">
      <xdr:nvSpPr>
        <xdr:cNvPr id="832" name="n_1mainValue【消防施設】&#10;一人当たり面積">
          <a:extLst>
            <a:ext uri="{FF2B5EF4-FFF2-40B4-BE49-F238E27FC236}">
              <a16:creationId xmlns:a16="http://schemas.microsoft.com/office/drawing/2014/main" id="{38486E21-2932-4920-9C6A-AD94F85E7277}"/>
            </a:ext>
          </a:extLst>
        </xdr:cNvPr>
        <xdr:cNvSpPr txBox="1"/>
      </xdr:nvSpPr>
      <xdr:spPr>
        <a:xfrm>
          <a:off x="21078902" y="14024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86377</xdr:rowOff>
    </xdr:from>
    <xdr:ext cx="469744" cy="259045"/>
    <xdr:sp macro="" textlink="">
      <xdr:nvSpPr>
        <xdr:cNvPr id="833" name="n_2mainValue【消防施設】&#10;一人当たり面積">
          <a:extLst>
            <a:ext uri="{FF2B5EF4-FFF2-40B4-BE49-F238E27FC236}">
              <a16:creationId xmlns:a16="http://schemas.microsoft.com/office/drawing/2014/main" id="{BD8E4F97-3D1E-4E01-8F6F-DBA8D589AD74}"/>
            </a:ext>
          </a:extLst>
        </xdr:cNvPr>
        <xdr:cNvSpPr txBox="1"/>
      </xdr:nvSpPr>
      <xdr:spPr>
        <a:xfrm>
          <a:off x="20202602" y="13977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86377</xdr:rowOff>
    </xdr:from>
    <xdr:ext cx="469744" cy="259045"/>
    <xdr:sp macro="" textlink="">
      <xdr:nvSpPr>
        <xdr:cNvPr id="834" name="n_3mainValue【消防施設】&#10;一人当たり面積">
          <a:extLst>
            <a:ext uri="{FF2B5EF4-FFF2-40B4-BE49-F238E27FC236}">
              <a16:creationId xmlns:a16="http://schemas.microsoft.com/office/drawing/2014/main" id="{14CEA2FE-5CAB-4AB4-A38F-E37B2941262C}"/>
            </a:ext>
          </a:extLst>
        </xdr:cNvPr>
        <xdr:cNvSpPr txBox="1"/>
      </xdr:nvSpPr>
      <xdr:spPr>
        <a:xfrm>
          <a:off x="19313602" y="13977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99077</xdr:rowOff>
    </xdr:from>
    <xdr:ext cx="469744" cy="259045"/>
    <xdr:sp macro="" textlink="">
      <xdr:nvSpPr>
        <xdr:cNvPr id="835" name="n_4mainValue【消防施設】&#10;一人当たり面積">
          <a:extLst>
            <a:ext uri="{FF2B5EF4-FFF2-40B4-BE49-F238E27FC236}">
              <a16:creationId xmlns:a16="http://schemas.microsoft.com/office/drawing/2014/main" id="{B7F640A4-1D71-4C15-9236-5278230FB0BF}"/>
            </a:ext>
          </a:extLst>
        </xdr:cNvPr>
        <xdr:cNvSpPr txBox="1"/>
      </xdr:nvSpPr>
      <xdr:spPr>
        <a:xfrm>
          <a:off x="18421427" y="13986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6" name="正方形/長方形 835">
          <a:extLst>
            <a:ext uri="{FF2B5EF4-FFF2-40B4-BE49-F238E27FC236}">
              <a16:creationId xmlns:a16="http://schemas.microsoft.com/office/drawing/2014/main" id="{7E2DA016-4E65-4EE3-B17D-50C1FDD78E4A}"/>
            </a:ext>
          </a:extLst>
        </xdr:cNvPr>
        <xdr:cNvSpPr/>
      </xdr:nvSpPr>
      <xdr:spPr>
        <a:xfrm>
          <a:off x="12449175" y="1562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7" name="正方形/長方形 836">
          <a:extLst>
            <a:ext uri="{FF2B5EF4-FFF2-40B4-BE49-F238E27FC236}">
              <a16:creationId xmlns:a16="http://schemas.microsoft.com/office/drawing/2014/main" id="{1F96B5C9-8DDE-4976-9D91-72C97BCB2FC3}"/>
            </a:ext>
          </a:extLst>
        </xdr:cNvPr>
        <xdr:cNvSpPr/>
      </xdr:nvSpPr>
      <xdr:spPr>
        <a:xfrm>
          <a:off x="12573000"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8" name="正方形/長方形 837">
          <a:extLst>
            <a:ext uri="{FF2B5EF4-FFF2-40B4-BE49-F238E27FC236}">
              <a16:creationId xmlns:a16="http://schemas.microsoft.com/office/drawing/2014/main" id="{92FCF124-DC98-466B-9B4B-5ED731E81132}"/>
            </a:ext>
          </a:extLst>
        </xdr:cNvPr>
        <xdr:cNvSpPr/>
      </xdr:nvSpPr>
      <xdr:spPr>
        <a:xfrm>
          <a:off x="12573000"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9" name="正方形/長方形 838">
          <a:extLst>
            <a:ext uri="{FF2B5EF4-FFF2-40B4-BE49-F238E27FC236}">
              <a16:creationId xmlns:a16="http://schemas.microsoft.com/office/drawing/2014/main" id="{BACBDC78-230F-4835-A7D7-5272E17DB618}"/>
            </a:ext>
          </a:extLst>
        </xdr:cNvPr>
        <xdr:cNvSpPr/>
      </xdr:nvSpPr>
      <xdr:spPr>
        <a:xfrm>
          <a:off x="13592175"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0" name="正方形/長方形 839">
          <a:extLst>
            <a:ext uri="{FF2B5EF4-FFF2-40B4-BE49-F238E27FC236}">
              <a16:creationId xmlns:a16="http://schemas.microsoft.com/office/drawing/2014/main" id="{DDD4823A-D37E-4F91-8D2B-B0920163C8D7}"/>
            </a:ext>
          </a:extLst>
        </xdr:cNvPr>
        <xdr:cNvSpPr/>
      </xdr:nvSpPr>
      <xdr:spPr>
        <a:xfrm>
          <a:off x="13592175"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1" name="正方形/長方形 840">
          <a:extLst>
            <a:ext uri="{FF2B5EF4-FFF2-40B4-BE49-F238E27FC236}">
              <a16:creationId xmlns:a16="http://schemas.microsoft.com/office/drawing/2014/main" id="{65DB97B3-3D5D-4646-868B-8873500050A3}"/>
            </a:ext>
          </a:extLst>
        </xdr:cNvPr>
        <xdr:cNvSpPr/>
      </xdr:nvSpPr>
      <xdr:spPr>
        <a:xfrm>
          <a:off x="14735175"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2" name="正方形/長方形 841">
          <a:extLst>
            <a:ext uri="{FF2B5EF4-FFF2-40B4-BE49-F238E27FC236}">
              <a16:creationId xmlns:a16="http://schemas.microsoft.com/office/drawing/2014/main" id="{C956C66A-1713-4223-A7F0-2CA279D757BE}"/>
            </a:ext>
          </a:extLst>
        </xdr:cNvPr>
        <xdr:cNvSpPr/>
      </xdr:nvSpPr>
      <xdr:spPr>
        <a:xfrm>
          <a:off x="14735175"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3" name="正方形/長方形 842">
          <a:extLst>
            <a:ext uri="{FF2B5EF4-FFF2-40B4-BE49-F238E27FC236}">
              <a16:creationId xmlns:a16="http://schemas.microsoft.com/office/drawing/2014/main" id="{5B2AD822-9659-4DB2-AB33-27FA4A2046D6}"/>
            </a:ext>
          </a:extLst>
        </xdr:cNvPr>
        <xdr:cNvSpPr/>
      </xdr:nvSpPr>
      <xdr:spPr>
        <a:xfrm>
          <a:off x="12449175"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4" name="テキスト ボックス 843">
          <a:extLst>
            <a:ext uri="{FF2B5EF4-FFF2-40B4-BE49-F238E27FC236}">
              <a16:creationId xmlns:a16="http://schemas.microsoft.com/office/drawing/2014/main" id="{F0639558-9949-49D7-859F-F7B076069469}"/>
            </a:ext>
          </a:extLst>
        </xdr:cNvPr>
        <xdr:cNvSpPr txBox="1"/>
      </xdr:nvSpPr>
      <xdr:spPr>
        <a:xfrm>
          <a:off x="12411075"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5" name="直線コネクタ 844">
          <a:extLst>
            <a:ext uri="{FF2B5EF4-FFF2-40B4-BE49-F238E27FC236}">
              <a16:creationId xmlns:a16="http://schemas.microsoft.com/office/drawing/2014/main" id="{991C9CDD-1089-4A03-874B-7AAF3029DA6F}"/>
            </a:ext>
          </a:extLst>
        </xdr:cNvPr>
        <xdr:cNvCxnSpPr/>
      </xdr:nvCxnSpPr>
      <xdr:spPr>
        <a:xfrm>
          <a:off x="12449175"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6" name="テキスト ボックス 845">
          <a:extLst>
            <a:ext uri="{FF2B5EF4-FFF2-40B4-BE49-F238E27FC236}">
              <a16:creationId xmlns:a16="http://schemas.microsoft.com/office/drawing/2014/main" id="{7AAFB6E5-6BDA-4023-AB7C-1B6DA859A0B9}"/>
            </a:ext>
          </a:extLst>
        </xdr:cNvPr>
        <xdr:cNvSpPr txBox="1"/>
      </xdr:nvSpPr>
      <xdr:spPr>
        <a:xfrm>
          <a:off x="11978821" y="18910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7" name="直線コネクタ 846">
          <a:extLst>
            <a:ext uri="{FF2B5EF4-FFF2-40B4-BE49-F238E27FC236}">
              <a16:creationId xmlns:a16="http://schemas.microsoft.com/office/drawing/2014/main" id="{70871BC5-B4FA-404F-8CB8-47DE2DEEB0F1}"/>
            </a:ext>
          </a:extLst>
        </xdr:cNvPr>
        <xdr:cNvCxnSpPr/>
      </xdr:nvCxnSpPr>
      <xdr:spPr>
        <a:xfrm>
          <a:off x="12449175"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48" name="テキスト ボックス 847">
          <a:extLst>
            <a:ext uri="{FF2B5EF4-FFF2-40B4-BE49-F238E27FC236}">
              <a16:creationId xmlns:a16="http://schemas.microsoft.com/office/drawing/2014/main" id="{579CD652-F564-4C85-A039-AE1D95C3517E}"/>
            </a:ext>
          </a:extLst>
        </xdr:cNvPr>
        <xdr:cNvSpPr txBox="1"/>
      </xdr:nvSpPr>
      <xdr:spPr>
        <a:xfrm>
          <a:off x="11978821" y="1858438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49" name="直線コネクタ 848">
          <a:extLst>
            <a:ext uri="{FF2B5EF4-FFF2-40B4-BE49-F238E27FC236}">
              <a16:creationId xmlns:a16="http://schemas.microsoft.com/office/drawing/2014/main" id="{29C98E38-2412-471D-AD52-23A653607157}"/>
            </a:ext>
          </a:extLst>
        </xdr:cNvPr>
        <xdr:cNvCxnSpPr/>
      </xdr:nvCxnSpPr>
      <xdr:spPr>
        <a:xfrm>
          <a:off x="12449175" y="1840003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0" name="テキスト ボックス 849">
          <a:extLst>
            <a:ext uri="{FF2B5EF4-FFF2-40B4-BE49-F238E27FC236}">
              <a16:creationId xmlns:a16="http://schemas.microsoft.com/office/drawing/2014/main" id="{B7C93CE4-6D72-4389-9AA2-90AE9381009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1" name="直線コネクタ 850">
          <a:extLst>
            <a:ext uri="{FF2B5EF4-FFF2-40B4-BE49-F238E27FC236}">
              <a16:creationId xmlns:a16="http://schemas.microsoft.com/office/drawing/2014/main" id="{9C9B95EA-1B44-4B0C-8E38-ABC9CFDE62D9}"/>
            </a:ext>
          </a:extLst>
        </xdr:cNvPr>
        <xdr:cNvCxnSpPr/>
      </xdr:nvCxnSpPr>
      <xdr:spPr>
        <a:xfrm>
          <a:off x="12449175" y="1807346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2" name="テキスト ボックス 851">
          <a:extLst>
            <a:ext uri="{FF2B5EF4-FFF2-40B4-BE49-F238E27FC236}">
              <a16:creationId xmlns:a16="http://schemas.microsoft.com/office/drawing/2014/main" id="{BF6AF5B0-6F15-4790-BF17-A21A0E416DA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3" name="直線コネクタ 852">
          <a:extLst>
            <a:ext uri="{FF2B5EF4-FFF2-40B4-BE49-F238E27FC236}">
              <a16:creationId xmlns:a16="http://schemas.microsoft.com/office/drawing/2014/main" id="{AE6FE703-E256-4180-A6FA-503465CD1D57}"/>
            </a:ext>
          </a:extLst>
        </xdr:cNvPr>
        <xdr:cNvCxnSpPr/>
      </xdr:nvCxnSpPr>
      <xdr:spPr>
        <a:xfrm>
          <a:off x="12449175" y="1774688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4" name="テキスト ボックス 853">
          <a:extLst>
            <a:ext uri="{FF2B5EF4-FFF2-40B4-BE49-F238E27FC236}">
              <a16:creationId xmlns:a16="http://schemas.microsoft.com/office/drawing/2014/main" id="{E2AE8A75-5054-444E-A4B2-E88CEBB24A15}"/>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5" name="直線コネクタ 854">
          <a:extLst>
            <a:ext uri="{FF2B5EF4-FFF2-40B4-BE49-F238E27FC236}">
              <a16:creationId xmlns:a16="http://schemas.microsoft.com/office/drawing/2014/main" id="{53D4FFAA-56F6-4A7B-AC0C-20CB13A7BEA6}"/>
            </a:ext>
          </a:extLst>
        </xdr:cNvPr>
        <xdr:cNvCxnSpPr/>
      </xdr:nvCxnSpPr>
      <xdr:spPr>
        <a:xfrm>
          <a:off x="12449175" y="1742031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6" name="テキスト ボックス 855">
          <a:extLst>
            <a:ext uri="{FF2B5EF4-FFF2-40B4-BE49-F238E27FC236}">
              <a16:creationId xmlns:a16="http://schemas.microsoft.com/office/drawing/2014/main" id="{6CE732AA-E80E-4C09-80DC-C9D9DAA6CEE1}"/>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7" name="直線コネクタ 856">
          <a:extLst>
            <a:ext uri="{FF2B5EF4-FFF2-40B4-BE49-F238E27FC236}">
              <a16:creationId xmlns:a16="http://schemas.microsoft.com/office/drawing/2014/main" id="{207DD54C-9E6E-4BFB-90D2-477B61BB4E2B}"/>
            </a:ext>
          </a:extLst>
        </xdr:cNvPr>
        <xdr:cNvCxnSpPr/>
      </xdr:nvCxnSpPr>
      <xdr:spPr>
        <a:xfrm>
          <a:off x="12449175"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58" name="テキスト ボックス 857">
          <a:extLst>
            <a:ext uri="{FF2B5EF4-FFF2-40B4-BE49-F238E27FC236}">
              <a16:creationId xmlns:a16="http://schemas.microsoft.com/office/drawing/2014/main" id="{2F4194DF-20D9-448F-AB78-02D6BC7B9277}"/>
            </a:ext>
          </a:extLst>
        </xdr:cNvPr>
        <xdr:cNvSpPr txBox="1"/>
      </xdr:nvSpPr>
      <xdr:spPr>
        <a:xfrm>
          <a:off x="12110236" y="169515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9" name="直線コネクタ 858">
          <a:extLst>
            <a:ext uri="{FF2B5EF4-FFF2-40B4-BE49-F238E27FC236}">
              <a16:creationId xmlns:a16="http://schemas.microsoft.com/office/drawing/2014/main" id="{1EABA732-2AD9-40E3-89BA-5B67EB4CD371}"/>
            </a:ext>
          </a:extLst>
        </xdr:cNvPr>
        <xdr:cNvCxnSpPr/>
      </xdr:nvCxnSpPr>
      <xdr:spPr>
        <a:xfrm>
          <a:off x="12449175"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0" name="【庁舎】&#10;有形固定資産減価償却率グラフ枠">
          <a:extLst>
            <a:ext uri="{FF2B5EF4-FFF2-40B4-BE49-F238E27FC236}">
              <a16:creationId xmlns:a16="http://schemas.microsoft.com/office/drawing/2014/main" id="{C8F89C7F-C916-4C3B-B675-04A617723238}"/>
            </a:ext>
          </a:extLst>
        </xdr:cNvPr>
        <xdr:cNvSpPr/>
      </xdr:nvSpPr>
      <xdr:spPr>
        <a:xfrm>
          <a:off x="12449175"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115388</xdr:rowOff>
    </xdr:from>
    <xdr:to>
      <xdr:col>85</xdr:col>
      <xdr:colOff>126364</xdr:colOff>
      <xdr:row>107</xdr:row>
      <xdr:rowOff>148045</xdr:rowOff>
    </xdr:to>
    <xdr:cxnSp macro="">
      <xdr:nvCxnSpPr>
        <xdr:cNvPr id="861" name="直線コネクタ 860">
          <a:extLst>
            <a:ext uri="{FF2B5EF4-FFF2-40B4-BE49-F238E27FC236}">
              <a16:creationId xmlns:a16="http://schemas.microsoft.com/office/drawing/2014/main" id="{3FB08196-24C1-4841-988C-773B13C8F7D8}"/>
            </a:ext>
          </a:extLst>
        </xdr:cNvPr>
        <xdr:cNvCxnSpPr/>
      </xdr:nvCxnSpPr>
      <xdr:spPr>
        <a:xfrm flipV="1">
          <a:off x="16322039" y="17260388"/>
          <a:ext cx="0" cy="12328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151872</xdr:rowOff>
    </xdr:from>
    <xdr:ext cx="405111" cy="259045"/>
    <xdr:sp macro="" textlink="">
      <xdr:nvSpPr>
        <xdr:cNvPr id="862" name="【庁舎】&#10;有形固定資産減価償却率最小値テキスト">
          <a:extLst>
            <a:ext uri="{FF2B5EF4-FFF2-40B4-BE49-F238E27FC236}">
              <a16:creationId xmlns:a16="http://schemas.microsoft.com/office/drawing/2014/main" id="{D8D835C1-83F4-4133-B2F6-5A0B85FB0121}"/>
            </a:ext>
          </a:extLst>
        </xdr:cNvPr>
        <xdr:cNvSpPr txBox="1"/>
      </xdr:nvSpPr>
      <xdr:spPr>
        <a:xfrm>
          <a:off x="16360775" y="18497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148045</xdr:rowOff>
    </xdr:from>
    <xdr:to>
      <xdr:col>86</xdr:col>
      <xdr:colOff>25400</xdr:colOff>
      <xdr:row>107</xdr:row>
      <xdr:rowOff>148045</xdr:rowOff>
    </xdr:to>
    <xdr:cxnSp macro="">
      <xdr:nvCxnSpPr>
        <xdr:cNvPr id="863" name="直線コネクタ 862">
          <a:extLst>
            <a:ext uri="{FF2B5EF4-FFF2-40B4-BE49-F238E27FC236}">
              <a16:creationId xmlns:a16="http://schemas.microsoft.com/office/drawing/2014/main" id="{EF52F8A6-A221-4608-B10C-9200746B979C}"/>
            </a:ext>
          </a:extLst>
        </xdr:cNvPr>
        <xdr:cNvCxnSpPr/>
      </xdr:nvCxnSpPr>
      <xdr:spPr>
        <a:xfrm>
          <a:off x="16230600" y="18493195"/>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62065</xdr:rowOff>
    </xdr:from>
    <xdr:ext cx="405111" cy="259045"/>
    <xdr:sp macro="" textlink="">
      <xdr:nvSpPr>
        <xdr:cNvPr id="864" name="【庁舎】&#10;有形固定資産減価償却率最大値テキスト">
          <a:extLst>
            <a:ext uri="{FF2B5EF4-FFF2-40B4-BE49-F238E27FC236}">
              <a16:creationId xmlns:a16="http://schemas.microsoft.com/office/drawing/2014/main" id="{469B65AA-A749-4302-B543-B679A53FC4D5}"/>
            </a:ext>
          </a:extLst>
        </xdr:cNvPr>
        <xdr:cNvSpPr txBox="1"/>
      </xdr:nvSpPr>
      <xdr:spPr>
        <a:xfrm>
          <a:off x="16360775" y="17038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115388</xdr:rowOff>
    </xdr:from>
    <xdr:to>
      <xdr:col>86</xdr:col>
      <xdr:colOff>25400</xdr:colOff>
      <xdr:row>100</xdr:row>
      <xdr:rowOff>115388</xdr:rowOff>
    </xdr:to>
    <xdr:cxnSp macro="">
      <xdr:nvCxnSpPr>
        <xdr:cNvPr id="865" name="直線コネクタ 864">
          <a:extLst>
            <a:ext uri="{FF2B5EF4-FFF2-40B4-BE49-F238E27FC236}">
              <a16:creationId xmlns:a16="http://schemas.microsoft.com/office/drawing/2014/main" id="{4D993724-13B8-47C4-99D2-1BB52445E4C1}"/>
            </a:ext>
          </a:extLst>
        </xdr:cNvPr>
        <xdr:cNvCxnSpPr/>
      </xdr:nvCxnSpPr>
      <xdr:spPr>
        <a:xfrm>
          <a:off x="16230600" y="17260388"/>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85470</xdr:rowOff>
    </xdr:from>
    <xdr:ext cx="405111" cy="259045"/>
    <xdr:sp macro="" textlink="">
      <xdr:nvSpPr>
        <xdr:cNvPr id="866" name="【庁舎】&#10;有形固定資産減価償却率平均値テキスト">
          <a:extLst>
            <a:ext uri="{FF2B5EF4-FFF2-40B4-BE49-F238E27FC236}">
              <a16:creationId xmlns:a16="http://schemas.microsoft.com/office/drawing/2014/main" id="{E16B52FB-5789-4A2D-AA30-1ADE15660CDC}"/>
            </a:ext>
          </a:extLst>
        </xdr:cNvPr>
        <xdr:cNvSpPr txBox="1"/>
      </xdr:nvSpPr>
      <xdr:spPr>
        <a:xfrm>
          <a:off x="16360775" y="1774799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107043</xdr:rowOff>
    </xdr:from>
    <xdr:to>
      <xdr:col>85</xdr:col>
      <xdr:colOff>177800</xdr:colOff>
      <xdr:row>104</xdr:row>
      <xdr:rowOff>37193</xdr:rowOff>
    </xdr:to>
    <xdr:sp macro="" textlink="">
      <xdr:nvSpPr>
        <xdr:cNvPr id="867" name="フローチャート: 判断 866">
          <a:extLst>
            <a:ext uri="{FF2B5EF4-FFF2-40B4-BE49-F238E27FC236}">
              <a16:creationId xmlns:a16="http://schemas.microsoft.com/office/drawing/2014/main" id="{D41CD4D8-6B90-4D6A-ABA7-A559E19B29A2}"/>
            </a:ext>
          </a:extLst>
        </xdr:cNvPr>
        <xdr:cNvSpPr/>
      </xdr:nvSpPr>
      <xdr:spPr>
        <a:xfrm>
          <a:off x="16268700" y="17769568"/>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102144</xdr:rowOff>
    </xdr:from>
    <xdr:to>
      <xdr:col>81</xdr:col>
      <xdr:colOff>101600</xdr:colOff>
      <xdr:row>104</xdr:row>
      <xdr:rowOff>32294</xdr:rowOff>
    </xdr:to>
    <xdr:sp macro="" textlink="">
      <xdr:nvSpPr>
        <xdr:cNvPr id="868" name="フローチャート: 判断 867">
          <a:extLst>
            <a:ext uri="{FF2B5EF4-FFF2-40B4-BE49-F238E27FC236}">
              <a16:creationId xmlns:a16="http://schemas.microsoft.com/office/drawing/2014/main" id="{34D15FC9-FF55-4740-B977-E628D761E261}"/>
            </a:ext>
          </a:extLst>
        </xdr:cNvPr>
        <xdr:cNvSpPr/>
      </xdr:nvSpPr>
      <xdr:spPr>
        <a:xfrm>
          <a:off x="15430500" y="17764669"/>
          <a:ext cx="1047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95613</xdr:rowOff>
    </xdr:from>
    <xdr:to>
      <xdr:col>76</xdr:col>
      <xdr:colOff>165100</xdr:colOff>
      <xdr:row>104</xdr:row>
      <xdr:rowOff>25763</xdr:rowOff>
    </xdr:to>
    <xdr:sp macro="" textlink="">
      <xdr:nvSpPr>
        <xdr:cNvPr id="869" name="フローチャート: 判断 868">
          <a:extLst>
            <a:ext uri="{FF2B5EF4-FFF2-40B4-BE49-F238E27FC236}">
              <a16:creationId xmlns:a16="http://schemas.microsoft.com/office/drawing/2014/main" id="{24413FDD-AFE4-4B1E-B4D1-0A92589F1866}"/>
            </a:ext>
          </a:extLst>
        </xdr:cNvPr>
        <xdr:cNvSpPr/>
      </xdr:nvSpPr>
      <xdr:spPr>
        <a:xfrm>
          <a:off x="14544675" y="17754963"/>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116839</xdr:rowOff>
    </xdr:from>
    <xdr:to>
      <xdr:col>72</xdr:col>
      <xdr:colOff>38100</xdr:colOff>
      <xdr:row>104</xdr:row>
      <xdr:rowOff>46989</xdr:rowOff>
    </xdr:to>
    <xdr:sp macro="" textlink="">
      <xdr:nvSpPr>
        <xdr:cNvPr id="870" name="フローチャート: 判断 869">
          <a:extLst>
            <a:ext uri="{FF2B5EF4-FFF2-40B4-BE49-F238E27FC236}">
              <a16:creationId xmlns:a16="http://schemas.microsoft.com/office/drawing/2014/main" id="{D5097359-D77F-40DF-BB08-23A7F601965F}"/>
            </a:ext>
          </a:extLst>
        </xdr:cNvPr>
        <xdr:cNvSpPr/>
      </xdr:nvSpPr>
      <xdr:spPr>
        <a:xfrm>
          <a:off x="13655675" y="17776189"/>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121738</xdr:rowOff>
    </xdr:from>
    <xdr:to>
      <xdr:col>67</xdr:col>
      <xdr:colOff>101600</xdr:colOff>
      <xdr:row>104</xdr:row>
      <xdr:rowOff>51888</xdr:rowOff>
    </xdr:to>
    <xdr:sp macro="" textlink="">
      <xdr:nvSpPr>
        <xdr:cNvPr id="871" name="フローチャート: 判断 870">
          <a:extLst>
            <a:ext uri="{FF2B5EF4-FFF2-40B4-BE49-F238E27FC236}">
              <a16:creationId xmlns:a16="http://schemas.microsoft.com/office/drawing/2014/main" id="{DBC36268-D088-4A36-8265-442904431173}"/>
            </a:ext>
          </a:extLst>
        </xdr:cNvPr>
        <xdr:cNvSpPr/>
      </xdr:nvSpPr>
      <xdr:spPr>
        <a:xfrm>
          <a:off x="12763500" y="17784263"/>
          <a:ext cx="1047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2" name="テキスト ボックス 871">
          <a:extLst>
            <a:ext uri="{FF2B5EF4-FFF2-40B4-BE49-F238E27FC236}">
              <a16:creationId xmlns:a16="http://schemas.microsoft.com/office/drawing/2014/main" id="{B8130962-2A6B-4A57-9261-1F5CF0B9373E}"/>
            </a:ext>
          </a:extLst>
        </xdr:cNvPr>
        <xdr:cNvSpPr txBox="1"/>
      </xdr:nvSpPr>
      <xdr:spPr>
        <a:xfrm>
          <a:off x="161321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3" name="テキスト ボックス 872">
          <a:extLst>
            <a:ext uri="{FF2B5EF4-FFF2-40B4-BE49-F238E27FC236}">
              <a16:creationId xmlns:a16="http://schemas.microsoft.com/office/drawing/2014/main" id="{E6DE04C9-AD71-46E7-9FE5-CFB4BBCBF3DA}"/>
            </a:ext>
          </a:extLst>
        </xdr:cNvPr>
        <xdr:cNvSpPr txBox="1"/>
      </xdr:nvSpPr>
      <xdr:spPr>
        <a:xfrm>
          <a:off x="152939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4" name="テキスト ボックス 873">
          <a:extLst>
            <a:ext uri="{FF2B5EF4-FFF2-40B4-BE49-F238E27FC236}">
              <a16:creationId xmlns:a16="http://schemas.microsoft.com/office/drawing/2014/main" id="{5769CB86-890C-4177-84E5-EBBB72342385}"/>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FDC3BB2D-B6EE-41F9-85BF-62E914E67607}"/>
            </a:ext>
          </a:extLst>
        </xdr:cNvPr>
        <xdr:cNvSpPr txBox="1"/>
      </xdr:nvSpPr>
      <xdr:spPr>
        <a:xfrm>
          <a:off x="135159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34FFC74C-4D8E-4737-B40A-F90A955C83A1}"/>
            </a:ext>
          </a:extLst>
        </xdr:cNvPr>
        <xdr:cNvSpPr txBox="1"/>
      </xdr:nvSpPr>
      <xdr:spPr>
        <a:xfrm>
          <a:off x="126269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105411</xdr:rowOff>
    </xdr:from>
    <xdr:to>
      <xdr:col>85</xdr:col>
      <xdr:colOff>177800</xdr:colOff>
      <xdr:row>102</xdr:row>
      <xdr:rowOff>35561</xdr:rowOff>
    </xdr:to>
    <xdr:sp macro="" textlink="">
      <xdr:nvSpPr>
        <xdr:cNvPr id="877" name="楕円 876">
          <a:extLst>
            <a:ext uri="{FF2B5EF4-FFF2-40B4-BE49-F238E27FC236}">
              <a16:creationId xmlns:a16="http://schemas.microsoft.com/office/drawing/2014/main" id="{211DFA58-B58A-4A33-8590-64CF86C51CCF}"/>
            </a:ext>
          </a:extLst>
        </xdr:cNvPr>
        <xdr:cNvSpPr/>
      </xdr:nvSpPr>
      <xdr:spPr>
        <a:xfrm>
          <a:off x="16268700" y="17425036"/>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128288</xdr:rowOff>
    </xdr:from>
    <xdr:ext cx="405111" cy="259045"/>
    <xdr:sp macro="" textlink="">
      <xdr:nvSpPr>
        <xdr:cNvPr id="878" name="【庁舎】&#10;有形固定資産減価償却率該当値テキスト">
          <a:extLst>
            <a:ext uri="{FF2B5EF4-FFF2-40B4-BE49-F238E27FC236}">
              <a16:creationId xmlns:a16="http://schemas.microsoft.com/office/drawing/2014/main" id="{6F13037A-7712-4B31-8BE1-0F917B99FE03}"/>
            </a:ext>
          </a:extLst>
        </xdr:cNvPr>
        <xdr:cNvSpPr txBox="1"/>
      </xdr:nvSpPr>
      <xdr:spPr>
        <a:xfrm>
          <a:off x="16360775" y="17276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170724</xdr:rowOff>
    </xdr:from>
    <xdr:to>
      <xdr:col>81</xdr:col>
      <xdr:colOff>101600</xdr:colOff>
      <xdr:row>105</xdr:row>
      <xdr:rowOff>100874</xdr:rowOff>
    </xdr:to>
    <xdr:sp macro="" textlink="">
      <xdr:nvSpPr>
        <xdr:cNvPr id="879" name="楕円 878">
          <a:extLst>
            <a:ext uri="{FF2B5EF4-FFF2-40B4-BE49-F238E27FC236}">
              <a16:creationId xmlns:a16="http://schemas.microsoft.com/office/drawing/2014/main" id="{A8F3ECD8-15D0-41E1-8C88-364E7320C840}"/>
            </a:ext>
          </a:extLst>
        </xdr:cNvPr>
        <xdr:cNvSpPr/>
      </xdr:nvSpPr>
      <xdr:spPr>
        <a:xfrm>
          <a:off x="15430500" y="1800152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156211</xdr:rowOff>
    </xdr:from>
    <xdr:to>
      <xdr:col>85</xdr:col>
      <xdr:colOff>127000</xdr:colOff>
      <xdr:row>105</xdr:row>
      <xdr:rowOff>50074</xdr:rowOff>
    </xdr:to>
    <xdr:cxnSp macro="">
      <xdr:nvCxnSpPr>
        <xdr:cNvPr id="880" name="直線コネクタ 879">
          <a:extLst>
            <a:ext uri="{FF2B5EF4-FFF2-40B4-BE49-F238E27FC236}">
              <a16:creationId xmlns:a16="http://schemas.microsoft.com/office/drawing/2014/main" id="{7711BF8F-5EF3-482F-BF65-2EC4FFC044EA}"/>
            </a:ext>
          </a:extLst>
        </xdr:cNvPr>
        <xdr:cNvCxnSpPr/>
      </xdr:nvCxnSpPr>
      <xdr:spPr>
        <a:xfrm flipV="1">
          <a:off x="15484475" y="17472661"/>
          <a:ext cx="838200" cy="582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84182</xdr:rowOff>
    </xdr:from>
    <xdr:to>
      <xdr:col>76</xdr:col>
      <xdr:colOff>165100</xdr:colOff>
      <xdr:row>105</xdr:row>
      <xdr:rowOff>14332</xdr:rowOff>
    </xdr:to>
    <xdr:sp macro="" textlink="">
      <xdr:nvSpPr>
        <xdr:cNvPr id="881" name="楕円 880">
          <a:extLst>
            <a:ext uri="{FF2B5EF4-FFF2-40B4-BE49-F238E27FC236}">
              <a16:creationId xmlns:a16="http://schemas.microsoft.com/office/drawing/2014/main" id="{F2B57A9A-1E19-4731-8458-3B7B3EEA5DB1}"/>
            </a:ext>
          </a:extLst>
        </xdr:cNvPr>
        <xdr:cNvSpPr/>
      </xdr:nvSpPr>
      <xdr:spPr>
        <a:xfrm>
          <a:off x="14544675" y="17918157"/>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134982</xdr:rowOff>
    </xdr:from>
    <xdr:to>
      <xdr:col>81</xdr:col>
      <xdr:colOff>50800</xdr:colOff>
      <xdr:row>105</xdr:row>
      <xdr:rowOff>50074</xdr:rowOff>
    </xdr:to>
    <xdr:cxnSp macro="">
      <xdr:nvCxnSpPr>
        <xdr:cNvPr id="882" name="直線コネクタ 881">
          <a:extLst>
            <a:ext uri="{FF2B5EF4-FFF2-40B4-BE49-F238E27FC236}">
              <a16:creationId xmlns:a16="http://schemas.microsoft.com/office/drawing/2014/main" id="{9FE064FA-78F4-4B3C-AB4A-A4343296FB8A}"/>
            </a:ext>
          </a:extLst>
        </xdr:cNvPr>
        <xdr:cNvCxnSpPr/>
      </xdr:nvCxnSpPr>
      <xdr:spPr>
        <a:xfrm>
          <a:off x="14592300" y="17965782"/>
          <a:ext cx="892175" cy="89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156029</xdr:rowOff>
    </xdr:from>
    <xdr:to>
      <xdr:col>72</xdr:col>
      <xdr:colOff>38100</xdr:colOff>
      <xdr:row>105</xdr:row>
      <xdr:rowOff>86179</xdr:rowOff>
    </xdr:to>
    <xdr:sp macro="" textlink="">
      <xdr:nvSpPr>
        <xdr:cNvPr id="883" name="楕円 882">
          <a:extLst>
            <a:ext uri="{FF2B5EF4-FFF2-40B4-BE49-F238E27FC236}">
              <a16:creationId xmlns:a16="http://schemas.microsoft.com/office/drawing/2014/main" id="{F57D8062-3C43-4467-AB27-D83194D5ED8E}"/>
            </a:ext>
          </a:extLst>
        </xdr:cNvPr>
        <xdr:cNvSpPr/>
      </xdr:nvSpPr>
      <xdr:spPr>
        <a:xfrm>
          <a:off x="13655675" y="17986829"/>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134982</xdr:rowOff>
    </xdr:from>
    <xdr:to>
      <xdr:col>76</xdr:col>
      <xdr:colOff>114300</xdr:colOff>
      <xdr:row>105</xdr:row>
      <xdr:rowOff>35379</xdr:rowOff>
    </xdr:to>
    <xdr:cxnSp macro="">
      <xdr:nvCxnSpPr>
        <xdr:cNvPr id="884" name="直線コネクタ 883">
          <a:extLst>
            <a:ext uri="{FF2B5EF4-FFF2-40B4-BE49-F238E27FC236}">
              <a16:creationId xmlns:a16="http://schemas.microsoft.com/office/drawing/2014/main" id="{1505067B-EBD0-4610-B9D6-068DADCC23AB}"/>
            </a:ext>
          </a:extLst>
        </xdr:cNvPr>
        <xdr:cNvCxnSpPr/>
      </xdr:nvCxnSpPr>
      <xdr:spPr>
        <a:xfrm flipV="1">
          <a:off x="13706475" y="17965782"/>
          <a:ext cx="885825" cy="71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12337</xdr:rowOff>
    </xdr:from>
    <xdr:to>
      <xdr:col>67</xdr:col>
      <xdr:colOff>101600</xdr:colOff>
      <xdr:row>105</xdr:row>
      <xdr:rowOff>113937</xdr:rowOff>
    </xdr:to>
    <xdr:sp macro="" textlink="">
      <xdr:nvSpPr>
        <xdr:cNvPr id="885" name="楕円 884">
          <a:extLst>
            <a:ext uri="{FF2B5EF4-FFF2-40B4-BE49-F238E27FC236}">
              <a16:creationId xmlns:a16="http://schemas.microsoft.com/office/drawing/2014/main" id="{B92EB7B2-A3C9-43EB-B81E-D720256117D2}"/>
            </a:ext>
          </a:extLst>
        </xdr:cNvPr>
        <xdr:cNvSpPr/>
      </xdr:nvSpPr>
      <xdr:spPr>
        <a:xfrm>
          <a:off x="12763500" y="18017762"/>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35379</xdr:rowOff>
    </xdr:from>
    <xdr:to>
      <xdr:col>71</xdr:col>
      <xdr:colOff>177800</xdr:colOff>
      <xdr:row>105</xdr:row>
      <xdr:rowOff>63137</xdr:rowOff>
    </xdr:to>
    <xdr:cxnSp macro="">
      <xdr:nvCxnSpPr>
        <xdr:cNvPr id="886" name="直線コネクタ 885">
          <a:extLst>
            <a:ext uri="{FF2B5EF4-FFF2-40B4-BE49-F238E27FC236}">
              <a16:creationId xmlns:a16="http://schemas.microsoft.com/office/drawing/2014/main" id="{D8B5EBDB-9203-411A-837F-6EE0BB12DA11}"/>
            </a:ext>
          </a:extLst>
        </xdr:cNvPr>
        <xdr:cNvCxnSpPr/>
      </xdr:nvCxnSpPr>
      <xdr:spPr>
        <a:xfrm flipV="1">
          <a:off x="12817475" y="18037629"/>
          <a:ext cx="889000" cy="30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48821</xdr:rowOff>
    </xdr:from>
    <xdr:ext cx="405111" cy="259045"/>
    <xdr:sp macro="" textlink="">
      <xdr:nvSpPr>
        <xdr:cNvPr id="887" name="n_1aveValue【庁舎】&#10;有形固定資産減価償却率">
          <a:extLst>
            <a:ext uri="{FF2B5EF4-FFF2-40B4-BE49-F238E27FC236}">
              <a16:creationId xmlns:a16="http://schemas.microsoft.com/office/drawing/2014/main" id="{7A1E4211-5FD2-4448-9BAF-C58C49C88371}"/>
            </a:ext>
          </a:extLst>
        </xdr:cNvPr>
        <xdr:cNvSpPr txBox="1"/>
      </xdr:nvSpPr>
      <xdr:spPr>
        <a:xfrm>
          <a:off x="15269219" y="17539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42290</xdr:rowOff>
    </xdr:from>
    <xdr:ext cx="405111" cy="259045"/>
    <xdr:sp macro="" textlink="">
      <xdr:nvSpPr>
        <xdr:cNvPr id="888" name="n_2aveValue【庁舎】&#10;有形固定資産減価償却率">
          <a:extLst>
            <a:ext uri="{FF2B5EF4-FFF2-40B4-BE49-F238E27FC236}">
              <a16:creationId xmlns:a16="http://schemas.microsoft.com/office/drawing/2014/main" id="{B9A478CD-CC38-47E0-BDD4-B4522031F2C2}"/>
            </a:ext>
          </a:extLst>
        </xdr:cNvPr>
        <xdr:cNvSpPr txBox="1"/>
      </xdr:nvSpPr>
      <xdr:spPr>
        <a:xfrm>
          <a:off x="14392919" y="17530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63516</xdr:rowOff>
    </xdr:from>
    <xdr:ext cx="405111" cy="259045"/>
    <xdr:sp macro="" textlink="">
      <xdr:nvSpPr>
        <xdr:cNvPr id="889" name="n_3aveValue【庁舎】&#10;有形固定資産減価償却率">
          <a:extLst>
            <a:ext uri="{FF2B5EF4-FFF2-40B4-BE49-F238E27FC236}">
              <a16:creationId xmlns:a16="http://schemas.microsoft.com/office/drawing/2014/main" id="{E3AFA8BA-E131-4E04-B898-8CBF8615F5FB}"/>
            </a:ext>
          </a:extLst>
        </xdr:cNvPr>
        <xdr:cNvSpPr txBox="1"/>
      </xdr:nvSpPr>
      <xdr:spPr>
        <a:xfrm>
          <a:off x="13503919" y="17554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68415</xdr:rowOff>
    </xdr:from>
    <xdr:ext cx="405111" cy="259045"/>
    <xdr:sp macro="" textlink="">
      <xdr:nvSpPr>
        <xdr:cNvPr id="890" name="n_4aveValue【庁舎】&#10;有形固定資産減価償却率">
          <a:extLst>
            <a:ext uri="{FF2B5EF4-FFF2-40B4-BE49-F238E27FC236}">
              <a16:creationId xmlns:a16="http://schemas.microsoft.com/office/drawing/2014/main" id="{8594875F-1086-4262-AAE7-56A81718C6D8}"/>
            </a:ext>
          </a:extLst>
        </xdr:cNvPr>
        <xdr:cNvSpPr txBox="1"/>
      </xdr:nvSpPr>
      <xdr:spPr>
        <a:xfrm>
          <a:off x="12611744" y="17559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92001</xdr:rowOff>
    </xdr:from>
    <xdr:ext cx="405111" cy="259045"/>
    <xdr:sp macro="" textlink="">
      <xdr:nvSpPr>
        <xdr:cNvPr id="891" name="n_1mainValue【庁舎】&#10;有形固定資産減価償却率">
          <a:extLst>
            <a:ext uri="{FF2B5EF4-FFF2-40B4-BE49-F238E27FC236}">
              <a16:creationId xmlns:a16="http://schemas.microsoft.com/office/drawing/2014/main" id="{35EB93D3-EBB1-40C7-82A4-682918A75998}"/>
            </a:ext>
          </a:extLst>
        </xdr:cNvPr>
        <xdr:cNvSpPr txBox="1"/>
      </xdr:nvSpPr>
      <xdr:spPr>
        <a:xfrm>
          <a:off x="15269219" y="18094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5459</xdr:rowOff>
    </xdr:from>
    <xdr:ext cx="405111" cy="259045"/>
    <xdr:sp macro="" textlink="">
      <xdr:nvSpPr>
        <xdr:cNvPr id="892" name="n_2mainValue【庁舎】&#10;有形固定資産減価償却率">
          <a:extLst>
            <a:ext uri="{FF2B5EF4-FFF2-40B4-BE49-F238E27FC236}">
              <a16:creationId xmlns:a16="http://schemas.microsoft.com/office/drawing/2014/main" id="{B08ABCC9-43B8-4011-B4A6-0ED6AE17055C}"/>
            </a:ext>
          </a:extLst>
        </xdr:cNvPr>
        <xdr:cNvSpPr txBox="1"/>
      </xdr:nvSpPr>
      <xdr:spPr>
        <a:xfrm>
          <a:off x="14392919" y="180108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77306</xdr:rowOff>
    </xdr:from>
    <xdr:ext cx="405111" cy="259045"/>
    <xdr:sp macro="" textlink="">
      <xdr:nvSpPr>
        <xdr:cNvPr id="893" name="n_3mainValue【庁舎】&#10;有形固定資産減価償却率">
          <a:extLst>
            <a:ext uri="{FF2B5EF4-FFF2-40B4-BE49-F238E27FC236}">
              <a16:creationId xmlns:a16="http://schemas.microsoft.com/office/drawing/2014/main" id="{E7E7E76D-4B16-44B5-A7DE-CD660890F141}"/>
            </a:ext>
          </a:extLst>
        </xdr:cNvPr>
        <xdr:cNvSpPr txBox="1"/>
      </xdr:nvSpPr>
      <xdr:spPr>
        <a:xfrm>
          <a:off x="13503919" y="180795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105064</xdr:rowOff>
    </xdr:from>
    <xdr:ext cx="405111" cy="259045"/>
    <xdr:sp macro="" textlink="">
      <xdr:nvSpPr>
        <xdr:cNvPr id="894" name="n_4mainValue【庁舎】&#10;有形固定資産減価償却率">
          <a:extLst>
            <a:ext uri="{FF2B5EF4-FFF2-40B4-BE49-F238E27FC236}">
              <a16:creationId xmlns:a16="http://schemas.microsoft.com/office/drawing/2014/main" id="{381B7443-D0A1-4BE2-8AB3-F2F03AF99B09}"/>
            </a:ext>
          </a:extLst>
        </xdr:cNvPr>
        <xdr:cNvSpPr txBox="1"/>
      </xdr:nvSpPr>
      <xdr:spPr>
        <a:xfrm>
          <a:off x="12611744" y="18110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5" name="正方形/長方形 894">
          <a:extLst>
            <a:ext uri="{FF2B5EF4-FFF2-40B4-BE49-F238E27FC236}">
              <a16:creationId xmlns:a16="http://schemas.microsoft.com/office/drawing/2014/main" id="{A584B715-57D7-4A76-BD12-126EEDD9BD16}"/>
            </a:ext>
          </a:extLst>
        </xdr:cNvPr>
        <xdr:cNvSpPr/>
      </xdr:nvSpPr>
      <xdr:spPr>
        <a:xfrm>
          <a:off x="18288000" y="1562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6" name="正方形/長方形 895">
          <a:extLst>
            <a:ext uri="{FF2B5EF4-FFF2-40B4-BE49-F238E27FC236}">
              <a16:creationId xmlns:a16="http://schemas.microsoft.com/office/drawing/2014/main" id="{1BDA939F-97A3-4871-A13E-57D4CFD81569}"/>
            </a:ext>
          </a:extLst>
        </xdr:cNvPr>
        <xdr:cNvSpPr/>
      </xdr:nvSpPr>
      <xdr:spPr>
        <a:xfrm>
          <a:off x="18418175"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7" name="正方形/長方形 896">
          <a:extLst>
            <a:ext uri="{FF2B5EF4-FFF2-40B4-BE49-F238E27FC236}">
              <a16:creationId xmlns:a16="http://schemas.microsoft.com/office/drawing/2014/main" id="{8D801443-0181-4AC2-A74A-50B2F669227B}"/>
            </a:ext>
          </a:extLst>
        </xdr:cNvPr>
        <xdr:cNvSpPr/>
      </xdr:nvSpPr>
      <xdr:spPr>
        <a:xfrm>
          <a:off x="18418175"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8" name="正方形/長方形 897">
          <a:extLst>
            <a:ext uri="{FF2B5EF4-FFF2-40B4-BE49-F238E27FC236}">
              <a16:creationId xmlns:a16="http://schemas.microsoft.com/office/drawing/2014/main" id="{E9CD732C-31B8-4D34-A7B8-633BB12DAFF8}"/>
            </a:ext>
          </a:extLst>
        </xdr:cNvPr>
        <xdr:cNvSpPr/>
      </xdr:nvSpPr>
      <xdr:spPr>
        <a:xfrm>
          <a:off x="19431000"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9" name="正方形/長方形 898">
          <a:extLst>
            <a:ext uri="{FF2B5EF4-FFF2-40B4-BE49-F238E27FC236}">
              <a16:creationId xmlns:a16="http://schemas.microsoft.com/office/drawing/2014/main" id="{50CE6C7F-29DE-496B-A960-81871535F9FC}"/>
            </a:ext>
          </a:extLst>
        </xdr:cNvPr>
        <xdr:cNvSpPr/>
      </xdr:nvSpPr>
      <xdr:spPr>
        <a:xfrm>
          <a:off x="19431000"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0" name="正方形/長方形 899">
          <a:extLst>
            <a:ext uri="{FF2B5EF4-FFF2-40B4-BE49-F238E27FC236}">
              <a16:creationId xmlns:a16="http://schemas.microsoft.com/office/drawing/2014/main" id="{02E9E3C2-87ED-4249-9D93-DB1ED91CA96D}"/>
            </a:ext>
          </a:extLst>
        </xdr:cNvPr>
        <xdr:cNvSpPr/>
      </xdr:nvSpPr>
      <xdr:spPr>
        <a:xfrm>
          <a:off x="20574000"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1" name="正方形/長方形 900">
          <a:extLst>
            <a:ext uri="{FF2B5EF4-FFF2-40B4-BE49-F238E27FC236}">
              <a16:creationId xmlns:a16="http://schemas.microsoft.com/office/drawing/2014/main" id="{5CD54EE7-816E-4951-9AF9-F2BAD9F87347}"/>
            </a:ext>
          </a:extLst>
        </xdr:cNvPr>
        <xdr:cNvSpPr/>
      </xdr:nvSpPr>
      <xdr:spPr>
        <a:xfrm>
          <a:off x="20574000"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2" name="正方形/長方形 901">
          <a:extLst>
            <a:ext uri="{FF2B5EF4-FFF2-40B4-BE49-F238E27FC236}">
              <a16:creationId xmlns:a16="http://schemas.microsoft.com/office/drawing/2014/main" id="{AEDD381E-8793-467A-B12E-6ACFC48A4835}"/>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3" name="テキスト ボックス 902">
          <a:extLst>
            <a:ext uri="{FF2B5EF4-FFF2-40B4-BE49-F238E27FC236}">
              <a16:creationId xmlns:a16="http://schemas.microsoft.com/office/drawing/2014/main" id="{EEDC7219-7C34-4C74-9801-0CA1AAFB939A}"/>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4" name="直線コネクタ 903">
          <a:extLst>
            <a:ext uri="{FF2B5EF4-FFF2-40B4-BE49-F238E27FC236}">
              <a16:creationId xmlns:a16="http://schemas.microsoft.com/office/drawing/2014/main" id="{294730C9-5BA2-4177-A38B-F9EA3FEC70C2}"/>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05" name="直線コネクタ 904">
          <a:extLst>
            <a:ext uri="{FF2B5EF4-FFF2-40B4-BE49-F238E27FC236}">
              <a16:creationId xmlns:a16="http://schemas.microsoft.com/office/drawing/2014/main" id="{99541FE5-CB2F-4DC7-B8C0-597E37727ED7}"/>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06" name="テキスト ボックス 905">
          <a:extLst>
            <a:ext uri="{FF2B5EF4-FFF2-40B4-BE49-F238E27FC236}">
              <a16:creationId xmlns:a16="http://schemas.microsoft.com/office/drawing/2014/main" id="{03E2E69C-5317-4C2A-BE24-2A9D60CF60E2}"/>
            </a:ext>
          </a:extLst>
        </xdr:cNvPr>
        <xdr:cNvSpPr txBox="1"/>
      </xdr:nvSpPr>
      <xdr:spPr>
        <a:xfrm>
          <a:off x="17823996" y="18529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07" name="直線コネクタ 906">
          <a:extLst>
            <a:ext uri="{FF2B5EF4-FFF2-40B4-BE49-F238E27FC236}">
              <a16:creationId xmlns:a16="http://schemas.microsoft.com/office/drawing/2014/main" id="{53EC9D41-7E56-479B-AAA9-EF07FE6980D3}"/>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08" name="テキスト ボックス 907">
          <a:extLst>
            <a:ext uri="{FF2B5EF4-FFF2-40B4-BE49-F238E27FC236}">
              <a16:creationId xmlns:a16="http://schemas.microsoft.com/office/drawing/2014/main" id="{5B7C1E78-67E7-46FB-BC15-8BF2EFFF20A0}"/>
            </a:ext>
          </a:extLst>
        </xdr:cNvPr>
        <xdr:cNvSpPr txBox="1"/>
      </xdr:nvSpPr>
      <xdr:spPr>
        <a:xfrm>
          <a:off x="17823996" y="18148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09" name="直線コネクタ 908">
          <a:extLst>
            <a:ext uri="{FF2B5EF4-FFF2-40B4-BE49-F238E27FC236}">
              <a16:creationId xmlns:a16="http://schemas.microsoft.com/office/drawing/2014/main" id="{50039EC0-25BB-4848-B0FF-5A4A3103D12B}"/>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0" name="テキスト ボックス 909">
          <a:extLst>
            <a:ext uri="{FF2B5EF4-FFF2-40B4-BE49-F238E27FC236}">
              <a16:creationId xmlns:a16="http://schemas.microsoft.com/office/drawing/2014/main" id="{6292708C-0991-4F8B-9CBE-A7B698607170}"/>
            </a:ext>
          </a:extLst>
        </xdr:cNvPr>
        <xdr:cNvSpPr txBox="1"/>
      </xdr:nvSpPr>
      <xdr:spPr>
        <a:xfrm>
          <a:off x="17823996" y="17767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1" name="直線コネクタ 910">
          <a:extLst>
            <a:ext uri="{FF2B5EF4-FFF2-40B4-BE49-F238E27FC236}">
              <a16:creationId xmlns:a16="http://schemas.microsoft.com/office/drawing/2014/main" id="{D6C07273-18E5-485F-AE5E-5FB1D4AFE15F}"/>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2" name="テキスト ボックス 911">
          <a:extLst>
            <a:ext uri="{FF2B5EF4-FFF2-40B4-BE49-F238E27FC236}">
              <a16:creationId xmlns:a16="http://schemas.microsoft.com/office/drawing/2014/main" id="{F55E6D48-270B-46AF-9794-3219BA714278}"/>
            </a:ext>
          </a:extLst>
        </xdr:cNvPr>
        <xdr:cNvSpPr txBox="1"/>
      </xdr:nvSpPr>
      <xdr:spPr>
        <a:xfrm>
          <a:off x="17823996" y="17386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3" name="直線コネクタ 912">
          <a:extLst>
            <a:ext uri="{FF2B5EF4-FFF2-40B4-BE49-F238E27FC236}">
              <a16:creationId xmlns:a16="http://schemas.microsoft.com/office/drawing/2014/main" id="{59BB2462-568A-415E-B223-4585BD018FF7}"/>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4" name="テキスト ボックス 913">
          <a:extLst>
            <a:ext uri="{FF2B5EF4-FFF2-40B4-BE49-F238E27FC236}">
              <a16:creationId xmlns:a16="http://schemas.microsoft.com/office/drawing/2014/main" id="{C7918EFA-F88B-4E80-A8BC-9B125AB4E9CA}"/>
            </a:ext>
          </a:extLst>
        </xdr:cNvPr>
        <xdr:cNvSpPr txBox="1"/>
      </xdr:nvSpPr>
      <xdr:spPr>
        <a:xfrm>
          <a:off x="17823996" y="17005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5" name="直線コネクタ 914">
          <a:extLst>
            <a:ext uri="{FF2B5EF4-FFF2-40B4-BE49-F238E27FC236}">
              <a16:creationId xmlns:a16="http://schemas.microsoft.com/office/drawing/2014/main" id="{E491FD52-04C5-4BD4-849A-396FC2F6B5E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6" name="テキスト ボックス 915">
          <a:extLst>
            <a:ext uri="{FF2B5EF4-FFF2-40B4-BE49-F238E27FC236}">
              <a16:creationId xmlns:a16="http://schemas.microsoft.com/office/drawing/2014/main" id="{F39B1CEA-BFDC-4E44-95A9-D82CCD468F09}"/>
            </a:ext>
          </a:extLst>
        </xdr:cNvPr>
        <xdr:cNvSpPr txBox="1"/>
      </xdr:nvSpPr>
      <xdr:spPr>
        <a:xfrm>
          <a:off x="17823996" y="16624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7" name="【庁舎】&#10;一人当たり面積グラフ枠">
          <a:extLst>
            <a:ext uri="{FF2B5EF4-FFF2-40B4-BE49-F238E27FC236}">
              <a16:creationId xmlns:a16="http://schemas.microsoft.com/office/drawing/2014/main" id="{DF5CE2AA-51B2-427F-9E74-DAA370147D59}"/>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19050</xdr:rowOff>
    </xdr:from>
    <xdr:to>
      <xdr:col>116</xdr:col>
      <xdr:colOff>62864</xdr:colOff>
      <xdr:row>107</xdr:row>
      <xdr:rowOff>91439</xdr:rowOff>
    </xdr:to>
    <xdr:cxnSp macro="">
      <xdr:nvCxnSpPr>
        <xdr:cNvPr id="918" name="直線コネクタ 917">
          <a:extLst>
            <a:ext uri="{FF2B5EF4-FFF2-40B4-BE49-F238E27FC236}">
              <a16:creationId xmlns:a16="http://schemas.microsoft.com/office/drawing/2014/main" id="{58C7B014-728B-4C6C-A1DB-156578598D09}"/>
            </a:ext>
          </a:extLst>
        </xdr:cNvPr>
        <xdr:cNvCxnSpPr/>
      </xdr:nvCxnSpPr>
      <xdr:spPr>
        <a:xfrm flipV="1">
          <a:off x="22164039" y="17164050"/>
          <a:ext cx="0" cy="12725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95266</xdr:rowOff>
    </xdr:from>
    <xdr:ext cx="469744" cy="259045"/>
    <xdr:sp macro="" textlink="">
      <xdr:nvSpPr>
        <xdr:cNvPr id="919" name="【庁舎】&#10;一人当たり面積最小値テキスト">
          <a:extLst>
            <a:ext uri="{FF2B5EF4-FFF2-40B4-BE49-F238E27FC236}">
              <a16:creationId xmlns:a16="http://schemas.microsoft.com/office/drawing/2014/main" id="{60B6B443-257F-4C15-A38E-0CA03059039F}"/>
            </a:ext>
          </a:extLst>
        </xdr:cNvPr>
        <xdr:cNvSpPr txBox="1"/>
      </xdr:nvSpPr>
      <xdr:spPr>
        <a:xfrm>
          <a:off x="22202775" y="18440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91439</xdr:rowOff>
    </xdr:from>
    <xdr:to>
      <xdr:col>116</xdr:col>
      <xdr:colOff>152400</xdr:colOff>
      <xdr:row>107</xdr:row>
      <xdr:rowOff>91439</xdr:rowOff>
    </xdr:to>
    <xdr:cxnSp macro="">
      <xdr:nvCxnSpPr>
        <xdr:cNvPr id="920" name="直線コネクタ 919">
          <a:extLst>
            <a:ext uri="{FF2B5EF4-FFF2-40B4-BE49-F238E27FC236}">
              <a16:creationId xmlns:a16="http://schemas.microsoft.com/office/drawing/2014/main" id="{47D0B2DE-1CF1-4B99-B92B-48AF668ACAF0}"/>
            </a:ext>
          </a:extLst>
        </xdr:cNvPr>
        <xdr:cNvCxnSpPr/>
      </xdr:nvCxnSpPr>
      <xdr:spPr>
        <a:xfrm>
          <a:off x="22075775" y="18436589"/>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137177</xdr:rowOff>
    </xdr:from>
    <xdr:ext cx="469744" cy="259045"/>
    <xdr:sp macro="" textlink="">
      <xdr:nvSpPr>
        <xdr:cNvPr id="921" name="【庁舎】&#10;一人当たり面積最大値テキスト">
          <a:extLst>
            <a:ext uri="{FF2B5EF4-FFF2-40B4-BE49-F238E27FC236}">
              <a16:creationId xmlns:a16="http://schemas.microsoft.com/office/drawing/2014/main" id="{DA739E6F-063C-46E8-8C1F-238EFB57DE1D}"/>
            </a:ext>
          </a:extLst>
        </xdr:cNvPr>
        <xdr:cNvSpPr txBox="1"/>
      </xdr:nvSpPr>
      <xdr:spPr>
        <a:xfrm>
          <a:off x="22202775" y="16939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19050</xdr:rowOff>
    </xdr:from>
    <xdr:to>
      <xdr:col>116</xdr:col>
      <xdr:colOff>152400</xdr:colOff>
      <xdr:row>100</xdr:row>
      <xdr:rowOff>19050</xdr:rowOff>
    </xdr:to>
    <xdr:cxnSp macro="">
      <xdr:nvCxnSpPr>
        <xdr:cNvPr id="922" name="直線コネクタ 921">
          <a:extLst>
            <a:ext uri="{FF2B5EF4-FFF2-40B4-BE49-F238E27FC236}">
              <a16:creationId xmlns:a16="http://schemas.microsoft.com/office/drawing/2014/main" id="{3AACDED3-BFA3-40DF-80D5-6930F39ACBAF}"/>
            </a:ext>
          </a:extLst>
        </xdr:cNvPr>
        <xdr:cNvCxnSpPr/>
      </xdr:nvCxnSpPr>
      <xdr:spPr>
        <a:xfrm>
          <a:off x="22075775" y="17164050"/>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49547</xdr:rowOff>
    </xdr:from>
    <xdr:ext cx="469744" cy="259045"/>
    <xdr:sp macro="" textlink="">
      <xdr:nvSpPr>
        <xdr:cNvPr id="923" name="【庁舎】&#10;一人当たり面積平均値テキスト">
          <a:extLst>
            <a:ext uri="{FF2B5EF4-FFF2-40B4-BE49-F238E27FC236}">
              <a16:creationId xmlns:a16="http://schemas.microsoft.com/office/drawing/2014/main" id="{691C5879-F84E-4A78-B9F4-258A6CC68030}"/>
            </a:ext>
          </a:extLst>
        </xdr:cNvPr>
        <xdr:cNvSpPr txBox="1"/>
      </xdr:nvSpPr>
      <xdr:spPr>
        <a:xfrm>
          <a:off x="22202775" y="180549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71120</xdr:rowOff>
    </xdr:from>
    <xdr:to>
      <xdr:col>116</xdr:col>
      <xdr:colOff>114300</xdr:colOff>
      <xdr:row>106</xdr:row>
      <xdr:rowOff>1270</xdr:rowOff>
    </xdr:to>
    <xdr:sp macro="" textlink="">
      <xdr:nvSpPr>
        <xdr:cNvPr id="924" name="フローチャート: 判断 923">
          <a:extLst>
            <a:ext uri="{FF2B5EF4-FFF2-40B4-BE49-F238E27FC236}">
              <a16:creationId xmlns:a16="http://schemas.microsoft.com/office/drawing/2014/main" id="{64C477D8-035E-4520-AF3B-B40ED870F98B}"/>
            </a:ext>
          </a:extLst>
        </xdr:cNvPr>
        <xdr:cNvSpPr/>
      </xdr:nvSpPr>
      <xdr:spPr>
        <a:xfrm>
          <a:off x="22113875" y="18076545"/>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59689</xdr:rowOff>
    </xdr:from>
    <xdr:to>
      <xdr:col>112</xdr:col>
      <xdr:colOff>38100</xdr:colOff>
      <xdr:row>105</xdr:row>
      <xdr:rowOff>161289</xdr:rowOff>
    </xdr:to>
    <xdr:sp macro="" textlink="">
      <xdr:nvSpPr>
        <xdr:cNvPr id="925" name="フローチャート: 判断 924">
          <a:extLst>
            <a:ext uri="{FF2B5EF4-FFF2-40B4-BE49-F238E27FC236}">
              <a16:creationId xmlns:a16="http://schemas.microsoft.com/office/drawing/2014/main" id="{72F04EEB-E7A4-4302-8B83-47DA27F9D75A}"/>
            </a:ext>
          </a:extLst>
        </xdr:cNvPr>
        <xdr:cNvSpPr/>
      </xdr:nvSpPr>
      <xdr:spPr>
        <a:xfrm>
          <a:off x="21275675" y="18061939"/>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82550</xdr:rowOff>
    </xdr:from>
    <xdr:to>
      <xdr:col>107</xdr:col>
      <xdr:colOff>101600</xdr:colOff>
      <xdr:row>106</xdr:row>
      <xdr:rowOff>12700</xdr:rowOff>
    </xdr:to>
    <xdr:sp macro="" textlink="">
      <xdr:nvSpPr>
        <xdr:cNvPr id="926" name="フローチャート: 判断 925">
          <a:extLst>
            <a:ext uri="{FF2B5EF4-FFF2-40B4-BE49-F238E27FC236}">
              <a16:creationId xmlns:a16="http://schemas.microsoft.com/office/drawing/2014/main" id="{554CB983-0831-4BA9-9407-99FF303D96B8}"/>
            </a:ext>
          </a:extLst>
        </xdr:cNvPr>
        <xdr:cNvSpPr/>
      </xdr:nvSpPr>
      <xdr:spPr>
        <a:xfrm>
          <a:off x="20383500" y="18087975"/>
          <a:ext cx="1047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86361</xdr:rowOff>
    </xdr:from>
    <xdr:to>
      <xdr:col>102</xdr:col>
      <xdr:colOff>165100</xdr:colOff>
      <xdr:row>106</xdr:row>
      <xdr:rowOff>16511</xdr:rowOff>
    </xdr:to>
    <xdr:sp macro="" textlink="">
      <xdr:nvSpPr>
        <xdr:cNvPr id="927" name="フローチャート: 判断 926">
          <a:extLst>
            <a:ext uri="{FF2B5EF4-FFF2-40B4-BE49-F238E27FC236}">
              <a16:creationId xmlns:a16="http://schemas.microsoft.com/office/drawing/2014/main" id="{238416A7-BB1D-4005-B514-122B8559D547}"/>
            </a:ext>
          </a:extLst>
        </xdr:cNvPr>
        <xdr:cNvSpPr/>
      </xdr:nvSpPr>
      <xdr:spPr>
        <a:xfrm>
          <a:off x="19497675" y="18091786"/>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86361</xdr:rowOff>
    </xdr:from>
    <xdr:to>
      <xdr:col>98</xdr:col>
      <xdr:colOff>38100</xdr:colOff>
      <xdr:row>106</xdr:row>
      <xdr:rowOff>16511</xdr:rowOff>
    </xdr:to>
    <xdr:sp macro="" textlink="">
      <xdr:nvSpPr>
        <xdr:cNvPr id="928" name="フローチャート: 判断 927">
          <a:extLst>
            <a:ext uri="{FF2B5EF4-FFF2-40B4-BE49-F238E27FC236}">
              <a16:creationId xmlns:a16="http://schemas.microsoft.com/office/drawing/2014/main" id="{BE83FED4-51B0-4026-AAB6-F55991FBF669}"/>
            </a:ext>
          </a:extLst>
        </xdr:cNvPr>
        <xdr:cNvSpPr/>
      </xdr:nvSpPr>
      <xdr:spPr>
        <a:xfrm>
          <a:off x="18608675" y="18091786"/>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55998A24-4A6C-4CF5-ABD4-F4E0CD70D4D9}"/>
            </a:ext>
          </a:extLst>
        </xdr:cNvPr>
        <xdr:cNvSpPr txBox="1"/>
      </xdr:nvSpPr>
      <xdr:spPr>
        <a:xfrm>
          <a:off x="219741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0" name="テキスト ボックス 929">
          <a:extLst>
            <a:ext uri="{FF2B5EF4-FFF2-40B4-BE49-F238E27FC236}">
              <a16:creationId xmlns:a16="http://schemas.microsoft.com/office/drawing/2014/main" id="{B6EB887B-84C8-46A3-A75D-304F2E21B362}"/>
            </a:ext>
          </a:extLst>
        </xdr:cNvPr>
        <xdr:cNvSpPr txBox="1"/>
      </xdr:nvSpPr>
      <xdr:spPr>
        <a:xfrm>
          <a:off x="211359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5266A6BD-A5D0-48A2-B2FD-FC25B5D79E9A}"/>
            </a:ext>
          </a:extLst>
        </xdr:cNvPr>
        <xdr:cNvSpPr txBox="1"/>
      </xdr:nvSpPr>
      <xdr:spPr>
        <a:xfrm>
          <a:off x="202469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9479588D-4BEF-4687-B912-465BA88D8523}"/>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3" name="テキスト ボックス 932">
          <a:extLst>
            <a:ext uri="{FF2B5EF4-FFF2-40B4-BE49-F238E27FC236}">
              <a16:creationId xmlns:a16="http://schemas.microsoft.com/office/drawing/2014/main" id="{6CBF7CAA-09EA-4D1A-B09D-9A019637D34C}"/>
            </a:ext>
          </a:extLst>
        </xdr:cNvPr>
        <xdr:cNvSpPr txBox="1"/>
      </xdr:nvSpPr>
      <xdr:spPr>
        <a:xfrm>
          <a:off x="184689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99</xdr:row>
      <xdr:rowOff>139700</xdr:rowOff>
    </xdr:from>
    <xdr:to>
      <xdr:col>116</xdr:col>
      <xdr:colOff>114300</xdr:colOff>
      <xdr:row>100</xdr:row>
      <xdr:rowOff>69850</xdr:rowOff>
    </xdr:to>
    <xdr:sp macro="" textlink="">
      <xdr:nvSpPr>
        <xdr:cNvPr id="934" name="楕円 933">
          <a:extLst>
            <a:ext uri="{FF2B5EF4-FFF2-40B4-BE49-F238E27FC236}">
              <a16:creationId xmlns:a16="http://schemas.microsoft.com/office/drawing/2014/main" id="{E82AE9CC-5908-436F-97D6-3B6D686958BA}"/>
            </a:ext>
          </a:extLst>
        </xdr:cNvPr>
        <xdr:cNvSpPr/>
      </xdr:nvSpPr>
      <xdr:spPr>
        <a:xfrm>
          <a:off x="22113875" y="17116425"/>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99</xdr:row>
      <xdr:rowOff>92727</xdr:rowOff>
    </xdr:from>
    <xdr:ext cx="469744" cy="259045"/>
    <xdr:sp macro="" textlink="">
      <xdr:nvSpPr>
        <xdr:cNvPr id="935" name="【庁舎】&#10;一人当たり面積該当値テキスト">
          <a:extLst>
            <a:ext uri="{FF2B5EF4-FFF2-40B4-BE49-F238E27FC236}">
              <a16:creationId xmlns:a16="http://schemas.microsoft.com/office/drawing/2014/main" id="{8358E363-C62B-46C0-8E4F-693DE6209EF1}"/>
            </a:ext>
          </a:extLst>
        </xdr:cNvPr>
        <xdr:cNvSpPr txBox="1"/>
      </xdr:nvSpPr>
      <xdr:spPr>
        <a:xfrm>
          <a:off x="22202775" y="17066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102</xdr:row>
      <xdr:rowOff>128270</xdr:rowOff>
    </xdr:from>
    <xdr:to>
      <xdr:col>112</xdr:col>
      <xdr:colOff>38100</xdr:colOff>
      <xdr:row>103</xdr:row>
      <xdr:rowOff>58420</xdr:rowOff>
    </xdr:to>
    <xdr:sp macro="" textlink="">
      <xdr:nvSpPr>
        <xdr:cNvPr id="936" name="楕円 935">
          <a:extLst>
            <a:ext uri="{FF2B5EF4-FFF2-40B4-BE49-F238E27FC236}">
              <a16:creationId xmlns:a16="http://schemas.microsoft.com/office/drawing/2014/main" id="{8883F087-57A2-4DE9-95AB-E766E80DF5BC}"/>
            </a:ext>
          </a:extLst>
        </xdr:cNvPr>
        <xdr:cNvSpPr/>
      </xdr:nvSpPr>
      <xdr:spPr>
        <a:xfrm>
          <a:off x="21275675" y="17619345"/>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100</xdr:row>
      <xdr:rowOff>19050</xdr:rowOff>
    </xdr:from>
    <xdr:to>
      <xdr:col>116</xdr:col>
      <xdr:colOff>63500</xdr:colOff>
      <xdr:row>103</xdr:row>
      <xdr:rowOff>7620</xdr:rowOff>
    </xdr:to>
    <xdr:cxnSp macro="">
      <xdr:nvCxnSpPr>
        <xdr:cNvPr id="937" name="直線コネクタ 936">
          <a:extLst>
            <a:ext uri="{FF2B5EF4-FFF2-40B4-BE49-F238E27FC236}">
              <a16:creationId xmlns:a16="http://schemas.microsoft.com/office/drawing/2014/main" id="{4D26913D-8BD4-448D-859F-FE75C039EB50}"/>
            </a:ext>
          </a:extLst>
        </xdr:cNvPr>
        <xdr:cNvCxnSpPr/>
      </xdr:nvCxnSpPr>
      <xdr:spPr>
        <a:xfrm flipV="1">
          <a:off x="21326475" y="17164050"/>
          <a:ext cx="838200" cy="506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21589</xdr:rowOff>
    </xdr:from>
    <xdr:to>
      <xdr:col>107</xdr:col>
      <xdr:colOff>101600</xdr:colOff>
      <xdr:row>103</xdr:row>
      <xdr:rowOff>123189</xdr:rowOff>
    </xdr:to>
    <xdr:sp macro="" textlink="">
      <xdr:nvSpPr>
        <xdr:cNvPr id="938" name="楕円 937">
          <a:extLst>
            <a:ext uri="{FF2B5EF4-FFF2-40B4-BE49-F238E27FC236}">
              <a16:creationId xmlns:a16="http://schemas.microsoft.com/office/drawing/2014/main" id="{37ADDEF7-63A4-4A94-9BDB-AEE804859B59}"/>
            </a:ext>
          </a:extLst>
        </xdr:cNvPr>
        <xdr:cNvSpPr/>
      </xdr:nvSpPr>
      <xdr:spPr>
        <a:xfrm>
          <a:off x="20383500" y="1768093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7620</xdr:rowOff>
    </xdr:from>
    <xdr:to>
      <xdr:col>111</xdr:col>
      <xdr:colOff>177800</xdr:colOff>
      <xdr:row>103</xdr:row>
      <xdr:rowOff>72389</xdr:rowOff>
    </xdr:to>
    <xdr:cxnSp macro="">
      <xdr:nvCxnSpPr>
        <xdr:cNvPr id="939" name="直線コネクタ 938">
          <a:extLst>
            <a:ext uri="{FF2B5EF4-FFF2-40B4-BE49-F238E27FC236}">
              <a16:creationId xmlns:a16="http://schemas.microsoft.com/office/drawing/2014/main" id="{275C03D3-E48E-4FEE-973C-75F1AA967960}"/>
            </a:ext>
          </a:extLst>
        </xdr:cNvPr>
        <xdr:cNvCxnSpPr/>
      </xdr:nvCxnSpPr>
      <xdr:spPr>
        <a:xfrm flipV="1">
          <a:off x="20437475" y="17670145"/>
          <a:ext cx="889000" cy="61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90170</xdr:rowOff>
    </xdr:from>
    <xdr:to>
      <xdr:col>102</xdr:col>
      <xdr:colOff>165100</xdr:colOff>
      <xdr:row>104</xdr:row>
      <xdr:rowOff>20320</xdr:rowOff>
    </xdr:to>
    <xdr:sp macro="" textlink="">
      <xdr:nvSpPr>
        <xdr:cNvPr id="940" name="楕円 939">
          <a:extLst>
            <a:ext uri="{FF2B5EF4-FFF2-40B4-BE49-F238E27FC236}">
              <a16:creationId xmlns:a16="http://schemas.microsoft.com/office/drawing/2014/main" id="{57EA3D23-6FCB-4438-8BF8-5D20D5476955}"/>
            </a:ext>
          </a:extLst>
        </xdr:cNvPr>
        <xdr:cNvSpPr/>
      </xdr:nvSpPr>
      <xdr:spPr>
        <a:xfrm>
          <a:off x="19497675" y="1775269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72389</xdr:rowOff>
    </xdr:from>
    <xdr:to>
      <xdr:col>107</xdr:col>
      <xdr:colOff>50800</xdr:colOff>
      <xdr:row>103</xdr:row>
      <xdr:rowOff>140970</xdr:rowOff>
    </xdr:to>
    <xdr:cxnSp macro="">
      <xdr:nvCxnSpPr>
        <xdr:cNvPr id="941" name="直線コネクタ 940">
          <a:extLst>
            <a:ext uri="{FF2B5EF4-FFF2-40B4-BE49-F238E27FC236}">
              <a16:creationId xmlns:a16="http://schemas.microsoft.com/office/drawing/2014/main" id="{6B914690-EB87-4EBC-8942-224AD9EFFE97}"/>
            </a:ext>
          </a:extLst>
        </xdr:cNvPr>
        <xdr:cNvCxnSpPr/>
      </xdr:nvCxnSpPr>
      <xdr:spPr>
        <a:xfrm flipV="1">
          <a:off x="19545300" y="17731739"/>
          <a:ext cx="892175" cy="71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113030</xdr:rowOff>
    </xdr:from>
    <xdr:to>
      <xdr:col>98</xdr:col>
      <xdr:colOff>38100</xdr:colOff>
      <xdr:row>104</xdr:row>
      <xdr:rowOff>43180</xdr:rowOff>
    </xdr:to>
    <xdr:sp macro="" textlink="">
      <xdr:nvSpPr>
        <xdr:cNvPr id="942" name="楕円 941">
          <a:extLst>
            <a:ext uri="{FF2B5EF4-FFF2-40B4-BE49-F238E27FC236}">
              <a16:creationId xmlns:a16="http://schemas.microsoft.com/office/drawing/2014/main" id="{6FF4D696-07F3-4FBA-9BD8-3E2EFEA964B6}"/>
            </a:ext>
          </a:extLst>
        </xdr:cNvPr>
        <xdr:cNvSpPr/>
      </xdr:nvSpPr>
      <xdr:spPr>
        <a:xfrm>
          <a:off x="18608675" y="17772380"/>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140970</xdr:rowOff>
    </xdr:from>
    <xdr:to>
      <xdr:col>102</xdr:col>
      <xdr:colOff>114300</xdr:colOff>
      <xdr:row>103</xdr:row>
      <xdr:rowOff>163830</xdr:rowOff>
    </xdr:to>
    <xdr:cxnSp macro="">
      <xdr:nvCxnSpPr>
        <xdr:cNvPr id="943" name="直線コネクタ 942">
          <a:extLst>
            <a:ext uri="{FF2B5EF4-FFF2-40B4-BE49-F238E27FC236}">
              <a16:creationId xmlns:a16="http://schemas.microsoft.com/office/drawing/2014/main" id="{768793FA-AF8E-4C34-A452-5E24104566F9}"/>
            </a:ext>
          </a:extLst>
        </xdr:cNvPr>
        <xdr:cNvCxnSpPr/>
      </xdr:nvCxnSpPr>
      <xdr:spPr>
        <a:xfrm flipV="1">
          <a:off x="18659475" y="17803495"/>
          <a:ext cx="885825"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152416</xdr:rowOff>
    </xdr:from>
    <xdr:ext cx="469744" cy="259045"/>
    <xdr:sp macro="" textlink="">
      <xdr:nvSpPr>
        <xdr:cNvPr id="944" name="n_1aveValue【庁舎】&#10;一人当たり面積">
          <a:extLst>
            <a:ext uri="{FF2B5EF4-FFF2-40B4-BE49-F238E27FC236}">
              <a16:creationId xmlns:a16="http://schemas.microsoft.com/office/drawing/2014/main" id="{6CFD7326-A02D-4306-92C6-37F868AE8E73}"/>
            </a:ext>
          </a:extLst>
        </xdr:cNvPr>
        <xdr:cNvSpPr txBox="1"/>
      </xdr:nvSpPr>
      <xdr:spPr>
        <a:xfrm>
          <a:off x="21078902" y="1815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3827</xdr:rowOff>
    </xdr:from>
    <xdr:ext cx="469744" cy="259045"/>
    <xdr:sp macro="" textlink="">
      <xdr:nvSpPr>
        <xdr:cNvPr id="945" name="n_2aveValue【庁舎】&#10;一人当たり面積">
          <a:extLst>
            <a:ext uri="{FF2B5EF4-FFF2-40B4-BE49-F238E27FC236}">
              <a16:creationId xmlns:a16="http://schemas.microsoft.com/office/drawing/2014/main" id="{C84CF8EB-DA14-4BDE-BBD9-687EE1795099}"/>
            </a:ext>
          </a:extLst>
        </xdr:cNvPr>
        <xdr:cNvSpPr txBox="1"/>
      </xdr:nvSpPr>
      <xdr:spPr>
        <a:xfrm>
          <a:off x="20202602" y="1817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7638</xdr:rowOff>
    </xdr:from>
    <xdr:ext cx="469744" cy="259045"/>
    <xdr:sp macro="" textlink="">
      <xdr:nvSpPr>
        <xdr:cNvPr id="946" name="n_3aveValue【庁舎】&#10;一人当たり面積">
          <a:extLst>
            <a:ext uri="{FF2B5EF4-FFF2-40B4-BE49-F238E27FC236}">
              <a16:creationId xmlns:a16="http://schemas.microsoft.com/office/drawing/2014/main" id="{55450CF9-F1A3-4C13-A60E-832C9D578CF5}"/>
            </a:ext>
          </a:extLst>
        </xdr:cNvPr>
        <xdr:cNvSpPr txBox="1"/>
      </xdr:nvSpPr>
      <xdr:spPr>
        <a:xfrm>
          <a:off x="19313602" y="18184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7638</xdr:rowOff>
    </xdr:from>
    <xdr:ext cx="469744" cy="259045"/>
    <xdr:sp macro="" textlink="">
      <xdr:nvSpPr>
        <xdr:cNvPr id="947" name="n_4aveValue【庁舎】&#10;一人当たり面積">
          <a:extLst>
            <a:ext uri="{FF2B5EF4-FFF2-40B4-BE49-F238E27FC236}">
              <a16:creationId xmlns:a16="http://schemas.microsoft.com/office/drawing/2014/main" id="{592654EB-7B99-41B5-9311-44B63F507CDB}"/>
            </a:ext>
          </a:extLst>
        </xdr:cNvPr>
        <xdr:cNvSpPr txBox="1"/>
      </xdr:nvSpPr>
      <xdr:spPr>
        <a:xfrm>
          <a:off x="18421427" y="18184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101</xdr:row>
      <xdr:rowOff>74947</xdr:rowOff>
    </xdr:from>
    <xdr:ext cx="469744" cy="259045"/>
    <xdr:sp macro="" textlink="">
      <xdr:nvSpPr>
        <xdr:cNvPr id="948" name="n_1mainValue【庁舎】&#10;一人当たり面積">
          <a:extLst>
            <a:ext uri="{FF2B5EF4-FFF2-40B4-BE49-F238E27FC236}">
              <a16:creationId xmlns:a16="http://schemas.microsoft.com/office/drawing/2014/main" id="{73E5BE15-1F1C-4B30-9073-0CD2602B9404}"/>
            </a:ext>
          </a:extLst>
        </xdr:cNvPr>
        <xdr:cNvSpPr txBox="1"/>
      </xdr:nvSpPr>
      <xdr:spPr>
        <a:xfrm>
          <a:off x="21078902" y="1739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101</xdr:row>
      <xdr:rowOff>139716</xdr:rowOff>
    </xdr:from>
    <xdr:ext cx="469744" cy="259045"/>
    <xdr:sp macro="" textlink="">
      <xdr:nvSpPr>
        <xdr:cNvPr id="949" name="n_2mainValue【庁舎】&#10;一人当たり面積">
          <a:extLst>
            <a:ext uri="{FF2B5EF4-FFF2-40B4-BE49-F238E27FC236}">
              <a16:creationId xmlns:a16="http://schemas.microsoft.com/office/drawing/2014/main" id="{CC6D5AF9-6D07-4C58-B95D-303402939094}"/>
            </a:ext>
          </a:extLst>
        </xdr:cNvPr>
        <xdr:cNvSpPr txBox="1"/>
      </xdr:nvSpPr>
      <xdr:spPr>
        <a:xfrm>
          <a:off x="20202602" y="17459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36847</xdr:rowOff>
    </xdr:from>
    <xdr:ext cx="469744" cy="259045"/>
    <xdr:sp macro="" textlink="">
      <xdr:nvSpPr>
        <xdr:cNvPr id="950" name="n_3mainValue【庁舎】&#10;一人当たり面積">
          <a:extLst>
            <a:ext uri="{FF2B5EF4-FFF2-40B4-BE49-F238E27FC236}">
              <a16:creationId xmlns:a16="http://schemas.microsoft.com/office/drawing/2014/main" id="{561391EC-CF6F-4B50-B5E9-50DBAC64B3C6}"/>
            </a:ext>
          </a:extLst>
        </xdr:cNvPr>
        <xdr:cNvSpPr txBox="1"/>
      </xdr:nvSpPr>
      <xdr:spPr>
        <a:xfrm>
          <a:off x="19313602" y="17524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59707</xdr:rowOff>
    </xdr:from>
    <xdr:ext cx="469744" cy="259045"/>
    <xdr:sp macro="" textlink="">
      <xdr:nvSpPr>
        <xdr:cNvPr id="951" name="n_4mainValue【庁舎】&#10;一人当たり面積">
          <a:extLst>
            <a:ext uri="{FF2B5EF4-FFF2-40B4-BE49-F238E27FC236}">
              <a16:creationId xmlns:a16="http://schemas.microsoft.com/office/drawing/2014/main" id="{1A686D37-B0F1-4934-BB18-E76FB0E162B6}"/>
            </a:ext>
          </a:extLst>
        </xdr:cNvPr>
        <xdr:cNvSpPr txBox="1"/>
      </xdr:nvSpPr>
      <xdr:spPr>
        <a:xfrm>
          <a:off x="18421427" y="17547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2" name="正方形/長方形 951">
          <a:extLst>
            <a:ext uri="{FF2B5EF4-FFF2-40B4-BE49-F238E27FC236}">
              <a16:creationId xmlns:a16="http://schemas.microsoft.com/office/drawing/2014/main" id="{6360EF8C-2AC6-42B9-BAEC-64581C8012CE}"/>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3" name="正方形/長方形 952">
          <a:extLst>
            <a:ext uri="{FF2B5EF4-FFF2-40B4-BE49-F238E27FC236}">
              <a16:creationId xmlns:a16="http://schemas.microsoft.com/office/drawing/2014/main" id="{8E11F743-EED0-492F-80A3-F6A1F4C16080}"/>
            </a:ext>
          </a:extLst>
        </xdr:cNvPr>
        <xdr:cNvSpPr/>
      </xdr:nvSpPr>
      <xdr:spPr>
        <a:xfrm>
          <a:off x="762000" y="19497675"/>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4" name="テキスト ボックス 953">
          <a:extLst>
            <a:ext uri="{FF2B5EF4-FFF2-40B4-BE49-F238E27FC236}">
              <a16:creationId xmlns:a16="http://schemas.microsoft.com/office/drawing/2014/main" id="{A330B131-FFA2-4E55-8ECB-460E005DE16F}"/>
            </a:ext>
          </a:extLst>
        </xdr:cNvPr>
        <xdr:cNvSpPr txBox="1"/>
      </xdr:nvSpPr>
      <xdr:spPr>
        <a:xfrm>
          <a:off x="838200" y="19751675"/>
          <a:ext cx="220884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類似団体と比較して、有形固定資産減価償却率が特に低くなっている施設は福祉施設、消防施設、庁舎である。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福祉施設については、近年、改修、更新整備を実施し、消防施設及び庁舎については、新本庁舎の整備を実施したことから、類似団体と比較して有形固定資産減価償却率が低い数値となっている。今後、年数経過により数値の上昇が予想されるため、個別施設計画に基づく施設の長寿命化などによりライフサイクルコストの縮減や更新費用の平準化を図ることと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また、庁舎については、類似団体と比較して一人当たりの面積が高い数値となっていることから、更新時には類似団体との比較や一人当たりの面積を検討したうえで維持管理費用の減少を図ることとしてい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election activeCell="B1" sqref="B1:DI1"/>
    </sheetView>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414" t="s">
        <v>76</v>
      </c>
      <c r="C1" s="414"/>
      <c r="D1" s="414"/>
      <c r="E1" s="414"/>
      <c r="F1" s="414"/>
      <c r="G1" s="414"/>
      <c r="H1" s="414"/>
      <c r="I1" s="414"/>
      <c r="J1" s="414"/>
      <c r="K1" s="414"/>
      <c r="L1" s="414"/>
      <c r="M1" s="414"/>
      <c r="N1" s="414"/>
      <c r="O1" s="414"/>
      <c r="P1" s="414"/>
      <c r="Q1" s="414"/>
      <c r="R1" s="414"/>
      <c r="S1" s="414"/>
      <c r="T1" s="414"/>
      <c r="U1" s="414"/>
      <c r="V1" s="414"/>
      <c r="W1" s="414"/>
      <c r="X1" s="414"/>
      <c r="Y1" s="414"/>
      <c r="Z1" s="414"/>
      <c r="AA1" s="414"/>
      <c r="AB1" s="414"/>
      <c r="AC1" s="414"/>
      <c r="AD1" s="414"/>
      <c r="AE1" s="414"/>
      <c r="AF1" s="414"/>
      <c r="AG1" s="414"/>
      <c r="AH1" s="414"/>
      <c r="AI1" s="414"/>
      <c r="AJ1" s="414"/>
      <c r="AK1" s="414"/>
      <c r="AL1" s="414"/>
      <c r="AM1" s="414"/>
      <c r="AN1" s="414"/>
      <c r="AO1" s="414"/>
      <c r="AP1" s="414"/>
      <c r="AQ1" s="414"/>
      <c r="AR1" s="414"/>
      <c r="AS1" s="414"/>
      <c r="AT1" s="414"/>
      <c r="AU1" s="414"/>
      <c r="AV1" s="414"/>
      <c r="AW1" s="414"/>
      <c r="AX1" s="414"/>
      <c r="AY1" s="414"/>
      <c r="AZ1" s="414"/>
      <c r="BA1" s="414"/>
      <c r="BB1" s="414"/>
      <c r="BC1" s="414"/>
      <c r="BD1" s="414"/>
      <c r="BE1" s="414"/>
      <c r="BF1" s="414"/>
      <c r="BG1" s="414"/>
      <c r="BH1" s="414"/>
      <c r="BI1" s="414"/>
      <c r="BJ1" s="414"/>
      <c r="BK1" s="414"/>
      <c r="BL1" s="414"/>
      <c r="BM1" s="414"/>
      <c r="BN1" s="414"/>
      <c r="BO1" s="414"/>
      <c r="BP1" s="414"/>
      <c r="BQ1" s="414"/>
      <c r="BR1" s="414"/>
      <c r="BS1" s="414"/>
      <c r="BT1" s="414"/>
      <c r="BU1" s="414"/>
      <c r="BV1" s="414"/>
      <c r="BW1" s="414"/>
      <c r="BX1" s="414"/>
      <c r="BY1" s="414"/>
      <c r="BZ1" s="414"/>
      <c r="CA1" s="414"/>
      <c r="CB1" s="414"/>
      <c r="CC1" s="414"/>
      <c r="CD1" s="414"/>
      <c r="CE1" s="414"/>
      <c r="CF1" s="414"/>
      <c r="CG1" s="414"/>
      <c r="CH1" s="414"/>
      <c r="CI1" s="414"/>
      <c r="CJ1" s="414"/>
      <c r="CK1" s="414"/>
      <c r="CL1" s="414"/>
      <c r="CM1" s="414"/>
      <c r="CN1" s="414"/>
      <c r="CO1" s="414"/>
      <c r="CP1" s="414"/>
      <c r="CQ1" s="414"/>
      <c r="CR1" s="414"/>
      <c r="CS1" s="414"/>
      <c r="CT1" s="414"/>
      <c r="CU1" s="414"/>
      <c r="CV1" s="414"/>
      <c r="CW1" s="414"/>
      <c r="CX1" s="414"/>
      <c r="CY1" s="414"/>
      <c r="CZ1" s="414"/>
      <c r="DA1" s="414"/>
      <c r="DB1" s="414"/>
      <c r="DC1" s="414"/>
      <c r="DD1" s="414"/>
      <c r="DE1" s="414"/>
      <c r="DF1" s="414"/>
      <c r="DG1" s="414"/>
      <c r="DH1" s="414"/>
      <c r="DI1" s="414"/>
      <c r="DJ1" s="163"/>
      <c r="DK1" s="163"/>
      <c r="DL1" s="163"/>
      <c r="DM1" s="163"/>
      <c r="DN1" s="163"/>
      <c r="DO1" s="163"/>
    </row>
    <row r="2" spans="1:119" ht="24" thickBot="1" x14ac:dyDescent="0.25">
      <c r="B2" s="164" t="s">
        <v>77</v>
      </c>
      <c r="C2" s="164"/>
      <c r="D2" s="165"/>
    </row>
    <row r="3" spans="1:119" ht="18.75" customHeight="1" thickBot="1" x14ac:dyDescent="0.25">
      <c r="A3" s="163"/>
      <c r="B3" s="415" t="s">
        <v>78</v>
      </c>
      <c r="C3" s="416"/>
      <c r="D3" s="416"/>
      <c r="E3" s="417"/>
      <c r="F3" s="417"/>
      <c r="G3" s="417"/>
      <c r="H3" s="417"/>
      <c r="I3" s="417"/>
      <c r="J3" s="417"/>
      <c r="K3" s="417"/>
      <c r="L3" s="417" t="s">
        <v>79</v>
      </c>
      <c r="M3" s="417"/>
      <c r="N3" s="417"/>
      <c r="O3" s="417"/>
      <c r="P3" s="417"/>
      <c r="Q3" s="417"/>
      <c r="R3" s="424"/>
      <c r="S3" s="424"/>
      <c r="T3" s="424"/>
      <c r="U3" s="424"/>
      <c r="V3" s="425"/>
      <c r="W3" s="399" t="s">
        <v>80</v>
      </c>
      <c r="X3" s="400"/>
      <c r="Y3" s="400"/>
      <c r="Z3" s="400"/>
      <c r="AA3" s="400"/>
      <c r="AB3" s="416"/>
      <c r="AC3" s="424" t="s">
        <v>81</v>
      </c>
      <c r="AD3" s="400"/>
      <c r="AE3" s="400"/>
      <c r="AF3" s="400"/>
      <c r="AG3" s="400"/>
      <c r="AH3" s="400"/>
      <c r="AI3" s="400"/>
      <c r="AJ3" s="400"/>
      <c r="AK3" s="400"/>
      <c r="AL3" s="401"/>
      <c r="AM3" s="399" t="s">
        <v>82</v>
      </c>
      <c r="AN3" s="400"/>
      <c r="AO3" s="400"/>
      <c r="AP3" s="400"/>
      <c r="AQ3" s="400"/>
      <c r="AR3" s="400"/>
      <c r="AS3" s="400"/>
      <c r="AT3" s="400"/>
      <c r="AU3" s="400"/>
      <c r="AV3" s="400"/>
      <c r="AW3" s="400"/>
      <c r="AX3" s="401"/>
      <c r="AY3" s="436" t="s">
        <v>1</v>
      </c>
      <c r="AZ3" s="437"/>
      <c r="BA3" s="437"/>
      <c r="BB3" s="437"/>
      <c r="BC3" s="437"/>
      <c r="BD3" s="437"/>
      <c r="BE3" s="437"/>
      <c r="BF3" s="437"/>
      <c r="BG3" s="437"/>
      <c r="BH3" s="437"/>
      <c r="BI3" s="437"/>
      <c r="BJ3" s="437"/>
      <c r="BK3" s="437"/>
      <c r="BL3" s="437"/>
      <c r="BM3" s="438"/>
      <c r="BN3" s="399" t="s">
        <v>83</v>
      </c>
      <c r="BO3" s="400"/>
      <c r="BP3" s="400"/>
      <c r="BQ3" s="400"/>
      <c r="BR3" s="400"/>
      <c r="BS3" s="400"/>
      <c r="BT3" s="400"/>
      <c r="BU3" s="401"/>
      <c r="BV3" s="399" t="s">
        <v>84</v>
      </c>
      <c r="BW3" s="400"/>
      <c r="BX3" s="400"/>
      <c r="BY3" s="400"/>
      <c r="BZ3" s="400"/>
      <c r="CA3" s="400"/>
      <c r="CB3" s="400"/>
      <c r="CC3" s="401"/>
      <c r="CD3" s="436" t="s">
        <v>1</v>
      </c>
      <c r="CE3" s="437"/>
      <c r="CF3" s="437"/>
      <c r="CG3" s="437"/>
      <c r="CH3" s="437"/>
      <c r="CI3" s="437"/>
      <c r="CJ3" s="437"/>
      <c r="CK3" s="437"/>
      <c r="CL3" s="437"/>
      <c r="CM3" s="437"/>
      <c r="CN3" s="437"/>
      <c r="CO3" s="437"/>
      <c r="CP3" s="437"/>
      <c r="CQ3" s="437"/>
      <c r="CR3" s="437"/>
      <c r="CS3" s="438"/>
      <c r="CT3" s="399" t="s">
        <v>85</v>
      </c>
      <c r="CU3" s="400"/>
      <c r="CV3" s="400"/>
      <c r="CW3" s="400"/>
      <c r="CX3" s="400"/>
      <c r="CY3" s="400"/>
      <c r="CZ3" s="400"/>
      <c r="DA3" s="401"/>
      <c r="DB3" s="399" t="s">
        <v>86</v>
      </c>
      <c r="DC3" s="400"/>
      <c r="DD3" s="400"/>
      <c r="DE3" s="400"/>
      <c r="DF3" s="400"/>
      <c r="DG3" s="400"/>
      <c r="DH3" s="400"/>
      <c r="DI3" s="401"/>
    </row>
    <row r="4" spans="1:119" ht="18.75" customHeight="1" x14ac:dyDescent="0.2">
      <c r="A4" s="163"/>
      <c r="B4" s="418"/>
      <c r="C4" s="419"/>
      <c r="D4" s="419"/>
      <c r="E4" s="420"/>
      <c r="F4" s="420"/>
      <c r="G4" s="420"/>
      <c r="H4" s="420"/>
      <c r="I4" s="420"/>
      <c r="J4" s="420"/>
      <c r="K4" s="420"/>
      <c r="L4" s="420"/>
      <c r="M4" s="420"/>
      <c r="N4" s="420"/>
      <c r="O4" s="420"/>
      <c r="P4" s="420"/>
      <c r="Q4" s="420"/>
      <c r="R4" s="426"/>
      <c r="S4" s="426"/>
      <c r="T4" s="426"/>
      <c r="U4" s="426"/>
      <c r="V4" s="427"/>
      <c r="W4" s="430"/>
      <c r="X4" s="431"/>
      <c r="Y4" s="431"/>
      <c r="Z4" s="431"/>
      <c r="AA4" s="431"/>
      <c r="AB4" s="419"/>
      <c r="AC4" s="426"/>
      <c r="AD4" s="431"/>
      <c r="AE4" s="431"/>
      <c r="AF4" s="431"/>
      <c r="AG4" s="431"/>
      <c r="AH4" s="431"/>
      <c r="AI4" s="431"/>
      <c r="AJ4" s="431"/>
      <c r="AK4" s="431"/>
      <c r="AL4" s="434"/>
      <c r="AM4" s="432"/>
      <c r="AN4" s="433"/>
      <c r="AO4" s="433"/>
      <c r="AP4" s="433"/>
      <c r="AQ4" s="433"/>
      <c r="AR4" s="433"/>
      <c r="AS4" s="433"/>
      <c r="AT4" s="433"/>
      <c r="AU4" s="433"/>
      <c r="AV4" s="433"/>
      <c r="AW4" s="433"/>
      <c r="AX4" s="435"/>
      <c r="AY4" s="402" t="s">
        <v>87</v>
      </c>
      <c r="AZ4" s="403"/>
      <c r="BA4" s="403"/>
      <c r="BB4" s="403"/>
      <c r="BC4" s="403"/>
      <c r="BD4" s="403"/>
      <c r="BE4" s="403"/>
      <c r="BF4" s="403"/>
      <c r="BG4" s="403"/>
      <c r="BH4" s="403"/>
      <c r="BI4" s="403"/>
      <c r="BJ4" s="403"/>
      <c r="BK4" s="403"/>
      <c r="BL4" s="403"/>
      <c r="BM4" s="404"/>
      <c r="BN4" s="405">
        <v>108539608</v>
      </c>
      <c r="BO4" s="406"/>
      <c r="BP4" s="406"/>
      <c r="BQ4" s="406"/>
      <c r="BR4" s="406"/>
      <c r="BS4" s="406"/>
      <c r="BT4" s="406"/>
      <c r="BU4" s="407"/>
      <c r="BV4" s="405">
        <v>96204599</v>
      </c>
      <c r="BW4" s="406"/>
      <c r="BX4" s="406"/>
      <c r="BY4" s="406"/>
      <c r="BZ4" s="406"/>
      <c r="CA4" s="406"/>
      <c r="CB4" s="406"/>
      <c r="CC4" s="407"/>
      <c r="CD4" s="408" t="s">
        <v>88</v>
      </c>
      <c r="CE4" s="409"/>
      <c r="CF4" s="409"/>
      <c r="CG4" s="409"/>
      <c r="CH4" s="409"/>
      <c r="CI4" s="409"/>
      <c r="CJ4" s="409"/>
      <c r="CK4" s="409"/>
      <c r="CL4" s="409"/>
      <c r="CM4" s="409"/>
      <c r="CN4" s="409"/>
      <c r="CO4" s="409"/>
      <c r="CP4" s="409"/>
      <c r="CQ4" s="409"/>
      <c r="CR4" s="409"/>
      <c r="CS4" s="410"/>
      <c r="CT4" s="411">
        <v>1.5</v>
      </c>
      <c r="CU4" s="412"/>
      <c r="CV4" s="412"/>
      <c r="CW4" s="412"/>
      <c r="CX4" s="412"/>
      <c r="CY4" s="412"/>
      <c r="CZ4" s="412"/>
      <c r="DA4" s="413"/>
      <c r="DB4" s="411">
        <v>1.4</v>
      </c>
      <c r="DC4" s="412"/>
      <c r="DD4" s="412"/>
      <c r="DE4" s="412"/>
      <c r="DF4" s="412"/>
      <c r="DG4" s="412"/>
      <c r="DH4" s="412"/>
      <c r="DI4" s="413"/>
    </row>
    <row r="5" spans="1:119" ht="18.75" customHeight="1" x14ac:dyDescent="0.2">
      <c r="A5" s="163"/>
      <c r="B5" s="421"/>
      <c r="C5" s="422"/>
      <c r="D5" s="422"/>
      <c r="E5" s="423"/>
      <c r="F5" s="423"/>
      <c r="G5" s="423"/>
      <c r="H5" s="423"/>
      <c r="I5" s="423"/>
      <c r="J5" s="423"/>
      <c r="K5" s="423"/>
      <c r="L5" s="423"/>
      <c r="M5" s="423"/>
      <c r="N5" s="423"/>
      <c r="O5" s="423"/>
      <c r="P5" s="423"/>
      <c r="Q5" s="423"/>
      <c r="R5" s="428"/>
      <c r="S5" s="428"/>
      <c r="T5" s="428"/>
      <c r="U5" s="428"/>
      <c r="V5" s="429"/>
      <c r="W5" s="432"/>
      <c r="X5" s="433"/>
      <c r="Y5" s="433"/>
      <c r="Z5" s="433"/>
      <c r="AA5" s="433"/>
      <c r="AB5" s="422"/>
      <c r="AC5" s="428"/>
      <c r="AD5" s="433"/>
      <c r="AE5" s="433"/>
      <c r="AF5" s="433"/>
      <c r="AG5" s="433"/>
      <c r="AH5" s="433"/>
      <c r="AI5" s="433"/>
      <c r="AJ5" s="433"/>
      <c r="AK5" s="433"/>
      <c r="AL5" s="435"/>
      <c r="AM5" s="471" t="s">
        <v>89</v>
      </c>
      <c r="AN5" s="472"/>
      <c r="AO5" s="472"/>
      <c r="AP5" s="472"/>
      <c r="AQ5" s="472"/>
      <c r="AR5" s="472"/>
      <c r="AS5" s="472"/>
      <c r="AT5" s="473"/>
      <c r="AU5" s="474" t="s">
        <v>90</v>
      </c>
      <c r="AV5" s="475"/>
      <c r="AW5" s="475"/>
      <c r="AX5" s="475"/>
      <c r="AY5" s="476" t="s">
        <v>91</v>
      </c>
      <c r="AZ5" s="477"/>
      <c r="BA5" s="477"/>
      <c r="BB5" s="477"/>
      <c r="BC5" s="477"/>
      <c r="BD5" s="477"/>
      <c r="BE5" s="477"/>
      <c r="BF5" s="477"/>
      <c r="BG5" s="477"/>
      <c r="BH5" s="477"/>
      <c r="BI5" s="477"/>
      <c r="BJ5" s="477"/>
      <c r="BK5" s="477"/>
      <c r="BL5" s="477"/>
      <c r="BM5" s="478"/>
      <c r="BN5" s="442">
        <v>107239725</v>
      </c>
      <c r="BO5" s="443"/>
      <c r="BP5" s="443"/>
      <c r="BQ5" s="443"/>
      <c r="BR5" s="443"/>
      <c r="BS5" s="443"/>
      <c r="BT5" s="443"/>
      <c r="BU5" s="444"/>
      <c r="BV5" s="442">
        <v>94373740</v>
      </c>
      <c r="BW5" s="443"/>
      <c r="BX5" s="443"/>
      <c r="BY5" s="443"/>
      <c r="BZ5" s="443"/>
      <c r="CA5" s="443"/>
      <c r="CB5" s="443"/>
      <c r="CC5" s="444"/>
      <c r="CD5" s="445" t="s">
        <v>92</v>
      </c>
      <c r="CE5" s="446"/>
      <c r="CF5" s="446"/>
      <c r="CG5" s="446"/>
      <c r="CH5" s="446"/>
      <c r="CI5" s="446"/>
      <c r="CJ5" s="446"/>
      <c r="CK5" s="446"/>
      <c r="CL5" s="446"/>
      <c r="CM5" s="446"/>
      <c r="CN5" s="446"/>
      <c r="CO5" s="446"/>
      <c r="CP5" s="446"/>
      <c r="CQ5" s="446"/>
      <c r="CR5" s="446"/>
      <c r="CS5" s="447"/>
      <c r="CT5" s="439">
        <v>97.4</v>
      </c>
      <c r="CU5" s="440"/>
      <c r="CV5" s="440"/>
      <c r="CW5" s="440"/>
      <c r="CX5" s="440"/>
      <c r="CY5" s="440"/>
      <c r="CZ5" s="440"/>
      <c r="DA5" s="441"/>
      <c r="DB5" s="439">
        <v>95.4</v>
      </c>
      <c r="DC5" s="440"/>
      <c r="DD5" s="440"/>
      <c r="DE5" s="440"/>
      <c r="DF5" s="440"/>
      <c r="DG5" s="440"/>
      <c r="DH5" s="440"/>
      <c r="DI5" s="441"/>
    </row>
    <row r="6" spans="1:119" ht="18.75" customHeight="1" x14ac:dyDescent="0.2">
      <c r="A6" s="163"/>
      <c r="B6" s="448" t="s">
        <v>93</v>
      </c>
      <c r="C6" s="449"/>
      <c r="D6" s="449"/>
      <c r="E6" s="450"/>
      <c r="F6" s="450"/>
      <c r="G6" s="450"/>
      <c r="H6" s="450"/>
      <c r="I6" s="450"/>
      <c r="J6" s="450"/>
      <c r="K6" s="450"/>
      <c r="L6" s="450" t="s">
        <v>94</v>
      </c>
      <c r="M6" s="450"/>
      <c r="N6" s="450"/>
      <c r="O6" s="450"/>
      <c r="P6" s="450"/>
      <c r="Q6" s="450"/>
      <c r="R6" s="454"/>
      <c r="S6" s="454"/>
      <c r="T6" s="454"/>
      <c r="U6" s="454"/>
      <c r="V6" s="455"/>
      <c r="W6" s="458" t="s">
        <v>95</v>
      </c>
      <c r="X6" s="459"/>
      <c r="Y6" s="459"/>
      <c r="Z6" s="459"/>
      <c r="AA6" s="459"/>
      <c r="AB6" s="449"/>
      <c r="AC6" s="462" t="s">
        <v>96</v>
      </c>
      <c r="AD6" s="463"/>
      <c r="AE6" s="463"/>
      <c r="AF6" s="463"/>
      <c r="AG6" s="463"/>
      <c r="AH6" s="463"/>
      <c r="AI6" s="463"/>
      <c r="AJ6" s="463"/>
      <c r="AK6" s="463"/>
      <c r="AL6" s="464"/>
      <c r="AM6" s="471" t="s">
        <v>97</v>
      </c>
      <c r="AN6" s="472"/>
      <c r="AO6" s="472"/>
      <c r="AP6" s="472"/>
      <c r="AQ6" s="472"/>
      <c r="AR6" s="472"/>
      <c r="AS6" s="472"/>
      <c r="AT6" s="473"/>
      <c r="AU6" s="474" t="s">
        <v>90</v>
      </c>
      <c r="AV6" s="475"/>
      <c r="AW6" s="475"/>
      <c r="AX6" s="475"/>
      <c r="AY6" s="476" t="s">
        <v>98</v>
      </c>
      <c r="AZ6" s="477"/>
      <c r="BA6" s="477"/>
      <c r="BB6" s="477"/>
      <c r="BC6" s="477"/>
      <c r="BD6" s="477"/>
      <c r="BE6" s="477"/>
      <c r="BF6" s="477"/>
      <c r="BG6" s="477"/>
      <c r="BH6" s="477"/>
      <c r="BI6" s="477"/>
      <c r="BJ6" s="477"/>
      <c r="BK6" s="477"/>
      <c r="BL6" s="477"/>
      <c r="BM6" s="478"/>
      <c r="BN6" s="442">
        <v>1299883</v>
      </c>
      <c r="BO6" s="443"/>
      <c r="BP6" s="443"/>
      <c r="BQ6" s="443"/>
      <c r="BR6" s="443"/>
      <c r="BS6" s="443"/>
      <c r="BT6" s="443"/>
      <c r="BU6" s="444"/>
      <c r="BV6" s="442">
        <v>1830859</v>
      </c>
      <c r="BW6" s="443"/>
      <c r="BX6" s="443"/>
      <c r="BY6" s="443"/>
      <c r="BZ6" s="443"/>
      <c r="CA6" s="443"/>
      <c r="CB6" s="443"/>
      <c r="CC6" s="444"/>
      <c r="CD6" s="445" t="s">
        <v>99</v>
      </c>
      <c r="CE6" s="446"/>
      <c r="CF6" s="446"/>
      <c r="CG6" s="446"/>
      <c r="CH6" s="446"/>
      <c r="CI6" s="446"/>
      <c r="CJ6" s="446"/>
      <c r="CK6" s="446"/>
      <c r="CL6" s="446"/>
      <c r="CM6" s="446"/>
      <c r="CN6" s="446"/>
      <c r="CO6" s="446"/>
      <c r="CP6" s="446"/>
      <c r="CQ6" s="446"/>
      <c r="CR6" s="446"/>
      <c r="CS6" s="447"/>
      <c r="CT6" s="479">
        <v>97.8</v>
      </c>
      <c r="CU6" s="480"/>
      <c r="CV6" s="480"/>
      <c r="CW6" s="480"/>
      <c r="CX6" s="480"/>
      <c r="CY6" s="480"/>
      <c r="CZ6" s="480"/>
      <c r="DA6" s="481"/>
      <c r="DB6" s="479">
        <v>96.2</v>
      </c>
      <c r="DC6" s="480"/>
      <c r="DD6" s="480"/>
      <c r="DE6" s="480"/>
      <c r="DF6" s="480"/>
      <c r="DG6" s="480"/>
      <c r="DH6" s="480"/>
      <c r="DI6" s="481"/>
    </row>
    <row r="7" spans="1:119" ht="18.75" customHeight="1" x14ac:dyDescent="0.2">
      <c r="A7" s="163"/>
      <c r="B7" s="418"/>
      <c r="C7" s="419"/>
      <c r="D7" s="419"/>
      <c r="E7" s="420"/>
      <c r="F7" s="420"/>
      <c r="G7" s="420"/>
      <c r="H7" s="420"/>
      <c r="I7" s="420"/>
      <c r="J7" s="420"/>
      <c r="K7" s="420"/>
      <c r="L7" s="420"/>
      <c r="M7" s="420"/>
      <c r="N7" s="420"/>
      <c r="O7" s="420"/>
      <c r="P7" s="420"/>
      <c r="Q7" s="420"/>
      <c r="R7" s="426"/>
      <c r="S7" s="426"/>
      <c r="T7" s="426"/>
      <c r="U7" s="426"/>
      <c r="V7" s="427"/>
      <c r="W7" s="430"/>
      <c r="X7" s="431"/>
      <c r="Y7" s="431"/>
      <c r="Z7" s="431"/>
      <c r="AA7" s="431"/>
      <c r="AB7" s="419"/>
      <c r="AC7" s="465"/>
      <c r="AD7" s="466"/>
      <c r="AE7" s="466"/>
      <c r="AF7" s="466"/>
      <c r="AG7" s="466"/>
      <c r="AH7" s="466"/>
      <c r="AI7" s="466"/>
      <c r="AJ7" s="466"/>
      <c r="AK7" s="466"/>
      <c r="AL7" s="467"/>
      <c r="AM7" s="471" t="s">
        <v>100</v>
      </c>
      <c r="AN7" s="472"/>
      <c r="AO7" s="472"/>
      <c r="AP7" s="472"/>
      <c r="AQ7" s="472"/>
      <c r="AR7" s="472"/>
      <c r="AS7" s="472"/>
      <c r="AT7" s="473"/>
      <c r="AU7" s="474" t="s">
        <v>90</v>
      </c>
      <c r="AV7" s="475"/>
      <c r="AW7" s="475"/>
      <c r="AX7" s="475"/>
      <c r="AY7" s="476" t="s">
        <v>101</v>
      </c>
      <c r="AZ7" s="477"/>
      <c r="BA7" s="477"/>
      <c r="BB7" s="477"/>
      <c r="BC7" s="477"/>
      <c r="BD7" s="477"/>
      <c r="BE7" s="477"/>
      <c r="BF7" s="477"/>
      <c r="BG7" s="477"/>
      <c r="BH7" s="477"/>
      <c r="BI7" s="477"/>
      <c r="BJ7" s="477"/>
      <c r="BK7" s="477"/>
      <c r="BL7" s="477"/>
      <c r="BM7" s="478"/>
      <c r="BN7" s="442">
        <v>568386</v>
      </c>
      <c r="BO7" s="443"/>
      <c r="BP7" s="443"/>
      <c r="BQ7" s="443"/>
      <c r="BR7" s="443"/>
      <c r="BS7" s="443"/>
      <c r="BT7" s="443"/>
      <c r="BU7" s="444"/>
      <c r="BV7" s="442">
        <v>1147929</v>
      </c>
      <c r="BW7" s="443"/>
      <c r="BX7" s="443"/>
      <c r="BY7" s="443"/>
      <c r="BZ7" s="443"/>
      <c r="CA7" s="443"/>
      <c r="CB7" s="443"/>
      <c r="CC7" s="444"/>
      <c r="CD7" s="445" t="s">
        <v>102</v>
      </c>
      <c r="CE7" s="446"/>
      <c r="CF7" s="446"/>
      <c r="CG7" s="446"/>
      <c r="CH7" s="446"/>
      <c r="CI7" s="446"/>
      <c r="CJ7" s="446"/>
      <c r="CK7" s="446"/>
      <c r="CL7" s="446"/>
      <c r="CM7" s="446"/>
      <c r="CN7" s="446"/>
      <c r="CO7" s="446"/>
      <c r="CP7" s="446"/>
      <c r="CQ7" s="446"/>
      <c r="CR7" s="446"/>
      <c r="CS7" s="447"/>
      <c r="CT7" s="442">
        <v>49676255</v>
      </c>
      <c r="CU7" s="443"/>
      <c r="CV7" s="443"/>
      <c r="CW7" s="443"/>
      <c r="CX7" s="443"/>
      <c r="CY7" s="443"/>
      <c r="CZ7" s="443"/>
      <c r="DA7" s="444"/>
      <c r="DB7" s="442">
        <v>48477665</v>
      </c>
      <c r="DC7" s="443"/>
      <c r="DD7" s="443"/>
      <c r="DE7" s="443"/>
      <c r="DF7" s="443"/>
      <c r="DG7" s="443"/>
      <c r="DH7" s="443"/>
      <c r="DI7" s="444"/>
    </row>
    <row r="8" spans="1:119" ht="18.75" customHeight="1" thickBot="1" x14ac:dyDescent="0.25">
      <c r="A8" s="163"/>
      <c r="B8" s="451"/>
      <c r="C8" s="452"/>
      <c r="D8" s="452"/>
      <c r="E8" s="453"/>
      <c r="F8" s="453"/>
      <c r="G8" s="453"/>
      <c r="H8" s="453"/>
      <c r="I8" s="453"/>
      <c r="J8" s="453"/>
      <c r="K8" s="453"/>
      <c r="L8" s="453"/>
      <c r="M8" s="453"/>
      <c r="N8" s="453"/>
      <c r="O8" s="453"/>
      <c r="P8" s="453"/>
      <c r="Q8" s="453"/>
      <c r="R8" s="456"/>
      <c r="S8" s="456"/>
      <c r="T8" s="456"/>
      <c r="U8" s="456"/>
      <c r="V8" s="457"/>
      <c r="W8" s="460"/>
      <c r="X8" s="461"/>
      <c r="Y8" s="461"/>
      <c r="Z8" s="461"/>
      <c r="AA8" s="461"/>
      <c r="AB8" s="452"/>
      <c r="AC8" s="468"/>
      <c r="AD8" s="469"/>
      <c r="AE8" s="469"/>
      <c r="AF8" s="469"/>
      <c r="AG8" s="469"/>
      <c r="AH8" s="469"/>
      <c r="AI8" s="469"/>
      <c r="AJ8" s="469"/>
      <c r="AK8" s="469"/>
      <c r="AL8" s="470"/>
      <c r="AM8" s="471" t="s">
        <v>103</v>
      </c>
      <c r="AN8" s="472"/>
      <c r="AO8" s="472"/>
      <c r="AP8" s="472"/>
      <c r="AQ8" s="472"/>
      <c r="AR8" s="472"/>
      <c r="AS8" s="472"/>
      <c r="AT8" s="473"/>
      <c r="AU8" s="474" t="s">
        <v>90</v>
      </c>
      <c r="AV8" s="475"/>
      <c r="AW8" s="475"/>
      <c r="AX8" s="475"/>
      <c r="AY8" s="476" t="s">
        <v>104</v>
      </c>
      <c r="AZ8" s="477"/>
      <c r="BA8" s="477"/>
      <c r="BB8" s="477"/>
      <c r="BC8" s="477"/>
      <c r="BD8" s="477"/>
      <c r="BE8" s="477"/>
      <c r="BF8" s="477"/>
      <c r="BG8" s="477"/>
      <c r="BH8" s="477"/>
      <c r="BI8" s="477"/>
      <c r="BJ8" s="477"/>
      <c r="BK8" s="477"/>
      <c r="BL8" s="477"/>
      <c r="BM8" s="478"/>
      <c r="BN8" s="442">
        <v>731497</v>
      </c>
      <c r="BO8" s="443"/>
      <c r="BP8" s="443"/>
      <c r="BQ8" s="443"/>
      <c r="BR8" s="443"/>
      <c r="BS8" s="443"/>
      <c r="BT8" s="443"/>
      <c r="BU8" s="444"/>
      <c r="BV8" s="442">
        <v>682930</v>
      </c>
      <c r="BW8" s="443"/>
      <c r="BX8" s="443"/>
      <c r="BY8" s="443"/>
      <c r="BZ8" s="443"/>
      <c r="CA8" s="443"/>
      <c r="CB8" s="443"/>
      <c r="CC8" s="444"/>
      <c r="CD8" s="445" t="s">
        <v>105</v>
      </c>
      <c r="CE8" s="446"/>
      <c r="CF8" s="446"/>
      <c r="CG8" s="446"/>
      <c r="CH8" s="446"/>
      <c r="CI8" s="446"/>
      <c r="CJ8" s="446"/>
      <c r="CK8" s="446"/>
      <c r="CL8" s="446"/>
      <c r="CM8" s="446"/>
      <c r="CN8" s="446"/>
      <c r="CO8" s="446"/>
      <c r="CP8" s="446"/>
      <c r="CQ8" s="446"/>
      <c r="CR8" s="446"/>
      <c r="CS8" s="447"/>
      <c r="CT8" s="482">
        <v>0.62</v>
      </c>
      <c r="CU8" s="483"/>
      <c r="CV8" s="483"/>
      <c r="CW8" s="483"/>
      <c r="CX8" s="483"/>
      <c r="CY8" s="483"/>
      <c r="CZ8" s="483"/>
      <c r="DA8" s="484"/>
      <c r="DB8" s="482">
        <v>0.62</v>
      </c>
      <c r="DC8" s="483"/>
      <c r="DD8" s="483"/>
      <c r="DE8" s="483"/>
      <c r="DF8" s="483"/>
      <c r="DG8" s="483"/>
      <c r="DH8" s="483"/>
      <c r="DI8" s="484"/>
    </row>
    <row r="9" spans="1:119" ht="18.75" customHeight="1" thickBot="1" x14ac:dyDescent="0.25">
      <c r="A9" s="163"/>
      <c r="B9" s="436" t="s">
        <v>106</v>
      </c>
      <c r="C9" s="437"/>
      <c r="D9" s="437"/>
      <c r="E9" s="437"/>
      <c r="F9" s="437"/>
      <c r="G9" s="437"/>
      <c r="H9" s="437"/>
      <c r="I9" s="437"/>
      <c r="J9" s="437"/>
      <c r="K9" s="485"/>
      <c r="L9" s="486" t="s">
        <v>107</v>
      </c>
      <c r="M9" s="487"/>
      <c r="N9" s="487"/>
      <c r="O9" s="487"/>
      <c r="P9" s="487"/>
      <c r="Q9" s="488"/>
      <c r="R9" s="489">
        <v>193966</v>
      </c>
      <c r="S9" s="490"/>
      <c r="T9" s="490"/>
      <c r="U9" s="490"/>
      <c r="V9" s="491"/>
      <c r="W9" s="399" t="s">
        <v>108</v>
      </c>
      <c r="X9" s="400"/>
      <c r="Y9" s="400"/>
      <c r="Z9" s="400"/>
      <c r="AA9" s="400"/>
      <c r="AB9" s="400"/>
      <c r="AC9" s="400"/>
      <c r="AD9" s="400"/>
      <c r="AE9" s="400"/>
      <c r="AF9" s="400"/>
      <c r="AG9" s="400"/>
      <c r="AH9" s="400"/>
      <c r="AI9" s="400"/>
      <c r="AJ9" s="400"/>
      <c r="AK9" s="400"/>
      <c r="AL9" s="401"/>
      <c r="AM9" s="471" t="s">
        <v>109</v>
      </c>
      <c r="AN9" s="472"/>
      <c r="AO9" s="472"/>
      <c r="AP9" s="472"/>
      <c r="AQ9" s="472"/>
      <c r="AR9" s="472"/>
      <c r="AS9" s="472"/>
      <c r="AT9" s="473"/>
      <c r="AU9" s="474" t="s">
        <v>90</v>
      </c>
      <c r="AV9" s="475"/>
      <c r="AW9" s="475"/>
      <c r="AX9" s="475"/>
      <c r="AY9" s="476" t="s">
        <v>110</v>
      </c>
      <c r="AZ9" s="477"/>
      <c r="BA9" s="477"/>
      <c r="BB9" s="477"/>
      <c r="BC9" s="477"/>
      <c r="BD9" s="477"/>
      <c r="BE9" s="477"/>
      <c r="BF9" s="477"/>
      <c r="BG9" s="477"/>
      <c r="BH9" s="477"/>
      <c r="BI9" s="477"/>
      <c r="BJ9" s="477"/>
      <c r="BK9" s="477"/>
      <c r="BL9" s="477"/>
      <c r="BM9" s="478"/>
      <c r="BN9" s="442">
        <v>48567</v>
      </c>
      <c r="BO9" s="443"/>
      <c r="BP9" s="443"/>
      <c r="BQ9" s="443"/>
      <c r="BR9" s="443"/>
      <c r="BS9" s="443"/>
      <c r="BT9" s="443"/>
      <c r="BU9" s="444"/>
      <c r="BV9" s="442">
        <v>-144238</v>
      </c>
      <c r="BW9" s="443"/>
      <c r="BX9" s="443"/>
      <c r="BY9" s="443"/>
      <c r="BZ9" s="443"/>
      <c r="CA9" s="443"/>
      <c r="CB9" s="443"/>
      <c r="CC9" s="444"/>
      <c r="CD9" s="445" t="s">
        <v>111</v>
      </c>
      <c r="CE9" s="446"/>
      <c r="CF9" s="446"/>
      <c r="CG9" s="446"/>
      <c r="CH9" s="446"/>
      <c r="CI9" s="446"/>
      <c r="CJ9" s="446"/>
      <c r="CK9" s="446"/>
      <c r="CL9" s="446"/>
      <c r="CM9" s="446"/>
      <c r="CN9" s="446"/>
      <c r="CO9" s="446"/>
      <c r="CP9" s="446"/>
      <c r="CQ9" s="446"/>
      <c r="CR9" s="446"/>
      <c r="CS9" s="447"/>
      <c r="CT9" s="439">
        <v>16.399999999999999</v>
      </c>
      <c r="CU9" s="440"/>
      <c r="CV9" s="440"/>
      <c r="CW9" s="440"/>
      <c r="CX9" s="440"/>
      <c r="CY9" s="440"/>
      <c r="CZ9" s="440"/>
      <c r="DA9" s="441"/>
      <c r="DB9" s="439">
        <v>16.3</v>
      </c>
      <c r="DC9" s="440"/>
      <c r="DD9" s="440"/>
      <c r="DE9" s="440"/>
      <c r="DF9" s="440"/>
      <c r="DG9" s="440"/>
      <c r="DH9" s="440"/>
      <c r="DI9" s="441"/>
    </row>
    <row r="10" spans="1:119" ht="18.75" customHeight="1" thickBot="1" x14ac:dyDescent="0.25">
      <c r="A10" s="163"/>
      <c r="B10" s="436"/>
      <c r="C10" s="437"/>
      <c r="D10" s="437"/>
      <c r="E10" s="437"/>
      <c r="F10" s="437"/>
      <c r="G10" s="437"/>
      <c r="H10" s="437"/>
      <c r="I10" s="437"/>
      <c r="J10" s="437"/>
      <c r="K10" s="485"/>
      <c r="L10" s="492" t="s">
        <v>112</v>
      </c>
      <c r="M10" s="472"/>
      <c r="N10" s="472"/>
      <c r="O10" s="472"/>
      <c r="P10" s="472"/>
      <c r="Q10" s="473"/>
      <c r="R10" s="493">
        <v>197422</v>
      </c>
      <c r="S10" s="494"/>
      <c r="T10" s="494"/>
      <c r="U10" s="494"/>
      <c r="V10" s="495"/>
      <c r="W10" s="430"/>
      <c r="X10" s="431"/>
      <c r="Y10" s="431"/>
      <c r="Z10" s="431"/>
      <c r="AA10" s="431"/>
      <c r="AB10" s="431"/>
      <c r="AC10" s="431"/>
      <c r="AD10" s="431"/>
      <c r="AE10" s="431"/>
      <c r="AF10" s="431"/>
      <c r="AG10" s="431"/>
      <c r="AH10" s="431"/>
      <c r="AI10" s="431"/>
      <c r="AJ10" s="431"/>
      <c r="AK10" s="431"/>
      <c r="AL10" s="434"/>
      <c r="AM10" s="471" t="s">
        <v>113</v>
      </c>
      <c r="AN10" s="472"/>
      <c r="AO10" s="472"/>
      <c r="AP10" s="472"/>
      <c r="AQ10" s="472"/>
      <c r="AR10" s="472"/>
      <c r="AS10" s="472"/>
      <c r="AT10" s="473"/>
      <c r="AU10" s="474" t="s">
        <v>114</v>
      </c>
      <c r="AV10" s="475"/>
      <c r="AW10" s="475"/>
      <c r="AX10" s="475"/>
      <c r="AY10" s="476" t="s">
        <v>115</v>
      </c>
      <c r="AZ10" s="477"/>
      <c r="BA10" s="477"/>
      <c r="BB10" s="477"/>
      <c r="BC10" s="477"/>
      <c r="BD10" s="477"/>
      <c r="BE10" s="477"/>
      <c r="BF10" s="477"/>
      <c r="BG10" s="477"/>
      <c r="BH10" s="477"/>
      <c r="BI10" s="477"/>
      <c r="BJ10" s="477"/>
      <c r="BK10" s="477"/>
      <c r="BL10" s="477"/>
      <c r="BM10" s="478"/>
      <c r="BN10" s="442">
        <v>806040</v>
      </c>
      <c r="BO10" s="443"/>
      <c r="BP10" s="443"/>
      <c r="BQ10" s="443"/>
      <c r="BR10" s="443"/>
      <c r="BS10" s="443"/>
      <c r="BT10" s="443"/>
      <c r="BU10" s="444"/>
      <c r="BV10" s="442">
        <v>339798</v>
      </c>
      <c r="BW10" s="443"/>
      <c r="BX10" s="443"/>
      <c r="BY10" s="443"/>
      <c r="BZ10" s="443"/>
      <c r="CA10" s="443"/>
      <c r="CB10" s="443"/>
      <c r="CC10" s="444"/>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436"/>
      <c r="C11" s="437"/>
      <c r="D11" s="437"/>
      <c r="E11" s="437"/>
      <c r="F11" s="437"/>
      <c r="G11" s="437"/>
      <c r="H11" s="437"/>
      <c r="I11" s="437"/>
      <c r="J11" s="437"/>
      <c r="K11" s="485"/>
      <c r="L11" s="496" t="s">
        <v>117</v>
      </c>
      <c r="M11" s="497"/>
      <c r="N11" s="497"/>
      <c r="O11" s="497"/>
      <c r="P11" s="497"/>
      <c r="Q11" s="498"/>
      <c r="R11" s="499" t="s">
        <v>118</v>
      </c>
      <c r="S11" s="500"/>
      <c r="T11" s="500"/>
      <c r="U11" s="500"/>
      <c r="V11" s="501"/>
      <c r="W11" s="430"/>
      <c r="X11" s="431"/>
      <c r="Y11" s="431"/>
      <c r="Z11" s="431"/>
      <c r="AA11" s="431"/>
      <c r="AB11" s="431"/>
      <c r="AC11" s="431"/>
      <c r="AD11" s="431"/>
      <c r="AE11" s="431"/>
      <c r="AF11" s="431"/>
      <c r="AG11" s="431"/>
      <c r="AH11" s="431"/>
      <c r="AI11" s="431"/>
      <c r="AJ11" s="431"/>
      <c r="AK11" s="431"/>
      <c r="AL11" s="434"/>
      <c r="AM11" s="471" t="s">
        <v>119</v>
      </c>
      <c r="AN11" s="472"/>
      <c r="AO11" s="472"/>
      <c r="AP11" s="472"/>
      <c r="AQ11" s="472"/>
      <c r="AR11" s="472"/>
      <c r="AS11" s="472"/>
      <c r="AT11" s="473"/>
      <c r="AU11" s="474" t="s">
        <v>114</v>
      </c>
      <c r="AV11" s="475"/>
      <c r="AW11" s="475"/>
      <c r="AX11" s="475"/>
      <c r="AY11" s="476" t="s">
        <v>120</v>
      </c>
      <c r="AZ11" s="477"/>
      <c r="BA11" s="477"/>
      <c r="BB11" s="477"/>
      <c r="BC11" s="477"/>
      <c r="BD11" s="477"/>
      <c r="BE11" s="477"/>
      <c r="BF11" s="477"/>
      <c r="BG11" s="477"/>
      <c r="BH11" s="477"/>
      <c r="BI11" s="477"/>
      <c r="BJ11" s="477"/>
      <c r="BK11" s="477"/>
      <c r="BL11" s="477"/>
      <c r="BM11" s="478"/>
      <c r="BN11" s="442">
        <v>0</v>
      </c>
      <c r="BO11" s="443"/>
      <c r="BP11" s="443"/>
      <c r="BQ11" s="443"/>
      <c r="BR11" s="443"/>
      <c r="BS11" s="443"/>
      <c r="BT11" s="443"/>
      <c r="BU11" s="444"/>
      <c r="BV11" s="442">
        <v>0</v>
      </c>
      <c r="BW11" s="443"/>
      <c r="BX11" s="443"/>
      <c r="BY11" s="443"/>
      <c r="BZ11" s="443"/>
      <c r="CA11" s="443"/>
      <c r="CB11" s="443"/>
      <c r="CC11" s="444"/>
      <c r="CD11" s="445" t="s">
        <v>121</v>
      </c>
      <c r="CE11" s="446"/>
      <c r="CF11" s="446"/>
      <c r="CG11" s="446"/>
      <c r="CH11" s="446"/>
      <c r="CI11" s="446"/>
      <c r="CJ11" s="446"/>
      <c r="CK11" s="446"/>
      <c r="CL11" s="446"/>
      <c r="CM11" s="446"/>
      <c r="CN11" s="446"/>
      <c r="CO11" s="446"/>
      <c r="CP11" s="446"/>
      <c r="CQ11" s="446"/>
      <c r="CR11" s="446"/>
      <c r="CS11" s="447"/>
      <c r="CT11" s="482" t="s">
        <v>122</v>
      </c>
      <c r="CU11" s="483"/>
      <c r="CV11" s="483"/>
      <c r="CW11" s="483"/>
      <c r="CX11" s="483"/>
      <c r="CY11" s="483"/>
      <c r="CZ11" s="483"/>
      <c r="DA11" s="484"/>
      <c r="DB11" s="482" t="s">
        <v>122</v>
      </c>
      <c r="DC11" s="483"/>
      <c r="DD11" s="483"/>
      <c r="DE11" s="483"/>
      <c r="DF11" s="483"/>
      <c r="DG11" s="483"/>
      <c r="DH11" s="483"/>
      <c r="DI11" s="484"/>
    </row>
    <row r="12" spans="1:119" ht="18.75" customHeight="1" x14ac:dyDescent="0.2">
      <c r="A12" s="163"/>
      <c r="B12" s="502" t="s">
        <v>123</v>
      </c>
      <c r="C12" s="503"/>
      <c r="D12" s="503"/>
      <c r="E12" s="503"/>
      <c r="F12" s="503"/>
      <c r="G12" s="503"/>
      <c r="H12" s="503"/>
      <c r="I12" s="503"/>
      <c r="J12" s="503"/>
      <c r="K12" s="504"/>
      <c r="L12" s="511" t="s">
        <v>124</v>
      </c>
      <c r="M12" s="512"/>
      <c r="N12" s="512"/>
      <c r="O12" s="512"/>
      <c r="P12" s="512"/>
      <c r="Q12" s="513"/>
      <c r="R12" s="514">
        <v>185982</v>
      </c>
      <c r="S12" s="515"/>
      <c r="T12" s="515"/>
      <c r="U12" s="515"/>
      <c r="V12" s="516"/>
      <c r="W12" s="517" t="s">
        <v>1</v>
      </c>
      <c r="X12" s="475"/>
      <c r="Y12" s="475"/>
      <c r="Z12" s="475"/>
      <c r="AA12" s="475"/>
      <c r="AB12" s="518"/>
      <c r="AC12" s="519" t="s">
        <v>125</v>
      </c>
      <c r="AD12" s="520"/>
      <c r="AE12" s="520"/>
      <c r="AF12" s="520"/>
      <c r="AG12" s="521"/>
      <c r="AH12" s="519" t="s">
        <v>126</v>
      </c>
      <c r="AI12" s="520"/>
      <c r="AJ12" s="520"/>
      <c r="AK12" s="520"/>
      <c r="AL12" s="522"/>
      <c r="AM12" s="471" t="s">
        <v>127</v>
      </c>
      <c r="AN12" s="472"/>
      <c r="AO12" s="472"/>
      <c r="AP12" s="472"/>
      <c r="AQ12" s="472"/>
      <c r="AR12" s="472"/>
      <c r="AS12" s="472"/>
      <c r="AT12" s="473"/>
      <c r="AU12" s="474" t="s">
        <v>90</v>
      </c>
      <c r="AV12" s="475"/>
      <c r="AW12" s="475"/>
      <c r="AX12" s="475"/>
      <c r="AY12" s="476" t="s">
        <v>128</v>
      </c>
      <c r="AZ12" s="477"/>
      <c r="BA12" s="477"/>
      <c r="BB12" s="477"/>
      <c r="BC12" s="477"/>
      <c r="BD12" s="477"/>
      <c r="BE12" s="477"/>
      <c r="BF12" s="477"/>
      <c r="BG12" s="477"/>
      <c r="BH12" s="477"/>
      <c r="BI12" s="477"/>
      <c r="BJ12" s="477"/>
      <c r="BK12" s="477"/>
      <c r="BL12" s="477"/>
      <c r="BM12" s="478"/>
      <c r="BN12" s="442">
        <v>1076513</v>
      </c>
      <c r="BO12" s="443"/>
      <c r="BP12" s="443"/>
      <c r="BQ12" s="443"/>
      <c r="BR12" s="443"/>
      <c r="BS12" s="443"/>
      <c r="BT12" s="443"/>
      <c r="BU12" s="444"/>
      <c r="BV12" s="442">
        <v>1745606</v>
      </c>
      <c r="BW12" s="443"/>
      <c r="BX12" s="443"/>
      <c r="BY12" s="443"/>
      <c r="BZ12" s="443"/>
      <c r="CA12" s="443"/>
      <c r="CB12" s="443"/>
      <c r="CC12" s="444"/>
      <c r="CD12" s="445" t="s">
        <v>129</v>
      </c>
      <c r="CE12" s="446"/>
      <c r="CF12" s="446"/>
      <c r="CG12" s="446"/>
      <c r="CH12" s="446"/>
      <c r="CI12" s="446"/>
      <c r="CJ12" s="446"/>
      <c r="CK12" s="446"/>
      <c r="CL12" s="446"/>
      <c r="CM12" s="446"/>
      <c r="CN12" s="446"/>
      <c r="CO12" s="446"/>
      <c r="CP12" s="446"/>
      <c r="CQ12" s="446"/>
      <c r="CR12" s="446"/>
      <c r="CS12" s="447"/>
      <c r="CT12" s="482" t="s">
        <v>122</v>
      </c>
      <c r="CU12" s="483"/>
      <c r="CV12" s="483"/>
      <c r="CW12" s="483"/>
      <c r="CX12" s="483"/>
      <c r="CY12" s="483"/>
      <c r="CZ12" s="483"/>
      <c r="DA12" s="484"/>
      <c r="DB12" s="482" t="s">
        <v>122</v>
      </c>
      <c r="DC12" s="483"/>
      <c r="DD12" s="483"/>
      <c r="DE12" s="483"/>
      <c r="DF12" s="483"/>
      <c r="DG12" s="483"/>
      <c r="DH12" s="483"/>
      <c r="DI12" s="484"/>
    </row>
    <row r="13" spans="1:119" ht="18.75" customHeight="1" x14ac:dyDescent="0.2">
      <c r="A13" s="163"/>
      <c r="B13" s="505"/>
      <c r="C13" s="506"/>
      <c r="D13" s="506"/>
      <c r="E13" s="506"/>
      <c r="F13" s="506"/>
      <c r="G13" s="506"/>
      <c r="H13" s="506"/>
      <c r="I13" s="506"/>
      <c r="J13" s="506"/>
      <c r="K13" s="507"/>
      <c r="L13" s="178"/>
      <c r="M13" s="533" t="s">
        <v>130</v>
      </c>
      <c r="N13" s="534"/>
      <c r="O13" s="534"/>
      <c r="P13" s="534"/>
      <c r="Q13" s="535"/>
      <c r="R13" s="526">
        <v>183457</v>
      </c>
      <c r="S13" s="527"/>
      <c r="T13" s="527"/>
      <c r="U13" s="527"/>
      <c r="V13" s="528"/>
      <c r="W13" s="458" t="s">
        <v>131</v>
      </c>
      <c r="X13" s="459"/>
      <c r="Y13" s="459"/>
      <c r="Z13" s="459"/>
      <c r="AA13" s="459"/>
      <c r="AB13" s="449"/>
      <c r="AC13" s="493">
        <v>3975</v>
      </c>
      <c r="AD13" s="494"/>
      <c r="AE13" s="494"/>
      <c r="AF13" s="494"/>
      <c r="AG13" s="536"/>
      <c r="AH13" s="493">
        <v>4750</v>
      </c>
      <c r="AI13" s="494"/>
      <c r="AJ13" s="494"/>
      <c r="AK13" s="494"/>
      <c r="AL13" s="495"/>
      <c r="AM13" s="471" t="s">
        <v>132</v>
      </c>
      <c r="AN13" s="472"/>
      <c r="AO13" s="472"/>
      <c r="AP13" s="472"/>
      <c r="AQ13" s="472"/>
      <c r="AR13" s="472"/>
      <c r="AS13" s="472"/>
      <c r="AT13" s="473"/>
      <c r="AU13" s="474" t="s">
        <v>114</v>
      </c>
      <c r="AV13" s="475"/>
      <c r="AW13" s="475"/>
      <c r="AX13" s="475"/>
      <c r="AY13" s="476" t="s">
        <v>133</v>
      </c>
      <c r="AZ13" s="477"/>
      <c r="BA13" s="477"/>
      <c r="BB13" s="477"/>
      <c r="BC13" s="477"/>
      <c r="BD13" s="477"/>
      <c r="BE13" s="477"/>
      <c r="BF13" s="477"/>
      <c r="BG13" s="477"/>
      <c r="BH13" s="477"/>
      <c r="BI13" s="477"/>
      <c r="BJ13" s="477"/>
      <c r="BK13" s="477"/>
      <c r="BL13" s="477"/>
      <c r="BM13" s="478"/>
      <c r="BN13" s="442">
        <v>-221906</v>
      </c>
      <c r="BO13" s="443"/>
      <c r="BP13" s="443"/>
      <c r="BQ13" s="443"/>
      <c r="BR13" s="443"/>
      <c r="BS13" s="443"/>
      <c r="BT13" s="443"/>
      <c r="BU13" s="444"/>
      <c r="BV13" s="442">
        <v>-1550046</v>
      </c>
      <c r="BW13" s="443"/>
      <c r="BX13" s="443"/>
      <c r="BY13" s="443"/>
      <c r="BZ13" s="443"/>
      <c r="CA13" s="443"/>
      <c r="CB13" s="443"/>
      <c r="CC13" s="444"/>
      <c r="CD13" s="445" t="s">
        <v>134</v>
      </c>
      <c r="CE13" s="446"/>
      <c r="CF13" s="446"/>
      <c r="CG13" s="446"/>
      <c r="CH13" s="446"/>
      <c r="CI13" s="446"/>
      <c r="CJ13" s="446"/>
      <c r="CK13" s="446"/>
      <c r="CL13" s="446"/>
      <c r="CM13" s="446"/>
      <c r="CN13" s="446"/>
      <c r="CO13" s="446"/>
      <c r="CP13" s="446"/>
      <c r="CQ13" s="446"/>
      <c r="CR13" s="446"/>
      <c r="CS13" s="447"/>
      <c r="CT13" s="439">
        <v>6.3</v>
      </c>
      <c r="CU13" s="440"/>
      <c r="CV13" s="440"/>
      <c r="CW13" s="440"/>
      <c r="CX13" s="440"/>
      <c r="CY13" s="440"/>
      <c r="CZ13" s="440"/>
      <c r="DA13" s="441"/>
      <c r="DB13" s="439">
        <v>6.1</v>
      </c>
      <c r="DC13" s="440"/>
      <c r="DD13" s="440"/>
      <c r="DE13" s="440"/>
      <c r="DF13" s="440"/>
      <c r="DG13" s="440"/>
      <c r="DH13" s="440"/>
      <c r="DI13" s="441"/>
    </row>
    <row r="14" spans="1:119" ht="18.75" customHeight="1" thickBot="1" x14ac:dyDescent="0.25">
      <c r="A14" s="163"/>
      <c r="B14" s="505"/>
      <c r="C14" s="506"/>
      <c r="D14" s="506"/>
      <c r="E14" s="506"/>
      <c r="F14" s="506"/>
      <c r="G14" s="506"/>
      <c r="H14" s="506"/>
      <c r="I14" s="506"/>
      <c r="J14" s="506"/>
      <c r="K14" s="507"/>
      <c r="L14" s="523" t="s">
        <v>135</v>
      </c>
      <c r="M14" s="524"/>
      <c r="N14" s="524"/>
      <c r="O14" s="524"/>
      <c r="P14" s="524"/>
      <c r="Q14" s="525"/>
      <c r="R14" s="526">
        <v>187494</v>
      </c>
      <c r="S14" s="527"/>
      <c r="T14" s="527"/>
      <c r="U14" s="527"/>
      <c r="V14" s="528"/>
      <c r="W14" s="432"/>
      <c r="X14" s="433"/>
      <c r="Y14" s="433"/>
      <c r="Z14" s="433"/>
      <c r="AA14" s="433"/>
      <c r="AB14" s="422"/>
      <c r="AC14" s="529">
        <v>4.4000000000000004</v>
      </c>
      <c r="AD14" s="530"/>
      <c r="AE14" s="530"/>
      <c r="AF14" s="530"/>
      <c r="AG14" s="531"/>
      <c r="AH14" s="529">
        <v>5.2</v>
      </c>
      <c r="AI14" s="530"/>
      <c r="AJ14" s="530"/>
      <c r="AK14" s="530"/>
      <c r="AL14" s="532"/>
      <c r="AM14" s="471"/>
      <c r="AN14" s="472"/>
      <c r="AO14" s="472"/>
      <c r="AP14" s="472"/>
      <c r="AQ14" s="472"/>
      <c r="AR14" s="472"/>
      <c r="AS14" s="472"/>
      <c r="AT14" s="473"/>
      <c r="AU14" s="474"/>
      <c r="AV14" s="475"/>
      <c r="AW14" s="475"/>
      <c r="AX14" s="475"/>
      <c r="AY14" s="476"/>
      <c r="AZ14" s="477"/>
      <c r="BA14" s="477"/>
      <c r="BB14" s="477"/>
      <c r="BC14" s="477"/>
      <c r="BD14" s="477"/>
      <c r="BE14" s="477"/>
      <c r="BF14" s="477"/>
      <c r="BG14" s="477"/>
      <c r="BH14" s="477"/>
      <c r="BI14" s="477"/>
      <c r="BJ14" s="477"/>
      <c r="BK14" s="477"/>
      <c r="BL14" s="477"/>
      <c r="BM14" s="478"/>
      <c r="BN14" s="442"/>
      <c r="BO14" s="443"/>
      <c r="BP14" s="443"/>
      <c r="BQ14" s="443"/>
      <c r="BR14" s="443"/>
      <c r="BS14" s="443"/>
      <c r="BT14" s="443"/>
      <c r="BU14" s="444"/>
      <c r="BV14" s="442"/>
      <c r="BW14" s="443"/>
      <c r="BX14" s="443"/>
      <c r="BY14" s="443"/>
      <c r="BZ14" s="443"/>
      <c r="CA14" s="443"/>
      <c r="CB14" s="443"/>
      <c r="CC14" s="444"/>
      <c r="CD14" s="537" t="s">
        <v>136</v>
      </c>
      <c r="CE14" s="538"/>
      <c r="CF14" s="538"/>
      <c r="CG14" s="538"/>
      <c r="CH14" s="538"/>
      <c r="CI14" s="538"/>
      <c r="CJ14" s="538"/>
      <c r="CK14" s="538"/>
      <c r="CL14" s="538"/>
      <c r="CM14" s="538"/>
      <c r="CN14" s="538"/>
      <c r="CO14" s="538"/>
      <c r="CP14" s="538"/>
      <c r="CQ14" s="538"/>
      <c r="CR14" s="538"/>
      <c r="CS14" s="539"/>
      <c r="CT14" s="540">
        <v>89.3</v>
      </c>
      <c r="CU14" s="541"/>
      <c r="CV14" s="541"/>
      <c r="CW14" s="541"/>
      <c r="CX14" s="541"/>
      <c r="CY14" s="541"/>
      <c r="CZ14" s="541"/>
      <c r="DA14" s="542"/>
      <c r="DB14" s="540">
        <v>72.099999999999994</v>
      </c>
      <c r="DC14" s="541"/>
      <c r="DD14" s="541"/>
      <c r="DE14" s="541"/>
      <c r="DF14" s="541"/>
      <c r="DG14" s="541"/>
      <c r="DH14" s="541"/>
      <c r="DI14" s="542"/>
    </row>
    <row r="15" spans="1:119" ht="18.75" customHeight="1" x14ac:dyDescent="0.2">
      <c r="A15" s="163"/>
      <c r="B15" s="505"/>
      <c r="C15" s="506"/>
      <c r="D15" s="506"/>
      <c r="E15" s="506"/>
      <c r="F15" s="506"/>
      <c r="G15" s="506"/>
      <c r="H15" s="506"/>
      <c r="I15" s="506"/>
      <c r="J15" s="506"/>
      <c r="K15" s="507"/>
      <c r="L15" s="178"/>
      <c r="M15" s="533" t="s">
        <v>130</v>
      </c>
      <c r="N15" s="534"/>
      <c r="O15" s="534"/>
      <c r="P15" s="534"/>
      <c r="Q15" s="535"/>
      <c r="R15" s="526">
        <v>185294</v>
      </c>
      <c r="S15" s="527"/>
      <c r="T15" s="527"/>
      <c r="U15" s="527"/>
      <c r="V15" s="528"/>
      <c r="W15" s="458" t="s">
        <v>137</v>
      </c>
      <c r="X15" s="459"/>
      <c r="Y15" s="459"/>
      <c r="Z15" s="459"/>
      <c r="AA15" s="459"/>
      <c r="AB15" s="449"/>
      <c r="AC15" s="493">
        <v>15767</v>
      </c>
      <c r="AD15" s="494"/>
      <c r="AE15" s="494"/>
      <c r="AF15" s="494"/>
      <c r="AG15" s="536"/>
      <c r="AH15" s="493">
        <v>15871</v>
      </c>
      <c r="AI15" s="494"/>
      <c r="AJ15" s="494"/>
      <c r="AK15" s="494"/>
      <c r="AL15" s="495"/>
      <c r="AM15" s="471"/>
      <c r="AN15" s="472"/>
      <c r="AO15" s="472"/>
      <c r="AP15" s="472"/>
      <c r="AQ15" s="472"/>
      <c r="AR15" s="472"/>
      <c r="AS15" s="472"/>
      <c r="AT15" s="473"/>
      <c r="AU15" s="474"/>
      <c r="AV15" s="475"/>
      <c r="AW15" s="475"/>
      <c r="AX15" s="475"/>
      <c r="AY15" s="402" t="s">
        <v>138</v>
      </c>
      <c r="AZ15" s="403"/>
      <c r="BA15" s="403"/>
      <c r="BB15" s="403"/>
      <c r="BC15" s="403"/>
      <c r="BD15" s="403"/>
      <c r="BE15" s="403"/>
      <c r="BF15" s="403"/>
      <c r="BG15" s="403"/>
      <c r="BH15" s="403"/>
      <c r="BI15" s="403"/>
      <c r="BJ15" s="403"/>
      <c r="BK15" s="403"/>
      <c r="BL15" s="403"/>
      <c r="BM15" s="404"/>
      <c r="BN15" s="405">
        <v>26122363</v>
      </c>
      <c r="BO15" s="406"/>
      <c r="BP15" s="406"/>
      <c r="BQ15" s="406"/>
      <c r="BR15" s="406"/>
      <c r="BS15" s="406"/>
      <c r="BT15" s="406"/>
      <c r="BU15" s="407"/>
      <c r="BV15" s="405">
        <v>25559658</v>
      </c>
      <c r="BW15" s="406"/>
      <c r="BX15" s="406"/>
      <c r="BY15" s="406"/>
      <c r="BZ15" s="406"/>
      <c r="CA15" s="406"/>
      <c r="CB15" s="406"/>
      <c r="CC15" s="407"/>
      <c r="CD15" s="543" t="s">
        <v>139</v>
      </c>
      <c r="CE15" s="544"/>
      <c r="CF15" s="544"/>
      <c r="CG15" s="544"/>
      <c r="CH15" s="544"/>
      <c r="CI15" s="544"/>
      <c r="CJ15" s="544"/>
      <c r="CK15" s="544"/>
      <c r="CL15" s="544"/>
      <c r="CM15" s="544"/>
      <c r="CN15" s="544"/>
      <c r="CO15" s="544"/>
      <c r="CP15" s="544"/>
      <c r="CQ15" s="544"/>
      <c r="CR15" s="544"/>
      <c r="CS15" s="545"/>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505"/>
      <c r="C16" s="506"/>
      <c r="D16" s="506"/>
      <c r="E16" s="506"/>
      <c r="F16" s="506"/>
      <c r="G16" s="506"/>
      <c r="H16" s="506"/>
      <c r="I16" s="506"/>
      <c r="J16" s="506"/>
      <c r="K16" s="507"/>
      <c r="L16" s="523" t="s">
        <v>140</v>
      </c>
      <c r="M16" s="546"/>
      <c r="N16" s="546"/>
      <c r="O16" s="546"/>
      <c r="P16" s="546"/>
      <c r="Q16" s="547"/>
      <c r="R16" s="548" t="s">
        <v>141</v>
      </c>
      <c r="S16" s="549"/>
      <c r="T16" s="549"/>
      <c r="U16" s="549"/>
      <c r="V16" s="550"/>
      <c r="W16" s="432"/>
      <c r="X16" s="433"/>
      <c r="Y16" s="433"/>
      <c r="Z16" s="433"/>
      <c r="AA16" s="433"/>
      <c r="AB16" s="422"/>
      <c r="AC16" s="529">
        <v>17.3</v>
      </c>
      <c r="AD16" s="530"/>
      <c r="AE16" s="530"/>
      <c r="AF16" s="530"/>
      <c r="AG16" s="531"/>
      <c r="AH16" s="529">
        <v>17.5</v>
      </c>
      <c r="AI16" s="530"/>
      <c r="AJ16" s="530"/>
      <c r="AK16" s="530"/>
      <c r="AL16" s="532"/>
      <c r="AM16" s="471"/>
      <c r="AN16" s="472"/>
      <c r="AO16" s="472"/>
      <c r="AP16" s="472"/>
      <c r="AQ16" s="472"/>
      <c r="AR16" s="472"/>
      <c r="AS16" s="472"/>
      <c r="AT16" s="473"/>
      <c r="AU16" s="474"/>
      <c r="AV16" s="475"/>
      <c r="AW16" s="475"/>
      <c r="AX16" s="475"/>
      <c r="AY16" s="476" t="s">
        <v>142</v>
      </c>
      <c r="AZ16" s="477"/>
      <c r="BA16" s="477"/>
      <c r="BB16" s="477"/>
      <c r="BC16" s="477"/>
      <c r="BD16" s="477"/>
      <c r="BE16" s="477"/>
      <c r="BF16" s="477"/>
      <c r="BG16" s="477"/>
      <c r="BH16" s="477"/>
      <c r="BI16" s="477"/>
      <c r="BJ16" s="477"/>
      <c r="BK16" s="477"/>
      <c r="BL16" s="477"/>
      <c r="BM16" s="478"/>
      <c r="BN16" s="442">
        <v>42579149</v>
      </c>
      <c r="BO16" s="443"/>
      <c r="BP16" s="443"/>
      <c r="BQ16" s="443"/>
      <c r="BR16" s="443"/>
      <c r="BS16" s="443"/>
      <c r="BT16" s="443"/>
      <c r="BU16" s="444"/>
      <c r="BV16" s="442">
        <v>41343206</v>
      </c>
      <c r="BW16" s="443"/>
      <c r="BX16" s="443"/>
      <c r="BY16" s="443"/>
      <c r="BZ16" s="443"/>
      <c r="CA16" s="443"/>
      <c r="CB16" s="443"/>
      <c r="CC16" s="444"/>
      <c r="CD16" s="172"/>
      <c r="CE16" s="556"/>
      <c r="CF16" s="556"/>
      <c r="CG16" s="556"/>
      <c r="CH16" s="556"/>
      <c r="CI16" s="556"/>
      <c r="CJ16" s="556"/>
      <c r="CK16" s="556"/>
      <c r="CL16" s="556"/>
      <c r="CM16" s="556"/>
      <c r="CN16" s="556"/>
      <c r="CO16" s="556"/>
      <c r="CP16" s="556"/>
      <c r="CQ16" s="556"/>
      <c r="CR16" s="556"/>
      <c r="CS16" s="557"/>
      <c r="CT16" s="439"/>
      <c r="CU16" s="440"/>
      <c r="CV16" s="440"/>
      <c r="CW16" s="440"/>
      <c r="CX16" s="440"/>
      <c r="CY16" s="440"/>
      <c r="CZ16" s="440"/>
      <c r="DA16" s="441"/>
      <c r="DB16" s="439"/>
      <c r="DC16" s="440"/>
      <c r="DD16" s="440"/>
      <c r="DE16" s="440"/>
      <c r="DF16" s="440"/>
      <c r="DG16" s="440"/>
      <c r="DH16" s="440"/>
      <c r="DI16" s="441"/>
    </row>
    <row r="17" spans="1:113" ht="18.75" customHeight="1" thickBot="1" x14ac:dyDescent="0.25">
      <c r="A17" s="163"/>
      <c r="B17" s="508"/>
      <c r="C17" s="509"/>
      <c r="D17" s="509"/>
      <c r="E17" s="509"/>
      <c r="F17" s="509"/>
      <c r="G17" s="509"/>
      <c r="H17" s="509"/>
      <c r="I17" s="509"/>
      <c r="J17" s="509"/>
      <c r="K17" s="510"/>
      <c r="L17" s="182"/>
      <c r="M17" s="553" t="s">
        <v>143</v>
      </c>
      <c r="N17" s="554"/>
      <c r="O17" s="554"/>
      <c r="P17" s="554"/>
      <c r="Q17" s="555"/>
      <c r="R17" s="548" t="s">
        <v>144</v>
      </c>
      <c r="S17" s="549"/>
      <c r="T17" s="549"/>
      <c r="U17" s="549"/>
      <c r="V17" s="550"/>
      <c r="W17" s="458" t="s">
        <v>145</v>
      </c>
      <c r="X17" s="459"/>
      <c r="Y17" s="459"/>
      <c r="Z17" s="459"/>
      <c r="AA17" s="459"/>
      <c r="AB17" s="449"/>
      <c r="AC17" s="493">
        <v>71456</v>
      </c>
      <c r="AD17" s="494"/>
      <c r="AE17" s="494"/>
      <c r="AF17" s="494"/>
      <c r="AG17" s="536"/>
      <c r="AH17" s="493">
        <v>69932</v>
      </c>
      <c r="AI17" s="494"/>
      <c r="AJ17" s="494"/>
      <c r="AK17" s="494"/>
      <c r="AL17" s="495"/>
      <c r="AM17" s="471"/>
      <c r="AN17" s="472"/>
      <c r="AO17" s="472"/>
      <c r="AP17" s="472"/>
      <c r="AQ17" s="472"/>
      <c r="AR17" s="472"/>
      <c r="AS17" s="472"/>
      <c r="AT17" s="473"/>
      <c r="AU17" s="474"/>
      <c r="AV17" s="475"/>
      <c r="AW17" s="475"/>
      <c r="AX17" s="475"/>
      <c r="AY17" s="476" t="s">
        <v>146</v>
      </c>
      <c r="AZ17" s="477"/>
      <c r="BA17" s="477"/>
      <c r="BB17" s="477"/>
      <c r="BC17" s="477"/>
      <c r="BD17" s="477"/>
      <c r="BE17" s="477"/>
      <c r="BF17" s="477"/>
      <c r="BG17" s="477"/>
      <c r="BH17" s="477"/>
      <c r="BI17" s="477"/>
      <c r="BJ17" s="477"/>
      <c r="BK17" s="477"/>
      <c r="BL17" s="477"/>
      <c r="BM17" s="478"/>
      <c r="BN17" s="442">
        <v>33018233</v>
      </c>
      <c r="BO17" s="443"/>
      <c r="BP17" s="443"/>
      <c r="BQ17" s="443"/>
      <c r="BR17" s="443"/>
      <c r="BS17" s="443"/>
      <c r="BT17" s="443"/>
      <c r="BU17" s="444"/>
      <c r="BV17" s="442">
        <v>32321860</v>
      </c>
      <c r="BW17" s="443"/>
      <c r="BX17" s="443"/>
      <c r="BY17" s="443"/>
      <c r="BZ17" s="443"/>
      <c r="CA17" s="443"/>
      <c r="CB17" s="443"/>
      <c r="CC17" s="444"/>
      <c r="CD17" s="172"/>
      <c r="CE17" s="556"/>
      <c r="CF17" s="556"/>
      <c r="CG17" s="556"/>
      <c r="CH17" s="556"/>
      <c r="CI17" s="556"/>
      <c r="CJ17" s="556"/>
      <c r="CK17" s="556"/>
      <c r="CL17" s="556"/>
      <c r="CM17" s="556"/>
      <c r="CN17" s="556"/>
      <c r="CO17" s="556"/>
      <c r="CP17" s="556"/>
      <c r="CQ17" s="556"/>
      <c r="CR17" s="556"/>
      <c r="CS17" s="557"/>
      <c r="CT17" s="439"/>
      <c r="CU17" s="440"/>
      <c r="CV17" s="440"/>
      <c r="CW17" s="440"/>
      <c r="CX17" s="440"/>
      <c r="CY17" s="440"/>
      <c r="CZ17" s="440"/>
      <c r="DA17" s="441"/>
      <c r="DB17" s="439"/>
      <c r="DC17" s="440"/>
      <c r="DD17" s="440"/>
      <c r="DE17" s="440"/>
      <c r="DF17" s="440"/>
      <c r="DG17" s="440"/>
      <c r="DH17" s="440"/>
      <c r="DI17" s="441"/>
    </row>
    <row r="18" spans="1:113" ht="18.75" customHeight="1" thickBot="1" x14ac:dyDescent="0.25">
      <c r="A18" s="163"/>
      <c r="B18" s="564" t="s">
        <v>147</v>
      </c>
      <c r="C18" s="485"/>
      <c r="D18" s="485"/>
      <c r="E18" s="565"/>
      <c r="F18" s="565"/>
      <c r="G18" s="565"/>
      <c r="H18" s="565"/>
      <c r="I18" s="565"/>
      <c r="J18" s="565"/>
      <c r="K18" s="565"/>
      <c r="L18" s="566">
        <v>1023.22</v>
      </c>
      <c r="M18" s="566"/>
      <c r="N18" s="566"/>
      <c r="O18" s="566"/>
      <c r="P18" s="566"/>
      <c r="Q18" s="566"/>
      <c r="R18" s="567"/>
      <c r="S18" s="567"/>
      <c r="T18" s="567"/>
      <c r="U18" s="567"/>
      <c r="V18" s="568"/>
      <c r="W18" s="460"/>
      <c r="X18" s="461"/>
      <c r="Y18" s="461"/>
      <c r="Z18" s="461"/>
      <c r="AA18" s="461"/>
      <c r="AB18" s="452"/>
      <c r="AC18" s="569">
        <v>78.400000000000006</v>
      </c>
      <c r="AD18" s="570"/>
      <c r="AE18" s="570"/>
      <c r="AF18" s="570"/>
      <c r="AG18" s="571"/>
      <c r="AH18" s="569">
        <v>77.2</v>
      </c>
      <c r="AI18" s="570"/>
      <c r="AJ18" s="570"/>
      <c r="AK18" s="570"/>
      <c r="AL18" s="572"/>
      <c r="AM18" s="471"/>
      <c r="AN18" s="472"/>
      <c r="AO18" s="472"/>
      <c r="AP18" s="472"/>
      <c r="AQ18" s="472"/>
      <c r="AR18" s="472"/>
      <c r="AS18" s="472"/>
      <c r="AT18" s="473"/>
      <c r="AU18" s="474"/>
      <c r="AV18" s="475"/>
      <c r="AW18" s="475"/>
      <c r="AX18" s="475"/>
      <c r="AY18" s="476" t="s">
        <v>148</v>
      </c>
      <c r="AZ18" s="477"/>
      <c r="BA18" s="477"/>
      <c r="BB18" s="477"/>
      <c r="BC18" s="477"/>
      <c r="BD18" s="477"/>
      <c r="BE18" s="477"/>
      <c r="BF18" s="477"/>
      <c r="BG18" s="477"/>
      <c r="BH18" s="477"/>
      <c r="BI18" s="477"/>
      <c r="BJ18" s="477"/>
      <c r="BK18" s="477"/>
      <c r="BL18" s="477"/>
      <c r="BM18" s="478"/>
      <c r="BN18" s="442">
        <v>50354235</v>
      </c>
      <c r="BO18" s="443"/>
      <c r="BP18" s="443"/>
      <c r="BQ18" s="443"/>
      <c r="BR18" s="443"/>
      <c r="BS18" s="443"/>
      <c r="BT18" s="443"/>
      <c r="BU18" s="444"/>
      <c r="BV18" s="442">
        <v>47660513</v>
      </c>
      <c r="BW18" s="443"/>
      <c r="BX18" s="443"/>
      <c r="BY18" s="443"/>
      <c r="BZ18" s="443"/>
      <c r="CA18" s="443"/>
      <c r="CB18" s="443"/>
      <c r="CC18" s="444"/>
      <c r="CD18" s="172"/>
      <c r="CE18" s="556"/>
      <c r="CF18" s="556"/>
      <c r="CG18" s="556"/>
      <c r="CH18" s="556"/>
      <c r="CI18" s="556"/>
      <c r="CJ18" s="556"/>
      <c r="CK18" s="556"/>
      <c r="CL18" s="556"/>
      <c r="CM18" s="556"/>
      <c r="CN18" s="556"/>
      <c r="CO18" s="556"/>
      <c r="CP18" s="556"/>
      <c r="CQ18" s="556"/>
      <c r="CR18" s="556"/>
      <c r="CS18" s="557"/>
      <c r="CT18" s="439"/>
      <c r="CU18" s="440"/>
      <c r="CV18" s="440"/>
      <c r="CW18" s="440"/>
      <c r="CX18" s="440"/>
      <c r="CY18" s="440"/>
      <c r="CZ18" s="440"/>
      <c r="DA18" s="441"/>
      <c r="DB18" s="439"/>
      <c r="DC18" s="440"/>
      <c r="DD18" s="440"/>
      <c r="DE18" s="440"/>
      <c r="DF18" s="440"/>
      <c r="DG18" s="440"/>
      <c r="DH18" s="440"/>
      <c r="DI18" s="441"/>
    </row>
    <row r="19" spans="1:113" ht="18.75" customHeight="1" thickBot="1" x14ac:dyDescent="0.25">
      <c r="A19" s="163"/>
      <c r="B19" s="564" t="s">
        <v>149</v>
      </c>
      <c r="C19" s="485"/>
      <c r="D19" s="485"/>
      <c r="E19" s="565"/>
      <c r="F19" s="565"/>
      <c r="G19" s="565"/>
      <c r="H19" s="565"/>
      <c r="I19" s="565"/>
      <c r="J19" s="565"/>
      <c r="K19" s="565"/>
      <c r="L19" s="573">
        <v>190</v>
      </c>
      <c r="M19" s="573"/>
      <c r="N19" s="573"/>
      <c r="O19" s="573"/>
      <c r="P19" s="573"/>
      <c r="Q19" s="573"/>
      <c r="R19" s="574"/>
      <c r="S19" s="574"/>
      <c r="T19" s="574"/>
      <c r="U19" s="574"/>
      <c r="V19" s="575"/>
      <c r="W19" s="399"/>
      <c r="X19" s="400"/>
      <c r="Y19" s="400"/>
      <c r="Z19" s="400"/>
      <c r="AA19" s="400"/>
      <c r="AB19" s="400"/>
      <c r="AC19" s="551"/>
      <c r="AD19" s="551"/>
      <c r="AE19" s="551"/>
      <c r="AF19" s="551"/>
      <c r="AG19" s="551"/>
      <c r="AH19" s="551"/>
      <c r="AI19" s="551"/>
      <c r="AJ19" s="551"/>
      <c r="AK19" s="551"/>
      <c r="AL19" s="552"/>
      <c r="AM19" s="471"/>
      <c r="AN19" s="472"/>
      <c r="AO19" s="472"/>
      <c r="AP19" s="472"/>
      <c r="AQ19" s="472"/>
      <c r="AR19" s="472"/>
      <c r="AS19" s="472"/>
      <c r="AT19" s="473"/>
      <c r="AU19" s="474"/>
      <c r="AV19" s="475"/>
      <c r="AW19" s="475"/>
      <c r="AX19" s="475"/>
      <c r="AY19" s="476" t="s">
        <v>150</v>
      </c>
      <c r="AZ19" s="477"/>
      <c r="BA19" s="477"/>
      <c r="BB19" s="477"/>
      <c r="BC19" s="477"/>
      <c r="BD19" s="477"/>
      <c r="BE19" s="477"/>
      <c r="BF19" s="477"/>
      <c r="BG19" s="477"/>
      <c r="BH19" s="477"/>
      <c r="BI19" s="477"/>
      <c r="BJ19" s="477"/>
      <c r="BK19" s="477"/>
      <c r="BL19" s="477"/>
      <c r="BM19" s="478"/>
      <c r="BN19" s="442">
        <v>62433114</v>
      </c>
      <c r="BO19" s="443"/>
      <c r="BP19" s="443"/>
      <c r="BQ19" s="443"/>
      <c r="BR19" s="443"/>
      <c r="BS19" s="443"/>
      <c r="BT19" s="443"/>
      <c r="BU19" s="444"/>
      <c r="BV19" s="442">
        <v>61696555</v>
      </c>
      <c r="BW19" s="443"/>
      <c r="BX19" s="443"/>
      <c r="BY19" s="443"/>
      <c r="BZ19" s="443"/>
      <c r="CA19" s="443"/>
      <c r="CB19" s="443"/>
      <c r="CC19" s="444"/>
      <c r="CD19" s="172"/>
      <c r="CE19" s="556"/>
      <c r="CF19" s="556"/>
      <c r="CG19" s="556"/>
      <c r="CH19" s="556"/>
      <c r="CI19" s="556"/>
      <c r="CJ19" s="556"/>
      <c r="CK19" s="556"/>
      <c r="CL19" s="556"/>
      <c r="CM19" s="556"/>
      <c r="CN19" s="556"/>
      <c r="CO19" s="556"/>
      <c r="CP19" s="556"/>
      <c r="CQ19" s="556"/>
      <c r="CR19" s="556"/>
      <c r="CS19" s="557"/>
      <c r="CT19" s="439"/>
      <c r="CU19" s="440"/>
      <c r="CV19" s="440"/>
      <c r="CW19" s="440"/>
      <c r="CX19" s="440"/>
      <c r="CY19" s="440"/>
      <c r="CZ19" s="440"/>
      <c r="DA19" s="441"/>
      <c r="DB19" s="439"/>
      <c r="DC19" s="440"/>
      <c r="DD19" s="440"/>
      <c r="DE19" s="440"/>
      <c r="DF19" s="440"/>
      <c r="DG19" s="440"/>
      <c r="DH19" s="440"/>
      <c r="DI19" s="441"/>
    </row>
    <row r="20" spans="1:113" ht="18.75" customHeight="1" thickBot="1" x14ac:dyDescent="0.25">
      <c r="A20" s="163"/>
      <c r="B20" s="564" t="s">
        <v>151</v>
      </c>
      <c r="C20" s="485"/>
      <c r="D20" s="485"/>
      <c r="E20" s="565"/>
      <c r="F20" s="565"/>
      <c r="G20" s="565"/>
      <c r="H20" s="565"/>
      <c r="I20" s="565"/>
      <c r="J20" s="565"/>
      <c r="K20" s="565"/>
      <c r="L20" s="573">
        <v>87094</v>
      </c>
      <c r="M20" s="573"/>
      <c r="N20" s="573"/>
      <c r="O20" s="573"/>
      <c r="P20" s="573"/>
      <c r="Q20" s="573"/>
      <c r="R20" s="574"/>
      <c r="S20" s="574"/>
      <c r="T20" s="574"/>
      <c r="U20" s="574"/>
      <c r="V20" s="575"/>
      <c r="W20" s="460"/>
      <c r="X20" s="461"/>
      <c r="Y20" s="461"/>
      <c r="Z20" s="461"/>
      <c r="AA20" s="461"/>
      <c r="AB20" s="461"/>
      <c r="AC20" s="576"/>
      <c r="AD20" s="576"/>
      <c r="AE20" s="576"/>
      <c r="AF20" s="576"/>
      <c r="AG20" s="576"/>
      <c r="AH20" s="576"/>
      <c r="AI20" s="576"/>
      <c r="AJ20" s="576"/>
      <c r="AK20" s="576"/>
      <c r="AL20" s="577"/>
      <c r="AM20" s="578"/>
      <c r="AN20" s="497"/>
      <c r="AO20" s="497"/>
      <c r="AP20" s="497"/>
      <c r="AQ20" s="497"/>
      <c r="AR20" s="497"/>
      <c r="AS20" s="497"/>
      <c r="AT20" s="498"/>
      <c r="AU20" s="579"/>
      <c r="AV20" s="580"/>
      <c r="AW20" s="580"/>
      <c r="AX20" s="581"/>
      <c r="AY20" s="476"/>
      <c r="AZ20" s="477"/>
      <c r="BA20" s="477"/>
      <c r="BB20" s="477"/>
      <c r="BC20" s="477"/>
      <c r="BD20" s="477"/>
      <c r="BE20" s="477"/>
      <c r="BF20" s="477"/>
      <c r="BG20" s="477"/>
      <c r="BH20" s="477"/>
      <c r="BI20" s="477"/>
      <c r="BJ20" s="477"/>
      <c r="BK20" s="477"/>
      <c r="BL20" s="477"/>
      <c r="BM20" s="478"/>
      <c r="BN20" s="442"/>
      <c r="BO20" s="443"/>
      <c r="BP20" s="443"/>
      <c r="BQ20" s="443"/>
      <c r="BR20" s="443"/>
      <c r="BS20" s="443"/>
      <c r="BT20" s="443"/>
      <c r="BU20" s="444"/>
      <c r="BV20" s="442"/>
      <c r="BW20" s="443"/>
      <c r="BX20" s="443"/>
      <c r="BY20" s="443"/>
      <c r="BZ20" s="443"/>
      <c r="CA20" s="443"/>
      <c r="CB20" s="443"/>
      <c r="CC20" s="444"/>
      <c r="CD20" s="172"/>
      <c r="CE20" s="556"/>
      <c r="CF20" s="556"/>
      <c r="CG20" s="556"/>
      <c r="CH20" s="556"/>
      <c r="CI20" s="556"/>
      <c r="CJ20" s="556"/>
      <c r="CK20" s="556"/>
      <c r="CL20" s="556"/>
      <c r="CM20" s="556"/>
      <c r="CN20" s="556"/>
      <c r="CO20" s="556"/>
      <c r="CP20" s="556"/>
      <c r="CQ20" s="556"/>
      <c r="CR20" s="556"/>
      <c r="CS20" s="557"/>
      <c r="CT20" s="439"/>
      <c r="CU20" s="440"/>
      <c r="CV20" s="440"/>
      <c r="CW20" s="440"/>
      <c r="CX20" s="440"/>
      <c r="CY20" s="440"/>
      <c r="CZ20" s="440"/>
      <c r="DA20" s="441"/>
      <c r="DB20" s="439"/>
      <c r="DC20" s="440"/>
      <c r="DD20" s="440"/>
      <c r="DE20" s="440"/>
      <c r="DF20" s="440"/>
      <c r="DG20" s="440"/>
      <c r="DH20" s="440"/>
      <c r="DI20" s="441"/>
    </row>
    <row r="21" spans="1:113" ht="18.75" customHeight="1" thickBot="1" x14ac:dyDescent="0.25">
      <c r="A21" s="163"/>
      <c r="B21" s="582" t="s">
        <v>152</v>
      </c>
      <c r="C21" s="583"/>
      <c r="D21" s="583"/>
      <c r="E21" s="583"/>
      <c r="F21" s="583"/>
      <c r="G21" s="583"/>
      <c r="H21" s="583"/>
      <c r="I21" s="583"/>
      <c r="J21" s="583"/>
      <c r="K21" s="583"/>
      <c r="L21" s="583"/>
      <c r="M21" s="583"/>
      <c r="N21" s="583"/>
      <c r="O21" s="583"/>
      <c r="P21" s="583"/>
      <c r="Q21" s="583"/>
      <c r="R21" s="583"/>
      <c r="S21" s="583"/>
      <c r="T21" s="583"/>
      <c r="U21" s="583"/>
      <c r="V21" s="583"/>
      <c r="W21" s="583"/>
      <c r="X21" s="583"/>
      <c r="Y21" s="583"/>
      <c r="Z21" s="583"/>
      <c r="AA21" s="583"/>
      <c r="AB21" s="583"/>
      <c r="AC21" s="583"/>
      <c r="AD21" s="583"/>
      <c r="AE21" s="583"/>
      <c r="AF21" s="583"/>
      <c r="AG21" s="583"/>
      <c r="AH21" s="583"/>
      <c r="AI21" s="583"/>
      <c r="AJ21" s="583"/>
      <c r="AK21" s="583"/>
      <c r="AL21" s="583"/>
      <c r="AM21" s="583"/>
      <c r="AN21" s="583"/>
      <c r="AO21" s="583"/>
      <c r="AP21" s="583"/>
      <c r="AQ21" s="583"/>
      <c r="AR21" s="583"/>
      <c r="AS21" s="583"/>
      <c r="AT21" s="583"/>
      <c r="AU21" s="583"/>
      <c r="AV21" s="583"/>
      <c r="AW21" s="583"/>
      <c r="AX21" s="584"/>
      <c r="AY21" s="558"/>
      <c r="AZ21" s="559"/>
      <c r="BA21" s="559"/>
      <c r="BB21" s="559"/>
      <c r="BC21" s="559"/>
      <c r="BD21" s="559"/>
      <c r="BE21" s="559"/>
      <c r="BF21" s="559"/>
      <c r="BG21" s="559"/>
      <c r="BH21" s="559"/>
      <c r="BI21" s="559"/>
      <c r="BJ21" s="559"/>
      <c r="BK21" s="559"/>
      <c r="BL21" s="559"/>
      <c r="BM21" s="560"/>
      <c r="BN21" s="561"/>
      <c r="BO21" s="562"/>
      <c r="BP21" s="562"/>
      <c r="BQ21" s="562"/>
      <c r="BR21" s="562"/>
      <c r="BS21" s="562"/>
      <c r="BT21" s="562"/>
      <c r="BU21" s="563"/>
      <c r="BV21" s="561"/>
      <c r="BW21" s="562"/>
      <c r="BX21" s="562"/>
      <c r="BY21" s="562"/>
      <c r="BZ21" s="562"/>
      <c r="CA21" s="562"/>
      <c r="CB21" s="562"/>
      <c r="CC21" s="563"/>
      <c r="CD21" s="172"/>
      <c r="CE21" s="556"/>
      <c r="CF21" s="556"/>
      <c r="CG21" s="556"/>
      <c r="CH21" s="556"/>
      <c r="CI21" s="556"/>
      <c r="CJ21" s="556"/>
      <c r="CK21" s="556"/>
      <c r="CL21" s="556"/>
      <c r="CM21" s="556"/>
      <c r="CN21" s="556"/>
      <c r="CO21" s="556"/>
      <c r="CP21" s="556"/>
      <c r="CQ21" s="556"/>
      <c r="CR21" s="556"/>
      <c r="CS21" s="557"/>
      <c r="CT21" s="439"/>
      <c r="CU21" s="440"/>
      <c r="CV21" s="440"/>
      <c r="CW21" s="440"/>
      <c r="CX21" s="440"/>
      <c r="CY21" s="440"/>
      <c r="CZ21" s="440"/>
      <c r="DA21" s="441"/>
      <c r="DB21" s="439"/>
      <c r="DC21" s="440"/>
      <c r="DD21" s="440"/>
      <c r="DE21" s="440"/>
      <c r="DF21" s="440"/>
      <c r="DG21" s="440"/>
      <c r="DH21" s="440"/>
      <c r="DI21" s="441"/>
    </row>
    <row r="22" spans="1:113" ht="18.75" customHeight="1" x14ac:dyDescent="0.2">
      <c r="A22" s="163"/>
      <c r="B22" s="612" t="s">
        <v>153</v>
      </c>
      <c r="C22" s="586"/>
      <c r="D22" s="587"/>
      <c r="E22" s="454" t="s">
        <v>1</v>
      </c>
      <c r="F22" s="459"/>
      <c r="G22" s="459"/>
      <c r="H22" s="459"/>
      <c r="I22" s="459"/>
      <c r="J22" s="459"/>
      <c r="K22" s="449"/>
      <c r="L22" s="454" t="s">
        <v>154</v>
      </c>
      <c r="M22" s="459"/>
      <c r="N22" s="459"/>
      <c r="O22" s="459"/>
      <c r="P22" s="449"/>
      <c r="Q22" s="617" t="s">
        <v>155</v>
      </c>
      <c r="R22" s="618"/>
      <c r="S22" s="618"/>
      <c r="T22" s="618"/>
      <c r="U22" s="618"/>
      <c r="V22" s="619"/>
      <c r="W22" s="585" t="s">
        <v>156</v>
      </c>
      <c r="X22" s="586"/>
      <c r="Y22" s="587"/>
      <c r="Z22" s="454" t="s">
        <v>1</v>
      </c>
      <c r="AA22" s="459"/>
      <c r="AB22" s="459"/>
      <c r="AC22" s="459"/>
      <c r="AD22" s="459"/>
      <c r="AE22" s="459"/>
      <c r="AF22" s="459"/>
      <c r="AG22" s="449"/>
      <c r="AH22" s="623" t="s">
        <v>157</v>
      </c>
      <c r="AI22" s="459"/>
      <c r="AJ22" s="459"/>
      <c r="AK22" s="459"/>
      <c r="AL22" s="449"/>
      <c r="AM22" s="623" t="s">
        <v>158</v>
      </c>
      <c r="AN22" s="624"/>
      <c r="AO22" s="624"/>
      <c r="AP22" s="624"/>
      <c r="AQ22" s="624"/>
      <c r="AR22" s="625"/>
      <c r="AS22" s="617" t="s">
        <v>155</v>
      </c>
      <c r="AT22" s="618"/>
      <c r="AU22" s="618"/>
      <c r="AV22" s="618"/>
      <c r="AW22" s="618"/>
      <c r="AX22" s="629"/>
      <c r="AY22" s="402" t="s">
        <v>159</v>
      </c>
      <c r="AZ22" s="403"/>
      <c r="BA22" s="403"/>
      <c r="BB22" s="403"/>
      <c r="BC22" s="403"/>
      <c r="BD22" s="403"/>
      <c r="BE22" s="403"/>
      <c r="BF22" s="403"/>
      <c r="BG22" s="403"/>
      <c r="BH22" s="403"/>
      <c r="BI22" s="403"/>
      <c r="BJ22" s="403"/>
      <c r="BK22" s="403"/>
      <c r="BL22" s="403"/>
      <c r="BM22" s="404"/>
      <c r="BN22" s="405">
        <v>116881951</v>
      </c>
      <c r="BO22" s="406"/>
      <c r="BP22" s="406"/>
      <c r="BQ22" s="406"/>
      <c r="BR22" s="406"/>
      <c r="BS22" s="406"/>
      <c r="BT22" s="406"/>
      <c r="BU22" s="407"/>
      <c r="BV22" s="405">
        <v>109699255</v>
      </c>
      <c r="BW22" s="406"/>
      <c r="BX22" s="406"/>
      <c r="BY22" s="406"/>
      <c r="BZ22" s="406"/>
      <c r="CA22" s="406"/>
      <c r="CB22" s="406"/>
      <c r="CC22" s="407"/>
      <c r="CD22" s="172"/>
      <c r="CE22" s="556"/>
      <c r="CF22" s="556"/>
      <c r="CG22" s="556"/>
      <c r="CH22" s="556"/>
      <c r="CI22" s="556"/>
      <c r="CJ22" s="556"/>
      <c r="CK22" s="556"/>
      <c r="CL22" s="556"/>
      <c r="CM22" s="556"/>
      <c r="CN22" s="556"/>
      <c r="CO22" s="556"/>
      <c r="CP22" s="556"/>
      <c r="CQ22" s="556"/>
      <c r="CR22" s="556"/>
      <c r="CS22" s="557"/>
      <c r="CT22" s="439"/>
      <c r="CU22" s="440"/>
      <c r="CV22" s="440"/>
      <c r="CW22" s="440"/>
      <c r="CX22" s="440"/>
      <c r="CY22" s="440"/>
      <c r="CZ22" s="440"/>
      <c r="DA22" s="441"/>
      <c r="DB22" s="439"/>
      <c r="DC22" s="440"/>
      <c r="DD22" s="440"/>
      <c r="DE22" s="440"/>
      <c r="DF22" s="440"/>
      <c r="DG22" s="440"/>
      <c r="DH22" s="440"/>
      <c r="DI22" s="441"/>
    </row>
    <row r="23" spans="1:113" ht="18.75" customHeight="1" x14ac:dyDescent="0.2">
      <c r="A23" s="163"/>
      <c r="B23" s="613"/>
      <c r="C23" s="589"/>
      <c r="D23" s="590"/>
      <c r="E23" s="428"/>
      <c r="F23" s="433"/>
      <c r="G23" s="433"/>
      <c r="H23" s="433"/>
      <c r="I23" s="433"/>
      <c r="J23" s="433"/>
      <c r="K23" s="422"/>
      <c r="L23" s="428"/>
      <c r="M23" s="433"/>
      <c r="N23" s="433"/>
      <c r="O23" s="433"/>
      <c r="P23" s="422"/>
      <c r="Q23" s="620"/>
      <c r="R23" s="621"/>
      <c r="S23" s="621"/>
      <c r="T23" s="621"/>
      <c r="U23" s="621"/>
      <c r="V23" s="622"/>
      <c r="W23" s="588"/>
      <c r="X23" s="589"/>
      <c r="Y23" s="590"/>
      <c r="Z23" s="428"/>
      <c r="AA23" s="433"/>
      <c r="AB23" s="433"/>
      <c r="AC23" s="433"/>
      <c r="AD23" s="433"/>
      <c r="AE23" s="433"/>
      <c r="AF23" s="433"/>
      <c r="AG23" s="422"/>
      <c r="AH23" s="428"/>
      <c r="AI23" s="433"/>
      <c r="AJ23" s="433"/>
      <c r="AK23" s="433"/>
      <c r="AL23" s="422"/>
      <c r="AM23" s="626"/>
      <c r="AN23" s="627"/>
      <c r="AO23" s="627"/>
      <c r="AP23" s="627"/>
      <c r="AQ23" s="627"/>
      <c r="AR23" s="628"/>
      <c r="AS23" s="620"/>
      <c r="AT23" s="621"/>
      <c r="AU23" s="621"/>
      <c r="AV23" s="621"/>
      <c r="AW23" s="621"/>
      <c r="AX23" s="630"/>
      <c r="AY23" s="476" t="s">
        <v>160</v>
      </c>
      <c r="AZ23" s="477"/>
      <c r="BA23" s="477"/>
      <c r="BB23" s="477"/>
      <c r="BC23" s="477"/>
      <c r="BD23" s="477"/>
      <c r="BE23" s="477"/>
      <c r="BF23" s="477"/>
      <c r="BG23" s="477"/>
      <c r="BH23" s="477"/>
      <c r="BI23" s="477"/>
      <c r="BJ23" s="477"/>
      <c r="BK23" s="477"/>
      <c r="BL23" s="477"/>
      <c r="BM23" s="478"/>
      <c r="BN23" s="442">
        <v>92621169</v>
      </c>
      <c r="BO23" s="443"/>
      <c r="BP23" s="443"/>
      <c r="BQ23" s="443"/>
      <c r="BR23" s="443"/>
      <c r="BS23" s="443"/>
      <c r="BT23" s="443"/>
      <c r="BU23" s="444"/>
      <c r="BV23" s="442">
        <v>89089900</v>
      </c>
      <c r="BW23" s="443"/>
      <c r="BX23" s="443"/>
      <c r="BY23" s="443"/>
      <c r="BZ23" s="443"/>
      <c r="CA23" s="443"/>
      <c r="CB23" s="443"/>
      <c r="CC23" s="444"/>
      <c r="CD23" s="172"/>
      <c r="CE23" s="556"/>
      <c r="CF23" s="556"/>
      <c r="CG23" s="556"/>
      <c r="CH23" s="556"/>
      <c r="CI23" s="556"/>
      <c r="CJ23" s="556"/>
      <c r="CK23" s="556"/>
      <c r="CL23" s="556"/>
      <c r="CM23" s="556"/>
      <c r="CN23" s="556"/>
      <c r="CO23" s="556"/>
      <c r="CP23" s="556"/>
      <c r="CQ23" s="556"/>
      <c r="CR23" s="556"/>
      <c r="CS23" s="557"/>
      <c r="CT23" s="439"/>
      <c r="CU23" s="440"/>
      <c r="CV23" s="440"/>
      <c r="CW23" s="440"/>
      <c r="CX23" s="440"/>
      <c r="CY23" s="440"/>
      <c r="CZ23" s="440"/>
      <c r="DA23" s="441"/>
      <c r="DB23" s="439"/>
      <c r="DC23" s="440"/>
      <c r="DD23" s="440"/>
      <c r="DE23" s="440"/>
      <c r="DF23" s="440"/>
      <c r="DG23" s="440"/>
      <c r="DH23" s="440"/>
      <c r="DI23" s="441"/>
    </row>
    <row r="24" spans="1:113" ht="18.75" customHeight="1" thickBot="1" x14ac:dyDescent="0.25">
      <c r="A24" s="163"/>
      <c r="B24" s="613"/>
      <c r="C24" s="589"/>
      <c r="D24" s="590"/>
      <c r="E24" s="492" t="s">
        <v>161</v>
      </c>
      <c r="F24" s="472"/>
      <c r="G24" s="472"/>
      <c r="H24" s="472"/>
      <c r="I24" s="472"/>
      <c r="J24" s="472"/>
      <c r="K24" s="473"/>
      <c r="L24" s="493">
        <v>1</v>
      </c>
      <c r="M24" s="494"/>
      <c r="N24" s="494"/>
      <c r="O24" s="494"/>
      <c r="P24" s="536"/>
      <c r="Q24" s="493">
        <v>9900</v>
      </c>
      <c r="R24" s="494"/>
      <c r="S24" s="494"/>
      <c r="T24" s="494"/>
      <c r="U24" s="494"/>
      <c r="V24" s="536"/>
      <c r="W24" s="588"/>
      <c r="X24" s="589"/>
      <c r="Y24" s="590"/>
      <c r="Z24" s="492" t="s">
        <v>162</v>
      </c>
      <c r="AA24" s="472"/>
      <c r="AB24" s="472"/>
      <c r="AC24" s="472"/>
      <c r="AD24" s="472"/>
      <c r="AE24" s="472"/>
      <c r="AF24" s="472"/>
      <c r="AG24" s="473"/>
      <c r="AH24" s="493">
        <v>1522</v>
      </c>
      <c r="AI24" s="494"/>
      <c r="AJ24" s="494"/>
      <c r="AK24" s="494"/>
      <c r="AL24" s="536"/>
      <c r="AM24" s="493">
        <v>4993682</v>
      </c>
      <c r="AN24" s="494"/>
      <c r="AO24" s="494"/>
      <c r="AP24" s="494"/>
      <c r="AQ24" s="494"/>
      <c r="AR24" s="536"/>
      <c r="AS24" s="493">
        <v>3281</v>
      </c>
      <c r="AT24" s="494"/>
      <c r="AU24" s="494"/>
      <c r="AV24" s="494"/>
      <c r="AW24" s="494"/>
      <c r="AX24" s="495"/>
      <c r="AY24" s="558" t="s">
        <v>163</v>
      </c>
      <c r="AZ24" s="559"/>
      <c r="BA24" s="559"/>
      <c r="BB24" s="559"/>
      <c r="BC24" s="559"/>
      <c r="BD24" s="559"/>
      <c r="BE24" s="559"/>
      <c r="BF24" s="559"/>
      <c r="BG24" s="559"/>
      <c r="BH24" s="559"/>
      <c r="BI24" s="559"/>
      <c r="BJ24" s="559"/>
      <c r="BK24" s="559"/>
      <c r="BL24" s="559"/>
      <c r="BM24" s="560"/>
      <c r="BN24" s="442">
        <v>89334347</v>
      </c>
      <c r="BO24" s="443"/>
      <c r="BP24" s="443"/>
      <c r="BQ24" s="443"/>
      <c r="BR24" s="443"/>
      <c r="BS24" s="443"/>
      <c r="BT24" s="443"/>
      <c r="BU24" s="444"/>
      <c r="BV24" s="442">
        <v>79339597</v>
      </c>
      <c r="BW24" s="443"/>
      <c r="BX24" s="443"/>
      <c r="BY24" s="443"/>
      <c r="BZ24" s="443"/>
      <c r="CA24" s="443"/>
      <c r="CB24" s="443"/>
      <c r="CC24" s="444"/>
      <c r="CD24" s="172"/>
      <c r="CE24" s="556"/>
      <c r="CF24" s="556"/>
      <c r="CG24" s="556"/>
      <c r="CH24" s="556"/>
      <c r="CI24" s="556"/>
      <c r="CJ24" s="556"/>
      <c r="CK24" s="556"/>
      <c r="CL24" s="556"/>
      <c r="CM24" s="556"/>
      <c r="CN24" s="556"/>
      <c r="CO24" s="556"/>
      <c r="CP24" s="556"/>
      <c r="CQ24" s="556"/>
      <c r="CR24" s="556"/>
      <c r="CS24" s="557"/>
      <c r="CT24" s="439"/>
      <c r="CU24" s="440"/>
      <c r="CV24" s="440"/>
      <c r="CW24" s="440"/>
      <c r="CX24" s="440"/>
      <c r="CY24" s="440"/>
      <c r="CZ24" s="440"/>
      <c r="DA24" s="441"/>
      <c r="DB24" s="439"/>
      <c r="DC24" s="440"/>
      <c r="DD24" s="440"/>
      <c r="DE24" s="440"/>
      <c r="DF24" s="440"/>
      <c r="DG24" s="440"/>
      <c r="DH24" s="440"/>
      <c r="DI24" s="441"/>
    </row>
    <row r="25" spans="1:113" ht="18.75" customHeight="1" x14ac:dyDescent="0.2">
      <c r="A25" s="163"/>
      <c r="B25" s="613"/>
      <c r="C25" s="589"/>
      <c r="D25" s="590"/>
      <c r="E25" s="492" t="s">
        <v>164</v>
      </c>
      <c r="F25" s="472"/>
      <c r="G25" s="472"/>
      <c r="H25" s="472"/>
      <c r="I25" s="472"/>
      <c r="J25" s="472"/>
      <c r="K25" s="473"/>
      <c r="L25" s="493">
        <v>2</v>
      </c>
      <c r="M25" s="494"/>
      <c r="N25" s="494"/>
      <c r="O25" s="494"/>
      <c r="P25" s="536"/>
      <c r="Q25" s="493">
        <v>8100</v>
      </c>
      <c r="R25" s="494"/>
      <c r="S25" s="494"/>
      <c r="T25" s="494"/>
      <c r="U25" s="494"/>
      <c r="V25" s="536"/>
      <c r="W25" s="588"/>
      <c r="X25" s="589"/>
      <c r="Y25" s="590"/>
      <c r="Z25" s="492" t="s">
        <v>165</v>
      </c>
      <c r="AA25" s="472"/>
      <c r="AB25" s="472"/>
      <c r="AC25" s="472"/>
      <c r="AD25" s="472"/>
      <c r="AE25" s="472"/>
      <c r="AF25" s="472"/>
      <c r="AG25" s="473"/>
      <c r="AH25" s="493">
        <v>241</v>
      </c>
      <c r="AI25" s="494"/>
      <c r="AJ25" s="494"/>
      <c r="AK25" s="494"/>
      <c r="AL25" s="536"/>
      <c r="AM25" s="493">
        <v>798433</v>
      </c>
      <c r="AN25" s="494"/>
      <c r="AO25" s="494"/>
      <c r="AP25" s="494"/>
      <c r="AQ25" s="494"/>
      <c r="AR25" s="536"/>
      <c r="AS25" s="493">
        <v>3313</v>
      </c>
      <c r="AT25" s="494"/>
      <c r="AU25" s="494"/>
      <c r="AV25" s="494"/>
      <c r="AW25" s="494"/>
      <c r="AX25" s="495"/>
      <c r="AY25" s="402" t="s">
        <v>166</v>
      </c>
      <c r="AZ25" s="403"/>
      <c r="BA25" s="403"/>
      <c r="BB25" s="403"/>
      <c r="BC25" s="403"/>
      <c r="BD25" s="403"/>
      <c r="BE25" s="403"/>
      <c r="BF25" s="403"/>
      <c r="BG25" s="403"/>
      <c r="BH25" s="403"/>
      <c r="BI25" s="403"/>
      <c r="BJ25" s="403"/>
      <c r="BK25" s="403"/>
      <c r="BL25" s="403"/>
      <c r="BM25" s="404"/>
      <c r="BN25" s="405">
        <v>20069260</v>
      </c>
      <c r="BO25" s="406"/>
      <c r="BP25" s="406"/>
      <c r="BQ25" s="406"/>
      <c r="BR25" s="406"/>
      <c r="BS25" s="406"/>
      <c r="BT25" s="406"/>
      <c r="BU25" s="407"/>
      <c r="BV25" s="405">
        <v>31023178</v>
      </c>
      <c r="BW25" s="406"/>
      <c r="BX25" s="406"/>
      <c r="BY25" s="406"/>
      <c r="BZ25" s="406"/>
      <c r="CA25" s="406"/>
      <c r="CB25" s="406"/>
      <c r="CC25" s="407"/>
      <c r="CD25" s="172"/>
      <c r="CE25" s="556"/>
      <c r="CF25" s="556"/>
      <c r="CG25" s="556"/>
      <c r="CH25" s="556"/>
      <c r="CI25" s="556"/>
      <c r="CJ25" s="556"/>
      <c r="CK25" s="556"/>
      <c r="CL25" s="556"/>
      <c r="CM25" s="556"/>
      <c r="CN25" s="556"/>
      <c r="CO25" s="556"/>
      <c r="CP25" s="556"/>
      <c r="CQ25" s="556"/>
      <c r="CR25" s="556"/>
      <c r="CS25" s="557"/>
      <c r="CT25" s="439"/>
      <c r="CU25" s="440"/>
      <c r="CV25" s="440"/>
      <c r="CW25" s="440"/>
      <c r="CX25" s="440"/>
      <c r="CY25" s="440"/>
      <c r="CZ25" s="440"/>
      <c r="DA25" s="441"/>
      <c r="DB25" s="439"/>
      <c r="DC25" s="440"/>
      <c r="DD25" s="440"/>
      <c r="DE25" s="440"/>
      <c r="DF25" s="440"/>
      <c r="DG25" s="440"/>
      <c r="DH25" s="440"/>
      <c r="DI25" s="441"/>
    </row>
    <row r="26" spans="1:113" ht="18.75" customHeight="1" x14ac:dyDescent="0.2">
      <c r="A26" s="163"/>
      <c r="B26" s="613"/>
      <c r="C26" s="589"/>
      <c r="D26" s="590"/>
      <c r="E26" s="492" t="s">
        <v>167</v>
      </c>
      <c r="F26" s="472"/>
      <c r="G26" s="472"/>
      <c r="H26" s="472"/>
      <c r="I26" s="472"/>
      <c r="J26" s="472"/>
      <c r="K26" s="473"/>
      <c r="L26" s="493">
        <v>1</v>
      </c>
      <c r="M26" s="494"/>
      <c r="N26" s="494"/>
      <c r="O26" s="494"/>
      <c r="P26" s="536"/>
      <c r="Q26" s="493">
        <v>7120</v>
      </c>
      <c r="R26" s="494"/>
      <c r="S26" s="494"/>
      <c r="T26" s="494"/>
      <c r="U26" s="494"/>
      <c r="V26" s="536"/>
      <c r="W26" s="588"/>
      <c r="X26" s="589"/>
      <c r="Y26" s="590"/>
      <c r="Z26" s="492" t="s">
        <v>168</v>
      </c>
      <c r="AA26" s="594"/>
      <c r="AB26" s="594"/>
      <c r="AC26" s="594"/>
      <c r="AD26" s="594"/>
      <c r="AE26" s="594"/>
      <c r="AF26" s="594"/>
      <c r="AG26" s="595"/>
      <c r="AH26" s="493">
        <v>150</v>
      </c>
      <c r="AI26" s="494"/>
      <c r="AJ26" s="494"/>
      <c r="AK26" s="494"/>
      <c r="AL26" s="536"/>
      <c r="AM26" s="493">
        <v>484800</v>
      </c>
      <c r="AN26" s="494"/>
      <c r="AO26" s="494"/>
      <c r="AP26" s="494"/>
      <c r="AQ26" s="494"/>
      <c r="AR26" s="536"/>
      <c r="AS26" s="493">
        <v>3232</v>
      </c>
      <c r="AT26" s="494"/>
      <c r="AU26" s="494"/>
      <c r="AV26" s="494"/>
      <c r="AW26" s="494"/>
      <c r="AX26" s="495"/>
      <c r="AY26" s="445" t="s">
        <v>169</v>
      </c>
      <c r="AZ26" s="446"/>
      <c r="BA26" s="446"/>
      <c r="BB26" s="446"/>
      <c r="BC26" s="446"/>
      <c r="BD26" s="446"/>
      <c r="BE26" s="446"/>
      <c r="BF26" s="446"/>
      <c r="BG26" s="446"/>
      <c r="BH26" s="446"/>
      <c r="BI26" s="446"/>
      <c r="BJ26" s="446"/>
      <c r="BK26" s="446"/>
      <c r="BL26" s="446"/>
      <c r="BM26" s="447"/>
      <c r="BN26" s="442" t="s">
        <v>122</v>
      </c>
      <c r="BO26" s="443"/>
      <c r="BP26" s="443"/>
      <c r="BQ26" s="443"/>
      <c r="BR26" s="443"/>
      <c r="BS26" s="443"/>
      <c r="BT26" s="443"/>
      <c r="BU26" s="444"/>
      <c r="BV26" s="442" t="s">
        <v>122</v>
      </c>
      <c r="BW26" s="443"/>
      <c r="BX26" s="443"/>
      <c r="BY26" s="443"/>
      <c r="BZ26" s="443"/>
      <c r="CA26" s="443"/>
      <c r="CB26" s="443"/>
      <c r="CC26" s="444"/>
      <c r="CD26" s="172"/>
      <c r="CE26" s="556"/>
      <c r="CF26" s="556"/>
      <c r="CG26" s="556"/>
      <c r="CH26" s="556"/>
      <c r="CI26" s="556"/>
      <c r="CJ26" s="556"/>
      <c r="CK26" s="556"/>
      <c r="CL26" s="556"/>
      <c r="CM26" s="556"/>
      <c r="CN26" s="556"/>
      <c r="CO26" s="556"/>
      <c r="CP26" s="556"/>
      <c r="CQ26" s="556"/>
      <c r="CR26" s="556"/>
      <c r="CS26" s="557"/>
      <c r="CT26" s="439"/>
      <c r="CU26" s="440"/>
      <c r="CV26" s="440"/>
      <c r="CW26" s="440"/>
      <c r="CX26" s="440"/>
      <c r="CY26" s="440"/>
      <c r="CZ26" s="440"/>
      <c r="DA26" s="441"/>
      <c r="DB26" s="439"/>
      <c r="DC26" s="440"/>
      <c r="DD26" s="440"/>
      <c r="DE26" s="440"/>
      <c r="DF26" s="440"/>
      <c r="DG26" s="440"/>
      <c r="DH26" s="440"/>
      <c r="DI26" s="441"/>
    </row>
    <row r="27" spans="1:113" ht="18.75" customHeight="1" thickBot="1" x14ac:dyDescent="0.25">
      <c r="A27" s="163"/>
      <c r="B27" s="613"/>
      <c r="C27" s="589"/>
      <c r="D27" s="590"/>
      <c r="E27" s="492" t="s">
        <v>170</v>
      </c>
      <c r="F27" s="472"/>
      <c r="G27" s="472"/>
      <c r="H27" s="472"/>
      <c r="I27" s="472"/>
      <c r="J27" s="472"/>
      <c r="K27" s="473"/>
      <c r="L27" s="493">
        <v>1</v>
      </c>
      <c r="M27" s="494"/>
      <c r="N27" s="494"/>
      <c r="O27" s="494"/>
      <c r="P27" s="536"/>
      <c r="Q27" s="493">
        <v>5570</v>
      </c>
      <c r="R27" s="494"/>
      <c r="S27" s="494"/>
      <c r="T27" s="494"/>
      <c r="U27" s="494"/>
      <c r="V27" s="536"/>
      <c r="W27" s="588"/>
      <c r="X27" s="589"/>
      <c r="Y27" s="590"/>
      <c r="Z27" s="492" t="s">
        <v>171</v>
      </c>
      <c r="AA27" s="472"/>
      <c r="AB27" s="472"/>
      <c r="AC27" s="472"/>
      <c r="AD27" s="472"/>
      <c r="AE27" s="472"/>
      <c r="AF27" s="472"/>
      <c r="AG27" s="473"/>
      <c r="AH27" s="493">
        <v>21</v>
      </c>
      <c r="AI27" s="494"/>
      <c r="AJ27" s="494"/>
      <c r="AK27" s="494"/>
      <c r="AL27" s="536"/>
      <c r="AM27" s="493">
        <v>66752</v>
      </c>
      <c r="AN27" s="494"/>
      <c r="AO27" s="494"/>
      <c r="AP27" s="494"/>
      <c r="AQ27" s="494"/>
      <c r="AR27" s="536"/>
      <c r="AS27" s="493">
        <v>3179</v>
      </c>
      <c r="AT27" s="494"/>
      <c r="AU27" s="494"/>
      <c r="AV27" s="494"/>
      <c r="AW27" s="494"/>
      <c r="AX27" s="495"/>
      <c r="AY27" s="537" t="s">
        <v>172</v>
      </c>
      <c r="AZ27" s="538"/>
      <c r="BA27" s="538"/>
      <c r="BB27" s="538"/>
      <c r="BC27" s="538"/>
      <c r="BD27" s="538"/>
      <c r="BE27" s="538"/>
      <c r="BF27" s="538"/>
      <c r="BG27" s="538"/>
      <c r="BH27" s="538"/>
      <c r="BI27" s="538"/>
      <c r="BJ27" s="538"/>
      <c r="BK27" s="538"/>
      <c r="BL27" s="538"/>
      <c r="BM27" s="539"/>
      <c r="BN27" s="561">
        <v>1793781</v>
      </c>
      <c r="BO27" s="562"/>
      <c r="BP27" s="562"/>
      <c r="BQ27" s="562"/>
      <c r="BR27" s="562"/>
      <c r="BS27" s="562"/>
      <c r="BT27" s="562"/>
      <c r="BU27" s="563"/>
      <c r="BV27" s="561">
        <v>1790889</v>
      </c>
      <c r="BW27" s="562"/>
      <c r="BX27" s="562"/>
      <c r="BY27" s="562"/>
      <c r="BZ27" s="562"/>
      <c r="CA27" s="562"/>
      <c r="CB27" s="562"/>
      <c r="CC27" s="563"/>
      <c r="CD27" s="166"/>
      <c r="CE27" s="556"/>
      <c r="CF27" s="556"/>
      <c r="CG27" s="556"/>
      <c r="CH27" s="556"/>
      <c r="CI27" s="556"/>
      <c r="CJ27" s="556"/>
      <c r="CK27" s="556"/>
      <c r="CL27" s="556"/>
      <c r="CM27" s="556"/>
      <c r="CN27" s="556"/>
      <c r="CO27" s="556"/>
      <c r="CP27" s="556"/>
      <c r="CQ27" s="556"/>
      <c r="CR27" s="556"/>
      <c r="CS27" s="557"/>
      <c r="CT27" s="439"/>
      <c r="CU27" s="440"/>
      <c r="CV27" s="440"/>
      <c r="CW27" s="440"/>
      <c r="CX27" s="440"/>
      <c r="CY27" s="440"/>
      <c r="CZ27" s="440"/>
      <c r="DA27" s="441"/>
      <c r="DB27" s="439"/>
      <c r="DC27" s="440"/>
      <c r="DD27" s="440"/>
      <c r="DE27" s="440"/>
      <c r="DF27" s="440"/>
      <c r="DG27" s="440"/>
      <c r="DH27" s="440"/>
      <c r="DI27" s="441"/>
    </row>
    <row r="28" spans="1:113" ht="18.75" customHeight="1" x14ac:dyDescent="0.2">
      <c r="A28" s="163"/>
      <c r="B28" s="613"/>
      <c r="C28" s="589"/>
      <c r="D28" s="590"/>
      <c r="E28" s="492" t="s">
        <v>173</v>
      </c>
      <c r="F28" s="472"/>
      <c r="G28" s="472"/>
      <c r="H28" s="472"/>
      <c r="I28" s="472"/>
      <c r="J28" s="472"/>
      <c r="K28" s="473"/>
      <c r="L28" s="493">
        <v>1</v>
      </c>
      <c r="M28" s="494"/>
      <c r="N28" s="494"/>
      <c r="O28" s="494"/>
      <c r="P28" s="536"/>
      <c r="Q28" s="493">
        <v>4800</v>
      </c>
      <c r="R28" s="494"/>
      <c r="S28" s="494"/>
      <c r="T28" s="494"/>
      <c r="U28" s="494"/>
      <c r="V28" s="536"/>
      <c r="W28" s="588"/>
      <c r="X28" s="589"/>
      <c r="Y28" s="590"/>
      <c r="Z28" s="492" t="s">
        <v>174</v>
      </c>
      <c r="AA28" s="472"/>
      <c r="AB28" s="472"/>
      <c r="AC28" s="472"/>
      <c r="AD28" s="472"/>
      <c r="AE28" s="472"/>
      <c r="AF28" s="472"/>
      <c r="AG28" s="473"/>
      <c r="AH28" s="493" t="s">
        <v>122</v>
      </c>
      <c r="AI28" s="494"/>
      <c r="AJ28" s="494"/>
      <c r="AK28" s="494"/>
      <c r="AL28" s="536"/>
      <c r="AM28" s="493" t="s">
        <v>122</v>
      </c>
      <c r="AN28" s="494"/>
      <c r="AO28" s="494"/>
      <c r="AP28" s="494"/>
      <c r="AQ28" s="494"/>
      <c r="AR28" s="536"/>
      <c r="AS28" s="493" t="s">
        <v>122</v>
      </c>
      <c r="AT28" s="494"/>
      <c r="AU28" s="494"/>
      <c r="AV28" s="494"/>
      <c r="AW28" s="494"/>
      <c r="AX28" s="495"/>
      <c r="AY28" s="596" t="s">
        <v>175</v>
      </c>
      <c r="AZ28" s="597"/>
      <c r="BA28" s="597"/>
      <c r="BB28" s="598"/>
      <c r="BC28" s="402" t="s">
        <v>46</v>
      </c>
      <c r="BD28" s="403"/>
      <c r="BE28" s="403"/>
      <c r="BF28" s="403"/>
      <c r="BG28" s="403"/>
      <c r="BH28" s="403"/>
      <c r="BI28" s="403"/>
      <c r="BJ28" s="403"/>
      <c r="BK28" s="403"/>
      <c r="BL28" s="403"/>
      <c r="BM28" s="404"/>
      <c r="BN28" s="405">
        <v>3020490</v>
      </c>
      <c r="BO28" s="406"/>
      <c r="BP28" s="406"/>
      <c r="BQ28" s="406"/>
      <c r="BR28" s="406"/>
      <c r="BS28" s="406"/>
      <c r="BT28" s="406"/>
      <c r="BU28" s="407"/>
      <c r="BV28" s="405">
        <v>2940964</v>
      </c>
      <c r="BW28" s="406"/>
      <c r="BX28" s="406"/>
      <c r="BY28" s="406"/>
      <c r="BZ28" s="406"/>
      <c r="CA28" s="406"/>
      <c r="CB28" s="406"/>
      <c r="CC28" s="407"/>
      <c r="CD28" s="172"/>
      <c r="CE28" s="556"/>
      <c r="CF28" s="556"/>
      <c r="CG28" s="556"/>
      <c r="CH28" s="556"/>
      <c r="CI28" s="556"/>
      <c r="CJ28" s="556"/>
      <c r="CK28" s="556"/>
      <c r="CL28" s="556"/>
      <c r="CM28" s="556"/>
      <c r="CN28" s="556"/>
      <c r="CO28" s="556"/>
      <c r="CP28" s="556"/>
      <c r="CQ28" s="556"/>
      <c r="CR28" s="556"/>
      <c r="CS28" s="557"/>
      <c r="CT28" s="439"/>
      <c r="CU28" s="440"/>
      <c r="CV28" s="440"/>
      <c r="CW28" s="440"/>
      <c r="CX28" s="440"/>
      <c r="CY28" s="440"/>
      <c r="CZ28" s="440"/>
      <c r="DA28" s="441"/>
      <c r="DB28" s="439"/>
      <c r="DC28" s="440"/>
      <c r="DD28" s="440"/>
      <c r="DE28" s="440"/>
      <c r="DF28" s="440"/>
      <c r="DG28" s="440"/>
      <c r="DH28" s="440"/>
      <c r="DI28" s="441"/>
    </row>
    <row r="29" spans="1:113" ht="18.75" customHeight="1" x14ac:dyDescent="0.2">
      <c r="A29" s="163"/>
      <c r="B29" s="613"/>
      <c r="C29" s="589"/>
      <c r="D29" s="590"/>
      <c r="E29" s="492" t="s">
        <v>176</v>
      </c>
      <c r="F29" s="472"/>
      <c r="G29" s="472"/>
      <c r="H29" s="472"/>
      <c r="I29" s="472"/>
      <c r="J29" s="472"/>
      <c r="K29" s="473"/>
      <c r="L29" s="493">
        <v>32</v>
      </c>
      <c r="M29" s="494"/>
      <c r="N29" s="494"/>
      <c r="O29" s="494"/>
      <c r="P29" s="536"/>
      <c r="Q29" s="493">
        <v>4490</v>
      </c>
      <c r="R29" s="494"/>
      <c r="S29" s="494"/>
      <c r="T29" s="494"/>
      <c r="U29" s="494"/>
      <c r="V29" s="536"/>
      <c r="W29" s="591"/>
      <c r="X29" s="592"/>
      <c r="Y29" s="593"/>
      <c r="Z29" s="492" t="s">
        <v>177</v>
      </c>
      <c r="AA29" s="472"/>
      <c r="AB29" s="472"/>
      <c r="AC29" s="472"/>
      <c r="AD29" s="472"/>
      <c r="AE29" s="472"/>
      <c r="AF29" s="472"/>
      <c r="AG29" s="473"/>
      <c r="AH29" s="493">
        <v>1543</v>
      </c>
      <c r="AI29" s="494"/>
      <c r="AJ29" s="494"/>
      <c r="AK29" s="494"/>
      <c r="AL29" s="536"/>
      <c r="AM29" s="493">
        <v>5060434</v>
      </c>
      <c r="AN29" s="494"/>
      <c r="AO29" s="494"/>
      <c r="AP29" s="494"/>
      <c r="AQ29" s="494"/>
      <c r="AR29" s="536"/>
      <c r="AS29" s="493">
        <v>3280</v>
      </c>
      <c r="AT29" s="494"/>
      <c r="AU29" s="494"/>
      <c r="AV29" s="494"/>
      <c r="AW29" s="494"/>
      <c r="AX29" s="495"/>
      <c r="AY29" s="599"/>
      <c r="AZ29" s="600"/>
      <c r="BA29" s="600"/>
      <c r="BB29" s="601"/>
      <c r="BC29" s="476" t="s">
        <v>178</v>
      </c>
      <c r="BD29" s="477"/>
      <c r="BE29" s="477"/>
      <c r="BF29" s="477"/>
      <c r="BG29" s="477"/>
      <c r="BH29" s="477"/>
      <c r="BI29" s="477"/>
      <c r="BJ29" s="477"/>
      <c r="BK29" s="477"/>
      <c r="BL29" s="477"/>
      <c r="BM29" s="478"/>
      <c r="BN29" s="442">
        <v>2538413</v>
      </c>
      <c r="BO29" s="443"/>
      <c r="BP29" s="443"/>
      <c r="BQ29" s="443"/>
      <c r="BR29" s="443"/>
      <c r="BS29" s="443"/>
      <c r="BT29" s="443"/>
      <c r="BU29" s="444"/>
      <c r="BV29" s="442">
        <v>3952827</v>
      </c>
      <c r="BW29" s="443"/>
      <c r="BX29" s="443"/>
      <c r="BY29" s="443"/>
      <c r="BZ29" s="443"/>
      <c r="CA29" s="443"/>
      <c r="CB29" s="443"/>
      <c r="CC29" s="444"/>
      <c r="CD29" s="166"/>
      <c r="CE29" s="556"/>
      <c r="CF29" s="556"/>
      <c r="CG29" s="556"/>
      <c r="CH29" s="556"/>
      <c r="CI29" s="556"/>
      <c r="CJ29" s="556"/>
      <c r="CK29" s="556"/>
      <c r="CL29" s="556"/>
      <c r="CM29" s="556"/>
      <c r="CN29" s="556"/>
      <c r="CO29" s="556"/>
      <c r="CP29" s="556"/>
      <c r="CQ29" s="556"/>
      <c r="CR29" s="556"/>
      <c r="CS29" s="557"/>
      <c r="CT29" s="439"/>
      <c r="CU29" s="440"/>
      <c r="CV29" s="440"/>
      <c r="CW29" s="440"/>
      <c r="CX29" s="440"/>
      <c r="CY29" s="440"/>
      <c r="CZ29" s="440"/>
      <c r="DA29" s="441"/>
      <c r="DB29" s="439"/>
      <c r="DC29" s="440"/>
      <c r="DD29" s="440"/>
      <c r="DE29" s="440"/>
      <c r="DF29" s="440"/>
      <c r="DG29" s="440"/>
      <c r="DH29" s="440"/>
      <c r="DI29" s="441"/>
    </row>
    <row r="30" spans="1:113" ht="18.75" customHeight="1" thickBot="1" x14ac:dyDescent="0.25">
      <c r="A30" s="163"/>
      <c r="B30" s="614"/>
      <c r="C30" s="615"/>
      <c r="D30" s="616"/>
      <c r="E30" s="496"/>
      <c r="F30" s="497"/>
      <c r="G30" s="497"/>
      <c r="H30" s="497"/>
      <c r="I30" s="497"/>
      <c r="J30" s="497"/>
      <c r="K30" s="498"/>
      <c r="L30" s="606"/>
      <c r="M30" s="607"/>
      <c r="N30" s="607"/>
      <c r="O30" s="607"/>
      <c r="P30" s="608"/>
      <c r="Q30" s="606"/>
      <c r="R30" s="607"/>
      <c r="S30" s="607"/>
      <c r="T30" s="607"/>
      <c r="U30" s="607"/>
      <c r="V30" s="608"/>
      <c r="W30" s="609" t="s">
        <v>179</v>
      </c>
      <c r="X30" s="610"/>
      <c r="Y30" s="610"/>
      <c r="Z30" s="610"/>
      <c r="AA30" s="610"/>
      <c r="AB30" s="610"/>
      <c r="AC30" s="610"/>
      <c r="AD30" s="610"/>
      <c r="AE30" s="610"/>
      <c r="AF30" s="610"/>
      <c r="AG30" s="611"/>
      <c r="AH30" s="569">
        <v>99.4</v>
      </c>
      <c r="AI30" s="570"/>
      <c r="AJ30" s="570"/>
      <c r="AK30" s="570"/>
      <c r="AL30" s="570"/>
      <c r="AM30" s="570"/>
      <c r="AN30" s="570"/>
      <c r="AO30" s="570"/>
      <c r="AP30" s="570"/>
      <c r="AQ30" s="570"/>
      <c r="AR30" s="570"/>
      <c r="AS30" s="570"/>
      <c r="AT30" s="570"/>
      <c r="AU30" s="570"/>
      <c r="AV30" s="570"/>
      <c r="AW30" s="570"/>
      <c r="AX30" s="572"/>
      <c r="AY30" s="602"/>
      <c r="AZ30" s="603"/>
      <c r="BA30" s="603"/>
      <c r="BB30" s="604"/>
      <c r="BC30" s="558" t="s">
        <v>48</v>
      </c>
      <c r="BD30" s="559"/>
      <c r="BE30" s="559"/>
      <c r="BF30" s="559"/>
      <c r="BG30" s="559"/>
      <c r="BH30" s="559"/>
      <c r="BI30" s="559"/>
      <c r="BJ30" s="559"/>
      <c r="BK30" s="559"/>
      <c r="BL30" s="559"/>
      <c r="BM30" s="560"/>
      <c r="BN30" s="561">
        <v>7821745</v>
      </c>
      <c r="BO30" s="562"/>
      <c r="BP30" s="562"/>
      <c r="BQ30" s="562"/>
      <c r="BR30" s="562"/>
      <c r="BS30" s="562"/>
      <c r="BT30" s="562"/>
      <c r="BU30" s="563"/>
      <c r="BV30" s="561">
        <v>9735600</v>
      </c>
      <c r="BW30" s="562"/>
      <c r="BX30" s="562"/>
      <c r="BY30" s="562"/>
      <c r="BZ30" s="562"/>
      <c r="CA30" s="562"/>
      <c r="CB30" s="562"/>
      <c r="CC30" s="563"/>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605" t="s">
        <v>180</v>
      </c>
      <c r="D32" s="605"/>
      <c r="E32" s="605"/>
      <c r="F32" s="605"/>
      <c r="G32" s="605"/>
      <c r="H32" s="605"/>
      <c r="I32" s="605"/>
      <c r="J32" s="605"/>
      <c r="K32" s="605"/>
      <c r="L32" s="605"/>
      <c r="M32" s="605"/>
      <c r="N32" s="605"/>
      <c r="O32" s="605"/>
      <c r="P32" s="605"/>
      <c r="Q32" s="605"/>
      <c r="R32" s="605"/>
      <c r="S32" s="605"/>
      <c r="U32" s="446" t="s">
        <v>181</v>
      </c>
      <c r="V32" s="446"/>
      <c r="W32" s="446"/>
      <c r="X32" s="446"/>
      <c r="Y32" s="446"/>
      <c r="Z32" s="446"/>
      <c r="AA32" s="446"/>
      <c r="AB32" s="446"/>
      <c r="AC32" s="446"/>
      <c r="AD32" s="446"/>
      <c r="AE32" s="446"/>
      <c r="AF32" s="446"/>
      <c r="AG32" s="446"/>
      <c r="AH32" s="446"/>
      <c r="AI32" s="446"/>
      <c r="AJ32" s="446"/>
      <c r="AK32" s="446"/>
      <c r="AM32" s="446" t="s">
        <v>182</v>
      </c>
      <c r="AN32" s="446"/>
      <c r="AO32" s="446"/>
      <c r="AP32" s="446"/>
      <c r="AQ32" s="446"/>
      <c r="AR32" s="446"/>
      <c r="AS32" s="446"/>
      <c r="AT32" s="446"/>
      <c r="AU32" s="446"/>
      <c r="AV32" s="446"/>
      <c r="AW32" s="446"/>
      <c r="AX32" s="446"/>
      <c r="AY32" s="446"/>
      <c r="AZ32" s="446"/>
      <c r="BA32" s="446"/>
      <c r="BB32" s="446"/>
      <c r="BC32" s="446"/>
      <c r="BE32" s="446" t="s">
        <v>183</v>
      </c>
      <c r="BF32" s="446"/>
      <c r="BG32" s="446"/>
      <c r="BH32" s="446"/>
      <c r="BI32" s="446"/>
      <c r="BJ32" s="446"/>
      <c r="BK32" s="446"/>
      <c r="BL32" s="446"/>
      <c r="BM32" s="446"/>
      <c r="BN32" s="446"/>
      <c r="BO32" s="446"/>
      <c r="BP32" s="446"/>
      <c r="BQ32" s="446"/>
      <c r="BR32" s="446"/>
      <c r="BS32" s="446"/>
      <c r="BT32" s="446"/>
      <c r="BU32" s="446"/>
      <c r="BW32" s="446" t="s">
        <v>184</v>
      </c>
      <c r="BX32" s="446"/>
      <c r="BY32" s="446"/>
      <c r="BZ32" s="446"/>
      <c r="CA32" s="446"/>
      <c r="CB32" s="446"/>
      <c r="CC32" s="446"/>
      <c r="CD32" s="446"/>
      <c r="CE32" s="446"/>
      <c r="CF32" s="446"/>
      <c r="CG32" s="446"/>
      <c r="CH32" s="446"/>
      <c r="CI32" s="446"/>
      <c r="CJ32" s="446"/>
      <c r="CK32" s="446"/>
      <c r="CL32" s="446"/>
      <c r="CM32" s="446"/>
      <c r="CO32" s="446" t="s">
        <v>185</v>
      </c>
      <c r="CP32" s="446"/>
      <c r="CQ32" s="446"/>
      <c r="CR32" s="446"/>
      <c r="CS32" s="446"/>
      <c r="CT32" s="446"/>
      <c r="CU32" s="446"/>
      <c r="CV32" s="446"/>
      <c r="CW32" s="446"/>
      <c r="CX32" s="446"/>
      <c r="CY32" s="446"/>
      <c r="CZ32" s="446"/>
      <c r="DA32" s="446"/>
      <c r="DB32" s="446"/>
      <c r="DC32" s="446"/>
      <c r="DD32" s="446"/>
      <c r="DE32" s="446"/>
      <c r="DI32" s="189"/>
    </row>
    <row r="33" spans="1:113" ht="13.5" customHeight="1" x14ac:dyDescent="0.2">
      <c r="A33" s="163"/>
      <c r="B33" s="190"/>
      <c r="C33" s="466" t="s">
        <v>186</v>
      </c>
      <c r="D33" s="466"/>
      <c r="E33" s="431" t="s">
        <v>187</v>
      </c>
      <c r="F33" s="431"/>
      <c r="G33" s="431"/>
      <c r="H33" s="431"/>
      <c r="I33" s="431"/>
      <c r="J33" s="431"/>
      <c r="K33" s="431"/>
      <c r="L33" s="431"/>
      <c r="M33" s="431"/>
      <c r="N33" s="431"/>
      <c r="O33" s="431"/>
      <c r="P33" s="431"/>
      <c r="Q33" s="431"/>
      <c r="R33" s="431"/>
      <c r="S33" s="431"/>
      <c r="T33" s="167"/>
      <c r="U33" s="466" t="s">
        <v>186</v>
      </c>
      <c r="V33" s="466"/>
      <c r="W33" s="431" t="s">
        <v>187</v>
      </c>
      <c r="X33" s="431"/>
      <c r="Y33" s="431"/>
      <c r="Z33" s="431"/>
      <c r="AA33" s="431"/>
      <c r="AB33" s="431"/>
      <c r="AC33" s="431"/>
      <c r="AD33" s="431"/>
      <c r="AE33" s="431"/>
      <c r="AF33" s="431"/>
      <c r="AG33" s="431"/>
      <c r="AH33" s="431"/>
      <c r="AI33" s="431"/>
      <c r="AJ33" s="431"/>
      <c r="AK33" s="431"/>
      <c r="AL33" s="167"/>
      <c r="AM33" s="466" t="s">
        <v>186</v>
      </c>
      <c r="AN33" s="466"/>
      <c r="AO33" s="431" t="s">
        <v>187</v>
      </c>
      <c r="AP33" s="431"/>
      <c r="AQ33" s="431"/>
      <c r="AR33" s="431"/>
      <c r="AS33" s="431"/>
      <c r="AT33" s="431"/>
      <c r="AU33" s="431"/>
      <c r="AV33" s="431"/>
      <c r="AW33" s="431"/>
      <c r="AX33" s="431"/>
      <c r="AY33" s="431"/>
      <c r="AZ33" s="431"/>
      <c r="BA33" s="431"/>
      <c r="BB33" s="431"/>
      <c r="BC33" s="431"/>
      <c r="BD33" s="173"/>
      <c r="BE33" s="431" t="s">
        <v>188</v>
      </c>
      <c r="BF33" s="431"/>
      <c r="BG33" s="431" t="s">
        <v>189</v>
      </c>
      <c r="BH33" s="431"/>
      <c r="BI33" s="431"/>
      <c r="BJ33" s="431"/>
      <c r="BK33" s="431"/>
      <c r="BL33" s="431"/>
      <c r="BM33" s="431"/>
      <c r="BN33" s="431"/>
      <c r="BO33" s="431"/>
      <c r="BP33" s="431"/>
      <c r="BQ33" s="431"/>
      <c r="BR33" s="431"/>
      <c r="BS33" s="431"/>
      <c r="BT33" s="431"/>
      <c r="BU33" s="431"/>
      <c r="BV33" s="173"/>
      <c r="BW33" s="466" t="s">
        <v>188</v>
      </c>
      <c r="BX33" s="466"/>
      <c r="BY33" s="431" t="s">
        <v>190</v>
      </c>
      <c r="BZ33" s="431"/>
      <c r="CA33" s="431"/>
      <c r="CB33" s="431"/>
      <c r="CC33" s="431"/>
      <c r="CD33" s="431"/>
      <c r="CE33" s="431"/>
      <c r="CF33" s="431"/>
      <c r="CG33" s="431"/>
      <c r="CH33" s="431"/>
      <c r="CI33" s="431"/>
      <c r="CJ33" s="431"/>
      <c r="CK33" s="431"/>
      <c r="CL33" s="431"/>
      <c r="CM33" s="431"/>
      <c r="CN33" s="167"/>
      <c r="CO33" s="466" t="s">
        <v>186</v>
      </c>
      <c r="CP33" s="466"/>
      <c r="CQ33" s="431" t="s">
        <v>191</v>
      </c>
      <c r="CR33" s="431"/>
      <c r="CS33" s="431"/>
      <c r="CT33" s="431"/>
      <c r="CU33" s="431"/>
      <c r="CV33" s="431"/>
      <c r="CW33" s="431"/>
      <c r="CX33" s="431"/>
      <c r="CY33" s="431"/>
      <c r="CZ33" s="431"/>
      <c r="DA33" s="431"/>
      <c r="DB33" s="431"/>
      <c r="DC33" s="431"/>
      <c r="DD33" s="431"/>
      <c r="DE33" s="431"/>
      <c r="DF33" s="167"/>
      <c r="DG33" s="631" t="s">
        <v>192</v>
      </c>
      <c r="DH33" s="631"/>
      <c r="DI33" s="168"/>
    </row>
    <row r="34" spans="1:113" ht="32.25" customHeight="1" x14ac:dyDescent="0.2">
      <c r="A34" s="163"/>
      <c r="B34" s="190"/>
      <c r="C34" s="632">
        <f>IF(E34="","",1)</f>
        <v>1</v>
      </c>
      <c r="D34" s="632"/>
      <c r="E34" s="633" t="str">
        <f>IF('各会計、関係団体の財政状況及び健全化判断比率'!B7="","",'各会計、関係団体の財政状況及び健全化判断比率'!B7)</f>
        <v>一般会計</v>
      </c>
      <c r="F34" s="633"/>
      <c r="G34" s="633"/>
      <c r="H34" s="633"/>
      <c r="I34" s="633"/>
      <c r="J34" s="633"/>
      <c r="K34" s="633"/>
      <c r="L34" s="633"/>
      <c r="M34" s="633"/>
      <c r="N34" s="633"/>
      <c r="O34" s="633"/>
      <c r="P34" s="633"/>
      <c r="Q34" s="633"/>
      <c r="R34" s="633"/>
      <c r="S34" s="633"/>
      <c r="T34" s="163"/>
      <c r="U34" s="632">
        <f>IF(W34="","",MAX(C34:D43)+1)</f>
        <v>4</v>
      </c>
      <c r="V34" s="632"/>
      <c r="W34" s="633" t="str">
        <f>IF('各会計、関係団体の財政状況及び健全化判断比率'!B28="","",'各会計、関係団体の財政状況及び健全化判断比率'!B28)</f>
        <v>国民健康保険特別会計</v>
      </c>
      <c r="X34" s="633"/>
      <c r="Y34" s="633"/>
      <c r="Z34" s="633"/>
      <c r="AA34" s="633"/>
      <c r="AB34" s="633"/>
      <c r="AC34" s="633"/>
      <c r="AD34" s="633"/>
      <c r="AE34" s="633"/>
      <c r="AF34" s="633"/>
      <c r="AG34" s="633"/>
      <c r="AH34" s="633"/>
      <c r="AI34" s="633"/>
      <c r="AJ34" s="633"/>
      <c r="AK34" s="633"/>
      <c r="AL34" s="163"/>
      <c r="AM34" s="632">
        <f>IF(AO34="","",MAX(C34:D43,U34:V43)+1)</f>
        <v>8</v>
      </c>
      <c r="AN34" s="632"/>
      <c r="AO34" s="633" t="str">
        <f>IF('各会計、関係団体の財政状況及び健全化判断比率'!B32="","",'各会計、関係団体の財政状況及び健全化判断比率'!B32)</f>
        <v>水道事業会計</v>
      </c>
      <c r="AP34" s="633"/>
      <c r="AQ34" s="633"/>
      <c r="AR34" s="633"/>
      <c r="AS34" s="633"/>
      <c r="AT34" s="633"/>
      <c r="AU34" s="633"/>
      <c r="AV34" s="633"/>
      <c r="AW34" s="633"/>
      <c r="AX34" s="633"/>
      <c r="AY34" s="633"/>
      <c r="AZ34" s="633"/>
      <c r="BA34" s="633"/>
      <c r="BB34" s="633"/>
      <c r="BC34" s="633"/>
      <c r="BD34" s="163"/>
      <c r="BE34" s="632">
        <f>IF(BG34="","",MAX(C34:D43,U34:V43,AM34:AN43)+1)</f>
        <v>13</v>
      </c>
      <c r="BF34" s="632"/>
      <c r="BG34" s="633" t="str">
        <f>IF('各会計、関係団体の財政状況及び健全化判断比率'!B37="","",'各会計、関係団体の財政状況及び健全化判断比率'!B37)</f>
        <v>国民宿舎特別会計</v>
      </c>
      <c r="BH34" s="633"/>
      <c r="BI34" s="633"/>
      <c r="BJ34" s="633"/>
      <c r="BK34" s="633"/>
      <c r="BL34" s="633"/>
      <c r="BM34" s="633"/>
      <c r="BN34" s="633"/>
      <c r="BO34" s="633"/>
      <c r="BP34" s="633"/>
      <c r="BQ34" s="633"/>
      <c r="BR34" s="633"/>
      <c r="BS34" s="633"/>
      <c r="BT34" s="633"/>
      <c r="BU34" s="633"/>
      <c r="BV34" s="163"/>
      <c r="BW34" s="632">
        <f>IF(BY34="","",MAX(C34:D43,U34:V43,AM34:AN43,BE34:BF43)+1)</f>
        <v>15</v>
      </c>
      <c r="BX34" s="632"/>
      <c r="BY34" s="633" t="str">
        <f>IF('各会計、関係団体の財政状況及び健全化判断比率'!B68="","",'各会計、関係団体の財政状況及び健全化判断比率'!B68)</f>
        <v>山口県市町総合事務組合（一般会計）</v>
      </c>
      <c r="BZ34" s="633"/>
      <c r="CA34" s="633"/>
      <c r="CB34" s="633"/>
      <c r="CC34" s="633"/>
      <c r="CD34" s="633"/>
      <c r="CE34" s="633"/>
      <c r="CF34" s="633"/>
      <c r="CG34" s="633"/>
      <c r="CH34" s="633"/>
      <c r="CI34" s="633"/>
      <c r="CJ34" s="633"/>
      <c r="CK34" s="633"/>
      <c r="CL34" s="633"/>
      <c r="CM34" s="633"/>
      <c r="CN34" s="163"/>
      <c r="CO34" s="632">
        <f>IF(CQ34="","",MAX(C34:D43,U34:V43,AM34:AN43,BE34:BF43,BW34:BX43)+1)</f>
        <v>24</v>
      </c>
      <c r="CP34" s="632"/>
      <c r="CQ34" s="633" t="str">
        <f>IF('各会計、関係団体の財政状況及び健全化判断比率'!BS7="","",'各会計、関係団体の財政状況及び健全化判断比率'!BS7)</f>
        <v>山口市文化振興財団</v>
      </c>
      <c r="CR34" s="633"/>
      <c r="CS34" s="633"/>
      <c r="CT34" s="633"/>
      <c r="CU34" s="633"/>
      <c r="CV34" s="633"/>
      <c r="CW34" s="633"/>
      <c r="CX34" s="633"/>
      <c r="CY34" s="633"/>
      <c r="CZ34" s="633"/>
      <c r="DA34" s="633"/>
      <c r="DB34" s="633"/>
      <c r="DC34" s="633"/>
      <c r="DD34" s="633"/>
      <c r="DE34" s="633"/>
      <c r="DG34" s="634" t="str">
        <f>IF('各会計、関係団体の財政状況及び健全化判断比率'!BR7="","",'各会計、関係団体の財政状況及び健全化判断比率'!BR7)</f>
        <v/>
      </c>
      <c r="DH34" s="634"/>
      <c r="DI34" s="168"/>
    </row>
    <row r="35" spans="1:113" ht="32.25" customHeight="1" x14ac:dyDescent="0.2">
      <c r="A35" s="163"/>
      <c r="B35" s="190"/>
      <c r="C35" s="632">
        <f>IF(E35="","",C34+1)</f>
        <v>2</v>
      </c>
      <c r="D35" s="632"/>
      <c r="E35" s="633" t="str">
        <f>IF('各会計、関係団体の財政状況及び健全化判断比率'!B8="","",'各会計、関係団体の財政状況及び健全化判断比率'!B8)</f>
        <v>地域下水道事業特別会計</v>
      </c>
      <c r="F35" s="633"/>
      <c r="G35" s="633"/>
      <c r="H35" s="633"/>
      <c r="I35" s="633"/>
      <c r="J35" s="633"/>
      <c r="K35" s="633"/>
      <c r="L35" s="633"/>
      <c r="M35" s="633"/>
      <c r="N35" s="633"/>
      <c r="O35" s="633"/>
      <c r="P35" s="633"/>
      <c r="Q35" s="633"/>
      <c r="R35" s="633"/>
      <c r="S35" s="633"/>
      <c r="T35" s="163"/>
      <c r="U35" s="632">
        <f>IF(W35="","",U34+1)</f>
        <v>5</v>
      </c>
      <c r="V35" s="632"/>
      <c r="W35" s="633" t="str">
        <f>IF('各会計、関係団体の財政状況及び健全化判断比率'!B29="","",'各会計、関係団体の財政状況及び健全化判断比率'!B29)</f>
        <v>介護保険特別会計</v>
      </c>
      <c r="X35" s="633"/>
      <c r="Y35" s="633"/>
      <c r="Z35" s="633"/>
      <c r="AA35" s="633"/>
      <c r="AB35" s="633"/>
      <c r="AC35" s="633"/>
      <c r="AD35" s="633"/>
      <c r="AE35" s="633"/>
      <c r="AF35" s="633"/>
      <c r="AG35" s="633"/>
      <c r="AH35" s="633"/>
      <c r="AI35" s="633"/>
      <c r="AJ35" s="633"/>
      <c r="AK35" s="633"/>
      <c r="AL35" s="163"/>
      <c r="AM35" s="632">
        <f t="shared" ref="AM35:AM43" si="0">IF(AO35="","",AM34+1)</f>
        <v>9</v>
      </c>
      <c r="AN35" s="632"/>
      <c r="AO35" s="633" t="str">
        <f>IF('各会計、関係団体の財政状況及び健全化判断比率'!B33="","",'各会計、関係団体の財政状況及び健全化判断比率'!B33)</f>
        <v>公共下水道事業会計</v>
      </c>
      <c r="AP35" s="633"/>
      <c r="AQ35" s="633"/>
      <c r="AR35" s="633"/>
      <c r="AS35" s="633"/>
      <c r="AT35" s="633"/>
      <c r="AU35" s="633"/>
      <c r="AV35" s="633"/>
      <c r="AW35" s="633"/>
      <c r="AX35" s="633"/>
      <c r="AY35" s="633"/>
      <c r="AZ35" s="633"/>
      <c r="BA35" s="633"/>
      <c r="BB35" s="633"/>
      <c r="BC35" s="633"/>
      <c r="BD35" s="163"/>
      <c r="BE35" s="632">
        <f t="shared" ref="BE35:BE43" si="1">IF(BG35="","",BE34+1)</f>
        <v>14</v>
      </c>
      <c r="BF35" s="632"/>
      <c r="BG35" s="633" t="str">
        <f>IF('各会計、関係団体の財政状況及び健全化判断比率'!B38="","",'各会計、関係団体の財政状況及び健全化判断比率'!B38)</f>
        <v>鋳銭司第二団地整備事業特別会計</v>
      </c>
      <c r="BH35" s="633"/>
      <c r="BI35" s="633"/>
      <c r="BJ35" s="633"/>
      <c r="BK35" s="633"/>
      <c r="BL35" s="633"/>
      <c r="BM35" s="633"/>
      <c r="BN35" s="633"/>
      <c r="BO35" s="633"/>
      <c r="BP35" s="633"/>
      <c r="BQ35" s="633"/>
      <c r="BR35" s="633"/>
      <c r="BS35" s="633"/>
      <c r="BT35" s="633"/>
      <c r="BU35" s="633"/>
      <c r="BV35" s="163"/>
      <c r="BW35" s="632">
        <f t="shared" ref="BW35:BW43" si="2">IF(BY35="","",BW34+1)</f>
        <v>16</v>
      </c>
      <c r="BX35" s="632"/>
      <c r="BY35" s="633" t="str">
        <f>IF('各会計、関係団体の財政状況及び健全化判断比率'!B69="","",'各会計、関係団体の財政状況及び健全化判断比率'!B69)</f>
        <v>山口県市町総合事務組合（退職手当特別会計）</v>
      </c>
      <c r="BZ35" s="633"/>
      <c r="CA35" s="633"/>
      <c r="CB35" s="633"/>
      <c r="CC35" s="633"/>
      <c r="CD35" s="633"/>
      <c r="CE35" s="633"/>
      <c r="CF35" s="633"/>
      <c r="CG35" s="633"/>
      <c r="CH35" s="633"/>
      <c r="CI35" s="633"/>
      <c r="CJ35" s="633"/>
      <c r="CK35" s="633"/>
      <c r="CL35" s="633"/>
      <c r="CM35" s="633"/>
      <c r="CN35" s="163"/>
      <c r="CO35" s="632">
        <f t="shared" ref="CO35:CO43" si="3">IF(CQ35="","",CO34+1)</f>
        <v>25</v>
      </c>
      <c r="CP35" s="632"/>
      <c r="CQ35" s="633" t="str">
        <f>IF('各会計、関係団体の財政状況及び健全化判断比率'!BS8="","",'各会計、関係団体の財政状況及び健全化判断比率'!BS8)</f>
        <v>山口観光コンベンション協会</v>
      </c>
      <c r="CR35" s="633"/>
      <c r="CS35" s="633"/>
      <c r="CT35" s="633"/>
      <c r="CU35" s="633"/>
      <c r="CV35" s="633"/>
      <c r="CW35" s="633"/>
      <c r="CX35" s="633"/>
      <c r="CY35" s="633"/>
      <c r="CZ35" s="633"/>
      <c r="DA35" s="633"/>
      <c r="DB35" s="633"/>
      <c r="DC35" s="633"/>
      <c r="DD35" s="633"/>
      <c r="DE35" s="633"/>
      <c r="DG35" s="634" t="str">
        <f>IF('各会計、関係団体の財政状況及び健全化判断比率'!BR8="","",'各会計、関係団体の財政状況及び健全化判断比率'!BR8)</f>
        <v/>
      </c>
      <c r="DH35" s="634"/>
      <c r="DI35" s="168"/>
    </row>
    <row r="36" spans="1:113" ht="32.25" customHeight="1" x14ac:dyDescent="0.2">
      <c r="A36" s="163"/>
      <c r="B36" s="190"/>
      <c r="C36" s="632">
        <f>IF(E36="","",C35+1)</f>
        <v>3</v>
      </c>
      <c r="D36" s="632"/>
      <c r="E36" s="633" t="str">
        <f>IF('各会計、関係団体の財政状況及び健全化判断比率'!B9="","",'各会計、関係団体の財政状況及び健全化判断比率'!B9)</f>
        <v>特別林野特別会計</v>
      </c>
      <c r="F36" s="633"/>
      <c r="G36" s="633"/>
      <c r="H36" s="633"/>
      <c r="I36" s="633"/>
      <c r="J36" s="633"/>
      <c r="K36" s="633"/>
      <c r="L36" s="633"/>
      <c r="M36" s="633"/>
      <c r="N36" s="633"/>
      <c r="O36" s="633"/>
      <c r="P36" s="633"/>
      <c r="Q36" s="633"/>
      <c r="R36" s="633"/>
      <c r="S36" s="633"/>
      <c r="T36" s="163"/>
      <c r="U36" s="632">
        <f t="shared" ref="U36:U43" si="4">IF(W36="","",U35+1)</f>
        <v>6</v>
      </c>
      <c r="V36" s="632"/>
      <c r="W36" s="633" t="str">
        <f>IF('各会計、関係団体の財政状況及び健全化判断比率'!B30="","",'各会計、関係団体の財政状況及び健全化判断比率'!B30)</f>
        <v>後期高齢者医療特別会計</v>
      </c>
      <c r="X36" s="633"/>
      <c r="Y36" s="633"/>
      <c r="Z36" s="633"/>
      <c r="AA36" s="633"/>
      <c r="AB36" s="633"/>
      <c r="AC36" s="633"/>
      <c r="AD36" s="633"/>
      <c r="AE36" s="633"/>
      <c r="AF36" s="633"/>
      <c r="AG36" s="633"/>
      <c r="AH36" s="633"/>
      <c r="AI36" s="633"/>
      <c r="AJ36" s="633"/>
      <c r="AK36" s="633"/>
      <c r="AL36" s="163"/>
      <c r="AM36" s="632">
        <f t="shared" si="0"/>
        <v>10</v>
      </c>
      <c r="AN36" s="632"/>
      <c r="AO36" s="633" t="str">
        <f>IF('各会計、関係団体の財政状況及び健全化判断比率'!B34="","",'各会計、関係団体の財政状況及び健全化判断比率'!B34)</f>
        <v>農業集落排水事業会計</v>
      </c>
      <c r="AP36" s="633"/>
      <c r="AQ36" s="633"/>
      <c r="AR36" s="633"/>
      <c r="AS36" s="633"/>
      <c r="AT36" s="633"/>
      <c r="AU36" s="633"/>
      <c r="AV36" s="633"/>
      <c r="AW36" s="633"/>
      <c r="AX36" s="633"/>
      <c r="AY36" s="633"/>
      <c r="AZ36" s="633"/>
      <c r="BA36" s="633"/>
      <c r="BB36" s="633"/>
      <c r="BC36" s="633"/>
      <c r="BD36" s="163"/>
      <c r="BE36" s="632" t="str">
        <f t="shared" si="1"/>
        <v/>
      </c>
      <c r="BF36" s="632"/>
      <c r="BG36" s="633"/>
      <c r="BH36" s="633"/>
      <c r="BI36" s="633"/>
      <c r="BJ36" s="633"/>
      <c r="BK36" s="633"/>
      <c r="BL36" s="633"/>
      <c r="BM36" s="633"/>
      <c r="BN36" s="633"/>
      <c r="BO36" s="633"/>
      <c r="BP36" s="633"/>
      <c r="BQ36" s="633"/>
      <c r="BR36" s="633"/>
      <c r="BS36" s="633"/>
      <c r="BT36" s="633"/>
      <c r="BU36" s="633"/>
      <c r="BV36" s="163"/>
      <c r="BW36" s="632">
        <f t="shared" si="2"/>
        <v>17</v>
      </c>
      <c r="BX36" s="632"/>
      <c r="BY36" s="633" t="str">
        <f>IF('各会計、関係団体の財政状況及び健全化判断比率'!B70="","",'各会計、関係団体の財政状況及び健全化判断比率'!B70)</f>
        <v>山口県市町総合事務組合（消防団員補償等特別会計）</v>
      </c>
      <c r="BZ36" s="633"/>
      <c r="CA36" s="633"/>
      <c r="CB36" s="633"/>
      <c r="CC36" s="633"/>
      <c r="CD36" s="633"/>
      <c r="CE36" s="633"/>
      <c r="CF36" s="633"/>
      <c r="CG36" s="633"/>
      <c r="CH36" s="633"/>
      <c r="CI36" s="633"/>
      <c r="CJ36" s="633"/>
      <c r="CK36" s="633"/>
      <c r="CL36" s="633"/>
      <c r="CM36" s="633"/>
      <c r="CN36" s="163"/>
      <c r="CO36" s="632">
        <f t="shared" si="3"/>
        <v>26</v>
      </c>
      <c r="CP36" s="632"/>
      <c r="CQ36" s="633" t="str">
        <f>IF('各会計、関係団体の財政状況及び健全化判断比率'!BS9="","",'各会計、関係団体の財政状況及び健全化判断比率'!BS9)</f>
        <v>願成就</v>
      </c>
      <c r="CR36" s="633"/>
      <c r="CS36" s="633"/>
      <c r="CT36" s="633"/>
      <c r="CU36" s="633"/>
      <c r="CV36" s="633"/>
      <c r="CW36" s="633"/>
      <c r="CX36" s="633"/>
      <c r="CY36" s="633"/>
      <c r="CZ36" s="633"/>
      <c r="DA36" s="633"/>
      <c r="DB36" s="633"/>
      <c r="DC36" s="633"/>
      <c r="DD36" s="633"/>
      <c r="DE36" s="633"/>
      <c r="DG36" s="634" t="str">
        <f>IF('各会計、関係団体の財政状況及び健全化判断比率'!BR9="","",'各会計、関係団体の財政状況及び健全化判断比率'!BR9)</f>
        <v/>
      </c>
      <c r="DH36" s="634"/>
      <c r="DI36" s="168"/>
    </row>
    <row r="37" spans="1:113" ht="32.25" customHeight="1" x14ac:dyDescent="0.2">
      <c r="A37" s="163"/>
      <c r="B37" s="190"/>
      <c r="C37" s="632" t="str">
        <f>IF(E37="","",C36+1)</f>
        <v/>
      </c>
      <c r="D37" s="632"/>
      <c r="E37" s="633" t="str">
        <f>IF('各会計、関係団体の財政状況及び健全化判断比率'!B10="","",'各会計、関係団体の財政状況及び健全化判断比率'!B10)</f>
        <v/>
      </c>
      <c r="F37" s="633"/>
      <c r="G37" s="633"/>
      <c r="H37" s="633"/>
      <c r="I37" s="633"/>
      <c r="J37" s="633"/>
      <c r="K37" s="633"/>
      <c r="L37" s="633"/>
      <c r="M37" s="633"/>
      <c r="N37" s="633"/>
      <c r="O37" s="633"/>
      <c r="P37" s="633"/>
      <c r="Q37" s="633"/>
      <c r="R37" s="633"/>
      <c r="S37" s="633"/>
      <c r="T37" s="163"/>
      <c r="U37" s="632">
        <f t="shared" si="4"/>
        <v>7</v>
      </c>
      <c r="V37" s="632"/>
      <c r="W37" s="633" t="str">
        <f>IF('各会計、関係団体の財政状況及び健全化判断比率'!B31="","",'各会計、関係団体の財政状況及び健全化判断比率'!B31)</f>
        <v>介護サービス事業特別会計</v>
      </c>
      <c r="X37" s="633"/>
      <c r="Y37" s="633"/>
      <c r="Z37" s="633"/>
      <c r="AA37" s="633"/>
      <c r="AB37" s="633"/>
      <c r="AC37" s="633"/>
      <c r="AD37" s="633"/>
      <c r="AE37" s="633"/>
      <c r="AF37" s="633"/>
      <c r="AG37" s="633"/>
      <c r="AH37" s="633"/>
      <c r="AI37" s="633"/>
      <c r="AJ37" s="633"/>
      <c r="AK37" s="633"/>
      <c r="AL37" s="163"/>
      <c r="AM37" s="632">
        <f t="shared" si="0"/>
        <v>11</v>
      </c>
      <c r="AN37" s="632"/>
      <c r="AO37" s="633" t="str">
        <f>IF('各会計、関係団体の財政状況及び健全化判断比率'!B35="","",'各会計、関係団体の財政状況及び健全化判断比率'!B35)</f>
        <v>漁業集落排水事業会計</v>
      </c>
      <c r="AP37" s="633"/>
      <c r="AQ37" s="633"/>
      <c r="AR37" s="633"/>
      <c r="AS37" s="633"/>
      <c r="AT37" s="633"/>
      <c r="AU37" s="633"/>
      <c r="AV37" s="633"/>
      <c r="AW37" s="633"/>
      <c r="AX37" s="633"/>
      <c r="AY37" s="633"/>
      <c r="AZ37" s="633"/>
      <c r="BA37" s="633"/>
      <c r="BB37" s="633"/>
      <c r="BC37" s="633"/>
      <c r="BD37" s="163"/>
      <c r="BE37" s="632" t="str">
        <f t="shared" si="1"/>
        <v/>
      </c>
      <c r="BF37" s="632"/>
      <c r="BG37" s="633"/>
      <c r="BH37" s="633"/>
      <c r="BI37" s="633"/>
      <c r="BJ37" s="633"/>
      <c r="BK37" s="633"/>
      <c r="BL37" s="633"/>
      <c r="BM37" s="633"/>
      <c r="BN37" s="633"/>
      <c r="BO37" s="633"/>
      <c r="BP37" s="633"/>
      <c r="BQ37" s="633"/>
      <c r="BR37" s="633"/>
      <c r="BS37" s="633"/>
      <c r="BT37" s="633"/>
      <c r="BU37" s="633"/>
      <c r="BV37" s="163"/>
      <c r="BW37" s="632">
        <f t="shared" si="2"/>
        <v>18</v>
      </c>
      <c r="BX37" s="632"/>
      <c r="BY37" s="633" t="str">
        <f>IF('各会計、関係団体の財政状況及び健全化判断比率'!B71="","",'各会計、関係団体の財政状況及び健全化判断比率'!B71)</f>
        <v>山口県市町総合事務組合（非常勤職員公務災害補償特別会計）</v>
      </c>
      <c r="BZ37" s="633"/>
      <c r="CA37" s="633"/>
      <c r="CB37" s="633"/>
      <c r="CC37" s="633"/>
      <c r="CD37" s="633"/>
      <c r="CE37" s="633"/>
      <c r="CF37" s="633"/>
      <c r="CG37" s="633"/>
      <c r="CH37" s="633"/>
      <c r="CI37" s="633"/>
      <c r="CJ37" s="633"/>
      <c r="CK37" s="633"/>
      <c r="CL37" s="633"/>
      <c r="CM37" s="633"/>
      <c r="CN37" s="163"/>
      <c r="CO37" s="632">
        <f t="shared" si="3"/>
        <v>27</v>
      </c>
      <c r="CP37" s="632"/>
      <c r="CQ37" s="633" t="str">
        <f>IF('各会計、関係団体の財政状況及び健全化判断比率'!BS10="","",'各会計、関係団体の財政状況及び健全化判断比率'!BS10)</f>
        <v>街づくり山口</v>
      </c>
      <c r="CR37" s="633"/>
      <c r="CS37" s="633"/>
      <c r="CT37" s="633"/>
      <c r="CU37" s="633"/>
      <c r="CV37" s="633"/>
      <c r="CW37" s="633"/>
      <c r="CX37" s="633"/>
      <c r="CY37" s="633"/>
      <c r="CZ37" s="633"/>
      <c r="DA37" s="633"/>
      <c r="DB37" s="633"/>
      <c r="DC37" s="633"/>
      <c r="DD37" s="633"/>
      <c r="DE37" s="633"/>
      <c r="DG37" s="634" t="str">
        <f>IF('各会計、関係団体の財政状況及び健全化判断比率'!BR10="","",'各会計、関係団体の財政状況及び健全化判断比率'!BR10)</f>
        <v/>
      </c>
      <c r="DH37" s="634"/>
      <c r="DI37" s="168"/>
    </row>
    <row r="38" spans="1:113" ht="32.25" customHeight="1" x14ac:dyDescent="0.2">
      <c r="A38" s="163"/>
      <c r="B38" s="190"/>
      <c r="C38" s="632" t="str">
        <f t="shared" ref="C38:C43" si="5">IF(E38="","",C37+1)</f>
        <v/>
      </c>
      <c r="D38" s="632"/>
      <c r="E38" s="633" t="str">
        <f>IF('各会計、関係団体の財政状況及び健全化判断比率'!B11="","",'各会計、関係団体の財政状況及び健全化判断比率'!B11)</f>
        <v/>
      </c>
      <c r="F38" s="633"/>
      <c r="G38" s="633"/>
      <c r="H38" s="633"/>
      <c r="I38" s="633"/>
      <c r="J38" s="633"/>
      <c r="K38" s="633"/>
      <c r="L38" s="633"/>
      <c r="M38" s="633"/>
      <c r="N38" s="633"/>
      <c r="O38" s="633"/>
      <c r="P38" s="633"/>
      <c r="Q38" s="633"/>
      <c r="R38" s="633"/>
      <c r="S38" s="633"/>
      <c r="T38" s="163"/>
      <c r="U38" s="632" t="str">
        <f t="shared" si="4"/>
        <v/>
      </c>
      <c r="V38" s="632"/>
      <c r="W38" s="633"/>
      <c r="X38" s="633"/>
      <c r="Y38" s="633"/>
      <c r="Z38" s="633"/>
      <c r="AA38" s="633"/>
      <c r="AB38" s="633"/>
      <c r="AC38" s="633"/>
      <c r="AD38" s="633"/>
      <c r="AE38" s="633"/>
      <c r="AF38" s="633"/>
      <c r="AG38" s="633"/>
      <c r="AH38" s="633"/>
      <c r="AI38" s="633"/>
      <c r="AJ38" s="633"/>
      <c r="AK38" s="633"/>
      <c r="AL38" s="163"/>
      <c r="AM38" s="632">
        <f t="shared" si="0"/>
        <v>12</v>
      </c>
      <c r="AN38" s="632"/>
      <c r="AO38" s="633" t="str">
        <f>IF('各会計、関係団体の財政状況及び健全化判断比率'!B36="","",'各会計、関係団体の財政状況及び健全化判断比率'!B36)</f>
        <v>簡易水道事業会計</v>
      </c>
      <c r="AP38" s="633"/>
      <c r="AQ38" s="633"/>
      <c r="AR38" s="633"/>
      <c r="AS38" s="633"/>
      <c r="AT38" s="633"/>
      <c r="AU38" s="633"/>
      <c r="AV38" s="633"/>
      <c r="AW38" s="633"/>
      <c r="AX38" s="633"/>
      <c r="AY38" s="633"/>
      <c r="AZ38" s="633"/>
      <c r="BA38" s="633"/>
      <c r="BB38" s="633"/>
      <c r="BC38" s="633"/>
      <c r="BD38" s="163"/>
      <c r="BE38" s="632" t="str">
        <f t="shared" si="1"/>
        <v/>
      </c>
      <c r="BF38" s="632"/>
      <c r="BG38" s="633"/>
      <c r="BH38" s="633"/>
      <c r="BI38" s="633"/>
      <c r="BJ38" s="633"/>
      <c r="BK38" s="633"/>
      <c r="BL38" s="633"/>
      <c r="BM38" s="633"/>
      <c r="BN38" s="633"/>
      <c r="BO38" s="633"/>
      <c r="BP38" s="633"/>
      <c r="BQ38" s="633"/>
      <c r="BR38" s="633"/>
      <c r="BS38" s="633"/>
      <c r="BT38" s="633"/>
      <c r="BU38" s="633"/>
      <c r="BV38" s="163"/>
      <c r="BW38" s="632">
        <f t="shared" si="2"/>
        <v>19</v>
      </c>
      <c r="BX38" s="632"/>
      <c r="BY38" s="633" t="str">
        <f>IF('各会計、関係団体の財政状況及び健全化判断比率'!B72="","",'各会計、関係団体の財政状況及び健全化判断比率'!B72)</f>
        <v>山口県市町総合事務組合（山口県市町公平委員会特別会計）</v>
      </c>
      <c r="BZ38" s="633"/>
      <c r="CA38" s="633"/>
      <c r="CB38" s="633"/>
      <c r="CC38" s="633"/>
      <c r="CD38" s="633"/>
      <c r="CE38" s="633"/>
      <c r="CF38" s="633"/>
      <c r="CG38" s="633"/>
      <c r="CH38" s="633"/>
      <c r="CI38" s="633"/>
      <c r="CJ38" s="633"/>
      <c r="CK38" s="633"/>
      <c r="CL38" s="633"/>
      <c r="CM38" s="633"/>
      <c r="CN38" s="163"/>
      <c r="CO38" s="632">
        <f t="shared" si="3"/>
        <v>28</v>
      </c>
      <c r="CP38" s="632"/>
      <c r="CQ38" s="633" t="str">
        <f>IF('各会計、関係団体の財政状況及び健全化判断比率'!BS11="","",'各会計、関係団体の財政状況及び健全化判断比率'!BS11)</f>
        <v>阿知須まち開発</v>
      </c>
      <c r="CR38" s="633"/>
      <c r="CS38" s="633"/>
      <c r="CT38" s="633"/>
      <c r="CU38" s="633"/>
      <c r="CV38" s="633"/>
      <c r="CW38" s="633"/>
      <c r="CX38" s="633"/>
      <c r="CY38" s="633"/>
      <c r="CZ38" s="633"/>
      <c r="DA38" s="633"/>
      <c r="DB38" s="633"/>
      <c r="DC38" s="633"/>
      <c r="DD38" s="633"/>
      <c r="DE38" s="633"/>
      <c r="DG38" s="634" t="str">
        <f>IF('各会計、関係団体の財政状況及び健全化判断比率'!BR11="","",'各会計、関係団体の財政状況及び健全化判断比率'!BR11)</f>
        <v/>
      </c>
      <c r="DH38" s="634"/>
      <c r="DI38" s="168"/>
    </row>
    <row r="39" spans="1:113" ht="32.25" customHeight="1" x14ac:dyDescent="0.2">
      <c r="A39" s="163"/>
      <c r="B39" s="190"/>
      <c r="C39" s="632" t="str">
        <f t="shared" si="5"/>
        <v/>
      </c>
      <c r="D39" s="632"/>
      <c r="E39" s="633" t="str">
        <f>IF('各会計、関係団体の財政状況及び健全化判断比率'!B12="","",'各会計、関係団体の財政状況及び健全化判断比率'!B12)</f>
        <v/>
      </c>
      <c r="F39" s="633"/>
      <c r="G39" s="633"/>
      <c r="H39" s="633"/>
      <c r="I39" s="633"/>
      <c r="J39" s="633"/>
      <c r="K39" s="633"/>
      <c r="L39" s="633"/>
      <c r="M39" s="633"/>
      <c r="N39" s="633"/>
      <c r="O39" s="633"/>
      <c r="P39" s="633"/>
      <c r="Q39" s="633"/>
      <c r="R39" s="633"/>
      <c r="S39" s="633"/>
      <c r="T39" s="163"/>
      <c r="U39" s="632" t="str">
        <f t="shared" si="4"/>
        <v/>
      </c>
      <c r="V39" s="632"/>
      <c r="W39" s="633"/>
      <c r="X39" s="633"/>
      <c r="Y39" s="633"/>
      <c r="Z39" s="633"/>
      <c r="AA39" s="633"/>
      <c r="AB39" s="633"/>
      <c r="AC39" s="633"/>
      <c r="AD39" s="633"/>
      <c r="AE39" s="633"/>
      <c r="AF39" s="633"/>
      <c r="AG39" s="633"/>
      <c r="AH39" s="633"/>
      <c r="AI39" s="633"/>
      <c r="AJ39" s="633"/>
      <c r="AK39" s="633"/>
      <c r="AL39" s="163"/>
      <c r="AM39" s="632" t="str">
        <f t="shared" si="0"/>
        <v/>
      </c>
      <c r="AN39" s="632"/>
      <c r="AO39" s="633"/>
      <c r="AP39" s="633"/>
      <c r="AQ39" s="633"/>
      <c r="AR39" s="633"/>
      <c r="AS39" s="633"/>
      <c r="AT39" s="633"/>
      <c r="AU39" s="633"/>
      <c r="AV39" s="633"/>
      <c r="AW39" s="633"/>
      <c r="AX39" s="633"/>
      <c r="AY39" s="633"/>
      <c r="AZ39" s="633"/>
      <c r="BA39" s="633"/>
      <c r="BB39" s="633"/>
      <c r="BC39" s="633"/>
      <c r="BD39" s="163"/>
      <c r="BE39" s="632" t="str">
        <f t="shared" si="1"/>
        <v/>
      </c>
      <c r="BF39" s="632"/>
      <c r="BG39" s="633"/>
      <c r="BH39" s="633"/>
      <c r="BI39" s="633"/>
      <c r="BJ39" s="633"/>
      <c r="BK39" s="633"/>
      <c r="BL39" s="633"/>
      <c r="BM39" s="633"/>
      <c r="BN39" s="633"/>
      <c r="BO39" s="633"/>
      <c r="BP39" s="633"/>
      <c r="BQ39" s="633"/>
      <c r="BR39" s="633"/>
      <c r="BS39" s="633"/>
      <c r="BT39" s="633"/>
      <c r="BU39" s="633"/>
      <c r="BV39" s="163"/>
      <c r="BW39" s="632">
        <f t="shared" si="2"/>
        <v>20</v>
      </c>
      <c r="BX39" s="632"/>
      <c r="BY39" s="633" t="str">
        <f>IF('各会計、関係団体の財政状況及び健全化判断比率'!B73="","",'各会計、関係団体の財政状況及び健全化判断比率'!B73)</f>
        <v>山口県市町総合事務組合（交通災害共済特別会計）</v>
      </c>
      <c r="BZ39" s="633"/>
      <c r="CA39" s="633"/>
      <c r="CB39" s="633"/>
      <c r="CC39" s="633"/>
      <c r="CD39" s="633"/>
      <c r="CE39" s="633"/>
      <c r="CF39" s="633"/>
      <c r="CG39" s="633"/>
      <c r="CH39" s="633"/>
      <c r="CI39" s="633"/>
      <c r="CJ39" s="633"/>
      <c r="CK39" s="633"/>
      <c r="CL39" s="633"/>
      <c r="CM39" s="633"/>
      <c r="CN39" s="163"/>
      <c r="CO39" s="632">
        <f t="shared" si="3"/>
        <v>29</v>
      </c>
      <c r="CP39" s="632"/>
      <c r="CQ39" s="633" t="str">
        <f>IF('各会計、関係団体の財政状況及び健全化判断比率'!BS12="","",'各会計、関係団体の財政状況及び健全化判断比率'!BS12)</f>
        <v>山口市徳地農業公社</v>
      </c>
      <c r="CR39" s="633"/>
      <c r="CS39" s="633"/>
      <c r="CT39" s="633"/>
      <c r="CU39" s="633"/>
      <c r="CV39" s="633"/>
      <c r="CW39" s="633"/>
      <c r="CX39" s="633"/>
      <c r="CY39" s="633"/>
      <c r="CZ39" s="633"/>
      <c r="DA39" s="633"/>
      <c r="DB39" s="633"/>
      <c r="DC39" s="633"/>
      <c r="DD39" s="633"/>
      <c r="DE39" s="633"/>
      <c r="DG39" s="634" t="str">
        <f>IF('各会計、関係団体の財政状況及び健全化判断比率'!BR12="","",'各会計、関係団体の財政状況及び健全化判断比率'!BR12)</f>
        <v/>
      </c>
      <c r="DH39" s="634"/>
      <c r="DI39" s="168"/>
    </row>
    <row r="40" spans="1:113" ht="32.25" customHeight="1" x14ac:dyDescent="0.2">
      <c r="A40" s="163"/>
      <c r="B40" s="190"/>
      <c r="C40" s="632" t="str">
        <f t="shared" si="5"/>
        <v/>
      </c>
      <c r="D40" s="632"/>
      <c r="E40" s="633" t="str">
        <f>IF('各会計、関係団体の財政状況及び健全化判断比率'!B13="","",'各会計、関係団体の財政状況及び健全化判断比率'!B13)</f>
        <v/>
      </c>
      <c r="F40" s="633"/>
      <c r="G40" s="633"/>
      <c r="H40" s="633"/>
      <c r="I40" s="633"/>
      <c r="J40" s="633"/>
      <c r="K40" s="633"/>
      <c r="L40" s="633"/>
      <c r="M40" s="633"/>
      <c r="N40" s="633"/>
      <c r="O40" s="633"/>
      <c r="P40" s="633"/>
      <c r="Q40" s="633"/>
      <c r="R40" s="633"/>
      <c r="S40" s="633"/>
      <c r="T40" s="163"/>
      <c r="U40" s="632" t="str">
        <f t="shared" si="4"/>
        <v/>
      </c>
      <c r="V40" s="632"/>
      <c r="W40" s="633"/>
      <c r="X40" s="633"/>
      <c r="Y40" s="633"/>
      <c r="Z40" s="633"/>
      <c r="AA40" s="633"/>
      <c r="AB40" s="633"/>
      <c r="AC40" s="633"/>
      <c r="AD40" s="633"/>
      <c r="AE40" s="633"/>
      <c r="AF40" s="633"/>
      <c r="AG40" s="633"/>
      <c r="AH40" s="633"/>
      <c r="AI40" s="633"/>
      <c r="AJ40" s="633"/>
      <c r="AK40" s="633"/>
      <c r="AL40" s="163"/>
      <c r="AM40" s="632" t="str">
        <f t="shared" si="0"/>
        <v/>
      </c>
      <c r="AN40" s="632"/>
      <c r="AO40" s="633"/>
      <c r="AP40" s="633"/>
      <c r="AQ40" s="633"/>
      <c r="AR40" s="633"/>
      <c r="AS40" s="633"/>
      <c r="AT40" s="633"/>
      <c r="AU40" s="633"/>
      <c r="AV40" s="633"/>
      <c r="AW40" s="633"/>
      <c r="AX40" s="633"/>
      <c r="AY40" s="633"/>
      <c r="AZ40" s="633"/>
      <c r="BA40" s="633"/>
      <c r="BB40" s="633"/>
      <c r="BC40" s="633"/>
      <c r="BD40" s="163"/>
      <c r="BE40" s="632" t="str">
        <f t="shared" si="1"/>
        <v/>
      </c>
      <c r="BF40" s="632"/>
      <c r="BG40" s="633"/>
      <c r="BH40" s="633"/>
      <c r="BI40" s="633"/>
      <c r="BJ40" s="633"/>
      <c r="BK40" s="633"/>
      <c r="BL40" s="633"/>
      <c r="BM40" s="633"/>
      <c r="BN40" s="633"/>
      <c r="BO40" s="633"/>
      <c r="BP40" s="633"/>
      <c r="BQ40" s="633"/>
      <c r="BR40" s="633"/>
      <c r="BS40" s="633"/>
      <c r="BT40" s="633"/>
      <c r="BU40" s="633"/>
      <c r="BV40" s="163"/>
      <c r="BW40" s="632">
        <f t="shared" si="2"/>
        <v>21</v>
      </c>
      <c r="BX40" s="632"/>
      <c r="BY40" s="633" t="str">
        <f>IF('各会計、関係団体の財政状況及び健全化判断比率'!B74="","",'各会計、関係団体の財政状況及び健全化判断比率'!B74)</f>
        <v>山口県市町総合事務組合（山口県自治会館管理特別会計）</v>
      </c>
      <c r="BZ40" s="633"/>
      <c r="CA40" s="633"/>
      <c r="CB40" s="633"/>
      <c r="CC40" s="633"/>
      <c r="CD40" s="633"/>
      <c r="CE40" s="633"/>
      <c r="CF40" s="633"/>
      <c r="CG40" s="633"/>
      <c r="CH40" s="633"/>
      <c r="CI40" s="633"/>
      <c r="CJ40" s="633"/>
      <c r="CK40" s="633"/>
      <c r="CL40" s="633"/>
      <c r="CM40" s="633"/>
      <c r="CN40" s="163"/>
      <c r="CO40" s="632">
        <f t="shared" si="3"/>
        <v>30</v>
      </c>
      <c r="CP40" s="632"/>
      <c r="CQ40" s="633" t="str">
        <f>IF('各会計、関係団体の財政状況及び健全化判断比率'!BS13="","",'各会計、関係団体の財政状況及び健全化判断比率'!BS13)</f>
        <v>ふるさと振興公社</v>
      </c>
      <c r="CR40" s="633"/>
      <c r="CS40" s="633"/>
      <c r="CT40" s="633"/>
      <c r="CU40" s="633"/>
      <c r="CV40" s="633"/>
      <c r="CW40" s="633"/>
      <c r="CX40" s="633"/>
      <c r="CY40" s="633"/>
      <c r="CZ40" s="633"/>
      <c r="DA40" s="633"/>
      <c r="DB40" s="633"/>
      <c r="DC40" s="633"/>
      <c r="DD40" s="633"/>
      <c r="DE40" s="633"/>
      <c r="DG40" s="634" t="str">
        <f>IF('各会計、関係団体の財政状況及び健全化判断比率'!BR13="","",'各会計、関係団体の財政状況及び健全化判断比率'!BR13)</f>
        <v/>
      </c>
      <c r="DH40" s="634"/>
      <c r="DI40" s="168"/>
    </row>
    <row r="41" spans="1:113" ht="32.25" customHeight="1" x14ac:dyDescent="0.2">
      <c r="A41" s="163"/>
      <c r="B41" s="190"/>
      <c r="C41" s="632" t="str">
        <f t="shared" si="5"/>
        <v/>
      </c>
      <c r="D41" s="632"/>
      <c r="E41" s="633" t="str">
        <f>IF('各会計、関係団体の財政状況及び健全化判断比率'!B14="","",'各会計、関係団体の財政状況及び健全化判断比率'!B14)</f>
        <v/>
      </c>
      <c r="F41" s="633"/>
      <c r="G41" s="633"/>
      <c r="H41" s="633"/>
      <c r="I41" s="633"/>
      <c r="J41" s="633"/>
      <c r="K41" s="633"/>
      <c r="L41" s="633"/>
      <c r="M41" s="633"/>
      <c r="N41" s="633"/>
      <c r="O41" s="633"/>
      <c r="P41" s="633"/>
      <c r="Q41" s="633"/>
      <c r="R41" s="633"/>
      <c r="S41" s="633"/>
      <c r="T41" s="163"/>
      <c r="U41" s="632" t="str">
        <f t="shared" si="4"/>
        <v/>
      </c>
      <c r="V41" s="632"/>
      <c r="W41" s="633"/>
      <c r="X41" s="633"/>
      <c r="Y41" s="633"/>
      <c r="Z41" s="633"/>
      <c r="AA41" s="633"/>
      <c r="AB41" s="633"/>
      <c r="AC41" s="633"/>
      <c r="AD41" s="633"/>
      <c r="AE41" s="633"/>
      <c r="AF41" s="633"/>
      <c r="AG41" s="633"/>
      <c r="AH41" s="633"/>
      <c r="AI41" s="633"/>
      <c r="AJ41" s="633"/>
      <c r="AK41" s="633"/>
      <c r="AL41" s="163"/>
      <c r="AM41" s="632" t="str">
        <f t="shared" si="0"/>
        <v/>
      </c>
      <c r="AN41" s="632"/>
      <c r="AO41" s="633"/>
      <c r="AP41" s="633"/>
      <c r="AQ41" s="633"/>
      <c r="AR41" s="633"/>
      <c r="AS41" s="633"/>
      <c r="AT41" s="633"/>
      <c r="AU41" s="633"/>
      <c r="AV41" s="633"/>
      <c r="AW41" s="633"/>
      <c r="AX41" s="633"/>
      <c r="AY41" s="633"/>
      <c r="AZ41" s="633"/>
      <c r="BA41" s="633"/>
      <c r="BB41" s="633"/>
      <c r="BC41" s="633"/>
      <c r="BD41" s="163"/>
      <c r="BE41" s="632" t="str">
        <f t="shared" si="1"/>
        <v/>
      </c>
      <c r="BF41" s="632"/>
      <c r="BG41" s="633"/>
      <c r="BH41" s="633"/>
      <c r="BI41" s="633"/>
      <c r="BJ41" s="633"/>
      <c r="BK41" s="633"/>
      <c r="BL41" s="633"/>
      <c r="BM41" s="633"/>
      <c r="BN41" s="633"/>
      <c r="BO41" s="633"/>
      <c r="BP41" s="633"/>
      <c r="BQ41" s="633"/>
      <c r="BR41" s="633"/>
      <c r="BS41" s="633"/>
      <c r="BT41" s="633"/>
      <c r="BU41" s="633"/>
      <c r="BV41" s="163"/>
      <c r="BW41" s="632">
        <f t="shared" si="2"/>
        <v>22</v>
      </c>
      <c r="BX41" s="632"/>
      <c r="BY41" s="633" t="str">
        <f>IF('各会計、関係団体の財政状況及び健全化判断比率'!B75="","",'各会計、関係団体の財政状況及び健全化判断比率'!B75)</f>
        <v>山口県後期高齢者医療広域連合（一般会計）</v>
      </c>
      <c r="BZ41" s="633"/>
      <c r="CA41" s="633"/>
      <c r="CB41" s="633"/>
      <c r="CC41" s="633"/>
      <c r="CD41" s="633"/>
      <c r="CE41" s="633"/>
      <c r="CF41" s="633"/>
      <c r="CG41" s="633"/>
      <c r="CH41" s="633"/>
      <c r="CI41" s="633"/>
      <c r="CJ41" s="633"/>
      <c r="CK41" s="633"/>
      <c r="CL41" s="633"/>
      <c r="CM41" s="633"/>
      <c r="CN41" s="163"/>
      <c r="CO41" s="632">
        <f t="shared" si="3"/>
        <v>31</v>
      </c>
      <c r="CP41" s="632"/>
      <c r="CQ41" s="633" t="str">
        <f>IF('各会計、関係団体の財政状況及び健全化判断比率'!BS14="","",'各会計、関係団体の財政状況及び健全化判断比率'!BS14)</f>
        <v>山口グリーンエネルギー</v>
      </c>
      <c r="CR41" s="633"/>
      <c r="CS41" s="633"/>
      <c r="CT41" s="633"/>
      <c r="CU41" s="633"/>
      <c r="CV41" s="633"/>
      <c r="CW41" s="633"/>
      <c r="CX41" s="633"/>
      <c r="CY41" s="633"/>
      <c r="CZ41" s="633"/>
      <c r="DA41" s="633"/>
      <c r="DB41" s="633"/>
      <c r="DC41" s="633"/>
      <c r="DD41" s="633"/>
      <c r="DE41" s="633"/>
      <c r="DG41" s="634" t="str">
        <f>IF('各会計、関係団体の財政状況及び健全化判断比率'!BR14="","",'各会計、関係団体の財政状況及び健全化判断比率'!BR14)</f>
        <v/>
      </c>
      <c r="DH41" s="634"/>
      <c r="DI41" s="168"/>
    </row>
    <row r="42" spans="1:113" ht="32.25" customHeight="1" x14ac:dyDescent="0.2">
      <c r="B42" s="190"/>
      <c r="C42" s="632" t="str">
        <f t="shared" si="5"/>
        <v/>
      </c>
      <c r="D42" s="632"/>
      <c r="E42" s="633" t="str">
        <f>IF('各会計、関係団体の財政状況及び健全化判断比率'!B15="","",'各会計、関係団体の財政状況及び健全化判断比率'!B15)</f>
        <v/>
      </c>
      <c r="F42" s="633"/>
      <c r="G42" s="633"/>
      <c r="H42" s="633"/>
      <c r="I42" s="633"/>
      <c r="J42" s="633"/>
      <c r="K42" s="633"/>
      <c r="L42" s="633"/>
      <c r="M42" s="633"/>
      <c r="N42" s="633"/>
      <c r="O42" s="633"/>
      <c r="P42" s="633"/>
      <c r="Q42" s="633"/>
      <c r="R42" s="633"/>
      <c r="S42" s="633"/>
      <c r="T42" s="163"/>
      <c r="U42" s="632" t="str">
        <f t="shared" si="4"/>
        <v/>
      </c>
      <c r="V42" s="632"/>
      <c r="W42" s="633"/>
      <c r="X42" s="633"/>
      <c r="Y42" s="633"/>
      <c r="Z42" s="633"/>
      <c r="AA42" s="633"/>
      <c r="AB42" s="633"/>
      <c r="AC42" s="633"/>
      <c r="AD42" s="633"/>
      <c r="AE42" s="633"/>
      <c r="AF42" s="633"/>
      <c r="AG42" s="633"/>
      <c r="AH42" s="633"/>
      <c r="AI42" s="633"/>
      <c r="AJ42" s="633"/>
      <c r="AK42" s="633"/>
      <c r="AL42" s="163"/>
      <c r="AM42" s="632" t="str">
        <f t="shared" si="0"/>
        <v/>
      </c>
      <c r="AN42" s="632"/>
      <c r="AO42" s="633"/>
      <c r="AP42" s="633"/>
      <c r="AQ42" s="633"/>
      <c r="AR42" s="633"/>
      <c r="AS42" s="633"/>
      <c r="AT42" s="633"/>
      <c r="AU42" s="633"/>
      <c r="AV42" s="633"/>
      <c r="AW42" s="633"/>
      <c r="AX42" s="633"/>
      <c r="AY42" s="633"/>
      <c r="AZ42" s="633"/>
      <c r="BA42" s="633"/>
      <c r="BB42" s="633"/>
      <c r="BC42" s="633"/>
      <c r="BD42" s="163"/>
      <c r="BE42" s="632" t="str">
        <f t="shared" si="1"/>
        <v/>
      </c>
      <c r="BF42" s="632"/>
      <c r="BG42" s="633"/>
      <c r="BH42" s="633"/>
      <c r="BI42" s="633"/>
      <c r="BJ42" s="633"/>
      <c r="BK42" s="633"/>
      <c r="BL42" s="633"/>
      <c r="BM42" s="633"/>
      <c r="BN42" s="633"/>
      <c r="BO42" s="633"/>
      <c r="BP42" s="633"/>
      <c r="BQ42" s="633"/>
      <c r="BR42" s="633"/>
      <c r="BS42" s="633"/>
      <c r="BT42" s="633"/>
      <c r="BU42" s="633"/>
      <c r="BV42" s="163"/>
      <c r="BW42" s="632">
        <f t="shared" si="2"/>
        <v>23</v>
      </c>
      <c r="BX42" s="632"/>
      <c r="BY42" s="633" t="str">
        <f>IF('各会計、関係団体の財政状況及び健全化判断比率'!B76="","",'各会計、関係団体の財政状況及び健全化判断比率'!B76)</f>
        <v>山口県後期高齢者医療広域連合（後期高齢者医療特別会計）</v>
      </c>
      <c r="BZ42" s="633"/>
      <c r="CA42" s="633"/>
      <c r="CB42" s="633"/>
      <c r="CC42" s="633"/>
      <c r="CD42" s="633"/>
      <c r="CE42" s="633"/>
      <c r="CF42" s="633"/>
      <c r="CG42" s="633"/>
      <c r="CH42" s="633"/>
      <c r="CI42" s="633"/>
      <c r="CJ42" s="633"/>
      <c r="CK42" s="633"/>
      <c r="CL42" s="633"/>
      <c r="CM42" s="633"/>
      <c r="CN42" s="163"/>
      <c r="CO42" s="632">
        <f t="shared" si="3"/>
        <v>32</v>
      </c>
      <c r="CP42" s="632"/>
      <c r="CQ42" s="633" t="str">
        <f>IF('各会計、関係団体の財政状況及び健全化判断比率'!BS15="","",'各会計、関係団体の財政状況及び健全化判断比率'!BS15)</f>
        <v>やまぐち農林振興公社</v>
      </c>
      <c r="CR42" s="633"/>
      <c r="CS42" s="633"/>
      <c r="CT42" s="633"/>
      <c r="CU42" s="633"/>
      <c r="CV42" s="633"/>
      <c r="CW42" s="633"/>
      <c r="CX42" s="633"/>
      <c r="CY42" s="633"/>
      <c r="CZ42" s="633"/>
      <c r="DA42" s="633"/>
      <c r="DB42" s="633"/>
      <c r="DC42" s="633"/>
      <c r="DD42" s="633"/>
      <c r="DE42" s="633"/>
      <c r="DG42" s="634" t="str">
        <f>IF('各会計、関係団体の財政状況及び健全化判断比率'!BR15="","",'各会計、関係団体の財政状況及び健全化判断比率'!BR15)</f>
        <v/>
      </c>
      <c r="DH42" s="634"/>
      <c r="DI42" s="168"/>
    </row>
    <row r="43" spans="1:113" ht="32.25" customHeight="1" x14ac:dyDescent="0.2">
      <c r="B43" s="190"/>
      <c r="C43" s="632" t="str">
        <f t="shared" si="5"/>
        <v/>
      </c>
      <c r="D43" s="632"/>
      <c r="E43" s="633" t="str">
        <f>IF('各会計、関係団体の財政状況及び健全化判断比率'!B16="","",'各会計、関係団体の財政状況及び健全化判断比率'!B16)</f>
        <v/>
      </c>
      <c r="F43" s="633"/>
      <c r="G43" s="633"/>
      <c r="H43" s="633"/>
      <c r="I43" s="633"/>
      <c r="J43" s="633"/>
      <c r="K43" s="633"/>
      <c r="L43" s="633"/>
      <c r="M43" s="633"/>
      <c r="N43" s="633"/>
      <c r="O43" s="633"/>
      <c r="P43" s="633"/>
      <c r="Q43" s="633"/>
      <c r="R43" s="633"/>
      <c r="S43" s="633"/>
      <c r="T43" s="163"/>
      <c r="U43" s="632" t="str">
        <f t="shared" si="4"/>
        <v/>
      </c>
      <c r="V43" s="632"/>
      <c r="W43" s="633"/>
      <c r="X43" s="633"/>
      <c r="Y43" s="633"/>
      <c r="Z43" s="633"/>
      <c r="AA43" s="633"/>
      <c r="AB43" s="633"/>
      <c r="AC43" s="633"/>
      <c r="AD43" s="633"/>
      <c r="AE43" s="633"/>
      <c r="AF43" s="633"/>
      <c r="AG43" s="633"/>
      <c r="AH43" s="633"/>
      <c r="AI43" s="633"/>
      <c r="AJ43" s="633"/>
      <c r="AK43" s="633"/>
      <c r="AL43" s="163"/>
      <c r="AM43" s="632" t="str">
        <f t="shared" si="0"/>
        <v/>
      </c>
      <c r="AN43" s="632"/>
      <c r="AO43" s="633"/>
      <c r="AP43" s="633"/>
      <c r="AQ43" s="633"/>
      <c r="AR43" s="633"/>
      <c r="AS43" s="633"/>
      <c r="AT43" s="633"/>
      <c r="AU43" s="633"/>
      <c r="AV43" s="633"/>
      <c r="AW43" s="633"/>
      <c r="AX43" s="633"/>
      <c r="AY43" s="633"/>
      <c r="AZ43" s="633"/>
      <c r="BA43" s="633"/>
      <c r="BB43" s="633"/>
      <c r="BC43" s="633"/>
      <c r="BD43" s="163"/>
      <c r="BE43" s="632" t="str">
        <f t="shared" si="1"/>
        <v/>
      </c>
      <c r="BF43" s="632"/>
      <c r="BG43" s="633"/>
      <c r="BH43" s="633"/>
      <c r="BI43" s="633"/>
      <c r="BJ43" s="633"/>
      <c r="BK43" s="633"/>
      <c r="BL43" s="633"/>
      <c r="BM43" s="633"/>
      <c r="BN43" s="633"/>
      <c r="BO43" s="633"/>
      <c r="BP43" s="633"/>
      <c r="BQ43" s="633"/>
      <c r="BR43" s="633"/>
      <c r="BS43" s="633"/>
      <c r="BT43" s="633"/>
      <c r="BU43" s="633"/>
      <c r="BV43" s="163"/>
      <c r="BW43" s="632" t="str">
        <f t="shared" si="2"/>
        <v/>
      </c>
      <c r="BX43" s="632"/>
      <c r="BY43" s="633" t="str">
        <f>IF('各会計、関係団体の財政状況及び健全化判断比率'!B77="","",'各会計、関係団体の財政状況及び健全化判断比率'!B77)</f>
        <v/>
      </c>
      <c r="BZ43" s="633"/>
      <c r="CA43" s="633"/>
      <c r="CB43" s="633"/>
      <c r="CC43" s="633"/>
      <c r="CD43" s="633"/>
      <c r="CE43" s="633"/>
      <c r="CF43" s="633"/>
      <c r="CG43" s="633"/>
      <c r="CH43" s="633"/>
      <c r="CI43" s="633"/>
      <c r="CJ43" s="633"/>
      <c r="CK43" s="633"/>
      <c r="CL43" s="633"/>
      <c r="CM43" s="633"/>
      <c r="CN43" s="163"/>
      <c r="CO43" s="632">
        <f t="shared" si="3"/>
        <v>33</v>
      </c>
      <c r="CP43" s="632"/>
      <c r="CQ43" s="633" t="str">
        <f>IF('各会計、関係団体の財政状況及び健全化判断比率'!BS16="","",'各会計、関係団体の財政状況及び健全化判断比率'!BS16)</f>
        <v>山口県施設管理財団</v>
      </c>
      <c r="CR43" s="633"/>
      <c r="CS43" s="633"/>
      <c r="CT43" s="633"/>
      <c r="CU43" s="633"/>
      <c r="CV43" s="633"/>
      <c r="CW43" s="633"/>
      <c r="CX43" s="633"/>
      <c r="CY43" s="633"/>
      <c r="CZ43" s="633"/>
      <c r="DA43" s="633"/>
      <c r="DB43" s="633"/>
      <c r="DC43" s="633"/>
      <c r="DD43" s="633"/>
      <c r="DE43" s="633"/>
      <c r="DG43" s="634" t="str">
        <f>IF('各会計、関係団体の財政状況及び健全化判断比率'!BR16="","",'各会計、関係団体の財政状況及び健全化判断比率'!BR16)</f>
        <v/>
      </c>
      <c r="DH43" s="634"/>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635" t="s">
        <v>194</v>
      </c>
      <c r="F46" s="635"/>
      <c r="G46" s="635"/>
      <c r="H46" s="635"/>
      <c r="I46" s="635"/>
      <c r="J46" s="635"/>
      <c r="K46" s="635"/>
      <c r="L46" s="635"/>
      <c r="M46" s="635"/>
      <c r="N46" s="635"/>
      <c r="O46" s="635"/>
      <c r="P46" s="635"/>
      <c r="Q46" s="635"/>
      <c r="R46" s="635"/>
      <c r="S46" s="635"/>
      <c r="T46" s="635"/>
      <c r="U46" s="635"/>
      <c r="V46" s="635"/>
      <c r="W46" s="635"/>
      <c r="X46" s="635"/>
      <c r="Y46" s="635"/>
      <c r="Z46" s="635"/>
      <c r="AA46" s="635"/>
      <c r="AB46" s="635"/>
      <c r="AC46" s="635"/>
      <c r="AD46" s="635"/>
      <c r="AE46" s="635"/>
      <c r="AF46" s="635"/>
      <c r="AG46" s="635"/>
      <c r="AH46" s="635"/>
      <c r="AI46" s="635"/>
      <c r="AJ46" s="635"/>
      <c r="AK46" s="635"/>
      <c r="AL46" s="635"/>
      <c r="AM46" s="635"/>
      <c r="AN46" s="635"/>
      <c r="AO46" s="635"/>
      <c r="AP46" s="635"/>
      <c r="AQ46" s="635"/>
      <c r="AR46" s="635"/>
      <c r="AS46" s="635"/>
      <c r="AT46" s="635"/>
      <c r="AU46" s="635"/>
      <c r="AV46" s="635"/>
      <c r="AW46" s="635"/>
      <c r="AX46" s="635"/>
      <c r="AY46" s="635"/>
      <c r="AZ46" s="635"/>
      <c r="BA46" s="635"/>
      <c r="BB46" s="635"/>
      <c r="BC46" s="635"/>
      <c r="BD46" s="635"/>
      <c r="BE46" s="635"/>
      <c r="BF46" s="635"/>
      <c r="BG46" s="635"/>
      <c r="BH46" s="635"/>
      <c r="BI46" s="635"/>
      <c r="BJ46" s="635"/>
      <c r="BK46" s="635"/>
      <c r="BL46" s="635"/>
      <c r="BM46" s="635"/>
      <c r="BN46" s="635"/>
      <c r="BO46" s="635"/>
      <c r="BP46" s="635"/>
      <c r="BQ46" s="635"/>
      <c r="BR46" s="635"/>
      <c r="BS46" s="635"/>
      <c r="BT46" s="635"/>
      <c r="BU46" s="635"/>
      <c r="BV46" s="635"/>
      <c r="BW46" s="635"/>
      <c r="BX46" s="635"/>
      <c r="BY46" s="635"/>
      <c r="BZ46" s="635"/>
      <c r="CA46" s="635"/>
      <c r="CB46" s="635"/>
      <c r="CC46" s="635"/>
      <c r="CD46" s="635"/>
      <c r="CE46" s="635"/>
      <c r="CF46" s="635"/>
      <c r="CG46" s="635"/>
      <c r="CH46" s="635"/>
      <c r="CI46" s="635"/>
      <c r="CJ46" s="635"/>
      <c r="CK46" s="635"/>
      <c r="CL46" s="635"/>
      <c r="CM46" s="635"/>
      <c r="CN46" s="635"/>
      <c r="CO46" s="635"/>
      <c r="CP46" s="635"/>
      <c r="CQ46" s="635"/>
      <c r="CR46" s="635"/>
      <c r="CS46" s="635"/>
      <c r="CT46" s="635"/>
      <c r="CU46" s="635"/>
      <c r="CV46" s="635"/>
      <c r="CW46" s="635"/>
      <c r="CX46" s="635"/>
      <c r="CY46" s="635"/>
      <c r="CZ46" s="635"/>
      <c r="DA46" s="635"/>
      <c r="DB46" s="635"/>
      <c r="DC46" s="635"/>
      <c r="DD46" s="635"/>
      <c r="DE46" s="635"/>
      <c r="DF46" s="635"/>
      <c r="DG46" s="635"/>
      <c r="DH46" s="635"/>
      <c r="DI46" s="635"/>
    </row>
    <row r="47" spans="1:113" x14ac:dyDescent="0.2">
      <c r="E47" s="635" t="s">
        <v>195</v>
      </c>
      <c r="F47" s="635"/>
      <c r="G47" s="635"/>
      <c r="H47" s="635"/>
      <c r="I47" s="635"/>
      <c r="J47" s="635"/>
      <c r="K47" s="635"/>
      <c r="L47" s="635"/>
      <c r="M47" s="635"/>
      <c r="N47" s="635"/>
      <c r="O47" s="635"/>
      <c r="P47" s="635"/>
      <c r="Q47" s="635"/>
      <c r="R47" s="635"/>
      <c r="S47" s="635"/>
      <c r="T47" s="635"/>
      <c r="U47" s="635"/>
      <c r="V47" s="635"/>
      <c r="W47" s="635"/>
      <c r="X47" s="635"/>
      <c r="Y47" s="635"/>
      <c r="Z47" s="635"/>
      <c r="AA47" s="635"/>
      <c r="AB47" s="635"/>
      <c r="AC47" s="635"/>
      <c r="AD47" s="635"/>
      <c r="AE47" s="635"/>
      <c r="AF47" s="635"/>
      <c r="AG47" s="635"/>
      <c r="AH47" s="635"/>
      <c r="AI47" s="635"/>
      <c r="AJ47" s="635"/>
      <c r="AK47" s="635"/>
      <c r="AL47" s="635"/>
      <c r="AM47" s="635"/>
      <c r="AN47" s="635"/>
      <c r="AO47" s="635"/>
      <c r="AP47" s="635"/>
      <c r="AQ47" s="635"/>
      <c r="AR47" s="635"/>
      <c r="AS47" s="635"/>
      <c r="AT47" s="635"/>
      <c r="AU47" s="635"/>
      <c r="AV47" s="635"/>
      <c r="AW47" s="635"/>
      <c r="AX47" s="635"/>
      <c r="AY47" s="635"/>
      <c r="AZ47" s="635"/>
      <c r="BA47" s="635"/>
      <c r="BB47" s="635"/>
      <c r="BC47" s="635"/>
      <c r="BD47" s="635"/>
      <c r="BE47" s="635"/>
      <c r="BF47" s="635"/>
      <c r="BG47" s="635"/>
      <c r="BH47" s="635"/>
      <c r="BI47" s="635"/>
      <c r="BJ47" s="635"/>
      <c r="BK47" s="635"/>
      <c r="BL47" s="635"/>
      <c r="BM47" s="635"/>
      <c r="BN47" s="635"/>
      <c r="BO47" s="635"/>
      <c r="BP47" s="635"/>
      <c r="BQ47" s="635"/>
      <c r="BR47" s="635"/>
      <c r="BS47" s="635"/>
      <c r="BT47" s="635"/>
      <c r="BU47" s="635"/>
      <c r="BV47" s="635"/>
      <c r="BW47" s="635"/>
      <c r="BX47" s="635"/>
      <c r="BY47" s="635"/>
      <c r="BZ47" s="635"/>
      <c r="CA47" s="635"/>
      <c r="CB47" s="635"/>
      <c r="CC47" s="635"/>
      <c r="CD47" s="635"/>
      <c r="CE47" s="635"/>
      <c r="CF47" s="635"/>
      <c r="CG47" s="635"/>
      <c r="CH47" s="635"/>
      <c r="CI47" s="635"/>
      <c r="CJ47" s="635"/>
      <c r="CK47" s="635"/>
      <c r="CL47" s="635"/>
      <c r="CM47" s="635"/>
      <c r="CN47" s="635"/>
      <c r="CO47" s="635"/>
      <c r="CP47" s="635"/>
      <c r="CQ47" s="635"/>
      <c r="CR47" s="635"/>
      <c r="CS47" s="635"/>
      <c r="CT47" s="635"/>
      <c r="CU47" s="635"/>
      <c r="CV47" s="635"/>
      <c r="CW47" s="635"/>
      <c r="CX47" s="635"/>
      <c r="CY47" s="635"/>
      <c r="CZ47" s="635"/>
      <c r="DA47" s="635"/>
      <c r="DB47" s="635"/>
      <c r="DC47" s="635"/>
      <c r="DD47" s="635"/>
      <c r="DE47" s="635"/>
      <c r="DF47" s="635"/>
      <c r="DG47" s="635"/>
      <c r="DH47" s="635"/>
      <c r="DI47" s="635"/>
    </row>
    <row r="48" spans="1:113" x14ac:dyDescent="0.2">
      <c r="E48" s="635" t="s">
        <v>196</v>
      </c>
      <c r="F48" s="635"/>
      <c r="G48" s="635"/>
      <c r="H48" s="635"/>
      <c r="I48" s="635"/>
      <c r="J48" s="635"/>
      <c r="K48" s="635"/>
      <c r="L48" s="635"/>
      <c r="M48" s="635"/>
      <c r="N48" s="635"/>
      <c r="O48" s="635"/>
      <c r="P48" s="635"/>
      <c r="Q48" s="635"/>
      <c r="R48" s="635"/>
      <c r="S48" s="635"/>
      <c r="T48" s="635"/>
      <c r="U48" s="635"/>
      <c r="V48" s="635"/>
      <c r="W48" s="635"/>
      <c r="X48" s="635"/>
      <c r="Y48" s="635"/>
      <c r="Z48" s="635"/>
      <c r="AA48" s="635"/>
      <c r="AB48" s="635"/>
      <c r="AC48" s="635"/>
      <c r="AD48" s="635"/>
      <c r="AE48" s="635"/>
      <c r="AF48" s="635"/>
      <c r="AG48" s="635"/>
      <c r="AH48" s="635"/>
      <c r="AI48" s="635"/>
      <c r="AJ48" s="635"/>
      <c r="AK48" s="635"/>
      <c r="AL48" s="635"/>
      <c r="AM48" s="635"/>
      <c r="AN48" s="635"/>
      <c r="AO48" s="635"/>
      <c r="AP48" s="635"/>
      <c r="AQ48" s="635"/>
      <c r="AR48" s="635"/>
      <c r="AS48" s="635"/>
      <c r="AT48" s="635"/>
      <c r="AU48" s="635"/>
      <c r="AV48" s="635"/>
      <c r="AW48" s="635"/>
      <c r="AX48" s="635"/>
      <c r="AY48" s="635"/>
      <c r="AZ48" s="635"/>
      <c r="BA48" s="635"/>
      <c r="BB48" s="635"/>
      <c r="BC48" s="635"/>
      <c r="BD48" s="635"/>
      <c r="BE48" s="635"/>
      <c r="BF48" s="635"/>
      <c r="BG48" s="635"/>
      <c r="BH48" s="635"/>
      <c r="BI48" s="635"/>
      <c r="BJ48" s="635"/>
      <c r="BK48" s="635"/>
      <c r="BL48" s="635"/>
      <c r="BM48" s="635"/>
      <c r="BN48" s="635"/>
      <c r="BO48" s="635"/>
      <c r="BP48" s="635"/>
      <c r="BQ48" s="635"/>
      <c r="BR48" s="635"/>
      <c r="BS48" s="635"/>
      <c r="BT48" s="635"/>
      <c r="BU48" s="635"/>
      <c r="BV48" s="635"/>
      <c r="BW48" s="635"/>
      <c r="BX48" s="635"/>
      <c r="BY48" s="635"/>
      <c r="BZ48" s="635"/>
      <c r="CA48" s="635"/>
      <c r="CB48" s="635"/>
      <c r="CC48" s="635"/>
      <c r="CD48" s="635"/>
      <c r="CE48" s="635"/>
      <c r="CF48" s="635"/>
      <c r="CG48" s="635"/>
      <c r="CH48" s="635"/>
      <c r="CI48" s="635"/>
      <c r="CJ48" s="635"/>
      <c r="CK48" s="635"/>
      <c r="CL48" s="635"/>
      <c r="CM48" s="635"/>
      <c r="CN48" s="635"/>
      <c r="CO48" s="635"/>
      <c r="CP48" s="635"/>
      <c r="CQ48" s="635"/>
      <c r="CR48" s="635"/>
      <c r="CS48" s="635"/>
      <c r="CT48" s="635"/>
      <c r="CU48" s="635"/>
      <c r="CV48" s="635"/>
      <c r="CW48" s="635"/>
      <c r="CX48" s="635"/>
      <c r="CY48" s="635"/>
      <c r="CZ48" s="635"/>
      <c r="DA48" s="635"/>
      <c r="DB48" s="635"/>
      <c r="DC48" s="635"/>
      <c r="DD48" s="635"/>
      <c r="DE48" s="635"/>
      <c r="DF48" s="635"/>
      <c r="DG48" s="635"/>
      <c r="DH48" s="635"/>
      <c r="DI48" s="635"/>
    </row>
    <row r="49" spans="5:113" x14ac:dyDescent="0.2">
      <c r="E49" s="636" t="s">
        <v>197</v>
      </c>
      <c r="F49" s="636"/>
      <c r="G49" s="636"/>
      <c r="H49" s="636"/>
      <c r="I49" s="636"/>
      <c r="J49" s="636"/>
      <c r="K49" s="636"/>
      <c r="L49" s="636"/>
      <c r="M49" s="636"/>
      <c r="N49" s="636"/>
      <c r="O49" s="636"/>
      <c r="P49" s="636"/>
      <c r="Q49" s="636"/>
      <c r="R49" s="636"/>
      <c r="S49" s="636"/>
      <c r="T49" s="636"/>
      <c r="U49" s="636"/>
      <c r="V49" s="636"/>
      <c r="W49" s="636"/>
      <c r="X49" s="636"/>
      <c r="Y49" s="636"/>
      <c r="Z49" s="636"/>
      <c r="AA49" s="636"/>
      <c r="AB49" s="636"/>
      <c r="AC49" s="636"/>
      <c r="AD49" s="636"/>
      <c r="AE49" s="636"/>
      <c r="AF49" s="636"/>
      <c r="AG49" s="636"/>
      <c r="AH49" s="636"/>
      <c r="AI49" s="636"/>
      <c r="AJ49" s="636"/>
      <c r="AK49" s="636"/>
      <c r="AL49" s="636"/>
      <c r="AM49" s="636"/>
      <c r="AN49" s="636"/>
      <c r="AO49" s="636"/>
      <c r="AP49" s="636"/>
      <c r="AQ49" s="636"/>
      <c r="AR49" s="636"/>
      <c r="AS49" s="636"/>
      <c r="AT49" s="636"/>
      <c r="AU49" s="636"/>
      <c r="AV49" s="636"/>
      <c r="AW49" s="636"/>
      <c r="AX49" s="636"/>
      <c r="AY49" s="636"/>
      <c r="AZ49" s="636"/>
      <c r="BA49" s="636"/>
      <c r="BB49" s="636"/>
      <c r="BC49" s="636"/>
      <c r="BD49" s="636"/>
      <c r="BE49" s="636"/>
      <c r="BF49" s="636"/>
      <c r="BG49" s="636"/>
      <c r="BH49" s="636"/>
      <c r="BI49" s="636"/>
      <c r="BJ49" s="636"/>
      <c r="BK49" s="636"/>
      <c r="BL49" s="636"/>
      <c r="BM49" s="636"/>
      <c r="BN49" s="636"/>
      <c r="BO49" s="636"/>
      <c r="BP49" s="636"/>
      <c r="BQ49" s="636"/>
      <c r="BR49" s="636"/>
      <c r="BS49" s="636"/>
      <c r="BT49" s="636"/>
      <c r="BU49" s="636"/>
      <c r="BV49" s="636"/>
      <c r="BW49" s="636"/>
      <c r="BX49" s="636"/>
      <c r="BY49" s="636"/>
      <c r="BZ49" s="636"/>
      <c r="CA49" s="636"/>
      <c r="CB49" s="636"/>
      <c r="CC49" s="636"/>
      <c r="CD49" s="636"/>
      <c r="CE49" s="636"/>
      <c r="CF49" s="636"/>
      <c r="CG49" s="636"/>
      <c r="CH49" s="636"/>
      <c r="CI49" s="636"/>
      <c r="CJ49" s="636"/>
      <c r="CK49" s="636"/>
      <c r="CL49" s="636"/>
      <c r="CM49" s="636"/>
      <c r="CN49" s="636"/>
      <c r="CO49" s="636"/>
      <c r="CP49" s="636"/>
      <c r="CQ49" s="636"/>
      <c r="CR49" s="636"/>
      <c r="CS49" s="636"/>
      <c r="CT49" s="636"/>
      <c r="CU49" s="636"/>
      <c r="CV49" s="636"/>
      <c r="CW49" s="636"/>
      <c r="CX49" s="636"/>
      <c r="CY49" s="636"/>
      <c r="CZ49" s="636"/>
      <c r="DA49" s="636"/>
      <c r="DB49" s="636"/>
      <c r="DC49" s="636"/>
      <c r="DD49" s="636"/>
      <c r="DE49" s="636"/>
      <c r="DF49" s="636"/>
      <c r="DG49" s="636"/>
      <c r="DH49" s="636"/>
      <c r="DI49" s="636"/>
    </row>
    <row r="50" spans="5:113" x14ac:dyDescent="0.2">
      <c r="E50" s="635" t="s">
        <v>198</v>
      </c>
      <c r="F50" s="635"/>
      <c r="G50" s="635"/>
      <c r="H50" s="635"/>
      <c r="I50" s="635"/>
      <c r="J50" s="635"/>
      <c r="K50" s="635"/>
      <c r="L50" s="635"/>
      <c r="M50" s="635"/>
      <c r="N50" s="635"/>
      <c r="O50" s="635"/>
      <c r="P50" s="635"/>
      <c r="Q50" s="635"/>
      <c r="R50" s="635"/>
      <c r="S50" s="635"/>
      <c r="T50" s="635"/>
      <c r="U50" s="635"/>
      <c r="V50" s="635"/>
      <c r="W50" s="635"/>
      <c r="X50" s="635"/>
      <c r="Y50" s="635"/>
      <c r="Z50" s="635"/>
      <c r="AA50" s="635"/>
      <c r="AB50" s="635"/>
      <c r="AC50" s="635"/>
      <c r="AD50" s="635"/>
      <c r="AE50" s="635"/>
      <c r="AF50" s="635"/>
      <c r="AG50" s="635"/>
      <c r="AH50" s="635"/>
      <c r="AI50" s="635"/>
      <c r="AJ50" s="635"/>
      <c r="AK50" s="635"/>
      <c r="AL50" s="635"/>
      <c r="AM50" s="635"/>
      <c r="AN50" s="635"/>
      <c r="AO50" s="635"/>
      <c r="AP50" s="635"/>
      <c r="AQ50" s="635"/>
      <c r="AR50" s="635"/>
      <c r="AS50" s="635"/>
      <c r="AT50" s="635"/>
      <c r="AU50" s="635"/>
      <c r="AV50" s="635"/>
      <c r="AW50" s="635"/>
      <c r="AX50" s="635"/>
      <c r="AY50" s="635"/>
      <c r="AZ50" s="635"/>
      <c r="BA50" s="635"/>
      <c r="BB50" s="635"/>
      <c r="BC50" s="635"/>
      <c r="BD50" s="635"/>
      <c r="BE50" s="635"/>
      <c r="BF50" s="635"/>
      <c r="BG50" s="635"/>
      <c r="BH50" s="635"/>
      <c r="BI50" s="635"/>
      <c r="BJ50" s="635"/>
      <c r="BK50" s="635"/>
      <c r="BL50" s="635"/>
      <c r="BM50" s="635"/>
      <c r="BN50" s="635"/>
      <c r="BO50" s="635"/>
      <c r="BP50" s="635"/>
      <c r="BQ50" s="635"/>
      <c r="BR50" s="635"/>
      <c r="BS50" s="635"/>
      <c r="BT50" s="635"/>
      <c r="BU50" s="635"/>
      <c r="BV50" s="635"/>
      <c r="BW50" s="635"/>
      <c r="BX50" s="635"/>
      <c r="BY50" s="635"/>
      <c r="BZ50" s="635"/>
      <c r="CA50" s="635"/>
      <c r="CB50" s="635"/>
      <c r="CC50" s="635"/>
      <c r="CD50" s="635"/>
      <c r="CE50" s="635"/>
      <c r="CF50" s="635"/>
      <c r="CG50" s="635"/>
      <c r="CH50" s="635"/>
      <c r="CI50" s="635"/>
      <c r="CJ50" s="635"/>
      <c r="CK50" s="635"/>
      <c r="CL50" s="635"/>
      <c r="CM50" s="635"/>
      <c r="CN50" s="635"/>
      <c r="CO50" s="635"/>
      <c r="CP50" s="635"/>
      <c r="CQ50" s="635"/>
      <c r="CR50" s="635"/>
      <c r="CS50" s="635"/>
      <c r="CT50" s="635"/>
      <c r="CU50" s="635"/>
      <c r="CV50" s="635"/>
      <c r="CW50" s="635"/>
      <c r="CX50" s="635"/>
      <c r="CY50" s="635"/>
      <c r="CZ50" s="635"/>
      <c r="DA50" s="635"/>
      <c r="DB50" s="635"/>
      <c r="DC50" s="635"/>
      <c r="DD50" s="635"/>
      <c r="DE50" s="635"/>
      <c r="DF50" s="635"/>
      <c r="DG50" s="635"/>
      <c r="DH50" s="635"/>
      <c r="DI50" s="635"/>
    </row>
    <row r="51" spans="5:113" x14ac:dyDescent="0.2">
      <c r="E51" s="635" t="s">
        <v>199</v>
      </c>
      <c r="F51" s="635"/>
      <c r="G51" s="635"/>
      <c r="H51" s="635"/>
      <c r="I51" s="635"/>
      <c r="J51" s="635"/>
      <c r="K51" s="635"/>
      <c r="L51" s="635"/>
      <c r="M51" s="635"/>
      <c r="N51" s="635"/>
      <c r="O51" s="635"/>
      <c r="P51" s="635"/>
      <c r="Q51" s="635"/>
      <c r="R51" s="635"/>
      <c r="S51" s="635"/>
      <c r="T51" s="635"/>
      <c r="U51" s="635"/>
      <c r="V51" s="635"/>
      <c r="W51" s="635"/>
      <c r="X51" s="635"/>
      <c r="Y51" s="635"/>
      <c r="Z51" s="635"/>
      <c r="AA51" s="635"/>
      <c r="AB51" s="635"/>
      <c r="AC51" s="635"/>
      <c r="AD51" s="635"/>
      <c r="AE51" s="635"/>
      <c r="AF51" s="635"/>
      <c r="AG51" s="635"/>
      <c r="AH51" s="635"/>
      <c r="AI51" s="635"/>
      <c r="AJ51" s="635"/>
      <c r="AK51" s="635"/>
      <c r="AL51" s="635"/>
      <c r="AM51" s="635"/>
      <c r="AN51" s="635"/>
      <c r="AO51" s="635"/>
      <c r="AP51" s="635"/>
      <c r="AQ51" s="635"/>
      <c r="AR51" s="635"/>
      <c r="AS51" s="635"/>
      <c r="AT51" s="635"/>
      <c r="AU51" s="635"/>
      <c r="AV51" s="635"/>
      <c r="AW51" s="635"/>
      <c r="AX51" s="635"/>
      <c r="AY51" s="635"/>
      <c r="AZ51" s="635"/>
      <c r="BA51" s="635"/>
      <c r="BB51" s="635"/>
      <c r="BC51" s="635"/>
      <c r="BD51" s="635"/>
      <c r="BE51" s="635"/>
      <c r="BF51" s="635"/>
      <c r="BG51" s="635"/>
      <c r="BH51" s="635"/>
      <c r="BI51" s="635"/>
      <c r="BJ51" s="635"/>
      <c r="BK51" s="635"/>
      <c r="BL51" s="635"/>
      <c r="BM51" s="635"/>
      <c r="BN51" s="635"/>
      <c r="BO51" s="635"/>
      <c r="BP51" s="635"/>
      <c r="BQ51" s="635"/>
      <c r="BR51" s="635"/>
      <c r="BS51" s="635"/>
      <c r="BT51" s="635"/>
      <c r="BU51" s="635"/>
      <c r="BV51" s="635"/>
      <c r="BW51" s="635"/>
      <c r="BX51" s="635"/>
      <c r="BY51" s="635"/>
      <c r="BZ51" s="635"/>
      <c r="CA51" s="635"/>
      <c r="CB51" s="635"/>
      <c r="CC51" s="635"/>
      <c r="CD51" s="635"/>
      <c r="CE51" s="635"/>
      <c r="CF51" s="635"/>
      <c r="CG51" s="635"/>
      <c r="CH51" s="635"/>
      <c r="CI51" s="635"/>
      <c r="CJ51" s="635"/>
      <c r="CK51" s="635"/>
      <c r="CL51" s="635"/>
      <c r="CM51" s="635"/>
      <c r="CN51" s="635"/>
      <c r="CO51" s="635"/>
      <c r="CP51" s="635"/>
      <c r="CQ51" s="635"/>
      <c r="CR51" s="635"/>
      <c r="CS51" s="635"/>
      <c r="CT51" s="635"/>
      <c r="CU51" s="635"/>
      <c r="CV51" s="635"/>
      <c r="CW51" s="635"/>
      <c r="CX51" s="635"/>
      <c r="CY51" s="635"/>
      <c r="CZ51" s="635"/>
      <c r="DA51" s="635"/>
      <c r="DB51" s="635"/>
      <c r="DC51" s="635"/>
      <c r="DD51" s="635"/>
      <c r="DE51" s="635"/>
      <c r="DF51" s="635"/>
      <c r="DG51" s="635"/>
      <c r="DH51" s="635"/>
      <c r="DI51" s="635"/>
    </row>
    <row r="52" spans="5:113" x14ac:dyDescent="0.2">
      <c r="E52" s="635" t="s">
        <v>200</v>
      </c>
      <c r="F52" s="635"/>
      <c r="G52" s="635"/>
      <c r="H52" s="635"/>
      <c r="I52" s="635"/>
      <c r="J52" s="635"/>
      <c r="K52" s="635"/>
      <c r="L52" s="635"/>
      <c r="M52" s="635"/>
      <c r="N52" s="635"/>
      <c r="O52" s="635"/>
      <c r="P52" s="635"/>
      <c r="Q52" s="635"/>
      <c r="R52" s="635"/>
      <c r="S52" s="635"/>
      <c r="T52" s="635"/>
      <c r="U52" s="635"/>
      <c r="V52" s="635"/>
      <c r="W52" s="635"/>
      <c r="X52" s="635"/>
      <c r="Y52" s="635"/>
      <c r="Z52" s="635"/>
      <c r="AA52" s="635"/>
      <c r="AB52" s="635"/>
      <c r="AC52" s="635"/>
      <c r="AD52" s="635"/>
      <c r="AE52" s="635"/>
      <c r="AF52" s="635"/>
      <c r="AG52" s="635"/>
      <c r="AH52" s="635"/>
      <c r="AI52" s="635"/>
      <c r="AJ52" s="635"/>
      <c r="AK52" s="635"/>
      <c r="AL52" s="635"/>
      <c r="AM52" s="635"/>
      <c r="AN52" s="635"/>
      <c r="AO52" s="635"/>
      <c r="AP52" s="635"/>
      <c r="AQ52" s="635"/>
      <c r="AR52" s="635"/>
      <c r="AS52" s="635"/>
      <c r="AT52" s="635"/>
      <c r="AU52" s="635"/>
      <c r="AV52" s="635"/>
      <c r="AW52" s="635"/>
      <c r="AX52" s="635"/>
      <c r="AY52" s="635"/>
      <c r="AZ52" s="635"/>
      <c r="BA52" s="635"/>
      <c r="BB52" s="635"/>
      <c r="BC52" s="635"/>
      <c r="BD52" s="635"/>
      <c r="BE52" s="635"/>
      <c r="BF52" s="635"/>
      <c r="BG52" s="635"/>
      <c r="BH52" s="635"/>
      <c r="BI52" s="635"/>
      <c r="BJ52" s="635"/>
      <c r="BK52" s="635"/>
      <c r="BL52" s="635"/>
      <c r="BM52" s="635"/>
      <c r="BN52" s="635"/>
      <c r="BO52" s="635"/>
      <c r="BP52" s="635"/>
      <c r="BQ52" s="635"/>
      <c r="BR52" s="635"/>
      <c r="BS52" s="635"/>
      <c r="BT52" s="635"/>
      <c r="BU52" s="635"/>
      <c r="BV52" s="635"/>
      <c r="BW52" s="635"/>
      <c r="BX52" s="635"/>
      <c r="BY52" s="635"/>
      <c r="BZ52" s="635"/>
      <c r="CA52" s="635"/>
      <c r="CB52" s="635"/>
      <c r="CC52" s="635"/>
      <c r="CD52" s="635"/>
      <c r="CE52" s="635"/>
      <c r="CF52" s="635"/>
      <c r="CG52" s="635"/>
      <c r="CH52" s="635"/>
      <c r="CI52" s="635"/>
      <c r="CJ52" s="635"/>
      <c r="CK52" s="635"/>
      <c r="CL52" s="635"/>
      <c r="CM52" s="635"/>
      <c r="CN52" s="635"/>
      <c r="CO52" s="635"/>
      <c r="CP52" s="635"/>
      <c r="CQ52" s="635"/>
      <c r="CR52" s="635"/>
      <c r="CS52" s="635"/>
      <c r="CT52" s="635"/>
      <c r="CU52" s="635"/>
      <c r="CV52" s="635"/>
      <c r="CW52" s="635"/>
      <c r="CX52" s="635"/>
      <c r="CY52" s="635"/>
      <c r="CZ52" s="635"/>
      <c r="DA52" s="635"/>
      <c r="DB52" s="635"/>
      <c r="DC52" s="635"/>
      <c r="DD52" s="635"/>
      <c r="DE52" s="635"/>
      <c r="DF52" s="635"/>
      <c r="DG52" s="635"/>
      <c r="DH52" s="635"/>
      <c r="DI52" s="635"/>
    </row>
    <row r="53" spans="5:113" x14ac:dyDescent="0.2">
      <c r="E53" s="635" t="s">
        <v>201</v>
      </c>
      <c r="F53" s="635"/>
      <c r="G53" s="635"/>
      <c r="H53" s="635"/>
      <c r="I53" s="635"/>
      <c r="J53" s="635"/>
      <c r="K53" s="635"/>
      <c r="L53" s="635"/>
      <c r="M53" s="635"/>
      <c r="N53" s="635"/>
      <c r="O53" s="635"/>
      <c r="P53" s="635"/>
      <c r="Q53" s="635"/>
      <c r="R53" s="635"/>
      <c r="S53" s="635"/>
      <c r="T53" s="635"/>
      <c r="U53" s="635"/>
      <c r="V53" s="635"/>
      <c r="W53" s="635"/>
      <c r="X53" s="635"/>
      <c r="Y53" s="635"/>
      <c r="Z53" s="635"/>
      <c r="AA53" s="635"/>
      <c r="AB53" s="635"/>
      <c r="AC53" s="635"/>
      <c r="AD53" s="635"/>
      <c r="AE53" s="635"/>
      <c r="AF53" s="635"/>
      <c r="AG53" s="635"/>
      <c r="AH53" s="635"/>
      <c r="AI53" s="635"/>
      <c r="AJ53" s="635"/>
      <c r="AK53" s="635"/>
      <c r="AL53" s="635"/>
      <c r="AM53" s="635"/>
      <c r="AN53" s="635"/>
      <c r="AO53" s="635"/>
      <c r="AP53" s="635"/>
      <c r="AQ53" s="635"/>
      <c r="AR53" s="635"/>
      <c r="AS53" s="635"/>
      <c r="AT53" s="635"/>
      <c r="AU53" s="635"/>
      <c r="AV53" s="635"/>
      <c r="AW53" s="635"/>
      <c r="AX53" s="635"/>
      <c r="AY53" s="635"/>
      <c r="AZ53" s="635"/>
      <c r="BA53" s="635"/>
      <c r="BB53" s="635"/>
      <c r="BC53" s="635"/>
      <c r="BD53" s="635"/>
      <c r="BE53" s="635"/>
      <c r="BF53" s="635"/>
      <c r="BG53" s="635"/>
      <c r="BH53" s="635"/>
      <c r="BI53" s="635"/>
      <c r="BJ53" s="635"/>
      <c r="BK53" s="635"/>
      <c r="BL53" s="635"/>
      <c r="BM53" s="635"/>
      <c r="BN53" s="635"/>
      <c r="BO53" s="635"/>
      <c r="BP53" s="635"/>
      <c r="BQ53" s="635"/>
      <c r="BR53" s="635"/>
      <c r="BS53" s="635"/>
      <c r="BT53" s="635"/>
      <c r="BU53" s="635"/>
      <c r="BV53" s="635"/>
      <c r="BW53" s="635"/>
      <c r="BX53" s="635"/>
      <c r="BY53" s="635"/>
      <c r="BZ53" s="635"/>
      <c r="CA53" s="635"/>
      <c r="CB53" s="635"/>
      <c r="CC53" s="635"/>
      <c r="CD53" s="635"/>
      <c r="CE53" s="635"/>
      <c r="CF53" s="635"/>
      <c r="CG53" s="635"/>
      <c r="CH53" s="635"/>
      <c r="CI53" s="635"/>
      <c r="CJ53" s="635"/>
      <c r="CK53" s="635"/>
      <c r="CL53" s="635"/>
      <c r="CM53" s="635"/>
      <c r="CN53" s="635"/>
      <c r="CO53" s="635"/>
      <c r="CP53" s="635"/>
      <c r="CQ53" s="635"/>
      <c r="CR53" s="635"/>
      <c r="CS53" s="635"/>
      <c r="CT53" s="635"/>
      <c r="CU53" s="635"/>
      <c r="CV53" s="635"/>
      <c r="CW53" s="635"/>
      <c r="CX53" s="635"/>
      <c r="CY53" s="635"/>
      <c r="CZ53" s="635"/>
      <c r="DA53" s="635"/>
      <c r="DB53" s="635"/>
      <c r="DC53" s="635"/>
      <c r="DD53" s="635"/>
      <c r="DE53" s="635"/>
      <c r="DF53" s="635"/>
      <c r="DG53" s="635"/>
      <c r="DH53" s="635"/>
      <c r="DI53" s="635"/>
    </row>
    <row r="54" spans="5:113" x14ac:dyDescent="0.2"/>
    <row r="55" spans="5:113" x14ac:dyDescent="0.2"/>
    <row r="56" spans="5:113" x14ac:dyDescent="0.2"/>
  </sheetData>
  <sheetProtection algorithmName="SHA-512" hashValue="DQtsBaq8wfFZu1RekmEG8p4TkTqYWBz/XXyLvcE3nrJtAcCOdE5moEaO4W9ULtbFfOADORwU+JeTD/0dDgSPnw==" saltValue="KNSFGOhyHAA6k6PYavCQL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1"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37" t="s">
        <v>202</v>
      </c>
      <c r="DI1" s="638"/>
      <c r="DJ1" s="638"/>
      <c r="DK1" s="638"/>
      <c r="DL1" s="638"/>
      <c r="DM1" s="638"/>
      <c r="DN1" s="639"/>
      <c r="DO1" s="196"/>
      <c r="DP1" s="637" t="s">
        <v>203</v>
      </c>
      <c r="DQ1" s="638"/>
      <c r="DR1" s="638"/>
      <c r="DS1" s="638"/>
      <c r="DT1" s="638"/>
      <c r="DU1" s="638"/>
      <c r="DV1" s="638"/>
      <c r="DW1" s="638"/>
      <c r="DX1" s="638"/>
      <c r="DY1" s="638"/>
      <c r="DZ1" s="638"/>
      <c r="EA1" s="638"/>
      <c r="EB1" s="638"/>
      <c r="EC1" s="639"/>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40" t="s">
        <v>205</v>
      </c>
      <c r="C3" s="641"/>
      <c r="D3" s="641"/>
      <c r="E3" s="641"/>
      <c r="F3" s="641"/>
      <c r="G3" s="641"/>
      <c r="H3" s="641"/>
      <c r="I3" s="641"/>
      <c r="J3" s="641"/>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P3" s="640" t="s">
        <v>206</v>
      </c>
      <c r="AQ3" s="641"/>
      <c r="AR3" s="641"/>
      <c r="AS3" s="641"/>
      <c r="AT3" s="641"/>
      <c r="AU3" s="641"/>
      <c r="AV3" s="641"/>
      <c r="AW3" s="641"/>
      <c r="AX3" s="641"/>
      <c r="AY3" s="641"/>
      <c r="AZ3" s="641"/>
      <c r="BA3" s="641"/>
      <c r="BB3" s="641"/>
      <c r="BC3" s="641"/>
      <c r="BD3" s="641"/>
      <c r="BE3" s="641"/>
      <c r="BF3" s="641"/>
      <c r="BG3" s="641"/>
      <c r="BH3" s="641"/>
      <c r="BI3" s="641"/>
      <c r="BJ3" s="641"/>
      <c r="BK3" s="641"/>
      <c r="BL3" s="641"/>
      <c r="BM3" s="641"/>
      <c r="BN3" s="641"/>
      <c r="BO3" s="641"/>
      <c r="BP3" s="641"/>
      <c r="BQ3" s="641"/>
      <c r="BR3" s="641"/>
      <c r="BS3" s="641"/>
      <c r="BT3" s="641"/>
      <c r="BU3" s="641"/>
      <c r="BV3" s="641"/>
      <c r="BW3" s="641"/>
      <c r="BX3" s="641"/>
      <c r="BY3" s="641"/>
      <c r="BZ3" s="641"/>
      <c r="CA3" s="641"/>
      <c r="CB3" s="642"/>
      <c r="CD3" s="640" t="s">
        <v>207</v>
      </c>
      <c r="CE3" s="641"/>
      <c r="CF3" s="641"/>
      <c r="CG3" s="641"/>
      <c r="CH3" s="641"/>
      <c r="CI3" s="641"/>
      <c r="CJ3" s="641"/>
      <c r="CK3" s="641"/>
      <c r="CL3" s="641"/>
      <c r="CM3" s="641"/>
      <c r="CN3" s="641"/>
      <c r="CO3" s="641"/>
      <c r="CP3" s="641"/>
      <c r="CQ3" s="641"/>
      <c r="CR3" s="641"/>
      <c r="CS3" s="641"/>
      <c r="CT3" s="641"/>
      <c r="CU3" s="641"/>
      <c r="CV3" s="641"/>
      <c r="CW3" s="641"/>
      <c r="CX3" s="641"/>
      <c r="CY3" s="641"/>
      <c r="CZ3" s="641"/>
      <c r="DA3" s="641"/>
      <c r="DB3" s="641"/>
      <c r="DC3" s="641"/>
      <c r="DD3" s="641"/>
      <c r="DE3" s="641"/>
      <c r="DF3" s="641"/>
      <c r="DG3" s="641"/>
      <c r="DH3" s="641"/>
      <c r="DI3" s="641"/>
      <c r="DJ3" s="641"/>
      <c r="DK3" s="641"/>
      <c r="DL3" s="641"/>
      <c r="DM3" s="641"/>
      <c r="DN3" s="641"/>
      <c r="DO3" s="641"/>
      <c r="DP3" s="641"/>
      <c r="DQ3" s="641"/>
      <c r="DR3" s="641"/>
      <c r="DS3" s="641"/>
      <c r="DT3" s="641"/>
      <c r="DU3" s="641"/>
      <c r="DV3" s="641"/>
      <c r="DW3" s="641"/>
      <c r="DX3" s="641"/>
      <c r="DY3" s="641"/>
      <c r="DZ3" s="641"/>
      <c r="EA3" s="641"/>
      <c r="EB3" s="641"/>
      <c r="EC3" s="642"/>
    </row>
    <row r="4" spans="2:143" ht="11.25" customHeight="1" x14ac:dyDescent="0.2">
      <c r="B4" s="640" t="s">
        <v>1</v>
      </c>
      <c r="C4" s="641"/>
      <c r="D4" s="641"/>
      <c r="E4" s="641"/>
      <c r="F4" s="641"/>
      <c r="G4" s="641"/>
      <c r="H4" s="641"/>
      <c r="I4" s="641"/>
      <c r="J4" s="641"/>
      <c r="K4" s="641"/>
      <c r="L4" s="641"/>
      <c r="M4" s="641"/>
      <c r="N4" s="641"/>
      <c r="O4" s="641"/>
      <c r="P4" s="641"/>
      <c r="Q4" s="642"/>
      <c r="R4" s="640" t="s">
        <v>208</v>
      </c>
      <c r="S4" s="641"/>
      <c r="T4" s="641"/>
      <c r="U4" s="641"/>
      <c r="V4" s="641"/>
      <c r="W4" s="641"/>
      <c r="X4" s="641"/>
      <c r="Y4" s="642"/>
      <c r="Z4" s="640" t="s">
        <v>209</v>
      </c>
      <c r="AA4" s="641"/>
      <c r="AB4" s="641"/>
      <c r="AC4" s="642"/>
      <c r="AD4" s="640" t="s">
        <v>210</v>
      </c>
      <c r="AE4" s="641"/>
      <c r="AF4" s="641"/>
      <c r="AG4" s="641"/>
      <c r="AH4" s="641"/>
      <c r="AI4" s="641"/>
      <c r="AJ4" s="641"/>
      <c r="AK4" s="642"/>
      <c r="AL4" s="640" t="s">
        <v>209</v>
      </c>
      <c r="AM4" s="641"/>
      <c r="AN4" s="641"/>
      <c r="AO4" s="642"/>
      <c r="AP4" s="643" t="s">
        <v>211</v>
      </c>
      <c r="AQ4" s="643"/>
      <c r="AR4" s="643"/>
      <c r="AS4" s="643"/>
      <c r="AT4" s="643"/>
      <c r="AU4" s="643"/>
      <c r="AV4" s="643"/>
      <c r="AW4" s="643"/>
      <c r="AX4" s="643"/>
      <c r="AY4" s="643"/>
      <c r="AZ4" s="643"/>
      <c r="BA4" s="643"/>
      <c r="BB4" s="643"/>
      <c r="BC4" s="643"/>
      <c r="BD4" s="643"/>
      <c r="BE4" s="643"/>
      <c r="BF4" s="643"/>
      <c r="BG4" s="643" t="s">
        <v>212</v>
      </c>
      <c r="BH4" s="643"/>
      <c r="BI4" s="643"/>
      <c r="BJ4" s="643"/>
      <c r="BK4" s="643"/>
      <c r="BL4" s="643"/>
      <c r="BM4" s="643"/>
      <c r="BN4" s="643"/>
      <c r="BO4" s="643" t="s">
        <v>209</v>
      </c>
      <c r="BP4" s="643"/>
      <c r="BQ4" s="643"/>
      <c r="BR4" s="643"/>
      <c r="BS4" s="643" t="s">
        <v>213</v>
      </c>
      <c r="BT4" s="643"/>
      <c r="BU4" s="643"/>
      <c r="BV4" s="643"/>
      <c r="BW4" s="643"/>
      <c r="BX4" s="643"/>
      <c r="BY4" s="643"/>
      <c r="BZ4" s="643"/>
      <c r="CA4" s="643"/>
      <c r="CB4" s="643"/>
      <c r="CD4" s="640" t="s">
        <v>214</v>
      </c>
      <c r="CE4" s="641"/>
      <c r="CF4" s="641"/>
      <c r="CG4" s="641"/>
      <c r="CH4" s="641"/>
      <c r="CI4" s="641"/>
      <c r="CJ4" s="641"/>
      <c r="CK4" s="641"/>
      <c r="CL4" s="641"/>
      <c r="CM4" s="641"/>
      <c r="CN4" s="641"/>
      <c r="CO4" s="641"/>
      <c r="CP4" s="641"/>
      <c r="CQ4" s="641"/>
      <c r="CR4" s="641"/>
      <c r="CS4" s="641"/>
      <c r="CT4" s="641"/>
      <c r="CU4" s="641"/>
      <c r="CV4" s="641"/>
      <c r="CW4" s="641"/>
      <c r="CX4" s="641"/>
      <c r="CY4" s="641"/>
      <c r="CZ4" s="641"/>
      <c r="DA4" s="641"/>
      <c r="DB4" s="641"/>
      <c r="DC4" s="641"/>
      <c r="DD4" s="641"/>
      <c r="DE4" s="641"/>
      <c r="DF4" s="641"/>
      <c r="DG4" s="641"/>
      <c r="DH4" s="641"/>
      <c r="DI4" s="641"/>
      <c r="DJ4" s="641"/>
      <c r="DK4" s="641"/>
      <c r="DL4" s="641"/>
      <c r="DM4" s="641"/>
      <c r="DN4" s="641"/>
      <c r="DO4" s="641"/>
      <c r="DP4" s="641"/>
      <c r="DQ4" s="641"/>
      <c r="DR4" s="641"/>
      <c r="DS4" s="641"/>
      <c r="DT4" s="641"/>
      <c r="DU4" s="641"/>
      <c r="DV4" s="641"/>
      <c r="DW4" s="641"/>
      <c r="DX4" s="641"/>
      <c r="DY4" s="641"/>
      <c r="DZ4" s="641"/>
      <c r="EA4" s="641"/>
      <c r="EB4" s="641"/>
      <c r="EC4" s="642"/>
    </row>
    <row r="5" spans="2:143" ht="11.25" customHeight="1" x14ac:dyDescent="0.2">
      <c r="B5" s="644" t="s">
        <v>215</v>
      </c>
      <c r="C5" s="645"/>
      <c r="D5" s="645"/>
      <c r="E5" s="645"/>
      <c r="F5" s="645"/>
      <c r="G5" s="645"/>
      <c r="H5" s="645"/>
      <c r="I5" s="645"/>
      <c r="J5" s="645"/>
      <c r="K5" s="645"/>
      <c r="L5" s="645"/>
      <c r="M5" s="645"/>
      <c r="N5" s="645"/>
      <c r="O5" s="645"/>
      <c r="P5" s="645"/>
      <c r="Q5" s="646"/>
      <c r="R5" s="647">
        <v>27701466</v>
      </c>
      <c r="S5" s="648"/>
      <c r="T5" s="648"/>
      <c r="U5" s="648"/>
      <c r="V5" s="648"/>
      <c r="W5" s="648"/>
      <c r="X5" s="648"/>
      <c r="Y5" s="649"/>
      <c r="Z5" s="650">
        <v>25.5</v>
      </c>
      <c r="AA5" s="650"/>
      <c r="AB5" s="650"/>
      <c r="AC5" s="650"/>
      <c r="AD5" s="651">
        <v>26090802</v>
      </c>
      <c r="AE5" s="651"/>
      <c r="AF5" s="651"/>
      <c r="AG5" s="651"/>
      <c r="AH5" s="651"/>
      <c r="AI5" s="651"/>
      <c r="AJ5" s="651"/>
      <c r="AK5" s="651"/>
      <c r="AL5" s="652">
        <v>50.7</v>
      </c>
      <c r="AM5" s="653"/>
      <c r="AN5" s="653"/>
      <c r="AO5" s="654"/>
      <c r="AP5" s="644" t="s">
        <v>216</v>
      </c>
      <c r="AQ5" s="645"/>
      <c r="AR5" s="645"/>
      <c r="AS5" s="645"/>
      <c r="AT5" s="645"/>
      <c r="AU5" s="645"/>
      <c r="AV5" s="645"/>
      <c r="AW5" s="645"/>
      <c r="AX5" s="645"/>
      <c r="AY5" s="645"/>
      <c r="AZ5" s="645"/>
      <c r="BA5" s="645"/>
      <c r="BB5" s="645"/>
      <c r="BC5" s="645"/>
      <c r="BD5" s="645"/>
      <c r="BE5" s="645"/>
      <c r="BF5" s="646"/>
      <c r="BG5" s="658">
        <v>26009699</v>
      </c>
      <c r="BH5" s="659"/>
      <c r="BI5" s="659"/>
      <c r="BJ5" s="659"/>
      <c r="BK5" s="659"/>
      <c r="BL5" s="659"/>
      <c r="BM5" s="659"/>
      <c r="BN5" s="660"/>
      <c r="BO5" s="661">
        <v>93.9</v>
      </c>
      <c r="BP5" s="661"/>
      <c r="BQ5" s="661"/>
      <c r="BR5" s="661"/>
      <c r="BS5" s="662">
        <v>658557</v>
      </c>
      <c r="BT5" s="662"/>
      <c r="BU5" s="662"/>
      <c r="BV5" s="662"/>
      <c r="BW5" s="662"/>
      <c r="BX5" s="662"/>
      <c r="BY5" s="662"/>
      <c r="BZ5" s="662"/>
      <c r="CA5" s="662"/>
      <c r="CB5" s="666"/>
      <c r="CD5" s="640" t="s">
        <v>211</v>
      </c>
      <c r="CE5" s="641"/>
      <c r="CF5" s="641"/>
      <c r="CG5" s="641"/>
      <c r="CH5" s="641"/>
      <c r="CI5" s="641"/>
      <c r="CJ5" s="641"/>
      <c r="CK5" s="641"/>
      <c r="CL5" s="641"/>
      <c r="CM5" s="641"/>
      <c r="CN5" s="641"/>
      <c r="CO5" s="641"/>
      <c r="CP5" s="641"/>
      <c r="CQ5" s="642"/>
      <c r="CR5" s="640" t="s">
        <v>217</v>
      </c>
      <c r="CS5" s="641"/>
      <c r="CT5" s="641"/>
      <c r="CU5" s="641"/>
      <c r="CV5" s="641"/>
      <c r="CW5" s="641"/>
      <c r="CX5" s="641"/>
      <c r="CY5" s="642"/>
      <c r="CZ5" s="640" t="s">
        <v>209</v>
      </c>
      <c r="DA5" s="641"/>
      <c r="DB5" s="641"/>
      <c r="DC5" s="642"/>
      <c r="DD5" s="640" t="s">
        <v>218</v>
      </c>
      <c r="DE5" s="641"/>
      <c r="DF5" s="641"/>
      <c r="DG5" s="641"/>
      <c r="DH5" s="641"/>
      <c r="DI5" s="641"/>
      <c r="DJ5" s="641"/>
      <c r="DK5" s="641"/>
      <c r="DL5" s="641"/>
      <c r="DM5" s="641"/>
      <c r="DN5" s="641"/>
      <c r="DO5" s="641"/>
      <c r="DP5" s="642"/>
      <c r="DQ5" s="640" t="s">
        <v>219</v>
      </c>
      <c r="DR5" s="641"/>
      <c r="DS5" s="641"/>
      <c r="DT5" s="641"/>
      <c r="DU5" s="641"/>
      <c r="DV5" s="641"/>
      <c r="DW5" s="641"/>
      <c r="DX5" s="641"/>
      <c r="DY5" s="641"/>
      <c r="DZ5" s="641"/>
      <c r="EA5" s="641"/>
      <c r="EB5" s="641"/>
      <c r="EC5" s="642"/>
    </row>
    <row r="6" spans="2:143" ht="11.25" customHeight="1" x14ac:dyDescent="0.2">
      <c r="B6" s="655" t="s">
        <v>220</v>
      </c>
      <c r="C6" s="656"/>
      <c r="D6" s="656"/>
      <c r="E6" s="656"/>
      <c r="F6" s="656"/>
      <c r="G6" s="656"/>
      <c r="H6" s="656"/>
      <c r="I6" s="656"/>
      <c r="J6" s="656"/>
      <c r="K6" s="656"/>
      <c r="L6" s="656"/>
      <c r="M6" s="656"/>
      <c r="N6" s="656"/>
      <c r="O6" s="656"/>
      <c r="P6" s="656"/>
      <c r="Q6" s="657"/>
      <c r="R6" s="658">
        <v>767874</v>
      </c>
      <c r="S6" s="659"/>
      <c r="T6" s="659"/>
      <c r="U6" s="659"/>
      <c r="V6" s="659"/>
      <c r="W6" s="659"/>
      <c r="X6" s="659"/>
      <c r="Y6" s="660"/>
      <c r="Z6" s="661">
        <v>0.7</v>
      </c>
      <c r="AA6" s="661"/>
      <c r="AB6" s="661"/>
      <c r="AC6" s="661"/>
      <c r="AD6" s="662">
        <v>767874</v>
      </c>
      <c r="AE6" s="662"/>
      <c r="AF6" s="662"/>
      <c r="AG6" s="662"/>
      <c r="AH6" s="662"/>
      <c r="AI6" s="662"/>
      <c r="AJ6" s="662"/>
      <c r="AK6" s="662"/>
      <c r="AL6" s="663">
        <v>1.5</v>
      </c>
      <c r="AM6" s="664"/>
      <c r="AN6" s="664"/>
      <c r="AO6" s="665"/>
      <c r="AP6" s="655" t="s">
        <v>221</v>
      </c>
      <c r="AQ6" s="656"/>
      <c r="AR6" s="656"/>
      <c r="AS6" s="656"/>
      <c r="AT6" s="656"/>
      <c r="AU6" s="656"/>
      <c r="AV6" s="656"/>
      <c r="AW6" s="656"/>
      <c r="AX6" s="656"/>
      <c r="AY6" s="656"/>
      <c r="AZ6" s="656"/>
      <c r="BA6" s="656"/>
      <c r="BB6" s="656"/>
      <c r="BC6" s="656"/>
      <c r="BD6" s="656"/>
      <c r="BE6" s="656"/>
      <c r="BF6" s="657"/>
      <c r="BG6" s="658">
        <v>26009699</v>
      </c>
      <c r="BH6" s="659"/>
      <c r="BI6" s="659"/>
      <c r="BJ6" s="659"/>
      <c r="BK6" s="659"/>
      <c r="BL6" s="659"/>
      <c r="BM6" s="659"/>
      <c r="BN6" s="660"/>
      <c r="BO6" s="661">
        <v>93.9</v>
      </c>
      <c r="BP6" s="661"/>
      <c r="BQ6" s="661"/>
      <c r="BR6" s="661"/>
      <c r="BS6" s="662">
        <v>658557</v>
      </c>
      <c r="BT6" s="662"/>
      <c r="BU6" s="662"/>
      <c r="BV6" s="662"/>
      <c r="BW6" s="662"/>
      <c r="BX6" s="662"/>
      <c r="BY6" s="662"/>
      <c r="BZ6" s="662"/>
      <c r="CA6" s="662"/>
      <c r="CB6" s="666"/>
      <c r="CD6" s="644" t="s">
        <v>222</v>
      </c>
      <c r="CE6" s="645"/>
      <c r="CF6" s="645"/>
      <c r="CG6" s="645"/>
      <c r="CH6" s="645"/>
      <c r="CI6" s="645"/>
      <c r="CJ6" s="645"/>
      <c r="CK6" s="645"/>
      <c r="CL6" s="645"/>
      <c r="CM6" s="645"/>
      <c r="CN6" s="645"/>
      <c r="CO6" s="645"/>
      <c r="CP6" s="645"/>
      <c r="CQ6" s="646"/>
      <c r="CR6" s="658">
        <v>408609</v>
      </c>
      <c r="CS6" s="659"/>
      <c r="CT6" s="659"/>
      <c r="CU6" s="659"/>
      <c r="CV6" s="659"/>
      <c r="CW6" s="659"/>
      <c r="CX6" s="659"/>
      <c r="CY6" s="660"/>
      <c r="CZ6" s="652">
        <v>0.4</v>
      </c>
      <c r="DA6" s="653"/>
      <c r="DB6" s="653"/>
      <c r="DC6" s="669"/>
      <c r="DD6" s="667">
        <v>2121</v>
      </c>
      <c r="DE6" s="659"/>
      <c r="DF6" s="659"/>
      <c r="DG6" s="659"/>
      <c r="DH6" s="659"/>
      <c r="DI6" s="659"/>
      <c r="DJ6" s="659"/>
      <c r="DK6" s="659"/>
      <c r="DL6" s="659"/>
      <c r="DM6" s="659"/>
      <c r="DN6" s="659"/>
      <c r="DO6" s="659"/>
      <c r="DP6" s="660"/>
      <c r="DQ6" s="667">
        <v>405425</v>
      </c>
      <c r="DR6" s="659"/>
      <c r="DS6" s="659"/>
      <c r="DT6" s="659"/>
      <c r="DU6" s="659"/>
      <c r="DV6" s="659"/>
      <c r="DW6" s="659"/>
      <c r="DX6" s="659"/>
      <c r="DY6" s="659"/>
      <c r="DZ6" s="659"/>
      <c r="EA6" s="659"/>
      <c r="EB6" s="659"/>
      <c r="EC6" s="668"/>
    </row>
    <row r="7" spans="2:143" ht="11.25" customHeight="1" x14ac:dyDescent="0.2">
      <c r="B7" s="655" t="s">
        <v>223</v>
      </c>
      <c r="C7" s="656"/>
      <c r="D7" s="656"/>
      <c r="E7" s="656"/>
      <c r="F7" s="656"/>
      <c r="G7" s="656"/>
      <c r="H7" s="656"/>
      <c r="I7" s="656"/>
      <c r="J7" s="656"/>
      <c r="K7" s="656"/>
      <c r="L7" s="656"/>
      <c r="M7" s="656"/>
      <c r="N7" s="656"/>
      <c r="O7" s="656"/>
      <c r="P7" s="656"/>
      <c r="Q7" s="657"/>
      <c r="R7" s="658">
        <v>20522</v>
      </c>
      <c r="S7" s="659"/>
      <c r="T7" s="659"/>
      <c r="U7" s="659"/>
      <c r="V7" s="659"/>
      <c r="W7" s="659"/>
      <c r="X7" s="659"/>
      <c r="Y7" s="660"/>
      <c r="Z7" s="661">
        <v>0</v>
      </c>
      <c r="AA7" s="661"/>
      <c r="AB7" s="661"/>
      <c r="AC7" s="661"/>
      <c r="AD7" s="662">
        <v>20522</v>
      </c>
      <c r="AE7" s="662"/>
      <c r="AF7" s="662"/>
      <c r="AG7" s="662"/>
      <c r="AH7" s="662"/>
      <c r="AI7" s="662"/>
      <c r="AJ7" s="662"/>
      <c r="AK7" s="662"/>
      <c r="AL7" s="663">
        <v>0</v>
      </c>
      <c r="AM7" s="664"/>
      <c r="AN7" s="664"/>
      <c r="AO7" s="665"/>
      <c r="AP7" s="655" t="s">
        <v>224</v>
      </c>
      <c r="AQ7" s="656"/>
      <c r="AR7" s="656"/>
      <c r="AS7" s="656"/>
      <c r="AT7" s="656"/>
      <c r="AU7" s="656"/>
      <c r="AV7" s="656"/>
      <c r="AW7" s="656"/>
      <c r="AX7" s="656"/>
      <c r="AY7" s="656"/>
      <c r="AZ7" s="656"/>
      <c r="BA7" s="656"/>
      <c r="BB7" s="656"/>
      <c r="BC7" s="656"/>
      <c r="BD7" s="656"/>
      <c r="BE7" s="656"/>
      <c r="BF7" s="657"/>
      <c r="BG7" s="658">
        <v>11876479</v>
      </c>
      <c r="BH7" s="659"/>
      <c r="BI7" s="659"/>
      <c r="BJ7" s="659"/>
      <c r="BK7" s="659"/>
      <c r="BL7" s="659"/>
      <c r="BM7" s="659"/>
      <c r="BN7" s="660"/>
      <c r="BO7" s="661">
        <v>42.9</v>
      </c>
      <c r="BP7" s="661"/>
      <c r="BQ7" s="661"/>
      <c r="BR7" s="661"/>
      <c r="BS7" s="662">
        <v>658557</v>
      </c>
      <c r="BT7" s="662"/>
      <c r="BU7" s="662"/>
      <c r="BV7" s="662"/>
      <c r="BW7" s="662"/>
      <c r="BX7" s="662"/>
      <c r="BY7" s="662"/>
      <c r="BZ7" s="662"/>
      <c r="CA7" s="662"/>
      <c r="CB7" s="666"/>
      <c r="CD7" s="655" t="s">
        <v>225</v>
      </c>
      <c r="CE7" s="656"/>
      <c r="CF7" s="656"/>
      <c r="CG7" s="656"/>
      <c r="CH7" s="656"/>
      <c r="CI7" s="656"/>
      <c r="CJ7" s="656"/>
      <c r="CK7" s="656"/>
      <c r="CL7" s="656"/>
      <c r="CM7" s="656"/>
      <c r="CN7" s="656"/>
      <c r="CO7" s="656"/>
      <c r="CP7" s="656"/>
      <c r="CQ7" s="657"/>
      <c r="CR7" s="658">
        <v>22978784</v>
      </c>
      <c r="CS7" s="659"/>
      <c r="CT7" s="659"/>
      <c r="CU7" s="659"/>
      <c r="CV7" s="659"/>
      <c r="CW7" s="659"/>
      <c r="CX7" s="659"/>
      <c r="CY7" s="660"/>
      <c r="CZ7" s="661">
        <v>21.4</v>
      </c>
      <c r="DA7" s="661"/>
      <c r="DB7" s="661"/>
      <c r="DC7" s="661"/>
      <c r="DD7" s="667">
        <v>10996824</v>
      </c>
      <c r="DE7" s="659"/>
      <c r="DF7" s="659"/>
      <c r="DG7" s="659"/>
      <c r="DH7" s="659"/>
      <c r="DI7" s="659"/>
      <c r="DJ7" s="659"/>
      <c r="DK7" s="659"/>
      <c r="DL7" s="659"/>
      <c r="DM7" s="659"/>
      <c r="DN7" s="659"/>
      <c r="DO7" s="659"/>
      <c r="DP7" s="660"/>
      <c r="DQ7" s="667">
        <v>11327357</v>
      </c>
      <c r="DR7" s="659"/>
      <c r="DS7" s="659"/>
      <c r="DT7" s="659"/>
      <c r="DU7" s="659"/>
      <c r="DV7" s="659"/>
      <c r="DW7" s="659"/>
      <c r="DX7" s="659"/>
      <c r="DY7" s="659"/>
      <c r="DZ7" s="659"/>
      <c r="EA7" s="659"/>
      <c r="EB7" s="659"/>
      <c r="EC7" s="668"/>
    </row>
    <row r="8" spans="2:143" ht="11.25" customHeight="1" x14ac:dyDescent="0.2">
      <c r="B8" s="655" t="s">
        <v>226</v>
      </c>
      <c r="C8" s="656"/>
      <c r="D8" s="656"/>
      <c r="E8" s="656"/>
      <c r="F8" s="656"/>
      <c r="G8" s="656"/>
      <c r="H8" s="656"/>
      <c r="I8" s="656"/>
      <c r="J8" s="656"/>
      <c r="K8" s="656"/>
      <c r="L8" s="656"/>
      <c r="M8" s="656"/>
      <c r="N8" s="656"/>
      <c r="O8" s="656"/>
      <c r="P8" s="656"/>
      <c r="Q8" s="657"/>
      <c r="R8" s="658">
        <v>224483</v>
      </c>
      <c r="S8" s="659"/>
      <c r="T8" s="659"/>
      <c r="U8" s="659"/>
      <c r="V8" s="659"/>
      <c r="W8" s="659"/>
      <c r="X8" s="659"/>
      <c r="Y8" s="660"/>
      <c r="Z8" s="661">
        <v>0.2</v>
      </c>
      <c r="AA8" s="661"/>
      <c r="AB8" s="661"/>
      <c r="AC8" s="661"/>
      <c r="AD8" s="662">
        <v>224483</v>
      </c>
      <c r="AE8" s="662"/>
      <c r="AF8" s="662"/>
      <c r="AG8" s="662"/>
      <c r="AH8" s="662"/>
      <c r="AI8" s="662"/>
      <c r="AJ8" s="662"/>
      <c r="AK8" s="662"/>
      <c r="AL8" s="663">
        <v>0.4</v>
      </c>
      <c r="AM8" s="664"/>
      <c r="AN8" s="664"/>
      <c r="AO8" s="665"/>
      <c r="AP8" s="655" t="s">
        <v>227</v>
      </c>
      <c r="AQ8" s="656"/>
      <c r="AR8" s="656"/>
      <c r="AS8" s="656"/>
      <c r="AT8" s="656"/>
      <c r="AU8" s="656"/>
      <c r="AV8" s="656"/>
      <c r="AW8" s="656"/>
      <c r="AX8" s="656"/>
      <c r="AY8" s="656"/>
      <c r="AZ8" s="656"/>
      <c r="BA8" s="656"/>
      <c r="BB8" s="656"/>
      <c r="BC8" s="656"/>
      <c r="BD8" s="656"/>
      <c r="BE8" s="656"/>
      <c r="BF8" s="657"/>
      <c r="BG8" s="658">
        <v>293707</v>
      </c>
      <c r="BH8" s="659"/>
      <c r="BI8" s="659"/>
      <c r="BJ8" s="659"/>
      <c r="BK8" s="659"/>
      <c r="BL8" s="659"/>
      <c r="BM8" s="659"/>
      <c r="BN8" s="660"/>
      <c r="BO8" s="661">
        <v>1.1000000000000001</v>
      </c>
      <c r="BP8" s="661"/>
      <c r="BQ8" s="661"/>
      <c r="BR8" s="661"/>
      <c r="BS8" s="662" t="s">
        <v>122</v>
      </c>
      <c r="BT8" s="662"/>
      <c r="BU8" s="662"/>
      <c r="BV8" s="662"/>
      <c r="BW8" s="662"/>
      <c r="BX8" s="662"/>
      <c r="BY8" s="662"/>
      <c r="BZ8" s="662"/>
      <c r="CA8" s="662"/>
      <c r="CB8" s="666"/>
      <c r="CD8" s="655" t="s">
        <v>228</v>
      </c>
      <c r="CE8" s="656"/>
      <c r="CF8" s="656"/>
      <c r="CG8" s="656"/>
      <c r="CH8" s="656"/>
      <c r="CI8" s="656"/>
      <c r="CJ8" s="656"/>
      <c r="CK8" s="656"/>
      <c r="CL8" s="656"/>
      <c r="CM8" s="656"/>
      <c r="CN8" s="656"/>
      <c r="CO8" s="656"/>
      <c r="CP8" s="656"/>
      <c r="CQ8" s="657"/>
      <c r="CR8" s="658">
        <v>35214929</v>
      </c>
      <c r="CS8" s="659"/>
      <c r="CT8" s="659"/>
      <c r="CU8" s="659"/>
      <c r="CV8" s="659"/>
      <c r="CW8" s="659"/>
      <c r="CX8" s="659"/>
      <c r="CY8" s="660"/>
      <c r="CZ8" s="661">
        <v>32.799999999999997</v>
      </c>
      <c r="DA8" s="661"/>
      <c r="DB8" s="661"/>
      <c r="DC8" s="661"/>
      <c r="DD8" s="667">
        <v>777636</v>
      </c>
      <c r="DE8" s="659"/>
      <c r="DF8" s="659"/>
      <c r="DG8" s="659"/>
      <c r="DH8" s="659"/>
      <c r="DI8" s="659"/>
      <c r="DJ8" s="659"/>
      <c r="DK8" s="659"/>
      <c r="DL8" s="659"/>
      <c r="DM8" s="659"/>
      <c r="DN8" s="659"/>
      <c r="DO8" s="659"/>
      <c r="DP8" s="660"/>
      <c r="DQ8" s="667">
        <v>17627200</v>
      </c>
      <c r="DR8" s="659"/>
      <c r="DS8" s="659"/>
      <c r="DT8" s="659"/>
      <c r="DU8" s="659"/>
      <c r="DV8" s="659"/>
      <c r="DW8" s="659"/>
      <c r="DX8" s="659"/>
      <c r="DY8" s="659"/>
      <c r="DZ8" s="659"/>
      <c r="EA8" s="659"/>
      <c r="EB8" s="659"/>
      <c r="EC8" s="668"/>
    </row>
    <row r="9" spans="2:143" ht="11.25" customHeight="1" x14ac:dyDescent="0.2">
      <c r="B9" s="655" t="s">
        <v>229</v>
      </c>
      <c r="C9" s="656"/>
      <c r="D9" s="656"/>
      <c r="E9" s="656"/>
      <c r="F9" s="656"/>
      <c r="G9" s="656"/>
      <c r="H9" s="656"/>
      <c r="I9" s="656"/>
      <c r="J9" s="656"/>
      <c r="K9" s="656"/>
      <c r="L9" s="656"/>
      <c r="M9" s="656"/>
      <c r="N9" s="656"/>
      <c r="O9" s="656"/>
      <c r="P9" s="656"/>
      <c r="Q9" s="657"/>
      <c r="R9" s="658">
        <v>308860</v>
      </c>
      <c r="S9" s="659"/>
      <c r="T9" s="659"/>
      <c r="U9" s="659"/>
      <c r="V9" s="659"/>
      <c r="W9" s="659"/>
      <c r="X9" s="659"/>
      <c r="Y9" s="660"/>
      <c r="Z9" s="661">
        <v>0.3</v>
      </c>
      <c r="AA9" s="661"/>
      <c r="AB9" s="661"/>
      <c r="AC9" s="661"/>
      <c r="AD9" s="662">
        <v>308860</v>
      </c>
      <c r="AE9" s="662"/>
      <c r="AF9" s="662"/>
      <c r="AG9" s="662"/>
      <c r="AH9" s="662"/>
      <c r="AI9" s="662"/>
      <c r="AJ9" s="662"/>
      <c r="AK9" s="662"/>
      <c r="AL9" s="663">
        <v>0.6</v>
      </c>
      <c r="AM9" s="664"/>
      <c r="AN9" s="664"/>
      <c r="AO9" s="665"/>
      <c r="AP9" s="655" t="s">
        <v>230</v>
      </c>
      <c r="AQ9" s="656"/>
      <c r="AR9" s="656"/>
      <c r="AS9" s="656"/>
      <c r="AT9" s="656"/>
      <c r="AU9" s="656"/>
      <c r="AV9" s="656"/>
      <c r="AW9" s="656"/>
      <c r="AX9" s="656"/>
      <c r="AY9" s="656"/>
      <c r="AZ9" s="656"/>
      <c r="BA9" s="656"/>
      <c r="BB9" s="656"/>
      <c r="BC9" s="656"/>
      <c r="BD9" s="656"/>
      <c r="BE9" s="656"/>
      <c r="BF9" s="657"/>
      <c r="BG9" s="658">
        <v>9244512</v>
      </c>
      <c r="BH9" s="659"/>
      <c r="BI9" s="659"/>
      <c r="BJ9" s="659"/>
      <c r="BK9" s="659"/>
      <c r="BL9" s="659"/>
      <c r="BM9" s="659"/>
      <c r="BN9" s="660"/>
      <c r="BO9" s="661">
        <v>33.4</v>
      </c>
      <c r="BP9" s="661"/>
      <c r="BQ9" s="661"/>
      <c r="BR9" s="661"/>
      <c r="BS9" s="662" t="s">
        <v>122</v>
      </c>
      <c r="BT9" s="662"/>
      <c r="BU9" s="662"/>
      <c r="BV9" s="662"/>
      <c r="BW9" s="662"/>
      <c r="BX9" s="662"/>
      <c r="BY9" s="662"/>
      <c r="BZ9" s="662"/>
      <c r="CA9" s="662"/>
      <c r="CB9" s="666"/>
      <c r="CD9" s="655" t="s">
        <v>231</v>
      </c>
      <c r="CE9" s="656"/>
      <c r="CF9" s="656"/>
      <c r="CG9" s="656"/>
      <c r="CH9" s="656"/>
      <c r="CI9" s="656"/>
      <c r="CJ9" s="656"/>
      <c r="CK9" s="656"/>
      <c r="CL9" s="656"/>
      <c r="CM9" s="656"/>
      <c r="CN9" s="656"/>
      <c r="CO9" s="656"/>
      <c r="CP9" s="656"/>
      <c r="CQ9" s="657"/>
      <c r="CR9" s="658">
        <v>6882628</v>
      </c>
      <c r="CS9" s="659"/>
      <c r="CT9" s="659"/>
      <c r="CU9" s="659"/>
      <c r="CV9" s="659"/>
      <c r="CW9" s="659"/>
      <c r="CX9" s="659"/>
      <c r="CY9" s="660"/>
      <c r="CZ9" s="661">
        <v>6.4</v>
      </c>
      <c r="DA9" s="661"/>
      <c r="DB9" s="661"/>
      <c r="DC9" s="661"/>
      <c r="DD9" s="667">
        <v>523869</v>
      </c>
      <c r="DE9" s="659"/>
      <c r="DF9" s="659"/>
      <c r="DG9" s="659"/>
      <c r="DH9" s="659"/>
      <c r="DI9" s="659"/>
      <c r="DJ9" s="659"/>
      <c r="DK9" s="659"/>
      <c r="DL9" s="659"/>
      <c r="DM9" s="659"/>
      <c r="DN9" s="659"/>
      <c r="DO9" s="659"/>
      <c r="DP9" s="660"/>
      <c r="DQ9" s="667">
        <v>5614735</v>
      </c>
      <c r="DR9" s="659"/>
      <c r="DS9" s="659"/>
      <c r="DT9" s="659"/>
      <c r="DU9" s="659"/>
      <c r="DV9" s="659"/>
      <c r="DW9" s="659"/>
      <c r="DX9" s="659"/>
      <c r="DY9" s="659"/>
      <c r="DZ9" s="659"/>
      <c r="EA9" s="659"/>
      <c r="EB9" s="659"/>
      <c r="EC9" s="668"/>
    </row>
    <row r="10" spans="2:143" ht="11.25" customHeight="1" x14ac:dyDescent="0.2">
      <c r="B10" s="655" t="s">
        <v>232</v>
      </c>
      <c r="C10" s="656"/>
      <c r="D10" s="656"/>
      <c r="E10" s="656"/>
      <c r="F10" s="656"/>
      <c r="G10" s="656"/>
      <c r="H10" s="656"/>
      <c r="I10" s="656"/>
      <c r="J10" s="656"/>
      <c r="K10" s="656"/>
      <c r="L10" s="656"/>
      <c r="M10" s="656"/>
      <c r="N10" s="656"/>
      <c r="O10" s="656"/>
      <c r="P10" s="656"/>
      <c r="Q10" s="657"/>
      <c r="R10" s="658" t="s">
        <v>122</v>
      </c>
      <c r="S10" s="659"/>
      <c r="T10" s="659"/>
      <c r="U10" s="659"/>
      <c r="V10" s="659"/>
      <c r="W10" s="659"/>
      <c r="X10" s="659"/>
      <c r="Y10" s="660"/>
      <c r="Z10" s="661" t="s">
        <v>122</v>
      </c>
      <c r="AA10" s="661"/>
      <c r="AB10" s="661"/>
      <c r="AC10" s="661"/>
      <c r="AD10" s="662" t="s">
        <v>122</v>
      </c>
      <c r="AE10" s="662"/>
      <c r="AF10" s="662"/>
      <c r="AG10" s="662"/>
      <c r="AH10" s="662"/>
      <c r="AI10" s="662"/>
      <c r="AJ10" s="662"/>
      <c r="AK10" s="662"/>
      <c r="AL10" s="663" t="s">
        <v>122</v>
      </c>
      <c r="AM10" s="664"/>
      <c r="AN10" s="664"/>
      <c r="AO10" s="665"/>
      <c r="AP10" s="655" t="s">
        <v>233</v>
      </c>
      <c r="AQ10" s="656"/>
      <c r="AR10" s="656"/>
      <c r="AS10" s="656"/>
      <c r="AT10" s="656"/>
      <c r="AU10" s="656"/>
      <c r="AV10" s="656"/>
      <c r="AW10" s="656"/>
      <c r="AX10" s="656"/>
      <c r="AY10" s="656"/>
      <c r="AZ10" s="656"/>
      <c r="BA10" s="656"/>
      <c r="BB10" s="656"/>
      <c r="BC10" s="656"/>
      <c r="BD10" s="656"/>
      <c r="BE10" s="656"/>
      <c r="BF10" s="657"/>
      <c r="BG10" s="658">
        <v>689661</v>
      </c>
      <c r="BH10" s="659"/>
      <c r="BI10" s="659"/>
      <c r="BJ10" s="659"/>
      <c r="BK10" s="659"/>
      <c r="BL10" s="659"/>
      <c r="BM10" s="659"/>
      <c r="BN10" s="660"/>
      <c r="BO10" s="661">
        <v>2.5</v>
      </c>
      <c r="BP10" s="661"/>
      <c r="BQ10" s="661"/>
      <c r="BR10" s="661"/>
      <c r="BS10" s="662" t="s">
        <v>122</v>
      </c>
      <c r="BT10" s="662"/>
      <c r="BU10" s="662"/>
      <c r="BV10" s="662"/>
      <c r="BW10" s="662"/>
      <c r="BX10" s="662"/>
      <c r="BY10" s="662"/>
      <c r="BZ10" s="662"/>
      <c r="CA10" s="662"/>
      <c r="CB10" s="666"/>
      <c r="CD10" s="655" t="s">
        <v>234</v>
      </c>
      <c r="CE10" s="656"/>
      <c r="CF10" s="656"/>
      <c r="CG10" s="656"/>
      <c r="CH10" s="656"/>
      <c r="CI10" s="656"/>
      <c r="CJ10" s="656"/>
      <c r="CK10" s="656"/>
      <c r="CL10" s="656"/>
      <c r="CM10" s="656"/>
      <c r="CN10" s="656"/>
      <c r="CO10" s="656"/>
      <c r="CP10" s="656"/>
      <c r="CQ10" s="657"/>
      <c r="CR10" s="658">
        <v>135498</v>
      </c>
      <c r="CS10" s="659"/>
      <c r="CT10" s="659"/>
      <c r="CU10" s="659"/>
      <c r="CV10" s="659"/>
      <c r="CW10" s="659"/>
      <c r="CX10" s="659"/>
      <c r="CY10" s="660"/>
      <c r="CZ10" s="661">
        <v>0.1</v>
      </c>
      <c r="DA10" s="661"/>
      <c r="DB10" s="661"/>
      <c r="DC10" s="661"/>
      <c r="DD10" s="667">
        <v>494</v>
      </c>
      <c r="DE10" s="659"/>
      <c r="DF10" s="659"/>
      <c r="DG10" s="659"/>
      <c r="DH10" s="659"/>
      <c r="DI10" s="659"/>
      <c r="DJ10" s="659"/>
      <c r="DK10" s="659"/>
      <c r="DL10" s="659"/>
      <c r="DM10" s="659"/>
      <c r="DN10" s="659"/>
      <c r="DO10" s="659"/>
      <c r="DP10" s="660"/>
      <c r="DQ10" s="667">
        <v>78700</v>
      </c>
      <c r="DR10" s="659"/>
      <c r="DS10" s="659"/>
      <c r="DT10" s="659"/>
      <c r="DU10" s="659"/>
      <c r="DV10" s="659"/>
      <c r="DW10" s="659"/>
      <c r="DX10" s="659"/>
      <c r="DY10" s="659"/>
      <c r="DZ10" s="659"/>
      <c r="EA10" s="659"/>
      <c r="EB10" s="659"/>
      <c r="EC10" s="668"/>
    </row>
    <row r="11" spans="2:143" ht="11.25" customHeight="1" x14ac:dyDescent="0.2">
      <c r="B11" s="655" t="s">
        <v>235</v>
      </c>
      <c r="C11" s="656"/>
      <c r="D11" s="656"/>
      <c r="E11" s="656"/>
      <c r="F11" s="656"/>
      <c r="G11" s="656"/>
      <c r="H11" s="656"/>
      <c r="I11" s="656"/>
      <c r="J11" s="656"/>
      <c r="K11" s="656"/>
      <c r="L11" s="656"/>
      <c r="M11" s="656"/>
      <c r="N11" s="656"/>
      <c r="O11" s="656"/>
      <c r="P11" s="656"/>
      <c r="Q11" s="657"/>
      <c r="R11" s="658">
        <v>5238851</v>
      </c>
      <c r="S11" s="659"/>
      <c r="T11" s="659"/>
      <c r="U11" s="659"/>
      <c r="V11" s="659"/>
      <c r="W11" s="659"/>
      <c r="X11" s="659"/>
      <c r="Y11" s="660"/>
      <c r="Z11" s="663">
        <v>4.8</v>
      </c>
      <c r="AA11" s="664"/>
      <c r="AB11" s="664"/>
      <c r="AC11" s="670"/>
      <c r="AD11" s="667">
        <v>5238851</v>
      </c>
      <c r="AE11" s="659"/>
      <c r="AF11" s="659"/>
      <c r="AG11" s="659"/>
      <c r="AH11" s="659"/>
      <c r="AI11" s="659"/>
      <c r="AJ11" s="659"/>
      <c r="AK11" s="660"/>
      <c r="AL11" s="663">
        <v>10.199999999999999</v>
      </c>
      <c r="AM11" s="664"/>
      <c r="AN11" s="664"/>
      <c r="AO11" s="665"/>
      <c r="AP11" s="655" t="s">
        <v>236</v>
      </c>
      <c r="AQ11" s="656"/>
      <c r="AR11" s="656"/>
      <c r="AS11" s="656"/>
      <c r="AT11" s="656"/>
      <c r="AU11" s="656"/>
      <c r="AV11" s="656"/>
      <c r="AW11" s="656"/>
      <c r="AX11" s="656"/>
      <c r="AY11" s="656"/>
      <c r="AZ11" s="656"/>
      <c r="BA11" s="656"/>
      <c r="BB11" s="656"/>
      <c r="BC11" s="656"/>
      <c r="BD11" s="656"/>
      <c r="BE11" s="656"/>
      <c r="BF11" s="657"/>
      <c r="BG11" s="658">
        <v>1648599</v>
      </c>
      <c r="BH11" s="659"/>
      <c r="BI11" s="659"/>
      <c r="BJ11" s="659"/>
      <c r="BK11" s="659"/>
      <c r="BL11" s="659"/>
      <c r="BM11" s="659"/>
      <c r="BN11" s="660"/>
      <c r="BO11" s="661">
        <v>6</v>
      </c>
      <c r="BP11" s="661"/>
      <c r="BQ11" s="661"/>
      <c r="BR11" s="661"/>
      <c r="BS11" s="662">
        <v>658557</v>
      </c>
      <c r="BT11" s="662"/>
      <c r="BU11" s="662"/>
      <c r="BV11" s="662"/>
      <c r="BW11" s="662"/>
      <c r="BX11" s="662"/>
      <c r="BY11" s="662"/>
      <c r="BZ11" s="662"/>
      <c r="CA11" s="662"/>
      <c r="CB11" s="666"/>
      <c r="CD11" s="655" t="s">
        <v>237</v>
      </c>
      <c r="CE11" s="656"/>
      <c r="CF11" s="656"/>
      <c r="CG11" s="656"/>
      <c r="CH11" s="656"/>
      <c r="CI11" s="656"/>
      <c r="CJ11" s="656"/>
      <c r="CK11" s="656"/>
      <c r="CL11" s="656"/>
      <c r="CM11" s="656"/>
      <c r="CN11" s="656"/>
      <c r="CO11" s="656"/>
      <c r="CP11" s="656"/>
      <c r="CQ11" s="657"/>
      <c r="CR11" s="658">
        <v>3756600</v>
      </c>
      <c r="CS11" s="659"/>
      <c r="CT11" s="659"/>
      <c r="CU11" s="659"/>
      <c r="CV11" s="659"/>
      <c r="CW11" s="659"/>
      <c r="CX11" s="659"/>
      <c r="CY11" s="660"/>
      <c r="CZ11" s="661">
        <v>3.5</v>
      </c>
      <c r="DA11" s="661"/>
      <c r="DB11" s="661"/>
      <c r="DC11" s="661"/>
      <c r="DD11" s="667">
        <v>1470905</v>
      </c>
      <c r="DE11" s="659"/>
      <c r="DF11" s="659"/>
      <c r="DG11" s="659"/>
      <c r="DH11" s="659"/>
      <c r="DI11" s="659"/>
      <c r="DJ11" s="659"/>
      <c r="DK11" s="659"/>
      <c r="DL11" s="659"/>
      <c r="DM11" s="659"/>
      <c r="DN11" s="659"/>
      <c r="DO11" s="659"/>
      <c r="DP11" s="660"/>
      <c r="DQ11" s="667">
        <v>1914781</v>
      </c>
      <c r="DR11" s="659"/>
      <c r="DS11" s="659"/>
      <c r="DT11" s="659"/>
      <c r="DU11" s="659"/>
      <c r="DV11" s="659"/>
      <c r="DW11" s="659"/>
      <c r="DX11" s="659"/>
      <c r="DY11" s="659"/>
      <c r="DZ11" s="659"/>
      <c r="EA11" s="659"/>
      <c r="EB11" s="659"/>
      <c r="EC11" s="668"/>
    </row>
    <row r="12" spans="2:143" ht="11.25" customHeight="1" x14ac:dyDescent="0.2">
      <c r="B12" s="655" t="s">
        <v>238</v>
      </c>
      <c r="C12" s="656"/>
      <c r="D12" s="656"/>
      <c r="E12" s="656"/>
      <c r="F12" s="656"/>
      <c r="G12" s="656"/>
      <c r="H12" s="656"/>
      <c r="I12" s="656"/>
      <c r="J12" s="656"/>
      <c r="K12" s="656"/>
      <c r="L12" s="656"/>
      <c r="M12" s="656"/>
      <c r="N12" s="656"/>
      <c r="O12" s="656"/>
      <c r="P12" s="656"/>
      <c r="Q12" s="657"/>
      <c r="R12" s="658">
        <v>51020</v>
      </c>
      <c r="S12" s="659"/>
      <c r="T12" s="659"/>
      <c r="U12" s="659"/>
      <c r="V12" s="659"/>
      <c r="W12" s="659"/>
      <c r="X12" s="659"/>
      <c r="Y12" s="660"/>
      <c r="Z12" s="661">
        <v>0</v>
      </c>
      <c r="AA12" s="661"/>
      <c r="AB12" s="661"/>
      <c r="AC12" s="661"/>
      <c r="AD12" s="662">
        <v>51020</v>
      </c>
      <c r="AE12" s="662"/>
      <c r="AF12" s="662"/>
      <c r="AG12" s="662"/>
      <c r="AH12" s="662"/>
      <c r="AI12" s="662"/>
      <c r="AJ12" s="662"/>
      <c r="AK12" s="662"/>
      <c r="AL12" s="663">
        <v>0.1</v>
      </c>
      <c r="AM12" s="664"/>
      <c r="AN12" s="664"/>
      <c r="AO12" s="665"/>
      <c r="AP12" s="655" t="s">
        <v>239</v>
      </c>
      <c r="AQ12" s="656"/>
      <c r="AR12" s="656"/>
      <c r="AS12" s="656"/>
      <c r="AT12" s="656"/>
      <c r="AU12" s="656"/>
      <c r="AV12" s="656"/>
      <c r="AW12" s="656"/>
      <c r="AX12" s="656"/>
      <c r="AY12" s="656"/>
      <c r="AZ12" s="656"/>
      <c r="BA12" s="656"/>
      <c r="BB12" s="656"/>
      <c r="BC12" s="656"/>
      <c r="BD12" s="656"/>
      <c r="BE12" s="656"/>
      <c r="BF12" s="657"/>
      <c r="BG12" s="658">
        <v>12200357</v>
      </c>
      <c r="BH12" s="659"/>
      <c r="BI12" s="659"/>
      <c r="BJ12" s="659"/>
      <c r="BK12" s="659"/>
      <c r="BL12" s="659"/>
      <c r="BM12" s="659"/>
      <c r="BN12" s="660"/>
      <c r="BO12" s="661">
        <v>44</v>
      </c>
      <c r="BP12" s="661"/>
      <c r="BQ12" s="661"/>
      <c r="BR12" s="661"/>
      <c r="BS12" s="662" t="s">
        <v>122</v>
      </c>
      <c r="BT12" s="662"/>
      <c r="BU12" s="662"/>
      <c r="BV12" s="662"/>
      <c r="BW12" s="662"/>
      <c r="BX12" s="662"/>
      <c r="BY12" s="662"/>
      <c r="BZ12" s="662"/>
      <c r="CA12" s="662"/>
      <c r="CB12" s="666"/>
      <c r="CD12" s="655" t="s">
        <v>240</v>
      </c>
      <c r="CE12" s="656"/>
      <c r="CF12" s="656"/>
      <c r="CG12" s="656"/>
      <c r="CH12" s="656"/>
      <c r="CI12" s="656"/>
      <c r="CJ12" s="656"/>
      <c r="CK12" s="656"/>
      <c r="CL12" s="656"/>
      <c r="CM12" s="656"/>
      <c r="CN12" s="656"/>
      <c r="CO12" s="656"/>
      <c r="CP12" s="656"/>
      <c r="CQ12" s="657"/>
      <c r="CR12" s="658">
        <v>4990496</v>
      </c>
      <c r="CS12" s="659"/>
      <c r="CT12" s="659"/>
      <c r="CU12" s="659"/>
      <c r="CV12" s="659"/>
      <c r="CW12" s="659"/>
      <c r="CX12" s="659"/>
      <c r="CY12" s="660"/>
      <c r="CZ12" s="661">
        <v>4.7</v>
      </c>
      <c r="DA12" s="661"/>
      <c r="DB12" s="661"/>
      <c r="DC12" s="661"/>
      <c r="DD12" s="667">
        <v>1990049</v>
      </c>
      <c r="DE12" s="659"/>
      <c r="DF12" s="659"/>
      <c r="DG12" s="659"/>
      <c r="DH12" s="659"/>
      <c r="DI12" s="659"/>
      <c r="DJ12" s="659"/>
      <c r="DK12" s="659"/>
      <c r="DL12" s="659"/>
      <c r="DM12" s="659"/>
      <c r="DN12" s="659"/>
      <c r="DO12" s="659"/>
      <c r="DP12" s="660"/>
      <c r="DQ12" s="667">
        <v>1699975</v>
      </c>
      <c r="DR12" s="659"/>
      <c r="DS12" s="659"/>
      <c r="DT12" s="659"/>
      <c r="DU12" s="659"/>
      <c r="DV12" s="659"/>
      <c r="DW12" s="659"/>
      <c r="DX12" s="659"/>
      <c r="DY12" s="659"/>
      <c r="DZ12" s="659"/>
      <c r="EA12" s="659"/>
      <c r="EB12" s="659"/>
      <c r="EC12" s="668"/>
    </row>
    <row r="13" spans="2:143" ht="11.25" customHeight="1" x14ac:dyDescent="0.2">
      <c r="B13" s="655" t="s">
        <v>241</v>
      </c>
      <c r="C13" s="656"/>
      <c r="D13" s="656"/>
      <c r="E13" s="656"/>
      <c r="F13" s="656"/>
      <c r="G13" s="656"/>
      <c r="H13" s="656"/>
      <c r="I13" s="656"/>
      <c r="J13" s="656"/>
      <c r="K13" s="656"/>
      <c r="L13" s="656"/>
      <c r="M13" s="656"/>
      <c r="N13" s="656"/>
      <c r="O13" s="656"/>
      <c r="P13" s="656"/>
      <c r="Q13" s="657"/>
      <c r="R13" s="658" t="s">
        <v>122</v>
      </c>
      <c r="S13" s="659"/>
      <c r="T13" s="659"/>
      <c r="U13" s="659"/>
      <c r="V13" s="659"/>
      <c r="W13" s="659"/>
      <c r="X13" s="659"/>
      <c r="Y13" s="660"/>
      <c r="Z13" s="661" t="s">
        <v>122</v>
      </c>
      <c r="AA13" s="661"/>
      <c r="AB13" s="661"/>
      <c r="AC13" s="661"/>
      <c r="AD13" s="662" t="s">
        <v>122</v>
      </c>
      <c r="AE13" s="662"/>
      <c r="AF13" s="662"/>
      <c r="AG13" s="662"/>
      <c r="AH13" s="662"/>
      <c r="AI13" s="662"/>
      <c r="AJ13" s="662"/>
      <c r="AK13" s="662"/>
      <c r="AL13" s="663" t="s">
        <v>122</v>
      </c>
      <c r="AM13" s="664"/>
      <c r="AN13" s="664"/>
      <c r="AO13" s="665"/>
      <c r="AP13" s="655" t="s">
        <v>242</v>
      </c>
      <c r="AQ13" s="656"/>
      <c r="AR13" s="656"/>
      <c r="AS13" s="656"/>
      <c r="AT13" s="656"/>
      <c r="AU13" s="656"/>
      <c r="AV13" s="656"/>
      <c r="AW13" s="656"/>
      <c r="AX13" s="656"/>
      <c r="AY13" s="656"/>
      <c r="AZ13" s="656"/>
      <c r="BA13" s="656"/>
      <c r="BB13" s="656"/>
      <c r="BC13" s="656"/>
      <c r="BD13" s="656"/>
      <c r="BE13" s="656"/>
      <c r="BF13" s="657"/>
      <c r="BG13" s="658">
        <v>12100428</v>
      </c>
      <c r="BH13" s="659"/>
      <c r="BI13" s="659"/>
      <c r="BJ13" s="659"/>
      <c r="BK13" s="659"/>
      <c r="BL13" s="659"/>
      <c r="BM13" s="659"/>
      <c r="BN13" s="660"/>
      <c r="BO13" s="661">
        <v>43.7</v>
      </c>
      <c r="BP13" s="661"/>
      <c r="BQ13" s="661"/>
      <c r="BR13" s="661"/>
      <c r="BS13" s="662" t="s">
        <v>122</v>
      </c>
      <c r="BT13" s="662"/>
      <c r="BU13" s="662"/>
      <c r="BV13" s="662"/>
      <c r="BW13" s="662"/>
      <c r="BX13" s="662"/>
      <c r="BY13" s="662"/>
      <c r="BZ13" s="662"/>
      <c r="CA13" s="662"/>
      <c r="CB13" s="666"/>
      <c r="CD13" s="655" t="s">
        <v>243</v>
      </c>
      <c r="CE13" s="656"/>
      <c r="CF13" s="656"/>
      <c r="CG13" s="656"/>
      <c r="CH13" s="656"/>
      <c r="CI13" s="656"/>
      <c r="CJ13" s="656"/>
      <c r="CK13" s="656"/>
      <c r="CL13" s="656"/>
      <c r="CM13" s="656"/>
      <c r="CN13" s="656"/>
      <c r="CO13" s="656"/>
      <c r="CP13" s="656"/>
      <c r="CQ13" s="657"/>
      <c r="CR13" s="658">
        <v>7546415</v>
      </c>
      <c r="CS13" s="659"/>
      <c r="CT13" s="659"/>
      <c r="CU13" s="659"/>
      <c r="CV13" s="659"/>
      <c r="CW13" s="659"/>
      <c r="CX13" s="659"/>
      <c r="CY13" s="660"/>
      <c r="CZ13" s="661">
        <v>7</v>
      </c>
      <c r="DA13" s="661"/>
      <c r="DB13" s="661"/>
      <c r="DC13" s="661"/>
      <c r="DD13" s="667">
        <v>3044197</v>
      </c>
      <c r="DE13" s="659"/>
      <c r="DF13" s="659"/>
      <c r="DG13" s="659"/>
      <c r="DH13" s="659"/>
      <c r="DI13" s="659"/>
      <c r="DJ13" s="659"/>
      <c r="DK13" s="659"/>
      <c r="DL13" s="659"/>
      <c r="DM13" s="659"/>
      <c r="DN13" s="659"/>
      <c r="DO13" s="659"/>
      <c r="DP13" s="660"/>
      <c r="DQ13" s="667">
        <v>4426715</v>
      </c>
      <c r="DR13" s="659"/>
      <c r="DS13" s="659"/>
      <c r="DT13" s="659"/>
      <c r="DU13" s="659"/>
      <c r="DV13" s="659"/>
      <c r="DW13" s="659"/>
      <c r="DX13" s="659"/>
      <c r="DY13" s="659"/>
      <c r="DZ13" s="659"/>
      <c r="EA13" s="659"/>
      <c r="EB13" s="659"/>
      <c r="EC13" s="668"/>
    </row>
    <row r="14" spans="2:143" ht="11.25" customHeight="1" x14ac:dyDescent="0.2">
      <c r="B14" s="655" t="s">
        <v>244</v>
      </c>
      <c r="C14" s="656"/>
      <c r="D14" s="656"/>
      <c r="E14" s="656"/>
      <c r="F14" s="656"/>
      <c r="G14" s="656"/>
      <c r="H14" s="656"/>
      <c r="I14" s="656"/>
      <c r="J14" s="656"/>
      <c r="K14" s="656"/>
      <c r="L14" s="656"/>
      <c r="M14" s="656"/>
      <c r="N14" s="656"/>
      <c r="O14" s="656"/>
      <c r="P14" s="656"/>
      <c r="Q14" s="657"/>
      <c r="R14" s="658" t="s">
        <v>122</v>
      </c>
      <c r="S14" s="659"/>
      <c r="T14" s="659"/>
      <c r="U14" s="659"/>
      <c r="V14" s="659"/>
      <c r="W14" s="659"/>
      <c r="X14" s="659"/>
      <c r="Y14" s="660"/>
      <c r="Z14" s="661" t="s">
        <v>122</v>
      </c>
      <c r="AA14" s="661"/>
      <c r="AB14" s="661"/>
      <c r="AC14" s="661"/>
      <c r="AD14" s="662" t="s">
        <v>122</v>
      </c>
      <c r="AE14" s="662"/>
      <c r="AF14" s="662"/>
      <c r="AG14" s="662"/>
      <c r="AH14" s="662"/>
      <c r="AI14" s="662"/>
      <c r="AJ14" s="662"/>
      <c r="AK14" s="662"/>
      <c r="AL14" s="663" t="s">
        <v>122</v>
      </c>
      <c r="AM14" s="664"/>
      <c r="AN14" s="664"/>
      <c r="AO14" s="665"/>
      <c r="AP14" s="655" t="s">
        <v>245</v>
      </c>
      <c r="AQ14" s="656"/>
      <c r="AR14" s="656"/>
      <c r="AS14" s="656"/>
      <c r="AT14" s="656"/>
      <c r="AU14" s="656"/>
      <c r="AV14" s="656"/>
      <c r="AW14" s="656"/>
      <c r="AX14" s="656"/>
      <c r="AY14" s="656"/>
      <c r="AZ14" s="656"/>
      <c r="BA14" s="656"/>
      <c r="BB14" s="656"/>
      <c r="BC14" s="656"/>
      <c r="BD14" s="656"/>
      <c r="BE14" s="656"/>
      <c r="BF14" s="657"/>
      <c r="BG14" s="658">
        <v>700877</v>
      </c>
      <c r="BH14" s="659"/>
      <c r="BI14" s="659"/>
      <c r="BJ14" s="659"/>
      <c r="BK14" s="659"/>
      <c r="BL14" s="659"/>
      <c r="BM14" s="659"/>
      <c r="BN14" s="660"/>
      <c r="BO14" s="661">
        <v>2.5</v>
      </c>
      <c r="BP14" s="661"/>
      <c r="BQ14" s="661"/>
      <c r="BR14" s="661"/>
      <c r="BS14" s="662" t="s">
        <v>122</v>
      </c>
      <c r="BT14" s="662"/>
      <c r="BU14" s="662"/>
      <c r="BV14" s="662"/>
      <c r="BW14" s="662"/>
      <c r="BX14" s="662"/>
      <c r="BY14" s="662"/>
      <c r="BZ14" s="662"/>
      <c r="CA14" s="662"/>
      <c r="CB14" s="666"/>
      <c r="CD14" s="655" t="s">
        <v>246</v>
      </c>
      <c r="CE14" s="656"/>
      <c r="CF14" s="656"/>
      <c r="CG14" s="656"/>
      <c r="CH14" s="656"/>
      <c r="CI14" s="656"/>
      <c r="CJ14" s="656"/>
      <c r="CK14" s="656"/>
      <c r="CL14" s="656"/>
      <c r="CM14" s="656"/>
      <c r="CN14" s="656"/>
      <c r="CO14" s="656"/>
      <c r="CP14" s="656"/>
      <c r="CQ14" s="657"/>
      <c r="CR14" s="658">
        <v>6266904</v>
      </c>
      <c r="CS14" s="659"/>
      <c r="CT14" s="659"/>
      <c r="CU14" s="659"/>
      <c r="CV14" s="659"/>
      <c r="CW14" s="659"/>
      <c r="CX14" s="659"/>
      <c r="CY14" s="660"/>
      <c r="CZ14" s="661">
        <v>5.8</v>
      </c>
      <c r="DA14" s="661"/>
      <c r="DB14" s="661"/>
      <c r="DC14" s="661"/>
      <c r="DD14" s="667">
        <v>3547367</v>
      </c>
      <c r="DE14" s="659"/>
      <c r="DF14" s="659"/>
      <c r="DG14" s="659"/>
      <c r="DH14" s="659"/>
      <c r="DI14" s="659"/>
      <c r="DJ14" s="659"/>
      <c r="DK14" s="659"/>
      <c r="DL14" s="659"/>
      <c r="DM14" s="659"/>
      <c r="DN14" s="659"/>
      <c r="DO14" s="659"/>
      <c r="DP14" s="660"/>
      <c r="DQ14" s="667">
        <v>2710616</v>
      </c>
      <c r="DR14" s="659"/>
      <c r="DS14" s="659"/>
      <c r="DT14" s="659"/>
      <c r="DU14" s="659"/>
      <c r="DV14" s="659"/>
      <c r="DW14" s="659"/>
      <c r="DX14" s="659"/>
      <c r="DY14" s="659"/>
      <c r="DZ14" s="659"/>
      <c r="EA14" s="659"/>
      <c r="EB14" s="659"/>
      <c r="EC14" s="668"/>
    </row>
    <row r="15" spans="2:143" ht="11.25" customHeight="1" x14ac:dyDescent="0.2">
      <c r="B15" s="655" t="s">
        <v>247</v>
      </c>
      <c r="C15" s="656"/>
      <c r="D15" s="656"/>
      <c r="E15" s="656"/>
      <c r="F15" s="656"/>
      <c r="G15" s="656"/>
      <c r="H15" s="656"/>
      <c r="I15" s="656"/>
      <c r="J15" s="656"/>
      <c r="K15" s="656"/>
      <c r="L15" s="656"/>
      <c r="M15" s="656"/>
      <c r="N15" s="656"/>
      <c r="O15" s="656"/>
      <c r="P15" s="656"/>
      <c r="Q15" s="657"/>
      <c r="R15" s="658">
        <v>87820</v>
      </c>
      <c r="S15" s="659"/>
      <c r="T15" s="659"/>
      <c r="U15" s="659"/>
      <c r="V15" s="659"/>
      <c r="W15" s="659"/>
      <c r="X15" s="659"/>
      <c r="Y15" s="660"/>
      <c r="Z15" s="661">
        <v>0.1</v>
      </c>
      <c r="AA15" s="661"/>
      <c r="AB15" s="661"/>
      <c r="AC15" s="661"/>
      <c r="AD15" s="662">
        <v>87820</v>
      </c>
      <c r="AE15" s="662"/>
      <c r="AF15" s="662"/>
      <c r="AG15" s="662"/>
      <c r="AH15" s="662"/>
      <c r="AI15" s="662"/>
      <c r="AJ15" s="662"/>
      <c r="AK15" s="662"/>
      <c r="AL15" s="663">
        <v>0.2</v>
      </c>
      <c r="AM15" s="664"/>
      <c r="AN15" s="664"/>
      <c r="AO15" s="665"/>
      <c r="AP15" s="655" t="s">
        <v>248</v>
      </c>
      <c r="AQ15" s="656"/>
      <c r="AR15" s="656"/>
      <c r="AS15" s="656"/>
      <c r="AT15" s="656"/>
      <c r="AU15" s="656"/>
      <c r="AV15" s="656"/>
      <c r="AW15" s="656"/>
      <c r="AX15" s="656"/>
      <c r="AY15" s="656"/>
      <c r="AZ15" s="656"/>
      <c r="BA15" s="656"/>
      <c r="BB15" s="656"/>
      <c r="BC15" s="656"/>
      <c r="BD15" s="656"/>
      <c r="BE15" s="656"/>
      <c r="BF15" s="657"/>
      <c r="BG15" s="658">
        <v>1231986</v>
      </c>
      <c r="BH15" s="659"/>
      <c r="BI15" s="659"/>
      <c r="BJ15" s="659"/>
      <c r="BK15" s="659"/>
      <c r="BL15" s="659"/>
      <c r="BM15" s="659"/>
      <c r="BN15" s="660"/>
      <c r="BO15" s="661">
        <v>4.4000000000000004</v>
      </c>
      <c r="BP15" s="661"/>
      <c r="BQ15" s="661"/>
      <c r="BR15" s="661"/>
      <c r="BS15" s="662" t="s">
        <v>122</v>
      </c>
      <c r="BT15" s="662"/>
      <c r="BU15" s="662"/>
      <c r="BV15" s="662"/>
      <c r="BW15" s="662"/>
      <c r="BX15" s="662"/>
      <c r="BY15" s="662"/>
      <c r="BZ15" s="662"/>
      <c r="CA15" s="662"/>
      <c r="CB15" s="666"/>
      <c r="CD15" s="655" t="s">
        <v>249</v>
      </c>
      <c r="CE15" s="656"/>
      <c r="CF15" s="656"/>
      <c r="CG15" s="656"/>
      <c r="CH15" s="656"/>
      <c r="CI15" s="656"/>
      <c r="CJ15" s="656"/>
      <c r="CK15" s="656"/>
      <c r="CL15" s="656"/>
      <c r="CM15" s="656"/>
      <c r="CN15" s="656"/>
      <c r="CO15" s="656"/>
      <c r="CP15" s="656"/>
      <c r="CQ15" s="657"/>
      <c r="CR15" s="658">
        <v>7742985</v>
      </c>
      <c r="CS15" s="659"/>
      <c r="CT15" s="659"/>
      <c r="CU15" s="659"/>
      <c r="CV15" s="659"/>
      <c r="CW15" s="659"/>
      <c r="CX15" s="659"/>
      <c r="CY15" s="660"/>
      <c r="CZ15" s="661">
        <v>7.2</v>
      </c>
      <c r="DA15" s="661"/>
      <c r="DB15" s="661"/>
      <c r="DC15" s="661"/>
      <c r="DD15" s="667">
        <v>1860318</v>
      </c>
      <c r="DE15" s="659"/>
      <c r="DF15" s="659"/>
      <c r="DG15" s="659"/>
      <c r="DH15" s="659"/>
      <c r="DI15" s="659"/>
      <c r="DJ15" s="659"/>
      <c r="DK15" s="659"/>
      <c r="DL15" s="659"/>
      <c r="DM15" s="659"/>
      <c r="DN15" s="659"/>
      <c r="DO15" s="659"/>
      <c r="DP15" s="660"/>
      <c r="DQ15" s="667">
        <v>5214684</v>
      </c>
      <c r="DR15" s="659"/>
      <c r="DS15" s="659"/>
      <c r="DT15" s="659"/>
      <c r="DU15" s="659"/>
      <c r="DV15" s="659"/>
      <c r="DW15" s="659"/>
      <c r="DX15" s="659"/>
      <c r="DY15" s="659"/>
      <c r="DZ15" s="659"/>
      <c r="EA15" s="659"/>
      <c r="EB15" s="659"/>
      <c r="EC15" s="668"/>
    </row>
    <row r="16" spans="2:143" ht="11.25" customHeight="1" x14ac:dyDescent="0.2">
      <c r="B16" s="655" t="s">
        <v>250</v>
      </c>
      <c r="C16" s="656"/>
      <c r="D16" s="656"/>
      <c r="E16" s="656"/>
      <c r="F16" s="656"/>
      <c r="G16" s="656"/>
      <c r="H16" s="656"/>
      <c r="I16" s="656"/>
      <c r="J16" s="656"/>
      <c r="K16" s="656"/>
      <c r="L16" s="656"/>
      <c r="M16" s="656"/>
      <c r="N16" s="656"/>
      <c r="O16" s="656"/>
      <c r="P16" s="656"/>
      <c r="Q16" s="657"/>
      <c r="R16" s="658">
        <v>584504</v>
      </c>
      <c r="S16" s="659"/>
      <c r="T16" s="659"/>
      <c r="U16" s="659"/>
      <c r="V16" s="659"/>
      <c r="W16" s="659"/>
      <c r="X16" s="659"/>
      <c r="Y16" s="660"/>
      <c r="Z16" s="661">
        <v>0.5</v>
      </c>
      <c r="AA16" s="661"/>
      <c r="AB16" s="661"/>
      <c r="AC16" s="661"/>
      <c r="AD16" s="662">
        <v>584504</v>
      </c>
      <c r="AE16" s="662"/>
      <c r="AF16" s="662"/>
      <c r="AG16" s="662"/>
      <c r="AH16" s="662"/>
      <c r="AI16" s="662"/>
      <c r="AJ16" s="662"/>
      <c r="AK16" s="662"/>
      <c r="AL16" s="663">
        <v>1.1000000000000001</v>
      </c>
      <c r="AM16" s="664"/>
      <c r="AN16" s="664"/>
      <c r="AO16" s="665"/>
      <c r="AP16" s="655" t="s">
        <v>251</v>
      </c>
      <c r="AQ16" s="656"/>
      <c r="AR16" s="656"/>
      <c r="AS16" s="656"/>
      <c r="AT16" s="656"/>
      <c r="AU16" s="656"/>
      <c r="AV16" s="656"/>
      <c r="AW16" s="656"/>
      <c r="AX16" s="656"/>
      <c r="AY16" s="656"/>
      <c r="AZ16" s="656"/>
      <c r="BA16" s="656"/>
      <c r="BB16" s="656"/>
      <c r="BC16" s="656"/>
      <c r="BD16" s="656"/>
      <c r="BE16" s="656"/>
      <c r="BF16" s="657"/>
      <c r="BG16" s="658" t="s">
        <v>122</v>
      </c>
      <c r="BH16" s="659"/>
      <c r="BI16" s="659"/>
      <c r="BJ16" s="659"/>
      <c r="BK16" s="659"/>
      <c r="BL16" s="659"/>
      <c r="BM16" s="659"/>
      <c r="BN16" s="660"/>
      <c r="BO16" s="661" t="s">
        <v>122</v>
      </c>
      <c r="BP16" s="661"/>
      <c r="BQ16" s="661"/>
      <c r="BR16" s="661"/>
      <c r="BS16" s="662" t="s">
        <v>122</v>
      </c>
      <c r="BT16" s="662"/>
      <c r="BU16" s="662"/>
      <c r="BV16" s="662"/>
      <c r="BW16" s="662"/>
      <c r="BX16" s="662"/>
      <c r="BY16" s="662"/>
      <c r="BZ16" s="662"/>
      <c r="CA16" s="662"/>
      <c r="CB16" s="666"/>
      <c r="CD16" s="655" t="s">
        <v>252</v>
      </c>
      <c r="CE16" s="656"/>
      <c r="CF16" s="656"/>
      <c r="CG16" s="656"/>
      <c r="CH16" s="656"/>
      <c r="CI16" s="656"/>
      <c r="CJ16" s="656"/>
      <c r="CK16" s="656"/>
      <c r="CL16" s="656"/>
      <c r="CM16" s="656"/>
      <c r="CN16" s="656"/>
      <c r="CO16" s="656"/>
      <c r="CP16" s="656"/>
      <c r="CQ16" s="657"/>
      <c r="CR16" s="658">
        <v>1036820</v>
      </c>
      <c r="CS16" s="659"/>
      <c r="CT16" s="659"/>
      <c r="CU16" s="659"/>
      <c r="CV16" s="659"/>
      <c r="CW16" s="659"/>
      <c r="CX16" s="659"/>
      <c r="CY16" s="660"/>
      <c r="CZ16" s="661">
        <v>1</v>
      </c>
      <c r="DA16" s="661"/>
      <c r="DB16" s="661"/>
      <c r="DC16" s="661"/>
      <c r="DD16" s="667" t="s">
        <v>122</v>
      </c>
      <c r="DE16" s="659"/>
      <c r="DF16" s="659"/>
      <c r="DG16" s="659"/>
      <c r="DH16" s="659"/>
      <c r="DI16" s="659"/>
      <c r="DJ16" s="659"/>
      <c r="DK16" s="659"/>
      <c r="DL16" s="659"/>
      <c r="DM16" s="659"/>
      <c r="DN16" s="659"/>
      <c r="DO16" s="659"/>
      <c r="DP16" s="660"/>
      <c r="DQ16" s="667">
        <v>164322</v>
      </c>
      <c r="DR16" s="659"/>
      <c r="DS16" s="659"/>
      <c r="DT16" s="659"/>
      <c r="DU16" s="659"/>
      <c r="DV16" s="659"/>
      <c r="DW16" s="659"/>
      <c r="DX16" s="659"/>
      <c r="DY16" s="659"/>
      <c r="DZ16" s="659"/>
      <c r="EA16" s="659"/>
      <c r="EB16" s="659"/>
      <c r="EC16" s="668"/>
    </row>
    <row r="17" spans="2:133" ht="11.25" customHeight="1" x14ac:dyDescent="0.2">
      <c r="B17" s="655" t="s">
        <v>253</v>
      </c>
      <c r="C17" s="656"/>
      <c r="D17" s="656"/>
      <c r="E17" s="656"/>
      <c r="F17" s="656"/>
      <c r="G17" s="656"/>
      <c r="H17" s="656"/>
      <c r="I17" s="656"/>
      <c r="J17" s="656"/>
      <c r="K17" s="656"/>
      <c r="L17" s="656"/>
      <c r="M17" s="656"/>
      <c r="N17" s="656"/>
      <c r="O17" s="656"/>
      <c r="P17" s="656"/>
      <c r="Q17" s="657"/>
      <c r="R17" s="658">
        <v>1047784</v>
      </c>
      <c r="S17" s="659"/>
      <c r="T17" s="659"/>
      <c r="U17" s="659"/>
      <c r="V17" s="659"/>
      <c r="W17" s="659"/>
      <c r="X17" s="659"/>
      <c r="Y17" s="660"/>
      <c r="Z17" s="661">
        <v>1</v>
      </c>
      <c r="AA17" s="661"/>
      <c r="AB17" s="661"/>
      <c r="AC17" s="661"/>
      <c r="AD17" s="662">
        <v>1047784</v>
      </c>
      <c r="AE17" s="662"/>
      <c r="AF17" s="662"/>
      <c r="AG17" s="662"/>
      <c r="AH17" s="662"/>
      <c r="AI17" s="662"/>
      <c r="AJ17" s="662"/>
      <c r="AK17" s="662"/>
      <c r="AL17" s="663">
        <v>2</v>
      </c>
      <c r="AM17" s="664"/>
      <c r="AN17" s="664"/>
      <c r="AO17" s="665"/>
      <c r="AP17" s="655" t="s">
        <v>254</v>
      </c>
      <c r="AQ17" s="656"/>
      <c r="AR17" s="656"/>
      <c r="AS17" s="656"/>
      <c r="AT17" s="656"/>
      <c r="AU17" s="656"/>
      <c r="AV17" s="656"/>
      <c r="AW17" s="656"/>
      <c r="AX17" s="656"/>
      <c r="AY17" s="656"/>
      <c r="AZ17" s="656"/>
      <c r="BA17" s="656"/>
      <c r="BB17" s="656"/>
      <c r="BC17" s="656"/>
      <c r="BD17" s="656"/>
      <c r="BE17" s="656"/>
      <c r="BF17" s="657"/>
      <c r="BG17" s="658" t="s">
        <v>122</v>
      </c>
      <c r="BH17" s="659"/>
      <c r="BI17" s="659"/>
      <c r="BJ17" s="659"/>
      <c r="BK17" s="659"/>
      <c r="BL17" s="659"/>
      <c r="BM17" s="659"/>
      <c r="BN17" s="660"/>
      <c r="BO17" s="661" t="s">
        <v>122</v>
      </c>
      <c r="BP17" s="661"/>
      <c r="BQ17" s="661"/>
      <c r="BR17" s="661"/>
      <c r="BS17" s="662" t="s">
        <v>122</v>
      </c>
      <c r="BT17" s="662"/>
      <c r="BU17" s="662"/>
      <c r="BV17" s="662"/>
      <c r="BW17" s="662"/>
      <c r="BX17" s="662"/>
      <c r="BY17" s="662"/>
      <c r="BZ17" s="662"/>
      <c r="CA17" s="662"/>
      <c r="CB17" s="666"/>
      <c r="CD17" s="655" t="s">
        <v>255</v>
      </c>
      <c r="CE17" s="656"/>
      <c r="CF17" s="656"/>
      <c r="CG17" s="656"/>
      <c r="CH17" s="656"/>
      <c r="CI17" s="656"/>
      <c r="CJ17" s="656"/>
      <c r="CK17" s="656"/>
      <c r="CL17" s="656"/>
      <c r="CM17" s="656"/>
      <c r="CN17" s="656"/>
      <c r="CO17" s="656"/>
      <c r="CP17" s="656"/>
      <c r="CQ17" s="657"/>
      <c r="CR17" s="658">
        <v>10279057</v>
      </c>
      <c r="CS17" s="659"/>
      <c r="CT17" s="659"/>
      <c r="CU17" s="659"/>
      <c r="CV17" s="659"/>
      <c r="CW17" s="659"/>
      <c r="CX17" s="659"/>
      <c r="CY17" s="660"/>
      <c r="CZ17" s="661">
        <v>9.6</v>
      </c>
      <c r="DA17" s="661"/>
      <c r="DB17" s="661"/>
      <c r="DC17" s="661"/>
      <c r="DD17" s="667" t="s">
        <v>122</v>
      </c>
      <c r="DE17" s="659"/>
      <c r="DF17" s="659"/>
      <c r="DG17" s="659"/>
      <c r="DH17" s="659"/>
      <c r="DI17" s="659"/>
      <c r="DJ17" s="659"/>
      <c r="DK17" s="659"/>
      <c r="DL17" s="659"/>
      <c r="DM17" s="659"/>
      <c r="DN17" s="659"/>
      <c r="DO17" s="659"/>
      <c r="DP17" s="660"/>
      <c r="DQ17" s="667">
        <v>10209880</v>
      </c>
      <c r="DR17" s="659"/>
      <c r="DS17" s="659"/>
      <c r="DT17" s="659"/>
      <c r="DU17" s="659"/>
      <c r="DV17" s="659"/>
      <c r="DW17" s="659"/>
      <c r="DX17" s="659"/>
      <c r="DY17" s="659"/>
      <c r="DZ17" s="659"/>
      <c r="EA17" s="659"/>
      <c r="EB17" s="659"/>
      <c r="EC17" s="668"/>
    </row>
    <row r="18" spans="2:133" ht="11.25" customHeight="1" x14ac:dyDescent="0.2">
      <c r="B18" s="655" t="s">
        <v>256</v>
      </c>
      <c r="C18" s="656"/>
      <c r="D18" s="656"/>
      <c r="E18" s="656"/>
      <c r="F18" s="656"/>
      <c r="G18" s="656"/>
      <c r="H18" s="656"/>
      <c r="I18" s="656"/>
      <c r="J18" s="656"/>
      <c r="K18" s="656"/>
      <c r="L18" s="656"/>
      <c r="M18" s="656"/>
      <c r="N18" s="656"/>
      <c r="O18" s="656"/>
      <c r="P18" s="656"/>
      <c r="Q18" s="657"/>
      <c r="R18" s="658">
        <v>205502</v>
      </c>
      <c r="S18" s="659"/>
      <c r="T18" s="659"/>
      <c r="U18" s="659"/>
      <c r="V18" s="659"/>
      <c r="W18" s="659"/>
      <c r="X18" s="659"/>
      <c r="Y18" s="660"/>
      <c r="Z18" s="661">
        <v>0.2</v>
      </c>
      <c r="AA18" s="661"/>
      <c r="AB18" s="661"/>
      <c r="AC18" s="661"/>
      <c r="AD18" s="662">
        <v>205502</v>
      </c>
      <c r="AE18" s="662"/>
      <c r="AF18" s="662"/>
      <c r="AG18" s="662"/>
      <c r="AH18" s="662"/>
      <c r="AI18" s="662"/>
      <c r="AJ18" s="662"/>
      <c r="AK18" s="662"/>
      <c r="AL18" s="663">
        <v>0.4</v>
      </c>
      <c r="AM18" s="664"/>
      <c r="AN18" s="664"/>
      <c r="AO18" s="665"/>
      <c r="AP18" s="655" t="s">
        <v>257</v>
      </c>
      <c r="AQ18" s="656"/>
      <c r="AR18" s="656"/>
      <c r="AS18" s="656"/>
      <c r="AT18" s="656"/>
      <c r="AU18" s="656"/>
      <c r="AV18" s="656"/>
      <c r="AW18" s="656"/>
      <c r="AX18" s="656"/>
      <c r="AY18" s="656"/>
      <c r="AZ18" s="656"/>
      <c r="BA18" s="656"/>
      <c r="BB18" s="656"/>
      <c r="BC18" s="656"/>
      <c r="BD18" s="656"/>
      <c r="BE18" s="656"/>
      <c r="BF18" s="657"/>
      <c r="BG18" s="658" t="s">
        <v>122</v>
      </c>
      <c r="BH18" s="659"/>
      <c r="BI18" s="659"/>
      <c r="BJ18" s="659"/>
      <c r="BK18" s="659"/>
      <c r="BL18" s="659"/>
      <c r="BM18" s="659"/>
      <c r="BN18" s="660"/>
      <c r="BO18" s="661" t="s">
        <v>122</v>
      </c>
      <c r="BP18" s="661"/>
      <c r="BQ18" s="661"/>
      <c r="BR18" s="661"/>
      <c r="BS18" s="662" t="s">
        <v>122</v>
      </c>
      <c r="BT18" s="662"/>
      <c r="BU18" s="662"/>
      <c r="BV18" s="662"/>
      <c r="BW18" s="662"/>
      <c r="BX18" s="662"/>
      <c r="BY18" s="662"/>
      <c r="BZ18" s="662"/>
      <c r="CA18" s="662"/>
      <c r="CB18" s="666"/>
      <c r="CD18" s="655" t="s">
        <v>258</v>
      </c>
      <c r="CE18" s="656"/>
      <c r="CF18" s="656"/>
      <c r="CG18" s="656"/>
      <c r="CH18" s="656"/>
      <c r="CI18" s="656"/>
      <c r="CJ18" s="656"/>
      <c r="CK18" s="656"/>
      <c r="CL18" s="656"/>
      <c r="CM18" s="656"/>
      <c r="CN18" s="656"/>
      <c r="CO18" s="656"/>
      <c r="CP18" s="656"/>
      <c r="CQ18" s="657"/>
      <c r="CR18" s="658" t="s">
        <v>122</v>
      </c>
      <c r="CS18" s="659"/>
      <c r="CT18" s="659"/>
      <c r="CU18" s="659"/>
      <c r="CV18" s="659"/>
      <c r="CW18" s="659"/>
      <c r="CX18" s="659"/>
      <c r="CY18" s="660"/>
      <c r="CZ18" s="661" t="s">
        <v>122</v>
      </c>
      <c r="DA18" s="661"/>
      <c r="DB18" s="661"/>
      <c r="DC18" s="661"/>
      <c r="DD18" s="667" t="s">
        <v>122</v>
      </c>
      <c r="DE18" s="659"/>
      <c r="DF18" s="659"/>
      <c r="DG18" s="659"/>
      <c r="DH18" s="659"/>
      <c r="DI18" s="659"/>
      <c r="DJ18" s="659"/>
      <c r="DK18" s="659"/>
      <c r="DL18" s="659"/>
      <c r="DM18" s="659"/>
      <c r="DN18" s="659"/>
      <c r="DO18" s="659"/>
      <c r="DP18" s="660"/>
      <c r="DQ18" s="667" t="s">
        <v>122</v>
      </c>
      <c r="DR18" s="659"/>
      <c r="DS18" s="659"/>
      <c r="DT18" s="659"/>
      <c r="DU18" s="659"/>
      <c r="DV18" s="659"/>
      <c r="DW18" s="659"/>
      <c r="DX18" s="659"/>
      <c r="DY18" s="659"/>
      <c r="DZ18" s="659"/>
      <c r="EA18" s="659"/>
      <c r="EB18" s="659"/>
      <c r="EC18" s="668"/>
    </row>
    <row r="19" spans="2:133" ht="11.25" customHeight="1" x14ac:dyDescent="0.2">
      <c r="B19" s="655" t="s">
        <v>259</v>
      </c>
      <c r="C19" s="656"/>
      <c r="D19" s="656"/>
      <c r="E19" s="656"/>
      <c r="F19" s="656"/>
      <c r="G19" s="656"/>
      <c r="H19" s="656"/>
      <c r="I19" s="656"/>
      <c r="J19" s="656"/>
      <c r="K19" s="656"/>
      <c r="L19" s="656"/>
      <c r="M19" s="656"/>
      <c r="N19" s="656"/>
      <c r="O19" s="656"/>
      <c r="P19" s="656"/>
      <c r="Q19" s="657"/>
      <c r="R19" s="658">
        <v>825565</v>
      </c>
      <c r="S19" s="659"/>
      <c r="T19" s="659"/>
      <c r="U19" s="659"/>
      <c r="V19" s="659"/>
      <c r="W19" s="659"/>
      <c r="X19" s="659"/>
      <c r="Y19" s="660"/>
      <c r="Z19" s="661">
        <v>0.8</v>
      </c>
      <c r="AA19" s="661"/>
      <c r="AB19" s="661"/>
      <c r="AC19" s="661"/>
      <c r="AD19" s="662">
        <v>825565</v>
      </c>
      <c r="AE19" s="662"/>
      <c r="AF19" s="662"/>
      <c r="AG19" s="662"/>
      <c r="AH19" s="662"/>
      <c r="AI19" s="662"/>
      <c r="AJ19" s="662"/>
      <c r="AK19" s="662"/>
      <c r="AL19" s="663">
        <v>1.6</v>
      </c>
      <c r="AM19" s="664"/>
      <c r="AN19" s="664"/>
      <c r="AO19" s="665"/>
      <c r="AP19" s="655" t="s">
        <v>260</v>
      </c>
      <c r="AQ19" s="656"/>
      <c r="AR19" s="656"/>
      <c r="AS19" s="656"/>
      <c r="AT19" s="656"/>
      <c r="AU19" s="656"/>
      <c r="AV19" s="656"/>
      <c r="AW19" s="656"/>
      <c r="AX19" s="656"/>
      <c r="AY19" s="656"/>
      <c r="AZ19" s="656"/>
      <c r="BA19" s="656"/>
      <c r="BB19" s="656"/>
      <c r="BC19" s="656"/>
      <c r="BD19" s="656"/>
      <c r="BE19" s="656"/>
      <c r="BF19" s="657"/>
      <c r="BG19" s="658">
        <v>1691767</v>
      </c>
      <c r="BH19" s="659"/>
      <c r="BI19" s="659"/>
      <c r="BJ19" s="659"/>
      <c r="BK19" s="659"/>
      <c r="BL19" s="659"/>
      <c r="BM19" s="659"/>
      <c r="BN19" s="660"/>
      <c r="BO19" s="661">
        <v>6.1</v>
      </c>
      <c r="BP19" s="661"/>
      <c r="BQ19" s="661"/>
      <c r="BR19" s="661"/>
      <c r="BS19" s="662" t="s">
        <v>122</v>
      </c>
      <c r="BT19" s="662"/>
      <c r="BU19" s="662"/>
      <c r="BV19" s="662"/>
      <c r="BW19" s="662"/>
      <c r="BX19" s="662"/>
      <c r="BY19" s="662"/>
      <c r="BZ19" s="662"/>
      <c r="CA19" s="662"/>
      <c r="CB19" s="666"/>
      <c r="CD19" s="655" t="s">
        <v>261</v>
      </c>
      <c r="CE19" s="656"/>
      <c r="CF19" s="656"/>
      <c r="CG19" s="656"/>
      <c r="CH19" s="656"/>
      <c r="CI19" s="656"/>
      <c r="CJ19" s="656"/>
      <c r="CK19" s="656"/>
      <c r="CL19" s="656"/>
      <c r="CM19" s="656"/>
      <c r="CN19" s="656"/>
      <c r="CO19" s="656"/>
      <c r="CP19" s="656"/>
      <c r="CQ19" s="657"/>
      <c r="CR19" s="658" t="s">
        <v>122</v>
      </c>
      <c r="CS19" s="659"/>
      <c r="CT19" s="659"/>
      <c r="CU19" s="659"/>
      <c r="CV19" s="659"/>
      <c r="CW19" s="659"/>
      <c r="CX19" s="659"/>
      <c r="CY19" s="660"/>
      <c r="CZ19" s="661" t="s">
        <v>122</v>
      </c>
      <c r="DA19" s="661"/>
      <c r="DB19" s="661"/>
      <c r="DC19" s="661"/>
      <c r="DD19" s="667" t="s">
        <v>122</v>
      </c>
      <c r="DE19" s="659"/>
      <c r="DF19" s="659"/>
      <c r="DG19" s="659"/>
      <c r="DH19" s="659"/>
      <c r="DI19" s="659"/>
      <c r="DJ19" s="659"/>
      <c r="DK19" s="659"/>
      <c r="DL19" s="659"/>
      <c r="DM19" s="659"/>
      <c r="DN19" s="659"/>
      <c r="DO19" s="659"/>
      <c r="DP19" s="660"/>
      <c r="DQ19" s="667" t="s">
        <v>122</v>
      </c>
      <c r="DR19" s="659"/>
      <c r="DS19" s="659"/>
      <c r="DT19" s="659"/>
      <c r="DU19" s="659"/>
      <c r="DV19" s="659"/>
      <c r="DW19" s="659"/>
      <c r="DX19" s="659"/>
      <c r="DY19" s="659"/>
      <c r="DZ19" s="659"/>
      <c r="EA19" s="659"/>
      <c r="EB19" s="659"/>
      <c r="EC19" s="668"/>
    </row>
    <row r="20" spans="2:133" ht="11.25" customHeight="1" x14ac:dyDescent="0.2">
      <c r="B20" s="671" t="s">
        <v>262</v>
      </c>
      <c r="C20" s="672"/>
      <c r="D20" s="672"/>
      <c r="E20" s="672"/>
      <c r="F20" s="672"/>
      <c r="G20" s="672"/>
      <c r="H20" s="672"/>
      <c r="I20" s="672"/>
      <c r="J20" s="672"/>
      <c r="K20" s="672"/>
      <c r="L20" s="672"/>
      <c r="M20" s="672"/>
      <c r="N20" s="672"/>
      <c r="O20" s="672"/>
      <c r="P20" s="672"/>
      <c r="Q20" s="673"/>
      <c r="R20" s="658">
        <v>16717</v>
      </c>
      <c r="S20" s="659"/>
      <c r="T20" s="659"/>
      <c r="U20" s="659"/>
      <c r="V20" s="659"/>
      <c r="W20" s="659"/>
      <c r="X20" s="659"/>
      <c r="Y20" s="660"/>
      <c r="Z20" s="661">
        <v>0</v>
      </c>
      <c r="AA20" s="661"/>
      <c r="AB20" s="661"/>
      <c r="AC20" s="661"/>
      <c r="AD20" s="662">
        <v>16717</v>
      </c>
      <c r="AE20" s="662"/>
      <c r="AF20" s="662"/>
      <c r="AG20" s="662"/>
      <c r="AH20" s="662"/>
      <c r="AI20" s="662"/>
      <c r="AJ20" s="662"/>
      <c r="AK20" s="662"/>
      <c r="AL20" s="663">
        <v>0</v>
      </c>
      <c r="AM20" s="664"/>
      <c r="AN20" s="664"/>
      <c r="AO20" s="665"/>
      <c r="AP20" s="655" t="s">
        <v>263</v>
      </c>
      <c r="AQ20" s="656"/>
      <c r="AR20" s="656"/>
      <c r="AS20" s="656"/>
      <c r="AT20" s="656"/>
      <c r="AU20" s="656"/>
      <c r="AV20" s="656"/>
      <c r="AW20" s="656"/>
      <c r="AX20" s="656"/>
      <c r="AY20" s="656"/>
      <c r="AZ20" s="656"/>
      <c r="BA20" s="656"/>
      <c r="BB20" s="656"/>
      <c r="BC20" s="656"/>
      <c r="BD20" s="656"/>
      <c r="BE20" s="656"/>
      <c r="BF20" s="657"/>
      <c r="BG20" s="658">
        <v>1691767</v>
      </c>
      <c r="BH20" s="659"/>
      <c r="BI20" s="659"/>
      <c r="BJ20" s="659"/>
      <c r="BK20" s="659"/>
      <c r="BL20" s="659"/>
      <c r="BM20" s="659"/>
      <c r="BN20" s="660"/>
      <c r="BO20" s="661">
        <v>6.1</v>
      </c>
      <c r="BP20" s="661"/>
      <c r="BQ20" s="661"/>
      <c r="BR20" s="661"/>
      <c r="BS20" s="662" t="s">
        <v>122</v>
      </c>
      <c r="BT20" s="662"/>
      <c r="BU20" s="662"/>
      <c r="BV20" s="662"/>
      <c r="BW20" s="662"/>
      <c r="BX20" s="662"/>
      <c r="BY20" s="662"/>
      <c r="BZ20" s="662"/>
      <c r="CA20" s="662"/>
      <c r="CB20" s="666"/>
      <c r="CD20" s="655" t="s">
        <v>264</v>
      </c>
      <c r="CE20" s="656"/>
      <c r="CF20" s="656"/>
      <c r="CG20" s="656"/>
      <c r="CH20" s="656"/>
      <c r="CI20" s="656"/>
      <c r="CJ20" s="656"/>
      <c r="CK20" s="656"/>
      <c r="CL20" s="656"/>
      <c r="CM20" s="656"/>
      <c r="CN20" s="656"/>
      <c r="CO20" s="656"/>
      <c r="CP20" s="656"/>
      <c r="CQ20" s="657"/>
      <c r="CR20" s="658">
        <v>107239725</v>
      </c>
      <c r="CS20" s="659"/>
      <c r="CT20" s="659"/>
      <c r="CU20" s="659"/>
      <c r="CV20" s="659"/>
      <c r="CW20" s="659"/>
      <c r="CX20" s="659"/>
      <c r="CY20" s="660"/>
      <c r="CZ20" s="661">
        <v>100</v>
      </c>
      <c r="DA20" s="661"/>
      <c r="DB20" s="661"/>
      <c r="DC20" s="661"/>
      <c r="DD20" s="667">
        <v>24213780</v>
      </c>
      <c r="DE20" s="659"/>
      <c r="DF20" s="659"/>
      <c r="DG20" s="659"/>
      <c r="DH20" s="659"/>
      <c r="DI20" s="659"/>
      <c r="DJ20" s="659"/>
      <c r="DK20" s="659"/>
      <c r="DL20" s="659"/>
      <c r="DM20" s="659"/>
      <c r="DN20" s="659"/>
      <c r="DO20" s="659"/>
      <c r="DP20" s="660"/>
      <c r="DQ20" s="667">
        <v>61394390</v>
      </c>
      <c r="DR20" s="659"/>
      <c r="DS20" s="659"/>
      <c r="DT20" s="659"/>
      <c r="DU20" s="659"/>
      <c r="DV20" s="659"/>
      <c r="DW20" s="659"/>
      <c r="DX20" s="659"/>
      <c r="DY20" s="659"/>
      <c r="DZ20" s="659"/>
      <c r="EA20" s="659"/>
      <c r="EB20" s="659"/>
      <c r="EC20" s="668"/>
    </row>
    <row r="21" spans="2:133" ht="11.25" customHeight="1" x14ac:dyDescent="0.2">
      <c r="B21" s="655" t="s">
        <v>265</v>
      </c>
      <c r="C21" s="656"/>
      <c r="D21" s="656"/>
      <c r="E21" s="656"/>
      <c r="F21" s="656"/>
      <c r="G21" s="656"/>
      <c r="H21" s="656"/>
      <c r="I21" s="656"/>
      <c r="J21" s="656"/>
      <c r="K21" s="656"/>
      <c r="L21" s="656"/>
      <c r="M21" s="656"/>
      <c r="N21" s="656"/>
      <c r="O21" s="656"/>
      <c r="P21" s="656"/>
      <c r="Q21" s="657"/>
      <c r="R21" s="658">
        <v>18459515</v>
      </c>
      <c r="S21" s="659"/>
      <c r="T21" s="659"/>
      <c r="U21" s="659"/>
      <c r="V21" s="659"/>
      <c r="W21" s="659"/>
      <c r="X21" s="659"/>
      <c r="Y21" s="660"/>
      <c r="Z21" s="661">
        <v>17</v>
      </c>
      <c r="AA21" s="661"/>
      <c r="AB21" s="661"/>
      <c r="AC21" s="661"/>
      <c r="AD21" s="662">
        <v>16456784</v>
      </c>
      <c r="AE21" s="662"/>
      <c r="AF21" s="662"/>
      <c r="AG21" s="662"/>
      <c r="AH21" s="662"/>
      <c r="AI21" s="662"/>
      <c r="AJ21" s="662"/>
      <c r="AK21" s="662"/>
      <c r="AL21" s="663">
        <v>32</v>
      </c>
      <c r="AM21" s="664"/>
      <c r="AN21" s="664"/>
      <c r="AO21" s="665"/>
      <c r="AP21" s="655" t="s">
        <v>266</v>
      </c>
      <c r="AQ21" s="674"/>
      <c r="AR21" s="674"/>
      <c r="AS21" s="674"/>
      <c r="AT21" s="674"/>
      <c r="AU21" s="674"/>
      <c r="AV21" s="674"/>
      <c r="AW21" s="674"/>
      <c r="AX21" s="674"/>
      <c r="AY21" s="674"/>
      <c r="AZ21" s="674"/>
      <c r="BA21" s="674"/>
      <c r="BB21" s="674"/>
      <c r="BC21" s="674"/>
      <c r="BD21" s="674"/>
      <c r="BE21" s="674"/>
      <c r="BF21" s="675"/>
      <c r="BG21" s="658">
        <v>81103</v>
      </c>
      <c r="BH21" s="659"/>
      <c r="BI21" s="659"/>
      <c r="BJ21" s="659"/>
      <c r="BK21" s="659"/>
      <c r="BL21" s="659"/>
      <c r="BM21" s="659"/>
      <c r="BN21" s="660"/>
      <c r="BO21" s="661">
        <v>0.3</v>
      </c>
      <c r="BP21" s="661"/>
      <c r="BQ21" s="661"/>
      <c r="BR21" s="661"/>
      <c r="BS21" s="662" t="s">
        <v>122</v>
      </c>
      <c r="BT21" s="662"/>
      <c r="BU21" s="662"/>
      <c r="BV21" s="662"/>
      <c r="BW21" s="662"/>
      <c r="BX21" s="662"/>
      <c r="BY21" s="662"/>
      <c r="BZ21" s="662"/>
      <c r="CA21" s="662"/>
      <c r="CB21" s="666"/>
      <c r="CD21" s="679"/>
      <c r="CE21" s="680"/>
      <c r="CF21" s="680"/>
      <c r="CG21" s="680"/>
      <c r="CH21" s="680"/>
      <c r="CI21" s="680"/>
      <c r="CJ21" s="680"/>
      <c r="CK21" s="680"/>
      <c r="CL21" s="680"/>
      <c r="CM21" s="680"/>
      <c r="CN21" s="680"/>
      <c r="CO21" s="680"/>
      <c r="CP21" s="680"/>
      <c r="CQ21" s="681"/>
      <c r="CR21" s="682"/>
      <c r="CS21" s="677"/>
      <c r="CT21" s="677"/>
      <c r="CU21" s="677"/>
      <c r="CV21" s="677"/>
      <c r="CW21" s="677"/>
      <c r="CX21" s="677"/>
      <c r="CY21" s="683"/>
      <c r="CZ21" s="684"/>
      <c r="DA21" s="684"/>
      <c r="DB21" s="684"/>
      <c r="DC21" s="684"/>
      <c r="DD21" s="676"/>
      <c r="DE21" s="677"/>
      <c r="DF21" s="677"/>
      <c r="DG21" s="677"/>
      <c r="DH21" s="677"/>
      <c r="DI21" s="677"/>
      <c r="DJ21" s="677"/>
      <c r="DK21" s="677"/>
      <c r="DL21" s="677"/>
      <c r="DM21" s="677"/>
      <c r="DN21" s="677"/>
      <c r="DO21" s="677"/>
      <c r="DP21" s="683"/>
      <c r="DQ21" s="676"/>
      <c r="DR21" s="677"/>
      <c r="DS21" s="677"/>
      <c r="DT21" s="677"/>
      <c r="DU21" s="677"/>
      <c r="DV21" s="677"/>
      <c r="DW21" s="677"/>
      <c r="DX21" s="677"/>
      <c r="DY21" s="677"/>
      <c r="DZ21" s="677"/>
      <c r="EA21" s="677"/>
      <c r="EB21" s="677"/>
      <c r="EC21" s="678"/>
    </row>
    <row r="22" spans="2:133" ht="11.25" customHeight="1" x14ac:dyDescent="0.2">
      <c r="B22" s="655" t="s">
        <v>267</v>
      </c>
      <c r="C22" s="656"/>
      <c r="D22" s="656"/>
      <c r="E22" s="656"/>
      <c r="F22" s="656"/>
      <c r="G22" s="656"/>
      <c r="H22" s="656"/>
      <c r="I22" s="656"/>
      <c r="J22" s="656"/>
      <c r="K22" s="656"/>
      <c r="L22" s="656"/>
      <c r="M22" s="656"/>
      <c r="N22" s="656"/>
      <c r="O22" s="656"/>
      <c r="P22" s="656"/>
      <c r="Q22" s="657"/>
      <c r="R22" s="658">
        <v>16456784</v>
      </c>
      <c r="S22" s="659"/>
      <c r="T22" s="659"/>
      <c r="U22" s="659"/>
      <c r="V22" s="659"/>
      <c r="W22" s="659"/>
      <c r="X22" s="659"/>
      <c r="Y22" s="660"/>
      <c r="Z22" s="661">
        <v>15.2</v>
      </c>
      <c r="AA22" s="661"/>
      <c r="AB22" s="661"/>
      <c r="AC22" s="661"/>
      <c r="AD22" s="662">
        <v>16456784</v>
      </c>
      <c r="AE22" s="662"/>
      <c r="AF22" s="662"/>
      <c r="AG22" s="662"/>
      <c r="AH22" s="662"/>
      <c r="AI22" s="662"/>
      <c r="AJ22" s="662"/>
      <c r="AK22" s="662"/>
      <c r="AL22" s="663">
        <v>32</v>
      </c>
      <c r="AM22" s="664"/>
      <c r="AN22" s="664"/>
      <c r="AO22" s="665"/>
      <c r="AP22" s="655" t="s">
        <v>268</v>
      </c>
      <c r="AQ22" s="674"/>
      <c r="AR22" s="674"/>
      <c r="AS22" s="674"/>
      <c r="AT22" s="674"/>
      <c r="AU22" s="674"/>
      <c r="AV22" s="674"/>
      <c r="AW22" s="674"/>
      <c r="AX22" s="674"/>
      <c r="AY22" s="674"/>
      <c r="AZ22" s="674"/>
      <c r="BA22" s="674"/>
      <c r="BB22" s="674"/>
      <c r="BC22" s="674"/>
      <c r="BD22" s="674"/>
      <c r="BE22" s="674"/>
      <c r="BF22" s="675"/>
      <c r="BG22" s="658" t="s">
        <v>122</v>
      </c>
      <c r="BH22" s="659"/>
      <c r="BI22" s="659"/>
      <c r="BJ22" s="659"/>
      <c r="BK22" s="659"/>
      <c r="BL22" s="659"/>
      <c r="BM22" s="659"/>
      <c r="BN22" s="660"/>
      <c r="BO22" s="661" t="s">
        <v>122</v>
      </c>
      <c r="BP22" s="661"/>
      <c r="BQ22" s="661"/>
      <c r="BR22" s="661"/>
      <c r="BS22" s="662" t="s">
        <v>122</v>
      </c>
      <c r="BT22" s="662"/>
      <c r="BU22" s="662"/>
      <c r="BV22" s="662"/>
      <c r="BW22" s="662"/>
      <c r="BX22" s="662"/>
      <c r="BY22" s="662"/>
      <c r="BZ22" s="662"/>
      <c r="CA22" s="662"/>
      <c r="CB22" s="666"/>
      <c r="CD22" s="640" t="s">
        <v>269</v>
      </c>
      <c r="CE22" s="641"/>
      <c r="CF22" s="641"/>
      <c r="CG22" s="641"/>
      <c r="CH22" s="641"/>
      <c r="CI22" s="641"/>
      <c r="CJ22" s="641"/>
      <c r="CK22" s="641"/>
      <c r="CL22" s="641"/>
      <c r="CM22" s="641"/>
      <c r="CN22" s="641"/>
      <c r="CO22" s="641"/>
      <c r="CP22" s="641"/>
      <c r="CQ22" s="641"/>
      <c r="CR22" s="641"/>
      <c r="CS22" s="641"/>
      <c r="CT22" s="641"/>
      <c r="CU22" s="641"/>
      <c r="CV22" s="641"/>
      <c r="CW22" s="641"/>
      <c r="CX22" s="641"/>
      <c r="CY22" s="641"/>
      <c r="CZ22" s="641"/>
      <c r="DA22" s="641"/>
      <c r="DB22" s="641"/>
      <c r="DC22" s="641"/>
      <c r="DD22" s="641"/>
      <c r="DE22" s="641"/>
      <c r="DF22" s="641"/>
      <c r="DG22" s="641"/>
      <c r="DH22" s="641"/>
      <c r="DI22" s="641"/>
      <c r="DJ22" s="641"/>
      <c r="DK22" s="641"/>
      <c r="DL22" s="641"/>
      <c r="DM22" s="641"/>
      <c r="DN22" s="641"/>
      <c r="DO22" s="641"/>
      <c r="DP22" s="641"/>
      <c r="DQ22" s="641"/>
      <c r="DR22" s="641"/>
      <c r="DS22" s="641"/>
      <c r="DT22" s="641"/>
      <c r="DU22" s="641"/>
      <c r="DV22" s="641"/>
      <c r="DW22" s="641"/>
      <c r="DX22" s="641"/>
      <c r="DY22" s="641"/>
      <c r="DZ22" s="641"/>
      <c r="EA22" s="641"/>
      <c r="EB22" s="641"/>
      <c r="EC22" s="642"/>
    </row>
    <row r="23" spans="2:133" ht="11.25" customHeight="1" x14ac:dyDescent="0.2">
      <c r="B23" s="655" t="s">
        <v>270</v>
      </c>
      <c r="C23" s="656"/>
      <c r="D23" s="656"/>
      <c r="E23" s="656"/>
      <c r="F23" s="656"/>
      <c r="G23" s="656"/>
      <c r="H23" s="656"/>
      <c r="I23" s="656"/>
      <c r="J23" s="656"/>
      <c r="K23" s="656"/>
      <c r="L23" s="656"/>
      <c r="M23" s="656"/>
      <c r="N23" s="656"/>
      <c r="O23" s="656"/>
      <c r="P23" s="656"/>
      <c r="Q23" s="657"/>
      <c r="R23" s="658">
        <v>2002731</v>
      </c>
      <c r="S23" s="659"/>
      <c r="T23" s="659"/>
      <c r="U23" s="659"/>
      <c r="V23" s="659"/>
      <c r="W23" s="659"/>
      <c r="X23" s="659"/>
      <c r="Y23" s="660"/>
      <c r="Z23" s="661">
        <v>1.8</v>
      </c>
      <c r="AA23" s="661"/>
      <c r="AB23" s="661"/>
      <c r="AC23" s="661"/>
      <c r="AD23" s="662" t="s">
        <v>122</v>
      </c>
      <c r="AE23" s="662"/>
      <c r="AF23" s="662"/>
      <c r="AG23" s="662"/>
      <c r="AH23" s="662"/>
      <c r="AI23" s="662"/>
      <c r="AJ23" s="662"/>
      <c r="AK23" s="662"/>
      <c r="AL23" s="663" t="s">
        <v>122</v>
      </c>
      <c r="AM23" s="664"/>
      <c r="AN23" s="664"/>
      <c r="AO23" s="665"/>
      <c r="AP23" s="655" t="s">
        <v>271</v>
      </c>
      <c r="AQ23" s="674"/>
      <c r="AR23" s="674"/>
      <c r="AS23" s="674"/>
      <c r="AT23" s="674"/>
      <c r="AU23" s="674"/>
      <c r="AV23" s="674"/>
      <c r="AW23" s="674"/>
      <c r="AX23" s="674"/>
      <c r="AY23" s="674"/>
      <c r="AZ23" s="674"/>
      <c r="BA23" s="674"/>
      <c r="BB23" s="674"/>
      <c r="BC23" s="674"/>
      <c r="BD23" s="674"/>
      <c r="BE23" s="674"/>
      <c r="BF23" s="675"/>
      <c r="BG23" s="658">
        <v>1610664</v>
      </c>
      <c r="BH23" s="659"/>
      <c r="BI23" s="659"/>
      <c r="BJ23" s="659"/>
      <c r="BK23" s="659"/>
      <c r="BL23" s="659"/>
      <c r="BM23" s="659"/>
      <c r="BN23" s="660"/>
      <c r="BO23" s="661">
        <v>5.8</v>
      </c>
      <c r="BP23" s="661"/>
      <c r="BQ23" s="661"/>
      <c r="BR23" s="661"/>
      <c r="BS23" s="662" t="s">
        <v>122</v>
      </c>
      <c r="BT23" s="662"/>
      <c r="BU23" s="662"/>
      <c r="BV23" s="662"/>
      <c r="BW23" s="662"/>
      <c r="BX23" s="662"/>
      <c r="BY23" s="662"/>
      <c r="BZ23" s="662"/>
      <c r="CA23" s="662"/>
      <c r="CB23" s="666"/>
      <c r="CD23" s="640" t="s">
        <v>211</v>
      </c>
      <c r="CE23" s="641"/>
      <c r="CF23" s="641"/>
      <c r="CG23" s="641"/>
      <c r="CH23" s="641"/>
      <c r="CI23" s="641"/>
      <c r="CJ23" s="641"/>
      <c r="CK23" s="641"/>
      <c r="CL23" s="641"/>
      <c r="CM23" s="641"/>
      <c r="CN23" s="641"/>
      <c r="CO23" s="641"/>
      <c r="CP23" s="641"/>
      <c r="CQ23" s="642"/>
      <c r="CR23" s="640" t="s">
        <v>272</v>
      </c>
      <c r="CS23" s="641"/>
      <c r="CT23" s="641"/>
      <c r="CU23" s="641"/>
      <c r="CV23" s="641"/>
      <c r="CW23" s="641"/>
      <c r="CX23" s="641"/>
      <c r="CY23" s="642"/>
      <c r="CZ23" s="640" t="s">
        <v>273</v>
      </c>
      <c r="DA23" s="641"/>
      <c r="DB23" s="641"/>
      <c r="DC23" s="642"/>
      <c r="DD23" s="640" t="s">
        <v>274</v>
      </c>
      <c r="DE23" s="641"/>
      <c r="DF23" s="641"/>
      <c r="DG23" s="641"/>
      <c r="DH23" s="641"/>
      <c r="DI23" s="641"/>
      <c r="DJ23" s="641"/>
      <c r="DK23" s="642"/>
      <c r="DL23" s="685" t="s">
        <v>275</v>
      </c>
      <c r="DM23" s="686"/>
      <c r="DN23" s="686"/>
      <c r="DO23" s="686"/>
      <c r="DP23" s="686"/>
      <c r="DQ23" s="686"/>
      <c r="DR23" s="686"/>
      <c r="DS23" s="686"/>
      <c r="DT23" s="686"/>
      <c r="DU23" s="686"/>
      <c r="DV23" s="687"/>
      <c r="DW23" s="640" t="s">
        <v>276</v>
      </c>
      <c r="DX23" s="641"/>
      <c r="DY23" s="641"/>
      <c r="DZ23" s="641"/>
      <c r="EA23" s="641"/>
      <c r="EB23" s="641"/>
      <c r="EC23" s="642"/>
    </row>
    <row r="24" spans="2:133" ht="11.25" customHeight="1" x14ac:dyDescent="0.2">
      <c r="B24" s="655" t="s">
        <v>277</v>
      </c>
      <c r="C24" s="656"/>
      <c r="D24" s="656"/>
      <c r="E24" s="656"/>
      <c r="F24" s="656"/>
      <c r="G24" s="656"/>
      <c r="H24" s="656"/>
      <c r="I24" s="656"/>
      <c r="J24" s="656"/>
      <c r="K24" s="656"/>
      <c r="L24" s="656"/>
      <c r="M24" s="656"/>
      <c r="N24" s="656"/>
      <c r="O24" s="656"/>
      <c r="P24" s="656"/>
      <c r="Q24" s="657"/>
      <c r="R24" s="658" t="s">
        <v>122</v>
      </c>
      <c r="S24" s="659"/>
      <c r="T24" s="659"/>
      <c r="U24" s="659"/>
      <c r="V24" s="659"/>
      <c r="W24" s="659"/>
      <c r="X24" s="659"/>
      <c r="Y24" s="660"/>
      <c r="Z24" s="661" t="s">
        <v>122</v>
      </c>
      <c r="AA24" s="661"/>
      <c r="AB24" s="661"/>
      <c r="AC24" s="661"/>
      <c r="AD24" s="662" t="s">
        <v>122</v>
      </c>
      <c r="AE24" s="662"/>
      <c r="AF24" s="662"/>
      <c r="AG24" s="662"/>
      <c r="AH24" s="662"/>
      <c r="AI24" s="662"/>
      <c r="AJ24" s="662"/>
      <c r="AK24" s="662"/>
      <c r="AL24" s="663" t="s">
        <v>122</v>
      </c>
      <c r="AM24" s="664"/>
      <c r="AN24" s="664"/>
      <c r="AO24" s="665"/>
      <c r="AP24" s="655" t="s">
        <v>278</v>
      </c>
      <c r="AQ24" s="674"/>
      <c r="AR24" s="674"/>
      <c r="AS24" s="674"/>
      <c r="AT24" s="674"/>
      <c r="AU24" s="674"/>
      <c r="AV24" s="674"/>
      <c r="AW24" s="674"/>
      <c r="AX24" s="674"/>
      <c r="AY24" s="674"/>
      <c r="AZ24" s="674"/>
      <c r="BA24" s="674"/>
      <c r="BB24" s="674"/>
      <c r="BC24" s="674"/>
      <c r="BD24" s="674"/>
      <c r="BE24" s="674"/>
      <c r="BF24" s="675"/>
      <c r="BG24" s="658" t="s">
        <v>122</v>
      </c>
      <c r="BH24" s="659"/>
      <c r="BI24" s="659"/>
      <c r="BJ24" s="659"/>
      <c r="BK24" s="659"/>
      <c r="BL24" s="659"/>
      <c r="BM24" s="659"/>
      <c r="BN24" s="660"/>
      <c r="BO24" s="661" t="s">
        <v>122</v>
      </c>
      <c r="BP24" s="661"/>
      <c r="BQ24" s="661"/>
      <c r="BR24" s="661"/>
      <c r="BS24" s="662" t="s">
        <v>122</v>
      </c>
      <c r="BT24" s="662"/>
      <c r="BU24" s="662"/>
      <c r="BV24" s="662"/>
      <c r="BW24" s="662"/>
      <c r="BX24" s="662"/>
      <c r="BY24" s="662"/>
      <c r="BZ24" s="662"/>
      <c r="CA24" s="662"/>
      <c r="CB24" s="666"/>
      <c r="CD24" s="644" t="s">
        <v>279</v>
      </c>
      <c r="CE24" s="645"/>
      <c r="CF24" s="645"/>
      <c r="CG24" s="645"/>
      <c r="CH24" s="645"/>
      <c r="CI24" s="645"/>
      <c r="CJ24" s="645"/>
      <c r="CK24" s="645"/>
      <c r="CL24" s="645"/>
      <c r="CM24" s="645"/>
      <c r="CN24" s="645"/>
      <c r="CO24" s="645"/>
      <c r="CP24" s="645"/>
      <c r="CQ24" s="646"/>
      <c r="CR24" s="647">
        <v>48398909</v>
      </c>
      <c r="CS24" s="648"/>
      <c r="CT24" s="648"/>
      <c r="CU24" s="648"/>
      <c r="CV24" s="648"/>
      <c r="CW24" s="648"/>
      <c r="CX24" s="648"/>
      <c r="CY24" s="649"/>
      <c r="CZ24" s="652">
        <v>45.1</v>
      </c>
      <c r="DA24" s="653"/>
      <c r="DB24" s="653"/>
      <c r="DC24" s="669"/>
      <c r="DD24" s="693">
        <v>33342674</v>
      </c>
      <c r="DE24" s="648"/>
      <c r="DF24" s="648"/>
      <c r="DG24" s="648"/>
      <c r="DH24" s="648"/>
      <c r="DI24" s="648"/>
      <c r="DJ24" s="648"/>
      <c r="DK24" s="649"/>
      <c r="DL24" s="693">
        <v>32063703</v>
      </c>
      <c r="DM24" s="648"/>
      <c r="DN24" s="648"/>
      <c r="DO24" s="648"/>
      <c r="DP24" s="648"/>
      <c r="DQ24" s="648"/>
      <c r="DR24" s="648"/>
      <c r="DS24" s="648"/>
      <c r="DT24" s="648"/>
      <c r="DU24" s="648"/>
      <c r="DV24" s="649"/>
      <c r="DW24" s="652">
        <v>62</v>
      </c>
      <c r="DX24" s="653"/>
      <c r="DY24" s="653"/>
      <c r="DZ24" s="653"/>
      <c r="EA24" s="653"/>
      <c r="EB24" s="653"/>
      <c r="EC24" s="654"/>
    </row>
    <row r="25" spans="2:133" ht="11.25" customHeight="1" x14ac:dyDescent="0.2">
      <c r="B25" s="655" t="s">
        <v>280</v>
      </c>
      <c r="C25" s="656"/>
      <c r="D25" s="656"/>
      <c r="E25" s="656"/>
      <c r="F25" s="656"/>
      <c r="G25" s="656"/>
      <c r="H25" s="656"/>
      <c r="I25" s="656"/>
      <c r="J25" s="656"/>
      <c r="K25" s="656"/>
      <c r="L25" s="656"/>
      <c r="M25" s="656"/>
      <c r="N25" s="656"/>
      <c r="O25" s="656"/>
      <c r="P25" s="656"/>
      <c r="Q25" s="657"/>
      <c r="R25" s="658">
        <v>54492699</v>
      </c>
      <c r="S25" s="659"/>
      <c r="T25" s="659"/>
      <c r="U25" s="659"/>
      <c r="V25" s="659"/>
      <c r="W25" s="659"/>
      <c r="X25" s="659"/>
      <c r="Y25" s="660"/>
      <c r="Z25" s="661">
        <v>50.2</v>
      </c>
      <c r="AA25" s="661"/>
      <c r="AB25" s="661"/>
      <c r="AC25" s="661"/>
      <c r="AD25" s="662">
        <v>50879304</v>
      </c>
      <c r="AE25" s="662"/>
      <c r="AF25" s="662"/>
      <c r="AG25" s="662"/>
      <c r="AH25" s="662"/>
      <c r="AI25" s="662"/>
      <c r="AJ25" s="662"/>
      <c r="AK25" s="662"/>
      <c r="AL25" s="663">
        <v>98.8</v>
      </c>
      <c r="AM25" s="664"/>
      <c r="AN25" s="664"/>
      <c r="AO25" s="665"/>
      <c r="AP25" s="655" t="s">
        <v>281</v>
      </c>
      <c r="AQ25" s="674"/>
      <c r="AR25" s="674"/>
      <c r="AS25" s="674"/>
      <c r="AT25" s="674"/>
      <c r="AU25" s="674"/>
      <c r="AV25" s="674"/>
      <c r="AW25" s="674"/>
      <c r="AX25" s="674"/>
      <c r="AY25" s="674"/>
      <c r="AZ25" s="674"/>
      <c r="BA25" s="674"/>
      <c r="BB25" s="674"/>
      <c r="BC25" s="674"/>
      <c r="BD25" s="674"/>
      <c r="BE25" s="674"/>
      <c r="BF25" s="675"/>
      <c r="BG25" s="658" t="s">
        <v>122</v>
      </c>
      <c r="BH25" s="659"/>
      <c r="BI25" s="659"/>
      <c r="BJ25" s="659"/>
      <c r="BK25" s="659"/>
      <c r="BL25" s="659"/>
      <c r="BM25" s="659"/>
      <c r="BN25" s="660"/>
      <c r="BO25" s="661" t="s">
        <v>122</v>
      </c>
      <c r="BP25" s="661"/>
      <c r="BQ25" s="661"/>
      <c r="BR25" s="661"/>
      <c r="BS25" s="662" t="s">
        <v>122</v>
      </c>
      <c r="BT25" s="662"/>
      <c r="BU25" s="662"/>
      <c r="BV25" s="662"/>
      <c r="BW25" s="662"/>
      <c r="BX25" s="662"/>
      <c r="BY25" s="662"/>
      <c r="BZ25" s="662"/>
      <c r="CA25" s="662"/>
      <c r="CB25" s="666"/>
      <c r="CD25" s="655" t="s">
        <v>282</v>
      </c>
      <c r="CE25" s="656"/>
      <c r="CF25" s="656"/>
      <c r="CG25" s="656"/>
      <c r="CH25" s="656"/>
      <c r="CI25" s="656"/>
      <c r="CJ25" s="656"/>
      <c r="CK25" s="656"/>
      <c r="CL25" s="656"/>
      <c r="CM25" s="656"/>
      <c r="CN25" s="656"/>
      <c r="CO25" s="656"/>
      <c r="CP25" s="656"/>
      <c r="CQ25" s="657"/>
      <c r="CR25" s="658">
        <v>15998232</v>
      </c>
      <c r="CS25" s="690"/>
      <c r="CT25" s="690"/>
      <c r="CU25" s="690"/>
      <c r="CV25" s="690"/>
      <c r="CW25" s="690"/>
      <c r="CX25" s="690"/>
      <c r="CY25" s="691"/>
      <c r="CZ25" s="663">
        <v>14.9</v>
      </c>
      <c r="DA25" s="688"/>
      <c r="DB25" s="688"/>
      <c r="DC25" s="692"/>
      <c r="DD25" s="667">
        <v>15168897</v>
      </c>
      <c r="DE25" s="690"/>
      <c r="DF25" s="690"/>
      <c r="DG25" s="690"/>
      <c r="DH25" s="690"/>
      <c r="DI25" s="690"/>
      <c r="DJ25" s="690"/>
      <c r="DK25" s="691"/>
      <c r="DL25" s="667">
        <v>14954442</v>
      </c>
      <c r="DM25" s="690"/>
      <c r="DN25" s="690"/>
      <c r="DO25" s="690"/>
      <c r="DP25" s="690"/>
      <c r="DQ25" s="690"/>
      <c r="DR25" s="690"/>
      <c r="DS25" s="690"/>
      <c r="DT25" s="690"/>
      <c r="DU25" s="690"/>
      <c r="DV25" s="691"/>
      <c r="DW25" s="663">
        <v>28.9</v>
      </c>
      <c r="DX25" s="688"/>
      <c r="DY25" s="688"/>
      <c r="DZ25" s="688"/>
      <c r="EA25" s="688"/>
      <c r="EB25" s="688"/>
      <c r="EC25" s="689"/>
    </row>
    <row r="26" spans="2:133" ht="11.25" customHeight="1" x14ac:dyDescent="0.2">
      <c r="B26" s="655" t="s">
        <v>283</v>
      </c>
      <c r="C26" s="656"/>
      <c r="D26" s="656"/>
      <c r="E26" s="656"/>
      <c r="F26" s="656"/>
      <c r="G26" s="656"/>
      <c r="H26" s="656"/>
      <c r="I26" s="656"/>
      <c r="J26" s="656"/>
      <c r="K26" s="656"/>
      <c r="L26" s="656"/>
      <c r="M26" s="656"/>
      <c r="N26" s="656"/>
      <c r="O26" s="656"/>
      <c r="P26" s="656"/>
      <c r="Q26" s="657"/>
      <c r="R26" s="658">
        <v>15114</v>
      </c>
      <c r="S26" s="659"/>
      <c r="T26" s="659"/>
      <c r="U26" s="659"/>
      <c r="V26" s="659"/>
      <c r="W26" s="659"/>
      <c r="X26" s="659"/>
      <c r="Y26" s="660"/>
      <c r="Z26" s="661">
        <v>0</v>
      </c>
      <c r="AA26" s="661"/>
      <c r="AB26" s="661"/>
      <c r="AC26" s="661"/>
      <c r="AD26" s="662">
        <v>15114</v>
      </c>
      <c r="AE26" s="662"/>
      <c r="AF26" s="662"/>
      <c r="AG26" s="662"/>
      <c r="AH26" s="662"/>
      <c r="AI26" s="662"/>
      <c r="AJ26" s="662"/>
      <c r="AK26" s="662"/>
      <c r="AL26" s="663">
        <v>0</v>
      </c>
      <c r="AM26" s="664"/>
      <c r="AN26" s="664"/>
      <c r="AO26" s="665"/>
      <c r="AP26" s="655" t="s">
        <v>284</v>
      </c>
      <c r="AQ26" s="674"/>
      <c r="AR26" s="674"/>
      <c r="AS26" s="674"/>
      <c r="AT26" s="674"/>
      <c r="AU26" s="674"/>
      <c r="AV26" s="674"/>
      <c r="AW26" s="674"/>
      <c r="AX26" s="674"/>
      <c r="AY26" s="674"/>
      <c r="AZ26" s="674"/>
      <c r="BA26" s="674"/>
      <c r="BB26" s="674"/>
      <c r="BC26" s="674"/>
      <c r="BD26" s="674"/>
      <c r="BE26" s="674"/>
      <c r="BF26" s="675"/>
      <c r="BG26" s="658" t="s">
        <v>122</v>
      </c>
      <c r="BH26" s="659"/>
      <c r="BI26" s="659"/>
      <c r="BJ26" s="659"/>
      <c r="BK26" s="659"/>
      <c r="BL26" s="659"/>
      <c r="BM26" s="659"/>
      <c r="BN26" s="660"/>
      <c r="BO26" s="661" t="s">
        <v>122</v>
      </c>
      <c r="BP26" s="661"/>
      <c r="BQ26" s="661"/>
      <c r="BR26" s="661"/>
      <c r="BS26" s="662" t="s">
        <v>122</v>
      </c>
      <c r="BT26" s="662"/>
      <c r="BU26" s="662"/>
      <c r="BV26" s="662"/>
      <c r="BW26" s="662"/>
      <c r="BX26" s="662"/>
      <c r="BY26" s="662"/>
      <c r="BZ26" s="662"/>
      <c r="CA26" s="662"/>
      <c r="CB26" s="666"/>
      <c r="CD26" s="655" t="s">
        <v>285</v>
      </c>
      <c r="CE26" s="656"/>
      <c r="CF26" s="656"/>
      <c r="CG26" s="656"/>
      <c r="CH26" s="656"/>
      <c r="CI26" s="656"/>
      <c r="CJ26" s="656"/>
      <c r="CK26" s="656"/>
      <c r="CL26" s="656"/>
      <c r="CM26" s="656"/>
      <c r="CN26" s="656"/>
      <c r="CO26" s="656"/>
      <c r="CP26" s="656"/>
      <c r="CQ26" s="657"/>
      <c r="CR26" s="658">
        <v>10367449</v>
      </c>
      <c r="CS26" s="659"/>
      <c r="CT26" s="659"/>
      <c r="CU26" s="659"/>
      <c r="CV26" s="659"/>
      <c r="CW26" s="659"/>
      <c r="CX26" s="659"/>
      <c r="CY26" s="660"/>
      <c r="CZ26" s="663">
        <v>9.6999999999999993</v>
      </c>
      <c r="DA26" s="688"/>
      <c r="DB26" s="688"/>
      <c r="DC26" s="692"/>
      <c r="DD26" s="667">
        <v>9795877</v>
      </c>
      <c r="DE26" s="659"/>
      <c r="DF26" s="659"/>
      <c r="DG26" s="659"/>
      <c r="DH26" s="659"/>
      <c r="DI26" s="659"/>
      <c r="DJ26" s="659"/>
      <c r="DK26" s="660"/>
      <c r="DL26" s="667" t="s">
        <v>122</v>
      </c>
      <c r="DM26" s="659"/>
      <c r="DN26" s="659"/>
      <c r="DO26" s="659"/>
      <c r="DP26" s="659"/>
      <c r="DQ26" s="659"/>
      <c r="DR26" s="659"/>
      <c r="DS26" s="659"/>
      <c r="DT26" s="659"/>
      <c r="DU26" s="659"/>
      <c r="DV26" s="660"/>
      <c r="DW26" s="663" t="s">
        <v>122</v>
      </c>
      <c r="DX26" s="688"/>
      <c r="DY26" s="688"/>
      <c r="DZ26" s="688"/>
      <c r="EA26" s="688"/>
      <c r="EB26" s="688"/>
      <c r="EC26" s="689"/>
    </row>
    <row r="27" spans="2:133" ht="11.25" customHeight="1" x14ac:dyDescent="0.2">
      <c r="B27" s="655" t="s">
        <v>286</v>
      </c>
      <c r="C27" s="656"/>
      <c r="D27" s="656"/>
      <c r="E27" s="656"/>
      <c r="F27" s="656"/>
      <c r="G27" s="656"/>
      <c r="H27" s="656"/>
      <c r="I27" s="656"/>
      <c r="J27" s="656"/>
      <c r="K27" s="656"/>
      <c r="L27" s="656"/>
      <c r="M27" s="656"/>
      <c r="N27" s="656"/>
      <c r="O27" s="656"/>
      <c r="P27" s="656"/>
      <c r="Q27" s="657"/>
      <c r="R27" s="658">
        <v>1677096</v>
      </c>
      <c r="S27" s="659"/>
      <c r="T27" s="659"/>
      <c r="U27" s="659"/>
      <c r="V27" s="659"/>
      <c r="W27" s="659"/>
      <c r="X27" s="659"/>
      <c r="Y27" s="660"/>
      <c r="Z27" s="661">
        <v>1.5</v>
      </c>
      <c r="AA27" s="661"/>
      <c r="AB27" s="661"/>
      <c r="AC27" s="661"/>
      <c r="AD27" s="662" t="s">
        <v>122</v>
      </c>
      <c r="AE27" s="662"/>
      <c r="AF27" s="662"/>
      <c r="AG27" s="662"/>
      <c r="AH27" s="662"/>
      <c r="AI27" s="662"/>
      <c r="AJ27" s="662"/>
      <c r="AK27" s="662"/>
      <c r="AL27" s="663" t="s">
        <v>122</v>
      </c>
      <c r="AM27" s="664"/>
      <c r="AN27" s="664"/>
      <c r="AO27" s="665"/>
      <c r="AP27" s="655" t="s">
        <v>287</v>
      </c>
      <c r="AQ27" s="656"/>
      <c r="AR27" s="656"/>
      <c r="AS27" s="656"/>
      <c r="AT27" s="656"/>
      <c r="AU27" s="656"/>
      <c r="AV27" s="656"/>
      <c r="AW27" s="656"/>
      <c r="AX27" s="656"/>
      <c r="AY27" s="656"/>
      <c r="AZ27" s="656"/>
      <c r="BA27" s="656"/>
      <c r="BB27" s="656"/>
      <c r="BC27" s="656"/>
      <c r="BD27" s="656"/>
      <c r="BE27" s="656"/>
      <c r="BF27" s="657"/>
      <c r="BG27" s="658">
        <v>27701466</v>
      </c>
      <c r="BH27" s="659"/>
      <c r="BI27" s="659"/>
      <c r="BJ27" s="659"/>
      <c r="BK27" s="659"/>
      <c r="BL27" s="659"/>
      <c r="BM27" s="659"/>
      <c r="BN27" s="660"/>
      <c r="BO27" s="661">
        <v>100</v>
      </c>
      <c r="BP27" s="661"/>
      <c r="BQ27" s="661"/>
      <c r="BR27" s="661"/>
      <c r="BS27" s="662">
        <v>658557</v>
      </c>
      <c r="BT27" s="662"/>
      <c r="BU27" s="662"/>
      <c r="BV27" s="662"/>
      <c r="BW27" s="662"/>
      <c r="BX27" s="662"/>
      <c r="BY27" s="662"/>
      <c r="BZ27" s="662"/>
      <c r="CA27" s="662"/>
      <c r="CB27" s="666"/>
      <c r="CD27" s="655" t="s">
        <v>288</v>
      </c>
      <c r="CE27" s="656"/>
      <c r="CF27" s="656"/>
      <c r="CG27" s="656"/>
      <c r="CH27" s="656"/>
      <c r="CI27" s="656"/>
      <c r="CJ27" s="656"/>
      <c r="CK27" s="656"/>
      <c r="CL27" s="656"/>
      <c r="CM27" s="656"/>
      <c r="CN27" s="656"/>
      <c r="CO27" s="656"/>
      <c r="CP27" s="656"/>
      <c r="CQ27" s="657"/>
      <c r="CR27" s="658">
        <v>22121620</v>
      </c>
      <c r="CS27" s="690"/>
      <c r="CT27" s="690"/>
      <c r="CU27" s="690"/>
      <c r="CV27" s="690"/>
      <c r="CW27" s="690"/>
      <c r="CX27" s="690"/>
      <c r="CY27" s="691"/>
      <c r="CZ27" s="663">
        <v>20.6</v>
      </c>
      <c r="DA27" s="688"/>
      <c r="DB27" s="688"/>
      <c r="DC27" s="692"/>
      <c r="DD27" s="667">
        <v>7963897</v>
      </c>
      <c r="DE27" s="690"/>
      <c r="DF27" s="690"/>
      <c r="DG27" s="690"/>
      <c r="DH27" s="690"/>
      <c r="DI27" s="690"/>
      <c r="DJ27" s="690"/>
      <c r="DK27" s="691"/>
      <c r="DL27" s="667">
        <v>6899381</v>
      </c>
      <c r="DM27" s="690"/>
      <c r="DN27" s="690"/>
      <c r="DO27" s="690"/>
      <c r="DP27" s="690"/>
      <c r="DQ27" s="690"/>
      <c r="DR27" s="690"/>
      <c r="DS27" s="690"/>
      <c r="DT27" s="690"/>
      <c r="DU27" s="690"/>
      <c r="DV27" s="691"/>
      <c r="DW27" s="663">
        <v>13.3</v>
      </c>
      <c r="DX27" s="688"/>
      <c r="DY27" s="688"/>
      <c r="DZ27" s="688"/>
      <c r="EA27" s="688"/>
      <c r="EB27" s="688"/>
      <c r="EC27" s="689"/>
    </row>
    <row r="28" spans="2:133" ht="11.25" customHeight="1" x14ac:dyDescent="0.2">
      <c r="B28" s="655" t="s">
        <v>289</v>
      </c>
      <c r="C28" s="656"/>
      <c r="D28" s="656"/>
      <c r="E28" s="656"/>
      <c r="F28" s="656"/>
      <c r="G28" s="656"/>
      <c r="H28" s="656"/>
      <c r="I28" s="656"/>
      <c r="J28" s="656"/>
      <c r="K28" s="656"/>
      <c r="L28" s="656"/>
      <c r="M28" s="656"/>
      <c r="N28" s="656"/>
      <c r="O28" s="656"/>
      <c r="P28" s="656"/>
      <c r="Q28" s="657"/>
      <c r="R28" s="658">
        <v>537956</v>
      </c>
      <c r="S28" s="659"/>
      <c r="T28" s="659"/>
      <c r="U28" s="659"/>
      <c r="V28" s="659"/>
      <c r="W28" s="659"/>
      <c r="X28" s="659"/>
      <c r="Y28" s="660"/>
      <c r="Z28" s="661">
        <v>0.5</v>
      </c>
      <c r="AA28" s="661"/>
      <c r="AB28" s="661"/>
      <c r="AC28" s="661"/>
      <c r="AD28" s="662">
        <v>72007</v>
      </c>
      <c r="AE28" s="662"/>
      <c r="AF28" s="662"/>
      <c r="AG28" s="662"/>
      <c r="AH28" s="662"/>
      <c r="AI28" s="662"/>
      <c r="AJ28" s="662"/>
      <c r="AK28" s="662"/>
      <c r="AL28" s="663">
        <v>0.1</v>
      </c>
      <c r="AM28" s="664"/>
      <c r="AN28" s="664"/>
      <c r="AO28" s="665"/>
      <c r="AP28" s="655"/>
      <c r="AQ28" s="656"/>
      <c r="AR28" s="656"/>
      <c r="AS28" s="656"/>
      <c r="AT28" s="656"/>
      <c r="AU28" s="656"/>
      <c r="AV28" s="656"/>
      <c r="AW28" s="656"/>
      <c r="AX28" s="656"/>
      <c r="AY28" s="656"/>
      <c r="AZ28" s="656"/>
      <c r="BA28" s="656"/>
      <c r="BB28" s="656"/>
      <c r="BC28" s="656"/>
      <c r="BD28" s="656"/>
      <c r="BE28" s="656"/>
      <c r="BF28" s="657"/>
      <c r="BG28" s="658"/>
      <c r="BH28" s="659"/>
      <c r="BI28" s="659"/>
      <c r="BJ28" s="659"/>
      <c r="BK28" s="659"/>
      <c r="BL28" s="659"/>
      <c r="BM28" s="659"/>
      <c r="BN28" s="660"/>
      <c r="BO28" s="661"/>
      <c r="BP28" s="661"/>
      <c r="BQ28" s="661"/>
      <c r="BR28" s="661"/>
      <c r="BS28" s="667"/>
      <c r="BT28" s="659"/>
      <c r="BU28" s="659"/>
      <c r="BV28" s="659"/>
      <c r="BW28" s="659"/>
      <c r="BX28" s="659"/>
      <c r="BY28" s="659"/>
      <c r="BZ28" s="659"/>
      <c r="CA28" s="659"/>
      <c r="CB28" s="668"/>
      <c r="CD28" s="655" t="s">
        <v>290</v>
      </c>
      <c r="CE28" s="656"/>
      <c r="CF28" s="656"/>
      <c r="CG28" s="656"/>
      <c r="CH28" s="656"/>
      <c r="CI28" s="656"/>
      <c r="CJ28" s="656"/>
      <c r="CK28" s="656"/>
      <c r="CL28" s="656"/>
      <c r="CM28" s="656"/>
      <c r="CN28" s="656"/>
      <c r="CO28" s="656"/>
      <c r="CP28" s="656"/>
      <c r="CQ28" s="657"/>
      <c r="CR28" s="658">
        <v>10279057</v>
      </c>
      <c r="CS28" s="659"/>
      <c r="CT28" s="659"/>
      <c r="CU28" s="659"/>
      <c r="CV28" s="659"/>
      <c r="CW28" s="659"/>
      <c r="CX28" s="659"/>
      <c r="CY28" s="660"/>
      <c r="CZ28" s="663">
        <v>9.6</v>
      </c>
      <c r="DA28" s="688"/>
      <c r="DB28" s="688"/>
      <c r="DC28" s="692"/>
      <c r="DD28" s="667">
        <v>10209880</v>
      </c>
      <c r="DE28" s="659"/>
      <c r="DF28" s="659"/>
      <c r="DG28" s="659"/>
      <c r="DH28" s="659"/>
      <c r="DI28" s="659"/>
      <c r="DJ28" s="659"/>
      <c r="DK28" s="660"/>
      <c r="DL28" s="667">
        <v>10209880</v>
      </c>
      <c r="DM28" s="659"/>
      <c r="DN28" s="659"/>
      <c r="DO28" s="659"/>
      <c r="DP28" s="659"/>
      <c r="DQ28" s="659"/>
      <c r="DR28" s="659"/>
      <c r="DS28" s="659"/>
      <c r="DT28" s="659"/>
      <c r="DU28" s="659"/>
      <c r="DV28" s="660"/>
      <c r="DW28" s="663">
        <v>19.7</v>
      </c>
      <c r="DX28" s="688"/>
      <c r="DY28" s="688"/>
      <c r="DZ28" s="688"/>
      <c r="EA28" s="688"/>
      <c r="EB28" s="688"/>
      <c r="EC28" s="689"/>
    </row>
    <row r="29" spans="2:133" ht="11.25" customHeight="1" x14ac:dyDescent="0.2">
      <c r="B29" s="655" t="s">
        <v>291</v>
      </c>
      <c r="C29" s="656"/>
      <c r="D29" s="656"/>
      <c r="E29" s="656"/>
      <c r="F29" s="656"/>
      <c r="G29" s="656"/>
      <c r="H29" s="656"/>
      <c r="I29" s="656"/>
      <c r="J29" s="656"/>
      <c r="K29" s="656"/>
      <c r="L29" s="656"/>
      <c r="M29" s="656"/>
      <c r="N29" s="656"/>
      <c r="O29" s="656"/>
      <c r="P29" s="656"/>
      <c r="Q29" s="657"/>
      <c r="R29" s="658">
        <v>507887</v>
      </c>
      <c r="S29" s="659"/>
      <c r="T29" s="659"/>
      <c r="U29" s="659"/>
      <c r="V29" s="659"/>
      <c r="W29" s="659"/>
      <c r="X29" s="659"/>
      <c r="Y29" s="660"/>
      <c r="Z29" s="661">
        <v>0.5</v>
      </c>
      <c r="AA29" s="661"/>
      <c r="AB29" s="661"/>
      <c r="AC29" s="661"/>
      <c r="AD29" s="662">
        <v>20959</v>
      </c>
      <c r="AE29" s="662"/>
      <c r="AF29" s="662"/>
      <c r="AG29" s="662"/>
      <c r="AH29" s="662"/>
      <c r="AI29" s="662"/>
      <c r="AJ29" s="662"/>
      <c r="AK29" s="662"/>
      <c r="AL29" s="663">
        <v>0</v>
      </c>
      <c r="AM29" s="664"/>
      <c r="AN29" s="664"/>
      <c r="AO29" s="665"/>
      <c r="AP29" s="679"/>
      <c r="AQ29" s="680"/>
      <c r="AR29" s="680"/>
      <c r="AS29" s="680"/>
      <c r="AT29" s="680"/>
      <c r="AU29" s="680"/>
      <c r="AV29" s="680"/>
      <c r="AW29" s="680"/>
      <c r="AX29" s="680"/>
      <c r="AY29" s="680"/>
      <c r="AZ29" s="680"/>
      <c r="BA29" s="680"/>
      <c r="BB29" s="680"/>
      <c r="BC29" s="680"/>
      <c r="BD29" s="680"/>
      <c r="BE29" s="680"/>
      <c r="BF29" s="681"/>
      <c r="BG29" s="658"/>
      <c r="BH29" s="659"/>
      <c r="BI29" s="659"/>
      <c r="BJ29" s="659"/>
      <c r="BK29" s="659"/>
      <c r="BL29" s="659"/>
      <c r="BM29" s="659"/>
      <c r="BN29" s="660"/>
      <c r="BO29" s="661"/>
      <c r="BP29" s="661"/>
      <c r="BQ29" s="661"/>
      <c r="BR29" s="661"/>
      <c r="BS29" s="662"/>
      <c r="BT29" s="662"/>
      <c r="BU29" s="662"/>
      <c r="BV29" s="662"/>
      <c r="BW29" s="662"/>
      <c r="BX29" s="662"/>
      <c r="BY29" s="662"/>
      <c r="BZ29" s="662"/>
      <c r="CA29" s="662"/>
      <c r="CB29" s="666"/>
      <c r="CD29" s="694" t="s">
        <v>292</v>
      </c>
      <c r="CE29" s="695"/>
      <c r="CF29" s="655" t="s">
        <v>66</v>
      </c>
      <c r="CG29" s="656"/>
      <c r="CH29" s="656"/>
      <c r="CI29" s="656"/>
      <c r="CJ29" s="656"/>
      <c r="CK29" s="656"/>
      <c r="CL29" s="656"/>
      <c r="CM29" s="656"/>
      <c r="CN29" s="656"/>
      <c r="CO29" s="656"/>
      <c r="CP29" s="656"/>
      <c r="CQ29" s="657"/>
      <c r="CR29" s="658">
        <v>10275701</v>
      </c>
      <c r="CS29" s="690"/>
      <c r="CT29" s="690"/>
      <c r="CU29" s="690"/>
      <c r="CV29" s="690"/>
      <c r="CW29" s="690"/>
      <c r="CX29" s="690"/>
      <c r="CY29" s="691"/>
      <c r="CZ29" s="663">
        <v>9.6</v>
      </c>
      <c r="DA29" s="688"/>
      <c r="DB29" s="688"/>
      <c r="DC29" s="692"/>
      <c r="DD29" s="667">
        <v>10206524</v>
      </c>
      <c r="DE29" s="690"/>
      <c r="DF29" s="690"/>
      <c r="DG29" s="690"/>
      <c r="DH29" s="690"/>
      <c r="DI29" s="690"/>
      <c r="DJ29" s="690"/>
      <c r="DK29" s="691"/>
      <c r="DL29" s="667">
        <v>10206524</v>
      </c>
      <c r="DM29" s="690"/>
      <c r="DN29" s="690"/>
      <c r="DO29" s="690"/>
      <c r="DP29" s="690"/>
      <c r="DQ29" s="690"/>
      <c r="DR29" s="690"/>
      <c r="DS29" s="690"/>
      <c r="DT29" s="690"/>
      <c r="DU29" s="690"/>
      <c r="DV29" s="691"/>
      <c r="DW29" s="663">
        <v>19.7</v>
      </c>
      <c r="DX29" s="688"/>
      <c r="DY29" s="688"/>
      <c r="DZ29" s="688"/>
      <c r="EA29" s="688"/>
      <c r="EB29" s="688"/>
      <c r="EC29" s="689"/>
    </row>
    <row r="30" spans="2:133" ht="11.25" customHeight="1" x14ac:dyDescent="0.2">
      <c r="B30" s="655" t="s">
        <v>293</v>
      </c>
      <c r="C30" s="656"/>
      <c r="D30" s="656"/>
      <c r="E30" s="656"/>
      <c r="F30" s="656"/>
      <c r="G30" s="656"/>
      <c r="H30" s="656"/>
      <c r="I30" s="656"/>
      <c r="J30" s="656"/>
      <c r="K30" s="656"/>
      <c r="L30" s="656"/>
      <c r="M30" s="656"/>
      <c r="N30" s="656"/>
      <c r="O30" s="656"/>
      <c r="P30" s="656"/>
      <c r="Q30" s="657"/>
      <c r="R30" s="658">
        <v>17028245</v>
      </c>
      <c r="S30" s="659"/>
      <c r="T30" s="659"/>
      <c r="U30" s="659"/>
      <c r="V30" s="659"/>
      <c r="W30" s="659"/>
      <c r="X30" s="659"/>
      <c r="Y30" s="660"/>
      <c r="Z30" s="661">
        <v>15.7</v>
      </c>
      <c r="AA30" s="661"/>
      <c r="AB30" s="661"/>
      <c r="AC30" s="661"/>
      <c r="AD30" s="662" t="s">
        <v>122</v>
      </c>
      <c r="AE30" s="662"/>
      <c r="AF30" s="662"/>
      <c r="AG30" s="662"/>
      <c r="AH30" s="662"/>
      <c r="AI30" s="662"/>
      <c r="AJ30" s="662"/>
      <c r="AK30" s="662"/>
      <c r="AL30" s="663" t="s">
        <v>122</v>
      </c>
      <c r="AM30" s="664"/>
      <c r="AN30" s="664"/>
      <c r="AO30" s="665"/>
      <c r="AP30" s="640" t="s">
        <v>211</v>
      </c>
      <c r="AQ30" s="641"/>
      <c r="AR30" s="641"/>
      <c r="AS30" s="641"/>
      <c r="AT30" s="641"/>
      <c r="AU30" s="641"/>
      <c r="AV30" s="641"/>
      <c r="AW30" s="641"/>
      <c r="AX30" s="641"/>
      <c r="AY30" s="641"/>
      <c r="AZ30" s="641"/>
      <c r="BA30" s="641"/>
      <c r="BB30" s="641"/>
      <c r="BC30" s="641"/>
      <c r="BD30" s="641"/>
      <c r="BE30" s="641"/>
      <c r="BF30" s="642"/>
      <c r="BG30" s="640" t="s">
        <v>294</v>
      </c>
      <c r="BH30" s="700"/>
      <c r="BI30" s="700"/>
      <c r="BJ30" s="700"/>
      <c r="BK30" s="700"/>
      <c r="BL30" s="700"/>
      <c r="BM30" s="700"/>
      <c r="BN30" s="700"/>
      <c r="BO30" s="700"/>
      <c r="BP30" s="700"/>
      <c r="BQ30" s="701"/>
      <c r="BR30" s="640" t="s">
        <v>295</v>
      </c>
      <c r="BS30" s="700"/>
      <c r="BT30" s="700"/>
      <c r="BU30" s="700"/>
      <c r="BV30" s="700"/>
      <c r="BW30" s="700"/>
      <c r="BX30" s="700"/>
      <c r="BY30" s="700"/>
      <c r="BZ30" s="700"/>
      <c r="CA30" s="700"/>
      <c r="CB30" s="701"/>
      <c r="CD30" s="696"/>
      <c r="CE30" s="697"/>
      <c r="CF30" s="655" t="s">
        <v>296</v>
      </c>
      <c r="CG30" s="656"/>
      <c r="CH30" s="656"/>
      <c r="CI30" s="656"/>
      <c r="CJ30" s="656"/>
      <c r="CK30" s="656"/>
      <c r="CL30" s="656"/>
      <c r="CM30" s="656"/>
      <c r="CN30" s="656"/>
      <c r="CO30" s="656"/>
      <c r="CP30" s="656"/>
      <c r="CQ30" s="657"/>
      <c r="CR30" s="658">
        <v>9825342</v>
      </c>
      <c r="CS30" s="659"/>
      <c r="CT30" s="659"/>
      <c r="CU30" s="659"/>
      <c r="CV30" s="659"/>
      <c r="CW30" s="659"/>
      <c r="CX30" s="659"/>
      <c r="CY30" s="660"/>
      <c r="CZ30" s="663">
        <v>9.1999999999999993</v>
      </c>
      <c r="DA30" s="688"/>
      <c r="DB30" s="688"/>
      <c r="DC30" s="692"/>
      <c r="DD30" s="667">
        <v>9761721</v>
      </c>
      <c r="DE30" s="659"/>
      <c r="DF30" s="659"/>
      <c r="DG30" s="659"/>
      <c r="DH30" s="659"/>
      <c r="DI30" s="659"/>
      <c r="DJ30" s="659"/>
      <c r="DK30" s="660"/>
      <c r="DL30" s="667">
        <v>9761721</v>
      </c>
      <c r="DM30" s="659"/>
      <c r="DN30" s="659"/>
      <c r="DO30" s="659"/>
      <c r="DP30" s="659"/>
      <c r="DQ30" s="659"/>
      <c r="DR30" s="659"/>
      <c r="DS30" s="659"/>
      <c r="DT30" s="659"/>
      <c r="DU30" s="659"/>
      <c r="DV30" s="660"/>
      <c r="DW30" s="663">
        <v>18.899999999999999</v>
      </c>
      <c r="DX30" s="688"/>
      <c r="DY30" s="688"/>
      <c r="DZ30" s="688"/>
      <c r="EA30" s="688"/>
      <c r="EB30" s="688"/>
      <c r="EC30" s="689"/>
    </row>
    <row r="31" spans="2:133" ht="11.25" customHeight="1" x14ac:dyDescent="0.2">
      <c r="B31" s="671" t="s">
        <v>297</v>
      </c>
      <c r="C31" s="672"/>
      <c r="D31" s="672"/>
      <c r="E31" s="672"/>
      <c r="F31" s="672"/>
      <c r="G31" s="672"/>
      <c r="H31" s="672"/>
      <c r="I31" s="672"/>
      <c r="J31" s="672"/>
      <c r="K31" s="672"/>
      <c r="L31" s="672"/>
      <c r="M31" s="672"/>
      <c r="N31" s="672"/>
      <c r="O31" s="672"/>
      <c r="P31" s="672"/>
      <c r="Q31" s="673"/>
      <c r="R31" s="658">
        <v>32750</v>
      </c>
      <c r="S31" s="659"/>
      <c r="T31" s="659"/>
      <c r="U31" s="659"/>
      <c r="V31" s="659"/>
      <c r="W31" s="659"/>
      <c r="X31" s="659"/>
      <c r="Y31" s="660"/>
      <c r="Z31" s="661">
        <v>0</v>
      </c>
      <c r="AA31" s="661"/>
      <c r="AB31" s="661"/>
      <c r="AC31" s="661"/>
      <c r="AD31" s="662">
        <v>32750</v>
      </c>
      <c r="AE31" s="662"/>
      <c r="AF31" s="662"/>
      <c r="AG31" s="662"/>
      <c r="AH31" s="662"/>
      <c r="AI31" s="662"/>
      <c r="AJ31" s="662"/>
      <c r="AK31" s="662"/>
      <c r="AL31" s="663">
        <v>0.1</v>
      </c>
      <c r="AM31" s="664"/>
      <c r="AN31" s="664"/>
      <c r="AO31" s="665"/>
      <c r="AP31" s="704" t="s">
        <v>298</v>
      </c>
      <c r="AQ31" s="705"/>
      <c r="AR31" s="705"/>
      <c r="AS31" s="705"/>
      <c r="AT31" s="710" t="s">
        <v>299</v>
      </c>
      <c r="AU31" s="200"/>
      <c r="AV31" s="200"/>
      <c r="AW31" s="200"/>
      <c r="AX31" s="644" t="s">
        <v>177</v>
      </c>
      <c r="AY31" s="645"/>
      <c r="AZ31" s="645"/>
      <c r="BA31" s="645"/>
      <c r="BB31" s="645"/>
      <c r="BC31" s="645"/>
      <c r="BD31" s="645"/>
      <c r="BE31" s="645"/>
      <c r="BF31" s="646"/>
      <c r="BG31" s="714">
        <v>99.3</v>
      </c>
      <c r="BH31" s="702"/>
      <c r="BI31" s="702"/>
      <c r="BJ31" s="702"/>
      <c r="BK31" s="702"/>
      <c r="BL31" s="702"/>
      <c r="BM31" s="653">
        <v>97.1</v>
      </c>
      <c r="BN31" s="702"/>
      <c r="BO31" s="702"/>
      <c r="BP31" s="702"/>
      <c r="BQ31" s="703"/>
      <c r="BR31" s="714">
        <v>99.3</v>
      </c>
      <c r="BS31" s="702"/>
      <c r="BT31" s="702"/>
      <c r="BU31" s="702"/>
      <c r="BV31" s="702"/>
      <c r="BW31" s="702"/>
      <c r="BX31" s="653">
        <v>97</v>
      </c>
      <c r="BY31" s="702"/>
      <c r="BZ31" s="702"/>
      <c r="CA31" s="702"/>
      <c r="CB31" s="703"/>
      <c r="CD31" s="696"/>
      <c r="CE31" s="697"/>
      <c r="CF31" s="655" t="s">
        <v>300</v>
      </c>
      <c r="CG31" s="656"/>
      <c r="CH31" s="656"/>
      <c r="CI31" s="656"/>
      <c r="CJ31" s="656"/>
      <c r="CK31" s="656"/>
      <c r="CL31" s="656"/>
      <c r="CM31" s="656"/>
      <c r="CN31" s="656"/>
      <c r="CO31" s="656"/>
      <c r="CP31" s="656"/>
      <c r="CQ31" s="657"/>
      <c r="CR31" s="658">
        <v>450359</v>
      </c>
      <c r="CS31" s="690"/>
      <c r="CT31" s="690"/>
      <c r="CU31" s="690"/>
      <c r="CV31" s="690"/>
      <c r="CW31" s="690"/>
      <c r="CX31" s="690"/>
      <c r="CY31" s="691"/>
      <c r="CZ31" s="663">
        <v>0.4</v>
      </c>
      <c r="DA31" s="688"/>
      <c r="DB31" s="688"/>
      <c r="DC31" s="692"/>
      <c r="DD31" s="667">
        <v>444803</v>
      </c>
      <c r="DE31" s="690"/>
      <c r="DF31" s="690"/>
      <c r="DG31" s="690"/>
      <c r="DH31" s="690"/>
      <c r="DI31" s="690"/>
      <c r="DJ31" s="690"/>
      <c r="DK31" s="691"/>
      <c r="DL31" s="667">
        <v>444803</v>
      </c>
      <c r="DM31" s="690"/>
      <c r="DN31" s="690"/>
      <c r="DO31" s="690"/>
      <c r="DP31" s="690"/>
      <c r="DQ31" s="690"/>
      <c r="DR31" s="690"/>
      <c r="DS31" s="690"/>
      <c r="DT31" s="690"/>
      <c r="DU31" s="690"/>
      <c r="DV31" s="691"/>
      <c r="DW31" s="663">
        <v>0.9</v>
      </c>
      <c r="DX31" s="688"/>
      <c r="DY31" s="688"/>
      <c r="DZ31" s="688"/>
      <c r="EA31" s="688"/>
      <c r="EB31" s="688"/>
      <c r="EC31" s="689"/>
    </row>
    <row r="32" spans="2:133" ht="11.25" customHeight="1" x14ac:dyDescent="0.2">
      <c r="B32" s="655" t="s">
        <v>301</v>
      </c>
      <c r="C32" s="656"/>
      <c r="D32" s="656"/>
      <c r="E32" s="656"/>
      <c r="F32" s="656"/>
      <c r="G32" s="656"/>
      <c r="H32" s="656"/>
      <c r="I32" s="656"/>
      <c r="J32" s="656"/>
      <c r="K32" s="656"/>
      <c r="L32" s="656"/>
      <c r="M32" s="656"/>
      <c r="N32" s="656"/>
      <c r="O32" s="656"/>
      <c r="P32" s="656"/>
      <c r="Q32" s="657"/>
      <c r="R32" s="658">
        <v>6706341</v>
      </c>
      <c r="S32" s="659"/>
      <c r="T32" s="659"/>
      <c r="U32" s="659"/>
      <c r="V32" s="659"/>
      <c r="W32" s="659"/>
      <c r="X32" s="659"/>
      <c r="Y32" s="660"/>
      <c r="Z32" s="661">
        <v>6.2</v>
      </c>
      <c r="AA32" s="661"/>
      <c r="AB32" s="661"/>
      <c r="AC32" s="661"/>
      <c r="AD32" s="662" t="s">
        <v>122</v>
      </c>
      <c r="AE32" s="662"/>
      <c r="AF32" s="662"/>
      <c r="AG32" s="662"/>
      <c r="AH32" s="662"/>
      <c r="AI32" s="662"/>
      <c r="AJ32" s="662"/>
      <c r="AK32" s="662"/>
      <c r="AL32" s="663" t="s">
        <v>122</v>
      </c>
      <c r="AM32" s="664"/>
      <c r="AN32" s="664"/>
      <c r="AO32" s="665"/>
      <c r="AP32" s="706"/>
      <c r="AQ32" s="707"/>
      <c r="AR32" s="707"/>
      <c r="AS32" s="707"/>
      <c r="AT32" s="711"/>
      <c r="AU32" s="196" t="s">
        <v>302</v>
      </c>
      <c r="AX32" s="655" t="s">
        <v>303</v>
      </c>
      <c r="AY32" s="656"/>
      <c r="AZ32" s="656"/>
      <c r="BA32" s="656"/>
      <c r="BB32" s="656"/>
      <c r="BC32" s="656"/>
      <c r="BD32" s="656"/>
      <c r="BE32" s="656"/>
      <c r="BF32" s="657"/>
      <c r="BG32" s="715">
        <v>99.4</v>
      </c>
      <c r="BH32" s="690"/>
      <c r="BI32" s="690"/>
      <c r="BJ32" s="690"/>
      <c r="BK32" s="690"/>
      <c r="BL32" s="690"/>
      <c r="BM32" s="664">
        <v>97.8</v>
      </c>
      <c r="BN32" s="690"/>
      <c r="BO32" s="690"/>
      <c r="BP32" s="690"/>
      <c r="BQ32" s="713"/>
      <c r="BR32" s="715">
        <v>99.4</v>
      </c>
      <c r="BS32" s="690"/>
      <c r="BT32" s="690"/>
      <c r="BU32" s="690"/>
      <c r="BV32" s="690"/>
      <c r="BW32" s="690"/>
      <c r="BX32" s="664">
        <v>97.8</v>
      </c>
      <c r="BY32" s="690"/>
      <c r="BZ32" s="690"/>
      <c r="CA32" s="690"/>
      <c r="CB32" s="713"/>
      <c r="CD32" s="698"/>
      <c r="CE32" s="699"/>
      <c r="CF32" s="655" t="s">
        <v>304</v>
      </c>
      <c r="CG32" s="656"/>
      <c r="CH32" s="656"/>
      <c r="CI32" s="656"/>
      <c r="CJ32" s="656"/>
      <c r="CK32" s="656"/>
      <c r="CL32" s="656"/>
      <c r="CM32" s="656"/>
      <c r="CN32" s="656"/>
      <c r="CO32" s="656"/>
      <c r="CP32" s="656"/>
      <c r="CQ32" s="657"/>
      <c r="CR32" s="658">
        <v>3356</v>
      </c>
      <c r="CS32" s="659"/>
      <c r="CT32" s="659"/>
      <c r="CU32" s="659"/>
      <c r="CV32" s="659"/>
      <c r="CW32" s="659"/>
      <c r="CX32" s="659"/>
      <c r="CY32" s="660"/>
      <c r="CZ32" s="663">
        <v>0</v>
      </c>
      <c r="DA32" s="688"/>
      <c r="DB32" s="688"/>
      <c r="DC32" s="692"/>
      <c r="DD32" s="667">
        <v>3356</v>
      </c>
      <c r="DE32" s="659"/>
      <c r="DF32" s="659"/>
      <c r="DG32" s="659"/>
      <c r="DH32" s="659"/>
      <c r="DI32" s="659"/>
      <c r="DJ32" s="659"/>
      <c r="DK32" s="660"/>
      <c r="DL32" s="667">
        <v>3356</v>
      </c>
      <c r="DM32" s="659"/>
      <c r="DN32" s="659"/>
      <c r="DO32" s="659"/>
      <c r="DP32" s="659"/>
      <c r="DQ32" s="659"/>
      <c r="DR32" s="659"/>
      <c r="DS32" s="659"/>
      <c r="DT32" s="659"/>
      <c r="DU32" s="659"/>
      <c r="DV32" s="660"/>
      <c r="DW32" s="663">
        <v>0</v>
      </c>
      <c r="DX32" s="688"/>
      <c r="DY32" s="688"/>
      <c r="DZ32" s="688"/>
      <c r="EA32" s="688"/>
      <c r="EB32" s="688"/>
      <c r="EC32" s="689"/>
    </row>
    <row r="33" spans="2:133" ht="11.25" customHeight="1" x14ac:dyDescent="0.2">
      <c r="B33" s="655" t="s">
        <v>305</v>
      </c>
      <c r="C33" s="656"/>
      <c r="D33" s="656"/>
      <c r="E33" s="656"/>
      <c r="F33" s="656"/>
      <c r="G33" s="656"/>
      <c r="H33" s="656"/>
      <c r="I33" s="656"/>
      <c r="J33" s="656"/>
      <c r="K33" s="656"/>
      <c r="L33" s="656"/>
      <c r="M33" s="656"/>
      <c r="N33" s="656"/>
      <c r="O33" s="656"/>
      <c r="P33" s="656"/>
      <c r="Q33" s="657"/>
      <c r="R33" s="658">
        <v>218703</v>
      </c>
      <c r="S33" s="659"/>
      <c r="T33" s="659"/>
      <c r="U33" s="659"/>
      <c r="V33" s="659"/>
      <c r="W33" s="659"/>
      <c r="X33" s="659"/>
      <c r="Y33" s="660"/>
      <c r="Z33" s="661">
        <v>0.2</v>
      </c>
      <c r="AA33" s="661"/>
      <c r="AB33" s="661"/>
      <c r="AC33" s="661"/>
      <c r="AD33" s="662">
        <v>66046</v>
      </c>
      <c r="AE33" s="662"/>
      <c r="AF33" s="662"/>
      <c r="AG33" s="662"/>
      <c r="AH33" s="662"/>
      <c r="AI33" s="662"/>
      <c r="AJ33" s="662"/>
      <c r="AK33" s="662"/>
      <c r="AL33" s="663">
        <v>0.1</v>
      </c>
      <c r="AM33" s="664"/>
      <c r="AN33" s="664"/>
      <c r="AO33" s="665"/>
      <c r="AP33" s="708"/>
      <c r="AQ33" s="709"/>
      <c r="AR33" s="709"/>
      <c r="AS33" s="709"/>
      <c r="AT33" s="712"/>
      <c r="AU33" s="201"/>
      <c r="AV33" s="201"/>
      <c r="AW33" s="201"/>
      <c r="AX33" s="679" t="s">
        <v>306</v>
      </c>
      <c r="AY33" s="680"/>
      <c r="AZ33" s="680"/>
      <c r="BA33" s="680"/>
      <c r="BB33" s="680"/>
      <c r="BC33" s="680"/>
      <c r="BD33" s="680"/>
      <c r="BE33" s="680"/>
      <c r="BF33" s="681"/>
      <c r="BG33" s="716">
        <v>99.1</v>
      </c>
      <c r="BH33" s="717"/>
      <c r="BI33" s="717"/>
      <c r="BJ33" s="717"/>
      <c r="BK33" s="717"/>
      <c r="BL33" s="717"/>
      <c r="BM33" s="718">
        <v>96.2</v>
      </c>
      <c r="BN33" s="717"/>
      <c r="BO33" s="717"/>
      <c r="BP33" s="717"/>
      <c r="BQ33" s="719"/>
      <c r="BR33" s="716">
        <v>99.1</v>
      </c>
      <c r="BS33" s="717"/>
      <c r="BT33" s="717"/>
      <c r="BU33" s="717"/>
      <c r="BV33" s="717"/>
      <c r="BW33" s="717"/>
      <c r="BX33" s="718">
        <v>95.9</v>
      </c>
      <c r="BY33" s="717"/>
      <c r="BZ33" s="717"/>
      <c r="CA33" s="717"/>
      <c r="CB33" s="719"/>
      <c r="CD33" s="655" t="s">
        <v>307</v>
      </c>
      <c r="CE33" s="656"/>
      <c r="CF33" s="656"/>
      <c r="CG33" s="656"/>
      <c r="CH33" s="656"/>
      <c r="CI33" s="656"/>
      <c r="CJ33" s="656"/>
      <c r="CK33" s="656"/>
      <c r="CL33" s="656"/>
      <c r="CM33" s="656"/>
      <c r="CN33" s="656"/>
      <c r="CO33" s="656"/>
      <c r="CP33" s="656"/>
      <c r="CQ33" s="657"/>
      <c r="CR33" s="658">
        <v>33590216</v>
      </c>
      <c r="CS33" s="690"/>
      <c r="CT33" s="690"/>
      <c r="CU33" s="690"/>
      <c r="CV33" s="690"/>
      <c r="CW33" s="690"/>
      <c r="CX33" s="690"/>
      <c r="CY33" s="691"/>
      <c r="CZ33" s="663">
        <v>31.3</v>
      </c>
      <c r="DA33" s="688"/>
      <c r="DB33" s="688"/>
      <c r="DC33" s="692"/>
      <c r="DD33" s="667">
        <v>25621735</v>
      </c>
      <c r="DE33" s="690"/>
      <c r="DF33" s="690"/>
      <c r="DG33" s="690"/>
      <c r="DH33" s="690"/>
      <c r="DI33" s="690"/>
      <c r="DJ33" s="690"/>
      <c r="DK33" s="691"/>
      <c r="DL33" s="667">
        <v>18290532</v>
      </c>
      <c r="DM33" s="690"/>
      <c r="DN33" s="690"/>
      <c r="DO33" s="690"/>
      <c r="DP33" s="690"/>
      <c r="DQ33" s="690"/>
      <c r="DR33" s="690"/>
      <c r="DS33" s="690"/>
      <c r="DT33" s="690"/>
      <c r="DU33" s="690"/>
      <c r="DV33" s="691"/>
      <c r="DW33" s="663">
        <v>35.4</v>
      </c>
      <c r="DX33" s="688"/>
      <c r="DY33" s="688"/>
      <c r="DZ33" s="688"/>
      <c r="EA33" s="688"/>
      <c r="EB33" s="688"/>
      <c r="EC33" s="689"/>
    </row>
    <row r="34" spans="2:133" ht="11.25" customHeight="1" x14ac:dyDescent="0.2">
      <c r="B34" s="655" t="s">
        <v>308</v>
      </c>
      <c r="C34" s="656"/>
      <c r="D34" s="656"/>
      <c r="E34" s="656"/>
      <c r="F34" s="656"/>
      <c r="G34" s="656"/>
      <c r="H34" s="656"/>
      <c r="I34" s="656"/>
      <c r="J34" s="656"/>
      <c r="K34" s="656"/>
      <c r="L34" s="656"/>
      <c r="M34" s="656"/>
      <c r="N34" s="656"/>
      <c r="O34" s="656"/>
      <c r="P34" s="656"/>
      <c r="Q34" s="657"/>
      <c r="R34" s="658">
        <v>586179</v>
      </c>
      <c r="S34" s="659"/>
      <c r="T34" s="659"/>
      <c r="U34" s="659"/>
      <c r="V34" s="659"/>
      <c r="W34" s="659"/>
      <c r="X34" s="659"/>
      <c r="Y34" s="660"/>
      <c r="Z34" s="661">
        <v>0.5</v>
      </c>
      <c r="AA34" s="661"/>
      <c r="AB34" s="661"/>
      <c r="AC34" s="661"/>
      <c r="AD34" s="662" t="s">
        <v>122</v>
      </c>
      <c r="AE34" s="662"/>
      <c r="AF34" s="662"/>
      <c r="AG34" s="662"/>
      <c r="AH34" s="662"/>
      <c r="AI34" s="662"/>
      <c r="AJ34" s="662"/>
      <c r="AK34" s="662"/>
      <c r="AL34" s="663" t="s">
        <v>122</v>
      </c>
      <c r="AM34" s="664"/>
      <c r="AN34" s="664"/>
      <c r="AO34" s="665"/>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55" t="s">
        <v>309</v>
      </c>
      <c r="CE34" s="656"/>
      <c r="CF34" s="656"/>
      <c r="CG34" s="656"/>
      <c r="CH34" s="656"/>
      <c r="CI34" s="656"/>
      <c r="CJ34" s="656"/>
      <c r="CK34" s="656"/>
      <c r="CL34" s="656"/>
      <c r="CM34" s="656"/>
      <c r="CN34" s="656"/>
      <c r="CO34" s="656"/>
      <c r="CP34" s="656"/>
      <c r="CQ34" s="657"/>
      <c r="CR34" s="658">
        <v>14529949</v>
      </c>
      <c r="CS34" s="659"/>
      <c r="CT34" s="659"/>
      <c r="CU34" s="659"/>
      <c r="CV34" s="659"/>
      <c r="CW34" s="659"/>
      <c r="CX34" s="659"/>
      <c r="CY34" s="660"/>
      <c r="CZ34" s="663">
        <v>13.5</v>
      </c>
      <c r="DA34" s="688"/>
      <c r="DB34" s="688"/>
      <c r="DC34" s="692"/>
      <c r="DD34" s="667">
        <v>10515968</v>
      </c>
      <c r="DE34" s="659"/>
      <c r="DF34" s="659"/>
      <c r="DG34" s="659"/>
      <c r="DH34" s="659"/>
      <c r="DI34" s="659"/>
      <c r="DJ34" s="659"/>
      <c r="DK34" s="660"/>
      <c r="DL34" s="667">
        <v>8220638</v>
      </c>
      <c r="DM34" s="659"/>
      <c r="DN34" s="659"/>
      <c r="DO34" s="659"/>
      <c r="DP34" s="659"/>
      <c r="DQ34" s="659"/>
      <c r="DR34" s="659"/>
      <c r="DS34" s="659"/>
      <c r="DT34" s="659"/>
      <c r="DU34" s="659"/>
      <c r="DV34" s="660"/>
      <c r="DW34" s="663">
        <v>15.9</v>
      </c>
      <c r="DX34" s="688"/>
      <c r="DY34" s="688"/>
      <c r="DZ34" s="688"/>
      <c r="EA34" s="688"/>
      <c r="EB34" s="688"/>
      <c r="EC34" s="689"/>
    </row>
    <row r="35" spans="2:133" ht="11.25" customHeight="1" x14ac:dyDescent="0.2">
      <c r="B35" s="655" t="s">
        <v>310</v>
      </c>
      <c r="C35" s="656"/>
      <c r="D35" s="656"/>
      <c r="E35" s="656"/>
      <c r="F35" s="656"/>
      <c r="G35" s="656"/>
      <c r="H35" s="656"/>
      <c r="I35" s="656"/>
      <c r="J35" s="656"/>
      <c r="K35" s="656"/>
      <c r="L35" s="656"/>
      <c r="M35" s="656"/>
      <c r="N35" s="656"/>
      <c r="O35" s="656"/>
      <c r="P35" s="656"/>
      <c r="Q35" s="657"/>
      <c r="R35" s="658">
        <v>4962346</v>
      </c>
      <c r="S35" s="659"/>
      <c r="T35" s="659"/>
      <c r="U35" s="659"/>
      <c r="V35" s="659"/>
      <c r="W35" s="659"/>
      <c r="X35" s="659"/>
      <c r="Y35" s="660"/>
      <c r="Z35" s="661">
        <v>4.5999999999999996</v>
      </c>
      <c r="AA35" s="661"/>
      <c r="AB35" s="661"/>
      <c r="AC35" s="661"/>
      <c r="AD35" s="662" t="s">
        <v>122</v>
      </c>
      <c r="AE35" s="662"/>
      <c r="AF35" s="662"/>
      <c r="AG35" s="662"/>
      <c r="AH35" s="662"/>
      <c r="AI35" s="662"/>
      <c r="AJ35" s="662"/>
      <c r="AK35" s="662"/>
      <c r="AL35" s="663" t="s">
        <v>122</v>
      </c>
      <c r="AM35" s="664"/>
      <c r="AN35" s="664"/>
      <c r="AO35" s="665"/>
      <c r="AP35" s="206"/>
      <c r="AQ35" s="640" t="s">
        <v>311</v>
      </c>
      <c r="AR35" s="641"/>
      <c r="AS35" s="641"/>
      <c r="AT35" s="641"/>
      <c r="AU35" s="641"/>
      <c r="AV35" s="641"/>
      <c r="AW35" s="641"/>
      <c r="AX35" s="641"/>
      <c r="AY35" s="641"/>
      <c r="AZ35" s="641"/>
      <c r="BA35" s="641"/>
      <c r="BB35" s="641"/>
      <c r="BC35" s="641"/>
      <c r="BD35" s="641"/>
      <c r="BE35" s="641"/>
      <c r="BF35" s="642"/>
      <c r="BG35" s="640" t="s">
        <v>312</v>
      </c>
      <c r="BH35" s="641"/>
      <c r="BI35" s="641"/>
      <c r="BJ35" s="641"/>
      <c r="BK35" s="641"/>
      <c r="BL35" s="641"/>
      <c r="BM35" s="641"/>
      <c r="BN35" s="641"/>
      <c r="BO35" s="641"/>
      <c r="BP35" s="641"/>
      <c r="BQ35" s="641"/>
      <c r="BR35" s="641"/>
      <c r="BS35" s="641"/>
      <c r="BT35" s="641"/>
      <c r="BU35" s="641"/>
      <c r="BV35" s="641"/>
      <c r="BW35" s="641"/>
      <c r="BX35" s="641"/>
      <c r="BY35" s="641"/>
      <c r="BZ35" s="641"/>
      <c r="CA35" s="641"/>
      <c r="CB35" s="642"/>
      <c r="CD35" s="655" t="s">
        <v>313</v>
      </c>
      <c r="CE35" s="656"/>
      <c r="CF35" s="656"/>
      <c r="CG35" s="656"/>
      <c r="CH35" s="656"/>
      <c r="CI35" s="656"/>
      <c r="CJ35" s="656"/>
      <c r="CK35" s="656"/>
      <c r="CL35" s="656"/>
      <c r="CM35" s="656"/>
      <c r="CN35" s="656"/>
      <c r="CO35" s="656"/>
      <c r="CP35" s="656"/>
      <c r="CQ35" s="657"/>
      <c r="CR35" s="658">
        <v>645522</v>
      </c>
      <c r="CS35" s="690"/>
      <c r="CT35" s="690"/>
      <c r="CU35" s="690"/>
      <c r="CV35" s="690"/>
      <c r="CW35" s="690"/>
      <c r="CX35" s="690"/>
      <c r="CY35" s="691"/>
      <c r="CZ35" s="663">
        <v>0.6</v>
      </c>
      <c r="DA35" s="688"/>
      <c r="DB35" s="688"/>
      <c r="DC35" s="692"/>
      <c r="DD35" s="667">
        <v>568849</v>
      </c>
      <c r="DE35" s="690"/>
      <c r="DF35" s="690"/>
      <c r="DG35" s="690"/>
      <c r="DH35" s="690"/>
      <c r="DI35" s="690"/>
      <c r="DJ35" s="690"/>
      <c r="DK35" s="691"/>
      <c r="DL35" s="667">
        <v>565990</v>
      </c>
      <c r="DM35" s="690"/>
      <c r="DN35" s="690"/>
      <c r="DO35" s="690"/>
      <c r="DP35" s="690"/>
      <c r="DQ35" s="690"/>
      <c r="DR35" s="690"/>
      <c r="DS35" s="690"/>
      <c r="DT35" s="690"/>
      <c r="DU35" s="690"/>
      <c r="DV35" s="691"/>
      <c r="DW35" s="663">
        <v>1.1000000000000001</v>
      </c>
      <c r="DX35" s="688"/>
      <c r="DY35" s="688"/>
      <c r="DZ35" s="688"/>
      <c r="EA35" s="688"/>
      <c r="EB35" s="688"/>
      <c r="EC35" s="689"/>
    </row>
    <row r="36" spans="2:133" ht="11.25" customHeight="1" x14ac:dyDescent="0.2">
      <c r="B36" s="655" t="s">
        <v>314</v>
      </c>
      <c r="C36" s="656"/>
      <c r="D36" s="656"/>
      <c r="E36" s="656"/>
      <c r="F36" s="656"/>
      <c r="G36" s="656"/>
      <c r="H36" s="656"/>
      <c r="I36" s="656"/>
      <c r="J36" s="656"/>
      <c r="K36" s="656"/>
      <c r="L36" s="656"/>
      <c r="M36" s="656"/>
      <c r="N36" s="656"/>
      <c r="O36" s="656"/>
      <c r="P36" s="656"/>
      <c r="Q36" s="657"/>
      <c r="R36" s="658">
        <v>1480859</v>
      </c>
      <c r="S36" s="659"/>
      <c r="T36" s="659"/>
      <c r="U36" s="659"/>
      <c r="V36" s="659"/>
      <c r="W36" s="659"/>
      <c r="X36" s="659"/>
      <c r="Y36" s="660"/>
      <c r="Z36" s="661">
        <v>1.4</v>
      </c>
      <c r="AA36" s="661"/>
      <c r="AB36" s="661"/>
      <c r="AC36" s="661"/>
      <c r="AD36" s="662" t="s">
        <v>122</v>
      </c>
      <c r="AE36" s="662"/>
      <c r="AF36" s="662"/>
      <c r="AG36" s="662"/>
      <c r="AH36" s="662"/>
      <c r="AI36" s="662"/>
      <c r="AJ36" s="662"/>
      <c r="AK36" s="662"/>
      <c r="AL36" s="663" t="s">
        <v>122</v>
      </c>
      <c r="AM36" s="664"/>
      <c r="AN36" s="664"/>
      <c r="AO36" s="665"/>
      <c r="AP36" s="206"/>
      <c r="AQ36" s="724" t="s">
        <v>315</v>
      </c>
      <c r="AR36" s="725"/>
      <c r="AS36" s="725"/>
      <c r="AT36" s="725"/>
      <c r="AU36" s="725"/>
      <c r="AV36" s="725"/>
      <c r="AW36" s="725"/>
      <c r="AX36" s="725"/>
      <c r="AY36" s="726"/>
      <c r="AZ36" s="647">
        <v>10299195</v>
      </c>
      <c r="BA36" s="648"/>
      <c r="BB36" s="648"/>
      <c r="BC36" s="648"/>
      <c r="BD36" s="648"/>
      <c r="BE36" s="648"/>
      <c r="BF36" s="720"/>
      <c r="BG36" s="644" t="s">
        <v>316</v>
      </c>
      <c r="BH36" s="645"/>
      <c r="BI36" s="645"/>
      <c r="BJ36" s="645"/>
      <c r="BK36" s="645"/>
      <c r="BL36" s="645"/>
      <c r="BM36" s="645"/>
      <c r="BN36" s="645"/>
      <c r="BO36" s="645"/>
      <c r="BP36" s="645"/>
      <c r="BQ36" s="645"/>
      <c r="BR36" s="645"/>
      <c r="BS36" s="645"/>
      <c r="BT36" s="645"/>
      <c r="BU36" s="646"/>
      <c r="BV36" s="647">
        <v>7802</v>
      </c>
      <c r="BW36" s="648"/>
      <c r="BX36" s="648"/>
      <c r="BY36" s="648"/>
      <c r="BZ36" s="648"/>
      <c r="CA36" s="648"/>
      <c r="CB36" s="720"/>
      <c r="CD36" s="655" t="s">
        <v>317</v>
      </c>
      <c r="CE36" s="656"/>
      <c r="CF36" s="656"/>
      <c r="CG36" s="656"/>
      <c r="CH36" s="656"/>
      <c r="CI36" s="656"/>
      <c r="CJ36" s="656"/>
      <c r="CK36" s="656"/>
      <c r="CL36" s="656"/>
      <c r="CM36" s="656"/>
      <c r="CN36" s="656"/>
      <c r="CO36" s="656"/>
      <c r="CP36" s="656"/>
      <c r="CQ36" s="657"/>
      <c r="CR36" s="658">
        <v>8821582</v>
      </c>
      <c r="CS36" s="659"/>
      <c r="CT36" s="659"/>
      <c r="CU36" s="659"/>
      <c r="CV36" s="659"/>
      <c r="CW36" s="659"/>
      <c r="CX36" s="659"/>
      <c r="CY36" s="660"/>
      <c r="CZ36" s="663">
        <v>8.1999999999999993</v>
      </c>
      <c r="DA36" s="688"/>
      <c r="DB36" s="688"/>
      <c r="DC36" s="692"/>
      <c r="DD36" s="667">
        <v>7367691</v>
      </c>
      <c r="DE36" s="659"/>
      <c r="DF36" s="659"/>
      <c r="DG36" s="659"/>
      <c r="DH36" s="659"/>
      <c r="DI36" s="659"/>
      <c r="DJ36" s="659"/>
      <c r="DK36" s="660"/>
      <c r="DL36" s="667">
        <v>3839532</v>
      </c>
      <c r="DM36" s="659"/>
      <c r="DN36" s="659"/>
      <c r="DO36" s="659"/>
      <c r="DP36" s="659"/>
      <c r="DQ36" s="659"/>
      <c r="DR36" s="659"/>
      <c r="DS36" s="659"/>
      <c r="DT36" s="659"/>
      <c r="DU36" s="659"/>
      <c r="DV36" s="660"/>
      <c r="DW36" s="663">
        <v>7.4</v>
      </c>
      <c r="DX36" s="688"/>
      <c r="DY36" s="688"/>
      <c r="DZ36" s="688"/>
      <c r="EA36" s="688"/>
      <c r="EB36" s="688"/>
      <c r="EC36" s="689"/>
    </row>
    <row r="37" spans="2:133" ht="11.25" customHeight="1" x14ac:dyDescent="0.2">
      <c r="B37" s="655" t="s">
        <v>318</v>
      </c>
      <c r="C37" s="656"/>
      <c r="D37" s="656"/>
      <c r="E37" s="656"/>
      <c r="F37" s="656"/>
      <c r="G37" s="656"/>
      <c r="H37" s="656"/>
      <c r="I37" s="656"/>
      <c r="J37" s="656"/>
      <c r="K37" s="656"/>
      <c r="L37" s="656"/>
      <c r="M37" s="656"/>
      <c r="N37" s="656"/>
      <c r="O37" s="656"/>
      <c r="P37" s="656"/>
      <c r="Q37" s="657"/>
      <c r="R37" s="658">
        <v>3285395</v>
      </c>
      <c r="S37" s="659"/>
      <c r="T37" s="659"/>
      <c r="U37" s="659"/>
      <c r="V37" s="659"/>
      <c r="W37" s="659"/>
      <c r="X37" s="659"/>
      <c r="Y37" s="660"/>
      <c r="Z37" s="661">
        <v>3</v>
      </c>
      <c r="AA37" s="661"/>
      <c r="AB37" s="661"/>
      <c r="AC37" s="661"/>
      <c r="AD37" s="662">
        <v>417437</v>
      </c>
      <c r="AE37" s="662"/>
      <c r="AF37" s="662"/>
      <c r="AG37" s="662"/>
      <c r="AH37" s="662"/>
      <c r="AI37" s="662"/>
      <c r="AJ37" s="662"/>
      <c r="AK37" s="662"/>
      <c r="AL37" s="663">
        <v>0.8</v>
      </c>
      <c r="AM37" s="664"/>
      <c r="AN37" s="664"/>
      <c r="AO37" s="665"/>
      <c r="AQ37" s="721" t="s">
        <v>319</v>
      </c>
      <c r="AR37" s="722"/>
      <c r="AS37" s="722"/>
      <c r="AT37" s="722"/>
      <c r="AU37" s="722"/>
      <c r="AV37" s="722"/>
      <c r="AW37" s="722"/>
      <c r="AX37" s="722"/>
      <c r="AY37" s="723"/>
      <c r="AZ37" s="658">
        <v>2617273</v>
      </c>
      <c r="BA37" s="659"/>
      <c r="BB37" s="659"/>
      <c r="BC37" s="659"/>
      <c r="BD37" s="690"/>
      <c r="BE37" s="690"/>
      <c r="BF37" s="713"/>
      <c r="BG37" s="655" t="s">
        <v>320</v>
      </c>
      <c r="BH37" s="656"/>
      <c r="BI37" s="656"/>
      <c r="BJ37" s="656"/>
      <c r="BK37" s="656"/>
      <c r="BL37" s="656"/>
      <c r="BM37" s="656"/>
      <c r="BN37" s="656"/>
      <c r="BO37" s="656"/>
      <c r="BP37" s="656"/>
      <c r="BQ37" s="656"/>
      <c r="BR37" s="656"/>
      <c r="BS37" s="656"/>
      <c r="BT37" s="656"/>
      <c r="BU37" s="657"/>
      <c r="BV37" s="658">
        <v>-236405</v>
      </c>
      <c r="BW37" s="659"/>
      <c r="BX37" s="659"/>
      <c r="BY37" s="659"/>
      <c r="BZ37" s="659"/>
      <c r="CA37" s="659"/>
      <c r="CB37" s="668"/>
      <c r="CD37" s="655" t="s">
        <v>321</v>
      </c>
      <c r="CE37" s="656"/>
      <c r="CF37" s="656"/>
      <c r="CG37" s="656"/>
      <c r="CH37" s="656"/>
      <c r="CI37" s="656"/>
      <c r="CJ37" s="656"/>
      <c r="CK37" s="656"/>
      <c r="CL37" s="656"/>
      <c r="CM37" s="656"/>
      <c r="CN37" s="656"/>
      <c r="CO37" s="656"/>
      <c r="CP37" s="656"/>
      <c r="CQ37" s="657"/>
      <c r="CR37" s="658">
        <v>9773</v>
      </c>
      <c r="CS37" s="690"/>
      <c r="CT37" s="690"/>
      <c r="CU37" s="690"/>
      <c r="CV37" s="690"/>
      <c r="CW37" s="690"/>
      <c r="CX37" s="690"/>
      <c r="CY37" s="691"/>
      <c r="CZ37" s="663">
        <v>0</v>
      </c>
      <c r="DA37" s="688"/>
      <c r="DB37" s="688"/>
      <c r="DC37" s="692"/>
      <c r="DD37" s="667">
        <v>9773</v>
      </c>
      <c r="DE37" s="690"/>
      <c r="DF37" s="690"/>
      <c r="DG37" s="690"/>
      <c r="DH37" s="690"/>
      <c r="DI37" s="690"/>
      <c r="DJ37" s="690"/>
      <c r="DK37" s="691"/>
      <c r="DL37" s="667">
        <v>9773</v>
      </c>
      <c r="DM37" s="690"/>
      <c r="DN37" s="690"/>
      <c r="DO37" s="690"/>
      <c r="DP37" s="690"/>
      <c r="DQ37" s="690"/>
      <c r="DR37" s="690"/>
      <c r="DS37" s="690"/>
      <c r="DT37" s="690"/>
      <c r="DU37" s="690"/>
      <c r="DV37" s="691"/>
      <c r="DW37" s="663">
        <v>0</v>
      </c>
      <c r="DX37" s="688"/>
      <c r="DY37" s="688"/>
      <c r="DZ37" s="688"/>
      <c r="EA37" s="688"/>
      <c r="EB37" s="688"/>
      <c r="EC37" s="689"/>
    </row>
    <row r="38" spans="2:133" ht="11.25" customHeight="1" x14ac:dyDescent="0.2">
      <c r="B38" s="655" t="s">
        <v>322</v>
      </c>
      <c r="C38" s="656"/>
      <c r="D38" s="656"/>
      <c r="E38" s="656"/>
      <c r="F38" s="656"/>
      <c r="G38" s="656"/>
      <c r="H38" s="656"/>
      <c r="I38" s="656"/>
      <c r="J38" s="656"/>
      <c r="K38" s="656"/>
      <c r="L38" s="656"/>
      <c r="M38" s="656"/>
      <c r="N38" s="656"/>
      <c r="O38" s="656"/>
      <c r="P38" s="656"/>
      <c r="Q38" s="657"/>
      <c r="R38" s="658">
        <v>17008038</v>
      </c>
      <c r="S38" s="659"/>
      <c r="T38" s="659"/>
      <c r="U38" s="659"/>
      <c r="V38" s="659"/>
      <c r="W38" s="659"/>
      <c r="X38" s="659"/>
      <c r="Y38" s="660"/>
      <c r="Z38" s="661">
        <v>15.7</v>
      </c>
      <c r="AA38" s="661"/>
      <c r="AB38" s="661"/>
      <c r="AC38" s="661"/>
      <c r="AD38" s="662" t="s">
        <v>122</v>
      </c>
      <c r="AE38" s="662"/>
      <c r="AF38" s="662"/>
      <c r="AG38" s="662"/>
      <c r="AH38" s="662"/>
      <c r="AI38" s="662"/>
      <c r="AJ38" s="662"/>
      <c r="AK38" s="662"/>
      <c r="AL38" s="663" t="s">
        <v>122</v>
      </c>
      <c r="AM38" s="664"/>
      <c r="AN38" s="664"/>
      <c r="AO38" s="665"/>
      <c r="AQ38" s="721" t="s">
        <v>323</v>
      </c>
      <c r="AR38" s="722"/>
      <c r="AS38" s="722"/>
      <c r="AT38" s="722"/>
      <c r="AU38" s="722"/>
      <c r="AV38" s="722"/>
      <c r="AW38" s="722"/>
      <c r="AX38" s="722"/>
      <c r="AY38" s="723"/>
      <c r="AZ38" s="658">
        <v>287030</v>
      </c>
      <c r="BA38" s="659"/>
      <c r="BB38" s="659"/>
      <c r="BC38" s="659"/>
      <c r="BD38" s="690"/>
      <c r="BE38" s="690"/>
      <c r="BF38" s="713"/>
      <c r="BG38" s="655" t="s">
        <v>324</v>
      </c>
      <c r="BH38" s="656"/>
      <c r="BI38" s="656"/>
      <c r="BJ38" s="656"/>
      <c r="BK38" s="656"/>
      <c r="BL38" s="656"/>
      <c r="BM38" s="656"/>
      <c r="BN38" s="656"/>
      <c r="BO38" s="656"/>
      <c r="BP38" s="656"/>
      <c r="BQ38" s="656"/>
      <c r="BR38" s="656"/>
      <c r="BS38" s="656"/>
      <c r="BT38" s="656"/>
      <c r="BU38" s="657"/>
      <c r="BV38" s="658">
        <v>20799</v>
      </c>
      <c r="BW38" s="659"/>
      <c r="BX38" s="659"/>
      <c r="BY38" s="659"/>
      <c r="BZ38" s="659"/>
      <c r="CA38" s="659"/>
      <c r="CB38" s="668"/>
      <c r="CD38" s="655" t="s">
        <v>325</v>
      </c>
      <c r="CE38" s="656"/>
      <c r="CF38" s="656"/>
      <c r="CG38" s="656"/>
      <c r="CH38" s="656"/>
      <c r="CI38" s="656"/>
      <c r="CJ38" s="656"/>
      <c r="CK38" s="656"/>
      <c r="CL38" s="656"/>
      <c r="CM38" s="656"/>
      <c r="CN38" s="656"/>
      <c r="CO38" s="656"/>
      <c r="CP38" s="656"/>
      <c r="CQ38" s="657"/>
      <c r="CR38" s="658">
        <v>7330573</v>
      </c>
      <c r="CS38" s="659"/>
      <c r="CT38" s="659"/>
      <c r="CU38" s="659"/>
      <c r="CV38" s="659"/>
      <c r="CW38" s="659"/>
      <c r="CX38" s="659"/>
      <c r="CY38" s="660"/>
      <c r="CZ38" s="663">
        <v>6.8</v>
      </c>
      <c r="DA38" s="688"/>
      <c r="DB38" s="688"/>
      <c r="DC38" s="692"/>
      <c r="DD38" s="667">
        <v>5968305</v>
      </c>
      <c r="DE38" s="659"/>
      <c r="DF38" s="659"/>
      <c r="DG38" s="659"/>
      <c r="DH38" s="659"/>
      <c r="DI38" s="659"/>
      <c r="DJ38" s="659"/>
      <c r="DK38" s="660"/>
      <c r="DL38" s="667">
        <v>5664212</v>
      </c>
      <c r="DM38" s="659"/>
      <c r="DN38" s="659"/>
      <c r="DO38" s="659"/>
      <c r="DP38" s="659"/>
      <c r="DQ38" s="659"/>
      <c r="DR38" s="659"/>
      <c r="DS38" s="659"/>
      <c r="DT38" s="659"/>
      <c r="DU38" s="659"/>
      <c r="DV38" s="660"/>
      <c r="DW38" s="663">
        <v>11</v>
      </c>
      <c r="DX38" s="688"/>
      <c r="DY38" s="688"/>
      <c r="DZ38" s="688"/>
      <c r="EA38" s="688"/>
      <c r="EB38" s="688"/>
      <c r="EC38" s="689"/>
    </row>
    <row r="39" spans="2:133" ht="11.25" customHeight="1" x14ac:dyDescent="0.2">
      <c r="B39" s="655" t="s">
        <v>326</v>
      </c>
      <c r="C39" s="656"/>
      <c r="D39" s="656"/>
      <c r="E39" s="656"/>
      <c r="F39" s="656"/>
      <c r="G39" s="656"/>
      <c r="H39" s="656"/>
      <c r="I39" s="656"/>
      <c r="J39" s="656"/>
      <c r="K39" s="656"/>
      <c r="L39" s="656"/>
      <c r="M39" s="656"/>
      <c r="N39" s="656"/>
      <c r="O39" s="656"/>
      <c r="P39" s="656"/>
      <c r="Q39" s="657"/>
      <c r="R39" s="658" t="s">
        <v>122</v>
      </c>
      <c r="S39" s="659"/>
      <c r="T39" s="659"/>
      <c r="U39" s="659"/>
      <c r="V39" s="659"/>
      <c r="W39" s="659"/>
      <c r="X39" s="659"/>
      <c r="Y39" s="660"/>
      <c r="Z39" s="661" t="s">
        <v>122</v>
      </c>
      <c r="AA39" s="661"/>
      <c r="AB39" s="661"/>
      <c r="AC39" s="661"/>
      <c r="AD39" s="662" t="s">
        <v>122</v>
      </c>
      <c r="AE39" s="662"/>
      <c r="AF39" s="662"/>
      <c r="AG39" s="662"/>
      <c r="AH39" s="662"/>
      <c r="AI39" s="662"/>
      <c r="AJ39" s="662"/>
      <c r="AK39" s="662"/>
      <c r="AL39" s="663" t="s">
        <v>122</v>
      </c>
      <c r="AM39" s="664"/>
      <c r="AN39" s="664"/>
      <c r="AO39" s="665"/>
      <c r="AQ39" s="721" t="s">
        <v>327</v>
      </c>
      <c r="AR39" s="722"/>
      <c r="AS39" s="722"/>
      <c r="AT39" s="722"/>
      <c r="AU39" s="722"/>
      <c r="AV39" s="722"/>
      <c r="AW39" s="722"/>
      <c r="AX39" s="722"/>
      <c r="AY39" s="723"/>
      <c r="AZ39" s="658">
        <v>64319</v>
      </c>
      <c r="BA39" s="659"/>
      <c r="BB39" s="659"/>
      <c r="BC39" s="659"/>
      <c r="BD39" s="690"/>
      <c r="BE39" s="690"/>
      <c r="BF39" s="713"/>
      <c r="BG39" s="655" t="s">
        <v>328</v>
      </c>
      <c r="BH39" s="656"/>
      <c r="BI39" s="656"/>
      <c r="BJ39" s="656"/>
      <c r="BK39" s="656"/>
      <c r="BL39" s="656"/>
      <c r="BM39" s="656"/>
      <c r="BN39" s="656"/>
      <c r="BO39" s="656"/>
      <c r="BP39" s="656"/>
      <c r="BQ39" s="656"/>
      <c r="BR39" s="656"/>
      <c r="BS39" s="656"/>
      <c r="BT39" s="656"/>
      <c r="BU39" s="657"/>
      <c r="BV39" s="658">
        <v>29693</v>
      </c>
      <c r="BW39" s="659"/>
      <c r="BX39" s="659"/>
      <c r="BY39" s="659"/>
      <c r="BZ39" s="659"/>
      <c r="CA39" s="659"/>
      <c r="CB39" s="668"/>
      <c r="CD39" s="655" t="s">
        <v>329</v>
      </c>
      <c r="CE39" s="656"/>
      <c r="CF39" s="656"/>
      <c r="CG39" s="656"/>
      <c r="CH39" s="656"/>
      <c r="CI39" s="656"/>
      <c r="CJ39" s="656"/>
      <c r="CK39" s="656"/>
      <c r="CL39" s="656"/>
      <c r="CM39" s="656"/>
      <c r="CN39" s="656"/>
      <c r="CO39" s="656"/>
      <c r="CP39" s="656"/>
      <c r="CQ39" s="657"/>
      <c r="CR39" s="658">
        <v>1273539</v>
      </c>
      <c r="CS39" s="690"/>
      <c r="CT39" s="690"/>
      <c r="CU39" s="690"/>
      <c r="CV39" s="690"/>
      <c r="CW39" s="690"/>
      <c r="CX39" s="690"/>
      <c r="CY39" s="691"/>
      <c r="CZ39" s="663">
        <v>1.2</v>
      </c>
      <c r="DA39" s="688"/>
      <c r="DB39" s="688"/>
      <c r="DC39" s="692"/>
      <c r="DD39" s="667">
        <v>1177604</v>
      </c>
      <c r="DE39" s="690"/>
      <c r="DF39" s="690"/>
      <c r="DG39" s="690"/>
      <c r="DH39" s="690"/>
      <c r="DI39" s="690"/>
      <c r="DJ39" s="690"/>
      <c r="DK39" s="691"/>
      <c r="DL39" s="667" t="s">
        <v>122</v>
      </c>
      <c r="DM39" s="690"/>
      <c r="DN39" s="690"/>
      <c r="DO39" s="690"/>
      <c r="DP39" s="690"/>
      <c r="DQ39" s="690"/>
      <c r="DR39" s="690"/>
      <c r="DS39" s="690"/>
      <c r="DT39" s="690"/>
      <c r="DU39" s="690"/>
      <c r="DV39" s="691"/>
      <c r="DW39" s="663" t="s">
        <v>122</v>
      </c>
      <c r="DX39" s="688"/>
      <c r="DY39" s="688"/>
      <c r="DZ39" s="688"/>
      <c r="EA39" s="688"/>
      <c r="EB39" s="688"/>
      <c r="EC39" s="689"/>
    </row>
    <row r="40" spans="2:133" ht="11.25" customHeight="1" x14ac:dyDescent="0.2">
      <c r="B40" s="655" t="s">
        <v>330</v>
      </c>
      <c r="C40" s="656"/>
      <c r="D40" s="656"/>
      <c r="E40" s="656"/>
      <c r="F40" s="656"/>
      <c r="G40" s="656"/>
      <c r="H40" s="656"/>
      <c r="I40" s="656"/>
      <c r="J40" s="656"/>
      <c r="K40" s="656"/>
      <c r="L40" s="656"/>
      <c r="M40" s="656"/>
      <c r="N40" s="656"/>
      <c r="O40" s="656"/>
      <c r="P40" s="656"/>
      <c r="Q40" s="657"/>
      <c r="R40" s="658">
        <v>201238</v>
      </c>
      <c r="S40" s="659"/>
      <c r="T40" s="659"/>
      <c r="U40" s="659"/>
      <c r="V40" s="659"/>
      <c r="W40" s="659"/>
      <c r="X40" s="659"/>
      <c r="Y40" s="660"/>
      <c r="Z40" s="661">
        <v>0.2</v>
      </c>
      <c r="AA40" s="661"/>
      <c r="AB40" s="661"/>
      <c r="AC40" s="661"/>
      <c r="AD40" s="662" t="s">
        <v>122</v>
      </c>
      <c r="AE40" s="662"/>
      <c r="AF40" s="662"/>
      <c r="AG40" s="662"/>
      <c r="AH40" s="662"/>
      <c r="AI40" s="662"/>
      <c r="AJ40" s="662"/>
      <c r="AK40" s="662"/>
      <c r="AL40" s="663" t="s">
        <v>122</v>
      </c>
      <c r="AM40" s="664"/>
      <c r="AN40" s="664"/>
      <c r="AO40" s="665"/>
      <c r="AQ40" s="721" t="s">
        <v>331</v>
      </c>
      <c r="AR40" s="722"/>
      <c r="AS40" s="722"/>
      <c r="AT40" s="722"/>
      <c r="AU40" s="722"/>
      <c r="AV40" s="722"/>
      <c r="AW40" s="722"/>
      <c r="AX40" s="722"/>
      <c r="AY40" s="723"/>
      <c r="AZ40" s="658" t="s">
        <v>122</v>
      </c>
      <c r="BA40" s="659"/>
      <c r="BB40" s="659"/>
      <c r="BC40" s="659"/>
      <c r="BD40" s="690"/>
      <c r="BE40" s="690"/>
      <c r="BF40" s="713"/>
      <c r="BG40" s="706" t="s">
        <v>332</v>
      </c>
      <c r="BH40" s="707"/>
      <c r="BI40" s="707"/>
      <c r="BJ40" s="707"/>
      <c r="BK40" s="707"/>
      <c r="BL40" s="202"/>
      <c r="BM40" s="656" t="s">
        <v>333</v>
      </c>
      <c r="BN40" s="656"/>
      <c r="BO40" s="656"/>
      <c r="BP40" s="656"/>
      <c r="BQ40" s="656"/>
      <c r="BR40" s="656"/>
      <c r="BS40" s="656"/>
      <c r="BT40" s="656"/>
      <c r="BU40" s="657"/>
      <c r="BV40" s="658">
        <v>104</v>
      </c>
      <c r="BW40" s="659"/>
      <c r="BX40" s="659"/>
      <c r="BY40" s="659"/>
      <c r="BZ40" s="659"/>
      <c r="CA40" s="659"/>
      <c r="CB40" s="668"/>
      <c r="CD40" s="655" t="s">
        <v>334</v>
      </c>
      <c r="CE40" s="656"/>
      <c r="CF40" s="656"/>
      <c r="CG40" s="656"/>
      <c r="CH40" s="656"/>
      <c r="CI40" s="656"/>
      <c r="CJ40" s="656"/>
      <c r="CK40" s="656"/>
      <c r="CL40" s="656"/>
      <c r="CM40" s="656"/>
      <c r="CN40" s="656"/>
      <c r="CO40" s="656"/>
      <c r="CP40" s="656"/>
      <c r="CQ40" s="657"/>
      <c r="CR40" s="658">
        <v>989051</v>
      </c>
      <c r="CS40" s="659"/>
      <c r="CT40" s="659"/>
      <c r="CU40" s="659"/>
      <c r="CV40" s="659"/>
      <c r="CW40" s="659"/>
      <c r="CX40" s="659"/>
      <c r="CY40" s="660"/>
      <c r="CZ40" s="663">
        <v>0.9</v>
      </c>
      <c r="DA40" s="688"/>
      <c r="DB40" s="688"/>
      <c r="DC40" s="692"/>
      <c r="DD40" s="667">
        <v>23318</v>
      </c>
      <c r="DE40" s="659"/>
      <c r="DF40" s="659"/>
      <c r="DG40" s="659"/>
      <c r="DH40" s="659"/>
      <c r="DI40" s="659"/>
      <c r="DJ40" s="659"/>
      <c r="DK40" s="660"/>
      <c r="DL40" s="667">
        <v>160</v>
      </c>
      <c r="DM40" s="659"/>
      <c r="DN40" s="659"/>
      <c r="DO40" s="659"/>
      <c r="DP40" s="659"/>
      <c r="DQ40" s="659"/>
      <c r="DR40" s="659"/>
      <c r="DS40" s="659"/>
      <c r="DT40" s="659"/>
      <c r="DU40" s="659"/>
      <c r="DV40" s="660"/>
      <c r="DW40" s="663">
        <v>0</v>
      </c>
      <c r="DX40" s="688"/>
      <c r="DY40" s="688"/>
      <c r="DZ40" s="688"/>
      <c r="EA40" s="688"/>
      <c r="EB40" s="688"/>
      <c r="EC40" s="689"/>
    </row>
    <row r="41" spans="2:133" ht="11.25" customHeight="1" x14ac:dyDescent="0.2">
      <c r="B41" s="679" t="s">
        <v>335</v>
      </c>
      <c r="C41" s="680"/>
      <c r="D41" s="680"/>
      <c r="E41" s="680"/>
      <c r="F41" s="680"/>
      <c r="G41" s="680"/>
      <c r="H41" s="680"/>
      <c r="I41" s="680"/>
      <c r="J41" s="680"/>
      <c r="K41" s="680"/>
      <c r="L41" s="680"/>
      <c r="M41" s="680"/>
      <c r="N41" s="680"/>
      <c r="O41" s="680"/>
      <c r="P41" s="680"/>
      <c r="Q41" s="681"/>
      <c r="R41" s="730">
        <v>108539608</v>
      </c>
      <c r="S41" s="731"/>
      <c r="T41" s="731"/>
      <c r="U41" s="731"/>
      <c r="V41" s="731"/>
      <c r="W41" s="731"/>
      <c r="X41" s="731"/>
      <c r="Y41" s="735"/>
      <c r="Z41" s="736">
        <v>100</v>
      </c>
      <c r="AA41" s="736"/>
      <c r="AB41" s="736"/>
      <c r="AC41" s="736"/>
      <c r="AD41" s="737">
        <v>51503617</v>
      </c>
      <c r="AE41" s="737"/>
      <c r="AF41" s="737"/>
      <c r="AG41" s="737"/>
      <c r="AH41" s="737"/>
      <c r="AI41" s="737"/>
      <c r="AJ41" s="737"/>
      <c r="AK41" s="737"/>
      <c r="AL41" s="738">
        <v>100</v>
      </c>
      <c r="AM41" s="718"/>
      <c r="AN41" s="718"/>
      <c r="AO41" s="739"/>
      <c r="AQ41" s="721" t="s">
        <v>336</v>
      </c>
      <c r="AR41" s="722"/>
      <c r="AS41" s="722"/>
      <c r="AT41" s="722"/>
      <c r="AU41" s="722"/>
      <c r="AV41" s="722"/>
      <c r="AW41" s="722"/>
      <c r="AX41" s="722"/>
      <c r="AY41" s="723"/>
      <c r="AZ41" s="658">
        <v>1375169</v>
      </c>
      <c r="BA41" s="659"/>
      <c r="BB41" s="659"/>
      <c r="BC41" s="659"/>
      <c r="BD41" s="690"/>
      <c r="BE41" s="690"/>
      <c r="BF41" s="713"/>
      <c r="BG41" s="706"/>
      <c r="BH41" s="707"/>
      <c r="BI41" s="707"/>
      <c r="BJ41" s="707"/>
      <c r="BK41" s="707"/>
      <c r="BL41" s="202"/>
      <c r="BM41" s="656" t="s">
        <v>337</v>
      </c>
      <c r="BN41" s="656"/>
      <c r="BO41" s="656"/>
      <c r="BP41" s="656"/>
      <c r="BQ41" s="656"/>
      <c r="BR41" s="656"/>
      <c r="BS41" s="656"/>
      <c r="BT41" s="656"/>
      <c r="BU41" s="657"/>
      <c r="BV41" s="658" t="s">
        <v>122</v>
      </c>
      <c r="BW41" s="659"/>
      <c r="BX41" s="659"/>
      <c r="BY41" s="659"/>
      <c r="BZ41" s="659"/>
      <c r="CA41" s="659"/>
      <c r="CB41" s="668"/>
      <c r="CD41" s="655" t="s">
        <v>338</v>
      </c>
      <c r="CE41" s="656"/>
      <c r="CF41" s="656"/>
      <c r="CG41" s="656"/>
      <c r="CH41" s="656"/>
      <c r="CI41" s="656"/>
      <c r="CJ41" s="656"/>
      <c r="CK41" s="656"/>
      <c r="CL41" s="656"/>
      <c r="CM41" s="656"/>
      <c r="CN41" s="656"/>
      <c r="CO41" s="656"/>
      <c r="CP41" s="656"/>
      <c r="CQ41" s="657"/>
      <c r="CR41" s="658" t="s">
        <v>122</v>
      </c>
      <c r="CS41" s="690"/>
      <c r="CT41" s="690"/>
      <c r="CU41" s="690"/>
      <c r="CV41" s="690"/>
      <c r="CW41" s="690"/>
      <c r="CX41" s="690"/>
      <c r="CY41" s="691"/>
      <c r="CZ41" s="663" t="s">
        <v>122</v>
      </c>
      <c r="DA41" s="688"/>
      <c r="DB41" s="688"/>
      <c r="DC41" s="692"/>
      <c r="DD41" s="667" t="s">
        <v>122</v>
      </c>
      <c r="DE41" s="690"/>
      <c r="DF41" s="690"/>
      <c r="DG41" s="690"/>
      <c r="DH41" s="690"/>
      <c r="DI41" s="690"/>
      <c r="DJ41" s="690"/>
      <c r="DK41" s="691"/>
      <c r="DL41" s="741"/>
      <c r="DM41" s="742"/>
      <c r="DN41" s="742"/>
      <c r="DO41" s="742"/>
      <c r="DP41" s="742"/>
      <c r="DQ41" s="742"/>
      <c r="DR41" s="742"/>
      <c r="DS41" s="742"/>
      <c r="DT41" s="742"/>
      <c r="DU41" s="742"/>
      <c r="DV41" s="743"/>
      <c r="DW41" s="732"/>
      <c r="DX41" s="733"/>
      <c r="DY41" s="733"/>
      <c r="DZ41" s="733"/>
      <c r="EA41" s="733"/>
      <c r="EB41" s="733"/>
      <c r="EC41" s="734"/>
    </row>
    <row r="42" spans="2:133" ht="11.25" customHeight="1" x14ac:dyDescent="0.2">
      <c r="AQ42" s="727" t="s">
        <v>339</v>
      </c>
      <c r="AR42" s="728"/>
      <c r="AS42" s="728"/>
      <c r="AT42" s="728"/>
      <c r="AU42" s="728"/>
      <c r="AV42" s="728"/>
      <c r="AW42" s="728"/>
      <c r="AX42" s="728"/>
      <c r="AY42" s="729"/>
      <c r="AZ42" s="730">
        <v>5955404</v>
      </c>
      <c r="BA42" s="731"/>
      <c r="BB42" s="731"/>
      <c r="BC42" s="731"/>
      <c r="BD42" s="717"/>
      <c r="BE42" s="717"/>
      <c r="BF42" s="719"/>
      <c r="BG42" s="708"/>
      <c r="BH42" s="709"/>
      <c r="BI42" s="709"/>
      <c r="BJ42" s="709"/>
      <c r="BK42" s="709"/>
      <c r="BL42" s="203"/>
      <c r="BM42" s="680" t="s">
        <v>340</v>
      </c>
      <c r="BN42" s="680"/>
      <c r="BO42" s="680"/>
      <c r="BP42" s="680"/>
      <c r="BQ42" s="680"/>
      <c r="BR42" s="680"/>
      <c r="BS42" s="680"/>
      <c r="BT42" s="680"/>
      <c r="BU42" s="681"/>
      <c r="BV42" s="730">
        <v>448</v>
      </c>
      <c r="BW42" s="731"/>
      <c r="BX42" s="731"/>
      <c r="BY42" s="731"/>
      <c r="BZ42" s="731"/>
      <c r="CA42" s="731"/>
      <c r="CB42" s="740"/>
      <c r="CD42" s="655" t="s">
        <v>341</v>
      </c>
      <c r="CE42" s="656"/>
      <c r="CF42" s="656"/>
      <c r="CG42" s="656"/>
      <c r="CH42" s="656"/>
      <c r="CI42" s="656"/>
      <c r="CJ42" s="656"/>
      <c r="CK42" s="656"/>
      <c r="CL42" s="656"/>
      <c r="CM42" s="656"/>
      <c r="CN42" s="656"/>
      <c r="CO42" s="656"/>
      <c r="CP42" s="656"/>
      <c r="CQ42" s="657"/>
      <c r="CR42" s="658">
        <v>25250600</v>
      </c>
      <c r="CS42" s="690"/>
      <c r="CT42" s="690"/>
      <c r="CU42" s="690"/>
      <c r="CV42" s="690"/>
      <c r="CW42" s="690"/>
      <c r="CX42" s="690"/>
      <c r="CY42" s="691"/>
      <c r="CZ42" s="663">
        <v>23.5</v>
      </c>
      <c r="DA42" s="688"/>
      <c r="DB42" s="688"/>
      <c r="DC42" s="692"/>
      <c r="DD42" s="667">
        <v>2429981</v>
      </c>
      <c r="DE42" s="690"/>
      <c r="DF42" s="690"/>
      <c r="DG42" s="690"/>
      <c r="DH42" s="690"/>
      <c r="DI42" s="690"/>
      <c r="DJ42" s="690"/>
      <c r="DK42" s="691"/>
      <c r="DL42" s="741"/>
      <c r="DM42" s="742"/>
      <c r="DN42" s="742"/>
      <c r="DO42" s="742"/>
      <c r="DP42" s="742"/>
      <c r="DQ42" s="742"/>
      <c r="DR42" s="742"/>
      <c r="DS42" s="742"/>
      <c r="DT42" s="742"/>
      <c r="DU42" s="742"/>
      <c r="DV42" s="743"/>
      <c r="DW42" s="732"/>
      <c r="DX42" s="733"/>
      <c r="DY42" s="733"/>
      <c r="DZ42" s="733"/>
      <c r="EA42" s="733"/>
      <c r="EB42" s="733"/>
      <c r="EC42" s="734"/>
    </row>
    <row r="43" spans="2:133" ht="11.25" customHeight="1" x14ac:dyDescent="0.2">
      <c r="B43" s="196" t="s">
        <v>342</v>
      </c>
      <c r="CD43" s="655" t="s">
        <v>343</v>
      </c>
      <c r="CE43" s="656"/>
      <c r="CF43" s="656"/>
      <c r="CG43" s="656"/>
      <c r="CH43" s="656"/>
      <c r="CI43" s="656"/>
      <c r="CJ43" s="656"/>
      <c r="CK43" s="656"/>
      <c r="CL43" s="656"/>
      <c r="CM43" s="656"/>
      <c r="CN43" s="656"/>
      <c r="CO43" s="656"/>
      <c r="CP43" s="656"/>
      <c r="CQ43" s="657"/>
      <c r="CR43" s="658">
        <v>533443</v>
      </c>
      <c r="CS43" s="690"/>
      <c r="CT43" s="690"/>
      <c r="CU43" s="690"/>
      <c r="CV43" s="690"/>
      <c r="CW43" s="690"/>
      <c r="CX43" s="690"/>
      <c r="CY43" s="691"/>
      <c r="CZ43" s="663">
        <v>0.5</v>
      </c>
      <c r="DA43" s="688"/>
      <c r="DB43" s="688"/>
      <c r="DC43" s="692"/>
      <c r="DD43" s="667">
        <v>523843</v>
      </c>
      <c r="DE43" s="690"/>
      <c r="DF43" s="690"/>
      <c r="DG43" s="690"/>
      <c r="DH43" s="690"/>
      <c r="DI43" s="690"/>
      <c r="DJ43" s="690"/>
      <c r="DK43" s="691"/>
      <c r="DL43" s="741"/>
      <c r="DM43" s="742"/>
      <c r="DN43" s="742"/>
      <c r="DO43" s="742"/>
      <c r="DP43" s="742"/>
      <c r="DQ43" s="742"/>
      <c r="DR43" s="742"/>
      <c r="DS43" s="742"/>
      <c r="DT43" s="742"/>
      <c r="DU43" s="742"/>
      <c r="DV43" s="743"/>
      <c r="DW43" s="732"/>
      <c r="DX43" s="733"/>
      <c r="DY43" s="733"/>
      <c r="DZ43" s="733"/>
      <c r="EA43" s="733"/>
      <c r="EB43" s="733"/>
      <c r="EC43" s="734"/>
    </row>
    <row r="44" spans="2:133" ht="11.25" customHeight="1" x14ac:dyDescent="0.2">
      <c r="B44" s="744" t="s">
        <v>344</v>
      </c>
      <c r="C44" s="744"/>
      <c r="D44" s="744"/>
      <c r="E44" s="744"/>
      <c r="F44" s="744"/>
      <c r="G44" s="744"/>
      <c r="H44" s="744"/>
      <c r="I44" s="744"/>
      <c r="J44" s="744"/>
      <c r="K44" s="744"/>
      <c r="L44" s="744"/>
      <c r="M44" s="744"/>
      <c r="N44" s="744"/>
      <c r="O44" s="744"/>
      <c r="P44" s="744"/>
      <c r="Q44" s="744"/>
      <c r="R44" s="744"/>
      <c r="S44" s="744"/>
      <c r="T44" s="744"/>
      <c r="U44" s="744"/>
      <c r="V44" s="744"/>
      <c r="W44" s="744"/>
      <c r="X44" s="744"/>
      <c r="Y44" s="744"/>
      <c r="Z44" s="744"/>
      <c r="AA44" s="744"/>
      <c r="AB44" s="744"/>
      <c r="AC44" s="744"/>
      <c r="AD44" s="744"/>
      <c r="AE44" s="744"/>
      <c r="AF44" s="744"/>
      <c r="AG44" s="744"/>
      <c r="AH44" s="744"/>
      <c r="AI44" s="744"/>
      <c r="AJ44" s="744"/>
      <c r="AK44" s="744"/>
      <c r="AL44" s="744"/>
      <c r="AM44" s="744"/>
      <c r="AN44" s="744"/>
      <c r="AO44" s="744"/>
      <c r="AP44" s="744"/>
      <c r="AQ44" s="744"/>
      <c r="AR44" s="744"/>
      <c r="AS44" s="744"/>
      <c r="AT44" s="744"/>
      <c r="AU44" s="744"/>
      <c r="AV44" s="744"/>
      <c r="AW44" s="744"/>
      <c r="AX44" s="744"/>
      <c r="AY44" s="744"/>
      <c r="AZ44" s="744"/>
      <c r="BA44" s="744"/>
      <c r="BB44" s="744"/>
      <c r="BC44" s="744"/>
      <c r="BD44" s="744"/>
      <c r="BE44" s="744"/>
      <c r="BF44" s="744"/>
      <c r="BG44" s="744"/>
      <c r="BH44" s="744"/>
      <c r="BI44" s="744"/>
      <c r="BJ44" s="744"/>
      <c r="BK44" s="744"/>
      <c r="BL44" s="744"/>
      <c r="BM44" s="744"/>
      <c r="BN44" s="744"/>
      <c r="BO44" s="744"/>
      <c r="BP44" s="744"/>
      <c r="BQ44" s="744"/>
      <c r="BR44" s="744"/>
      <c r="BS44" s="744"/>
      <c r="BT44" s="744"/>
      <c r="BU44" s="744"/>
      <c r="BV44" s="744"/>
      <c r="BW44" s="744"/>
      <c r="BX44" s="744"/>
      <c r="BY44" s="744"/>
      <c r="BZ44" s="744"/>
      <c r="CA44" s="744"/>
      <c r="CB44" s="744"/>
      <c r="CC44" s="745"/>
      <c r="CD44" s="694" t="s">
        <v>292</v>
      </c>
      <c r="CE44" s="695"/>
      <c r="CF44" s="655" t="s">
        <v>345</v>
      </c>
      <c r="CG44" s="656"/>
      <c r="CH44" s="656"/>
      <c r="CI44" s="656"/>
      <c r="CJ44" s="656"/>
      <c r="CK44" s="656"/>
      <c r="CL44" s="656"/>
      <c r="CM44" s="656"/>
      <c r="CN44" s="656"/>
      <c r="CO44" s="656"/>
      <c r="CP44" s="656"/>
      <c r="CQ44" s="657"/>
      <c r="CR44" s="658">
        <v>24213780</v>
      </c>
      <c r="CS44" s="659"/>
      <c r="CT44" s="659"/>
      <c r="CU44" s="659"/>
      <c r="CV44" s="659"/>
      <c r="CW44" s="659"/>
      <c r="CX44" s="659"/>
      <c r="CY44" s="660"/>
      <c r="CZ44" s="663">
        <v>22.6</v>
      </c>
      <c r="DA44" s="664"/>
      <c r="DB44" s="664"/>
      <c r="DC44" s="670"/>
      <c r="DD44" s="667">
        <v>2265659</v>
      </c>
      <c r="DE44" s="659"/>
      <c r="DF44" s="659"/>
      <c r="DG44" s="659"/>
      <c r="DH44" s="659"/>
      <c r="DI44" s="659"/>
      <c r="DJ44" s="659"/>
      <c r="DK44" s="660"/>
      <c r="DL44" s="741"/>
      <c r="DM44" s="742"/>
      <c r="DN44" s="742"/>
      <c r="DO44" s="742"/>
      <c r="DP44" s="742"/>
      <c r="DQ44" s="742"/>
      <c r="DR44" s="742"/>
      <c r="DS44" s="742"/>
      <c r="DT44" s="742"/>
      <c r="DU44" s="742"/>
      <c r="DV44" s="743"/>
      <c r="DW44" s="732"/>
      <c r="DX44" s="733"/>
      <c r="DY44" s="733"/>
      <c r="DZ44" s="733"/>
      <c r="EA44" s="733"/>
      <c r="EB44" s="733"/>
      <c r="EC44" s="734"/>
    </row>
    <row r="45" spans="2:133" ht="11.25" customHeight="1" x14ac:dyDescent="0.2">
      <c r="B45" s="744" t="s">
        <v>346</v>
      </c>
      <c r="C45" s="744"/>
      <c r="D45" s="744"/>
      <c r="E45" s="744"/>
      <c r="F45" s="744"/>
      <c r="G45" s="744"/>
      <c r="H45" s="744"/>
      <c r="I45" s="744"/>
      <c r="J45" s="744"/>
      <c r="K45" s="744"/>
      <c r="L45" s="744"/>
      <c r="M45" s="744"/>
      <c r="N45" s="744"/>
      <c r="O45" s="744"/>
      <c r="P45" s="744"/>
      <c r="Q45" s="744"/>
      <c r="R45" s="744"/>
      <c r="S45" s="744"/>
      <c r="T45" s="744"/>
      <c r="U45" s="744"/>
      <c r="V45" s="744"/>
      <c r="W45" s="744"/>
      <c r="X45" s="744"/>
      <c r="Y45" s="744"/>
      <c r="Z45" s="744"/>
      <c r="AA45" s="744"/>
      <c r="AB45" s="744"/>
      <c r="AC45" s="744"/>
      <c r="AD45" s="744"/>
      <c r="AE45" s="744"/>
      <c r="AF45" s="744"/>
      <c r="AG45" s="744"/>
      <c r="AH45" s="744"/>
      <c r="AI45" s="744"/>
      <c r="AJ45" s="744"/>
      <c r="AK45" s="744"/>
      <c r="AL45" s="744"/>
      <c r="AM45" s="744"/>
      <c r="AN45" s="744"/>
      <c r="AO45" s="744"/>
      <c r="AP45" s="744"/>
      <c r="AQ45" s="744"/>
      <c r="AR45" s="744"/>
      <c r="AS45" s="744"/>
      <c r="AT45" s="744"/>
      <c r="AU45" s="744"/>
      <c r="AV45" s="744"/>
      <c r="AW45" s="744"/>
      <c r="AX45" s="744"/>
      <c r="AY45" s="744"/>
      <c r="AZ45" s="744"/>
      <c r="BA45" s="744"/>
      <c r="BB45" s="744"/>
      <c r="BC45" s="744"/>
      <c r="BD45" s="744"/>
      <c r="BE45" s="744"/>
      <c r="BF45" s="744"/>
      <c r="BG45" s="744"/>
      <c r="BH45" s="744"/>
      <c r="BI45" s="744"/>
      <c r="BJ45" s="744"/>
      <c r="BK45" s="744"/>
      <c r="BL45" s="744"/>
      <c r="BM45" s="744"/>
      <c r="BN45" s="744"/>
      <c r="BO45" s="744"/>
      <c r="BP45" s="744"/>
      <c r="BQ45" s="744"/>
      <c r="BR45" s="744"/>
      <c r="BS45" s="744"/>
      <c r="BT45" s="744"/>
      <c r="BU45" s="744"/>
      <c r="BV45" s="744"/>
      <c r="BW45" s="744"/>
      <c r="BX45" s="744"/>
      <c r="BY45" s="744"/>
      <c r="BZ45" s="744"/>
      <c r="CA45" s="744"/>
      <c r="CB45" s="744"/>
      <c r="CC45" s="745"/>
      <c r="CD45" s="696"/>
      <c r="CE45" s="697"/>
      <c r="CF45" s="655" t="s">
        <v>347</v>
      </c>
      <c r="CG45" s="656"/>
      <c r="CH45" s="656"/>
      <c r="CI45" s="656"/>
      <c r="CJ45" s="656"/>
      <c r="CK45" s="656"/>
      <c r="CL45" s="656"/>
      <c r="CM45" s="656"/>
      <c r="CN45" s="656"/>
      <c r="CO45" s="656"/>
      <c r="CP45" s="656"/>
      <c r="CQ45" s="657"/>
      <c r="CR45" s="658">
        <v>5164214</v>
      </c>
      <c r="CS45" s="690"/>
      <c r="CT45" s="690"/>
      <c r="CU45" s="690"/>
      <c r="CV45" s="690"/>
      <c r="CW45" s="690"/>
      <c r="CX45" s="690"/>
      <c r="CY45" s="691"/>
      <c r="CZ45" s="663">
        <v>4.8</v>
      </c>
      <c r="DA45" s="688"/>
      <c r="DB45" s="688"/>
      <c r="DC45" s="692"/>
      <c r="DD45" s="667">
        <v>340396</v>
      </c>
      <c r="DE45" s="690"/>
      <c r="DF45" s="690"/>
      <c r="DG45" s="690"/>
      <c r="DH45" s="690"/>
      <c r="DI45" s="690"/>
      <c r="DJ45" s="690"/>
      <c r="DK45" s="691"/>
      <c r="DL45" s="741"/>
      <c r="DM45" s="742"/>
      <c r="DN45" s="742"/>
      <c r="DO45" s="742"/>
      <c r="DP45" s="742"/>
      <c r="DQ45" s="742"/>
      <c r="DR45" s="742"/>
      <c r="DS45" s="742"/>
      <c r="DT45" s="742"/>
      <c r="DU45" s="742"/>
      <c r="DV45" s="743"/>
      <c r="DW45" s="732"/>
      <c r="DX45" s="733"/>
      <c r="DY45" s="733"/>
      <c r="DZ45" s="733"/>
      <c r="EA45" s="733"/>
      <c r="EB45" s="733"/>
      <c r="EC45" s="734"/>
    </row>
    <row r="46" spans="2:133" ht="11.25" customHeight="1" x14ac:dyDescent="0.2">
      <c r="B46" s="207"/>
      <c r="CD46" s="696"/>
      <c r="CE46" s="697"/>
      <c r="CF46" s="655" t="s">
        <v>348</v>
      </c>
      <c r="CG46" s="656"/>
      <c r="CH46" s="656"/>
      <c r="CI46" s="656"/>
      <c r="CJ46" s="656"/>
      <c r="CK46" s="656"/>
      <c r="CL46" s="656"/>
      <c r="CM46" s="656"/>
      <c r="CN46" s="656"/>
      <c r="CO46" s="656"/>
      <c r="CP46" s="656"/>
      <c r="CQ46" s="657"/>
      <c r="CR46" s="658">
        <v>18547347</v>
      </c>
      <c r="CS46" s="659"/>
      <c r="CT46" s="659"/>
      <c r="CU46" s="659"/>
      <c r="CV46" s="659"/>
      <c r="CW46" s="659"/>
      <c r="CX46" s="659"/>
      <c r="CY46" s="660"/>
      <c r="CZ46" s="663">
        <v>17.3</v>
      </c>
      <c r="DA46" s="664"/>
      <c r="DB46" s="664"/>
      <c r="DC46" s="670"/>
      <c r="DD46" s="667">
        <v>1825460</v>
      </c>
      <c r="DE46" s="659"/>
      <c r="DF46" s="659"/>
      <c r="DG46" s="659"/>
      <c r="DH46" s="659"/>
      <c r="DI46" s="659"/>
      <c r="DJ46" s="659"/>
      <c r="DK46" s="660"/>
      <c r="DL46" s="741"/>
      <c r="DM46" s="742"/>
      <c r="DN46" s="742"/>
      <c r="DO46" s="742"/>
      <c r="DP46" s="742"/>
      <c r="DQ46" s="742"/>
      <c r="DR46" s="742"/>
      <c r="DS46" s="742"/>
      <c r="DT46" s="742"/>
      <c r="DU46" s="742"/>
      <c r="DV46" s="743"/>
      <c r="DW46" s="732"/>
      <c r="DX46" s="733"/>
      <c r="DY46" s="733"/>
      <c r="DZ46" s="733"/>
      <c r="EA46" s="733"/>
      <c r="EB46" s="733"/>
      <c r="EC46" s="734"/>
    </row>
    <row r="47" spans="2:133" ht="11.25" customHeight="1" x14ac:dyDescent="0.2">
      <c r="B47" s="207"/>
      <c r="CD47" s="696"/>
      <c r="CE47" s="697"/>
      <c r="CF47" s="655" t="s">
        <v>349</v>
      </c>
      <c r="CG47" s="656"/>
      <c r="CH47" s="656"/>
      <c r="CI47" s="656"/>
      <c r="CJ47" s="656"/>
      <c r="CK47" s="656"/>
      <c r="CL47" s="656"/>
      <c r="CM47" s="656"/>
      <c r="CN47" s="656"/>
      <c r="CO47" s="656"/>
      <c r="CP47" s="656"/>
      <c r="CQ47" s="657"/>
      <c r="CR47" s="658">
        <v>1036820</v>
      </c>
      <c r="CS47" s="690"/>
      <c r="CT47" s="690"/>
      <c r="CU47" s="690"/>
      <c r="CV47" s="690"/>
      <c r="CW47" s="690"/>
      <c r="CX47" s="690"/>
      <c r="CY47" s="691"/>
      <c r="CZ47" s="663">
        <v>1</v>
      </c>
      <c r="DA47" s="688"/>
      <c r="DB47" s="688"/>
      <c r="DC47" s="692"/>
      <c r="DD47" s="667">
        <v>164322</v>
      </c>
      <c r="DE47" s="690"/>
      <c r="DF47" s="690"/>
      <c r="DG47" s="690"/>
      <c r="DH47" s="690"/>
      <c r="DI47" s="690"/>
      <c r="DJ47" s="690"/>
      <c r="DK47" s="691"/>
      <c r="DL47" s="741"/>
      <c r="DM47" s="742"/>
      <c r="DN47" s="742"/>
      <c r="DO47" s="742"/>
      <c r="DP47" s="742"/>
      <c r="DQ47" s="742"/>
      <c r="DR47" s="742"/>
      <c r="DS47" s="742"/>
      <c r="DT47" s="742"/>
      <c r="DU47" s="742"/>
      <c r="DV47" s="743"/>
      <c r="DW47" s="732"/>
      <c r="DX47" s="733"/>
      <c r="DY47" s="733"/>
      <c r="DZ47" s="733"/>
      <c r="EA47" s="733"/>
      <c r="EB47" s="733"/>
      <c r="EC47" s="734"/>
    </row>
    <row r="48" spans="2:133" ht="11" x14ac:dyDescent="0.2">
      <c r="B48" s="207"/>
      <c r="CD48" s="698"/>
      <c r="CE48" s="699"/>
      <c r="CF48" s="655" t="s">
        <v>350</v>
      </c>
      <c r="CG48" s="656"/>
      <c r="CH48" s="656"/>
      <c r="CI48" s="656"/>
      <c r="CJ48" s="656"/>
      <c r="CK48" s="656"/>
      <c r="CL48" s="656"/>
      <c r="CM48" s="656"/>
      <c r="CN48" s="656"/>
      <c r="CO48" s="656"/>
      <c r="CP48" s="656"/>
      <c r="CQ48" s="657"/>
      <c r="CR48" s="658" t="s">
        <v>122</v>
      </c>
      <c r="CS48" s="659"/>
      <c r="CT48" s="659"/>
      <c r="CU48" s="659"/>
      <c r="CV48" s="659"/>
      <c r="CW48" s="659"/>
      <c r="CX48" s="659"/>
      <c r="CY48" s="660"/>
      <c r="CZ48" s="663" t="s">
        <v>122</v>
      </c>
      <c r="DA48" s="664"/>
      <c r="DB48" s="664"/>
      <c r="DC48" s="670"/>
      <c r="DD48" s="667" t="s">
        <v>122</v>
      </c>
      <c r="DE48" s="659"/>
      <c r="DF48" s="659"/>
      <c r="DG48" s="659"/>
      <c r="DH48" s="659"/>
      <c r="DI48" s="659"/>
      <c r="DJ48" s="659"/>
      <c r="DK48" s="660"/>
      <c r="DL48" s="741"/>
      <c r="DM48" s="742"/>
      <c r="DN48" s="742"/>
      <c r="DO48" s="742"/>
      <c r="DP48" s="742"/>
      <c r="DQ48" s="742"/>
      <c r="DR48" s="742"/>
      <c r="DS48" s="742"/>
      <c r="DT48" s="742"/>
      <c r="DU48" s="742"/>
      <c r="DV48" s="743"/>
      <c r="DW48" s="732"/>
      <c r="DX48" s="733"/>
      <c r="DY48" s="733"/>
      <c r="DZ48" s="733"/>
      <c r="EA48" s="733"/>
      <c r="EB48" s="733"/>
      <c r="EC48" s="734"/>
    </row>
    <row r="49" spans="2:133" ht="11.25" customHeight="1" x14ac:dyDescent="0.2">
      <c r="B49" s="207"/>
      <c r="CD49" s="679" t="s">
        <v>351</v>
      </c>
      <c r="CE49" s="680"/>
      <c r="CF49" s="680"/>
      <c r="CG49" s="680"/>
      <c r="CH49" s="680"/>
      <c r="CI49" s="680"/>
      <c r="CJ49" s="680"/>
      <c r="CK49" s="680"/>
      <c r="CL49" s="680"/>
      <c r="CM49" s="680"/>
      <c r="CN49" s="680"/>
      <c r="CO49" s="680"/>
      <c r="CP49" s="680"/>
      <c r="CQ49" s="681"/>
      <c r="CR49" s="730">
        <v>107239725</v>
      </c>
      <c r="CS49" s="717"/>
      <c r="CT49" s="717"/>
      <c r="CU49" s="717"/>
      <c r="CV49" s="717"/>
      <c r="CW49" s="717"/>
      <c r="CX49" s="717"/>
      <c r="CY49" s="746"/>
      <c r="CZ49" s="738">
        <v>100</v>
      </c>
      <c r="DA49" s="747"/>
      <c r="DB49" s="747"/>
      <c r="DC49" s="748"/>
      <c r="DD49" s="749">
        <v>61394390</v>
      </c>
      <c r="DE49" s="717"/>
      <c r="DF49" s="717"/>
      <c r="DG49" s="717"/>
      <c r="DH49" s="717"/>
      <c r="DI49" s="717"/>
      <c r="DJ49" s="717"/>
      <c r="DK49" s="746"/>
      <c r="DL49" s="750"/>
      <c r="DM49" s="751"/>
      <c r="DN49" s="751"/>
      <c r="DO49" s="751"/>
      <c r="DP49" s="751"/>
      <c r="DQ49" s="751"/>
      <c r="DR49" s="751"/>
      <c r="DS49" s="751"/>
      <c r="DT49" s="751"/>
      <c r="DU49" s="751"/>
      <c r="DV49" s="752"/>
      <c r="DW49" s="753"/>
      <c r="DX49" s="754"/>
      <c r="DY49" s="754"/>
      <c r="DZ49" s="754"/>
      <c r="EA49" s="754"/>
      <c r="EB49" s="754"/>
      <c r="EC49" s="755"/>
    </row>
  </sheetData>
  <sheetProtection algorithmName="SHA-512" hashValue="0OLtEn2Nso503C97bGqEacVcJoZUp6REPgpUxdP1uzJRZsiOa15crXuBIFc35dzW2WMGjtUGhe/5cQPb81vkAQ==" saltValue="ouyjouS20FU+ZrUbEjewB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56" t="s">
        <v>352</v>
      </c>
      <c r="B2" s="756"/>
      <c r="C2" s="756"/>
      <c r="D2" s="756"/>
      <c r="E2" s="756"/>
      <c r="F2" s="756"/>
      <c r="G2" s="756"/>
      <c r="H2" s="756"/>
      <c r="I2" s="756"/>
      <c r="J2" s="756"/>
      <c r="K2" s="756"/>
      <c r="L2" s="756"/>
      <c r="M2" s="756"/>
      <c r="N2" s="756"/>
      <c r="O2" s="756"/>
      <c r="P2" s="756"/>
      <c r="Q2" s="756"/>
      <c r="R2" s="756"/>
      <c r="S2" s="756"/>
      <c r="T2" s="756"/>
      <c r="U2" s="756"/>
      <c r="V2" s="756"/>
      <c r="W2" s="756"/>
      <c r="X2" s="756"/>
      <c r="Y2" s="756"/>
      <c r="Z2" s="756"/>
      <c r="AA2" s="756"/>
      <c r="AB2" s="756"/>
      <c r="AC2" s="756"/>
      <c r="AD2" s="756"/>
      <c r="AE2" s="756"/>
      <c r="AF2" s="756"/>
      <c r="AG2" s="756"/>
      <c r="AH2" s="756"/>
      <c r="AI2" s="756"/>
      <c r="AJ2" s="756"/>
      <c r="AK2" s="756"/>
      <c r="AL2" s="756"/>
      <c r="AM2" s="756"/>
      <c r="AN2" s="756"/>
      <c r="AO2" s="756"/>
      <c r="AP2" s="756"/>
      <c r="AQ2" s="756"/>
      <c r="AR2" s="756"/>
      <c r="AS2" s="756"/>
      <c r="AT2" s="756"/>
      <c r="AU2" s="756"/>
      <c r="AV2" s="756"/>
      <c r="AW2" s="756"/>
      <c r="AX2" s="756"/>
      <c r="AY2" s="756"/>
      <c r="AZ2" s="756"/>
      <c r="BA2" s="756"/>
      <c r="BB2" s="756"/>
      <c r="BC2" s="756"/>
      <c r="BD2" s="756"/>
      <c r="BE2" s="756"/>
      <c r="BF2" s="756"/>
      <c r="BG2" s="756"/>
      <c r="BH2" s="756"/>
      <c r="BI2" s="756"/>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57" t="s">
        <v>353</v>
      </c>
      <c r="DK2" s="758"/>
      <c r="DL2" s="758"/>
      <c r="DM2" s="758"/>
      <c r="DN2" s="758"/>
      <c r="DO2" s="759"/>
      <c r="DP2" s="210"/>
      <c r="DQ2" s="757" t="s">
        <v>354</v>
      </c>
      <c r="DR2" s="758"/>
      <c r="DS2" s="758"/>
      <c r="DT2" s="758"/>
      <c r="DU2" s="758"/>
      <c r="DV2" s="758"/>
      <c r="DW2" s="758"/>
      <c r="DX2" s="758"/>
      <c r="DY2" s="758"/>
      <c r="DZ2" s="759"/>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760" t="s">
        <v>355</v>
      </c>
      <c r="B4" s="760"/>
      <c r="C4" s="760"/>
      <c r="D4" s="760"/>
      <c r="E4" s="760"/>
      <c r="F4" s="760"/>
      <c r="G4" s="760"/>
      <c r="H4" s="760"/>
      <c r="I4" s="760"/>
      <c r="J4" s="760"/>
      <c r="K4" s="760"/>
      <c r="L4" s="760"/>
      <c r="M4" s="760"/>
      <c r="N4" s="760"/>
      <c r="O4" s="760"/>
      <c r="P4" s="760"/>
      <c r="Q4" s="760"/>
      <c r="R4" s="760"/>
      <c r="S4" s="760"/>
      <c r="T4" s="760"/>
      <c r="U4" s="760"/>
      <c r="V4" s="760"/>
      <c r="W4" s="760"/>
      <c r="X4" s="760"/>
      <c r="Y4" s="760"/>
      <c r="Z4" s="760"/>
      <c r="AA4" s="760"/>
      <c r="AB4" s="760"/>
      <c r="AC4" s="760"/>
      <c r="AD4" s="760"/>
      <c r="AE4" s="760"/>
      <c r="AF4" s="760"/>
      <c r="AG4" s="760"/>
      <c r="AH4" s="760"/>
      <c r="AI4" s="760"/>
      <c r="AJ4" s="760"/>
      <c r="AK4" s="760"/>
      <c r="AL4" s="760"/>
      <c r="AM4" s="760"/>
      <c r="AN4" s="760"/>
      <c r="AO4" s="760"/>
      <c r="AP4" s="760"/>
      <c r="AQ4" s="760"/>
      <c r="AR4" s="760"/>
      <c r="AS4" s="760"/>
      <c r="AT4" s="760"/>
      <c r="AU4" s="760"/>
      <c r="AV4" s="760"/>
      <c r="AW4" s="760"/>
      <c r="AX4" s="760"/>
      <c r="AY4" s="760"/>
      <c r="AZ4" s="214"/>
      <c r="BA4" s="214"/>
      <c r="BB4" s="214"/>
      <c r="BC4" s="214"/>
      <c r="BD4" s="214"/>
      <c r="BE4" s="215"/>
      <c r="BF4" s="215"/>
      <c r="BG4" s="215"/>
      <c r="BH4" s="215"/>
      <c r="BI4" s="215"/>
      <c r="BJ4" s="215"/>
      <c r="BK4" s="215"/>
      <c r="BL4" s="215"/>
      <c r="BM4" s="215"/>
      <c r="BN4" s="215"/>
      <c r="BO4" s="215"/>
      <c r="BP4" s="215"/>
      <c r="BQ4" s="761" t="s">
        <v>356</v>
      </c>
      <c r="BR4" s="761"/>
      <c r="BS4" s="761"/>
      <c r="BT4" s="761"/>
      <c r="BU4" s="761"/>
      <c r="BV4" s="761"/>
      <c r="BW4" s="761"/>
      <c r="BX4" s="761"/>
      <c r="BY4" s="761"/>
      <c r="BZ4" s="761"/>
      <c r="CA4" s="761"/>
      <c r="CB4" s="761"/>
      <c r="CC4" s="761"/>
      <c r="CD4" s="761"/>
      <c r="CE4" s="761"/>
      <c r="CF4" s="761"/>
      <c r="CG4" s="761"/>
      <c r="CH4" s="761"/>
      <c r="CI4" s="761"/>
      <c r="CJ4" s="761"/>
      <c r="CK4" s="761"/>
      <c r="CL4" s="761"/>
      <c r="CM4" s="761"/>
      <c r="CN4" s="761"/>
      <c r="CO4" s="761"/>
      <c r="CP4" s="761"/>
      <c r="CQ4" s="761"/>
      <c r="CR4" s="761"/>
      <c r="CS4" s="761"/>
      <c r="CT4" s="761"/>
      <c r="CU4" s="761"/>
      <c r="CV4" s="761"/>
      <c r="CW4" s="761"/>
      <c r="CX4" s="761"/>
      <c r="CY4" s="761"/>
      <c r="CZ4" s="761"/>
      <c r="DA4" s="761"/>
      <c r="DB4" s="761"/>
      <c r="DC4" s="761"/>
      <c r="DD4" s="761"/>
      <c r="DE4" s="761"/>
      <c r="DF4" s="761"/>
      <c r="DG4" s="761"/>
      <c r="DH4" s="761"/>
      <c r="DI4" s="761"/>
      <c r="DJ4" s="761"/>
      <c r="DK4" s="761"/>
      <c r="DL4" s="761"/>
      <c r="DM4" s="761"/>
      <c r="DN4" s="761"/>
      <c r="DO4" s="761"/>
      <c r="DP4" s="761"/>
      <c r="DQ4" s="761"/>
      <c r="DR4" s="761"/>
      <c r="DS4" s="761"/>
      <c r="DT4" s="761"/>
      <c r="DU4" s="761"/>
      <c r="DV4" s="761"/>
      <c r="DW4" s="761"/>
      <c r="DX4" s="761"/>
      <c r="DY4" s="761"/>
      <c r="DZ4" s="761"/>
      <c r="EA4" s="217"/>
    </row>
    <row r="5" spans="1:131" s="218" customFormat="1" ht="26.25" customHeight="1" x14ac:dyDescent="0.2">
      <c r="A5" s="762" t="s">
        <v>357</v>
      </c>
      <c r="B5" s="763"/>
      <c r="C5" s="763"/>
      <c r="D5" s="763"/>
      <c r="E5" s="763"/>
      <c r="F5" s="763"/>
      <c r="G5" s="763"/>
      <c r="H5" s="763"/>
      <c r="I5" s="763"/>
      <c r="J5" s="763"/>
      <c r="K5" s="763"/>
      <c r="L5" s="763"/>
      <c r="M5" s="763"/>
      <c r="N5" s="763"/>
      <c r="O5" s="763"/>
      <c r="P5" s="764"/>
      <c r="Q5" s="768" t="s">
        <v>358</v>
      </c>
      <c r="R5" s="769"/>
      <c r="S5" s="769"/>
      <c r="T5" s="769"/>
      <c r="U5" s="770"/>
      <c r="V5" s="768" t="s">
        <v>359</v>
      </c>
      <c r="W5" s="769"/>
      <c r="X5" s="769"/>
      <c r="Y5" s="769"/>
      <c r="Z5" s="770"/>
      <c r="AA5" s="768" t="s">
        <v>360</v>
      </c>
      <c r="AB5" s="769"/>
      <c r="AC5" s="769"/>
      <c r="AD5" s="769"/>
      <c r="AE5" s="769"/>
      <c r="AF5" s="774" t="s">
        <v>361</v>
      </c>
      <c r="AG5" s="769"/>
      <c r="AH5" s="769"/>
      <c r="AI5" s="769"/>
      <c r="AJ5" s="775"/>
      <c r="AK5" s="769" t="s">
        <v>362</v>
      </c>
      <c r="AL5" s="769"/>
      <c r="AM5" s="769"/>
      <c r="AN5" s="769"/>
      <c r="AO5" s="770"/>
      <c r="AP5" s="768" t="s">
        <v>363</v>
      </c>
      <c r="AQ5" s="769"/>
      <c r="AR5" s="769"/>
      <c r="AS5" s="769"/>
      <c r="AT5" s="770"/>
      <c r="AU5" s="768" t="s">
        <v>364</v>
      </c>
      <c r="AV5" s="769"/>
      <c r="AW5" s="769"/>
      <c r="AX5" s="769"/>
      <c r="AY5" s="775"/>
      <c r="AZ5" s="214"/>
      <c r="BA5" s="214"/>
      <c r="BB5" s="214"/>
      <c r="BC5" s="214"/>
      <c r="BD5" s="214"/>
      <c r="BE5" s="215"/>
      <c r="BF5" s="215"/>
      <c r="BG5" s="215"/>
      <c r="BH5" s="215"/>
      <c r="BI5" s="215"/>
      <c r="BJ5" s="215"/>
      <c r="BK5" s="215"/>
      <c r="BL5" s="215"/>
      <c r="BM5" s="215"/>
      <c r="BN5" s="215"/>
      <c r="BO5" s="215"/>
      <c r="BP5" s="215"/>
      <c r="BQ5" s="762" t="s">
        <v>365</v>
      </c>
      <c r="BR5" s="763"/>
      <c r="BS5" s="763"/>
      <c r="BT5" s="763"/>
      <c r="BU5" s="763"/>
      <c r="BV5" s="763"/>
      <c r="BW5" s="763"/>
      <c r="BX5" s="763"/>
      <c r="BY5" s="763"/>
      <c r="BZ5" s="763"/>
      <c r="CA5" s="763"/>
      <c r="CB5" s="763"/>
      <c r="CC5" s="763"/>
      <c r="CD5" s="763"/>
      <c r="CE5" s="763"/>
      <c r="CF5" s="763"/>
      <c r="CG5" s="764"/>
      <c r="CH5" s="768" t="s">
        <v>366</v>
      </c>
      <c r="CI5" s="769"/>
      <c r="CJ5" s="769"/>
      <c r="CK5" s="769"/>
      <c r="CL5" s="770"/>
      <c r="CM5" s="768" t="s">
        <v>367</v>
      </c>
      <c r="CN5" s="769"/>
      <c r="CO5" s="769"/>
      <c r="CP5" s="769"/>
      <c r="CQ5" s="770"/>
      <c r="CR5" s="768" t="s">
        <v>368</v>
      </c>
      <c r="CS5" s="769"/>
      <c r="CT5" s="769"/>
      <c r="CU5" s="769"/>
      <c r="CV5" s="770"/>
      <c r="CW5" s="768" t="s">
        <v>369</v>
      </c>
      <c r="CX5" s="769"/>
      <c r="CY5" s="769"/>
      <c r="CZ5" s="769"/>
      <c r="DA5" s="770"/>
      <c r="DB5" s="768" t="s">
        <v>370</v>
      </c>
      <c r="DC5" s="769"/>
      <c r="DD5" s="769"/>
      <c r="DE5" s="769"/>
      <c r="DF5" s="770"/>
      <c r="DG5" s="798" t="s">
        <v>371</v>
      </c>
      <c r="DH5" s="799"/>
      <c r="DI5" s="799"/>
      <c r="DJ5" s="799"/>
      <c r="DK5" s="800"/>
      <c r="DL5" s="798" t="s">
        <v>372</v>
      </c>
      <c r="DM5" s="799"/>
      <c r="DN5" s="799"/>
      <c r="DO5" s="799"/>
      <c r="DP5" s="800"/>
      <c r="DQ5" s="768" t="s">
        <v>373</v>
      </c>
      <c r="DR5" s="769"/>
      <c r="DS5" s="769"/>
      <c r="DT5" s="769"/>
      <c r="DU5" s="770"/>
      <c r="DV5" s="768" t="s">
        <v>364</v>
      </c>
      <c r="DW5" s="769"/>
      <c r="DX5" s="769"/>
      <c r="DY5" s="769"/>
      <c r="DZ5" s="775"/>
      <c r="EA5" s="217"/>
    </row>
    <row r="6" spans="1:131" s="218" customFormat="1" ht="26.25" customHeight="1" thickBot="1" x14ac:dyDescent="0.25">
      <c r="A6" s="765"/>
      <c r="B6" s="766"/>
      <c r="C6" s="766"/>
      <c r="D6" s="766"/>
      <c r="E6" s="766"/>
      <c r="F6" s="766"/>
      <c r="G6" s="766"/>
      <c r="H6" s="766"/>
      <c r="I6" s="766"/>
      <c r="J6" s="766"/>
      <c r="K6" s="766"/>
      <c r="L6" s="766"/>
      <c r="M6" s="766"/>
      <c r="N6" s="766"/>
      <c r="O6" s="766"/>
      <c r="P6" s="767"/>
      <c r="Q6" s="771"/>
      <c r="R6" s="772"/>
      <c r="S6" s="772"/>
      <c r="T6" s="772"/>
      <c r="U6" s="773"/>
      <c r="V6" s="771"/>
      <c r="W6" s="772"/>
      <c r="X6" s="772"/>
      <c r="Y6" s="772"/>
      <c r="Z6" s="773"/>
      <c r="AA6" s="771"/>
      <c r="AB6" s="772"/>
      <c r="AC6" s="772"/>
      <c r="AD6" s="772"/>
      <c r="AE6" s="772"/>
      <c r="AF6" s="776"/>
      <c r="AG6" s="772"/>
      <c r="AH6" s="772"/>
      <c r="AI6" s="772"/>
      <c r="AJ6" s="777"/>
      <c r="AK6" s="772"/>
      <c r="AL6" s="772"/>
      <c r="AM6" s="772"/>
      <c r="AN6" s="772"/>
      <c r="AO6" s="773"/>
      <c r="AP6" s="771"/>
      <c r="AQ6" s="772"/>
      <c r="AR6" s="772"/>
      <c r="AS6" s="772"/>
      <c r="AT6" s="773"/>
      <c r="AU6" s="771"/>
      <c r="AV6" s="772"/>
      <c r="AW6" s="772"/>
      <c r="AX6" s="772"/>
      <c r="AY6" s="777"/>
      <c r="AZ6" s="214"/>
      <c r="BA6" s="214"/>
      <c r="BB6" s="214"/>
      <c r="BC6" s="214"/>
      <c r="BD6" s="214"/>
      <c r="BE6" s="215"/>
      <c r="BF6" s="215"/>
      <c r="BG6" s="215"/>
      <c r="BH6" s="215"/>
      <c r="BI6" s="215"/>
      <c r="BJ6" s="215"/>
      <c r="BK6" s="215"/>
      <c r="BL6" s="215"/>
      <c r="BM6" s="215"/>
      <c r="BN6" s="215"/>
      <c r="BO6" s="215"/>
      <c r="BP6" s="215"/>
      <c r="BQ6" s="765"/>
      <c r="BR6" s="766"/>
      <c r="BS6" s="766"/>
      <c r="BT6" s="766"/>
      <c r="BU6" s="766"/>
      <c r="BV6" s="766"/>
      <c r="BW6" s="766"/>
      <c r="BX6" s="766"/>
      <c r="BY6" s="766"/>
      <c r="BZ6" s="766"/>
      <c r="CA6" s="766"/>
      <c r="CB6" s="766"/>
      <c r="CC6" s="766"/>
      <c r="CD6" s="766"/>
      <c r="CE6" s="766"/>
      <c r="CF6" s="766"/>
      <c r="CG6" s="767"/>
      <c r="CH6" s="771"/>
      <c r="CI6" s="772"/>
      <c r="CJ6" s="772"/>
      <c r="CK6" s="772"/>
      <c r="CL6" s="773"/>
      <c r="CM6" s="771"/>
      <c r="CN6" s="772"/>
      <c r="CO6" s="772"/>
      <c r="CP6" s="772"/>
      <c r="CQ6" s="773"/>
      <c r="CR6" s="771"/>
      <c r="CS6" s="772"/>
      <c r="CT6" s="772"/>
      <c r="CU6" s="772"/>
      <c r="CV6" s="773"/>
      <c r="CW6" s="771"/>
      <c r="CX6" s="772"/>
      <c r="CY6" s="772"/>
      <c r="CZ6" s="772"/>
      <c r="DA6" s="773"/>
      <c r="DB6" s="771"/>
      <c r="DC6" s="772"/>
      <c r="DD6" s="772"/>
      <c r="DE6" s="772"/>
      <c r="DF6" s="773"/>
      <c r="DG6" s="801"/>
      <c r="DH6" s="802"/>
      <c r="DI6" s="802"/>
      <c r="DJ6" s="802"/>
      <c r="DK6" s="803"/>
      <c r="DL6" s="801"/>
      <c r="DM6" s="802"/>
      <c r="DN6" s="802"/>
      <c r="DO6" s="802"/>
      <c r="DP6" s="803"/>
      <c r="DQ6" s="771"/>
      <c r="DR6" s="772"/>
      <c r="DS6" s="772"/>
      <c r="DT6" s="772"/>
      <c r="DU6" s="773"/>
      <c r="DV6" s="771"/>
      <c r="DW6" s="772"/>
      <c r="DX6" s="772"/>
      <c r="DY6" s="772"/>
      <c r="DZ6" s="777"/>
      <c r="EA6" s="217"/>
    </row>
    <row r="7" spans="1:131" s="218" customFormat="1" ht="26.25" customHeight="1" thickTop="1" x14ac:dyDescent="0.2">
      <c r="A7" s="219">
        <v>1</v>
      </c>
      <c r="B7" s="784" t="s">
        <v>374</v>
      </c>
      <c r="C7" s="785"/>
      <c r="D7" s="785"/>
      <c r="E7" s="785"/>
      <c r="F7" s="785"/>
      <c r="G7" s="785"/>
      <c r="H7" s="785"/>
      <c r="I7" s="785"/>
      <c r="J7" s="785"/>
      <c r="K7" s="785"/>
      <c r="L7" s="785"/>
      <c r="M7" s="785"/>
      <c r="N7" s="785"/>
      <c r="O7" s="785"/>
      <c r="P7" s="786"/>
      <c r="Q7" s="787">
        <v>108548</v>
      </c>
      <c r="R7" s="788"/>
      <c r="S7" s="788"/>
      <c r="T7" s="788"/>
      <c r="U7" s="788"/>
      <c r="V7" s="788">
        <v>107248</v>
      </c>
      <c r="W7" s="788"/>
      <c r="X7" s="788"/>
      <c r="Y7" s="788"/>
      <c r="Z7" s="788"/>
      <c r="AA7" s="788">
        <v>1300</v>
      </c>
      <c r="AB7" s="788"/>
      <c r="AC7" s="788"/>
      <c r="AD7" s="788"/>
      <c r="AE7" s="789"/>
      <c r="AF7" s="790">
        <v>731</v>
      </c>
      <c r="AG7" s="791"/>
      <c r="AH7" s="791"/>
      <c r="AI7" s="791"/>
      <c r="AJ7" s="792"/>
      <c r="AK7" s="793">
        <v>4960</v>
      </c>
      <c r="AL7" s="794"/>
      <c r="AM7" s="794"/>
      <c r="AN7" s="794"/>
      <c r="AO7" s="794"/>
      <c r="AP7" s="794">
        <v>116882</v>
      </c>
      <c r="AQ7" s="794"/>
      <c r="AR7" s="794"/>
      <c r="AS7" s="794"/>
      <c r="AT7" s="794"/>
      <c r="AU7" s="795"/>
      <c r="AV7" s="795"/>
      <c r="AW7" s="795"/>
      <c r="AX7" s="795"/>
      <c r="AY7" s="796"/>
      <c r="AZ7" s="214"/>
      <c r="BA7" s="214"/>
      <c r="BB7" s="214"/>
      <c r="BC7" s="214"/>
      <c r="BD7" s="214"/>
      <c r="BE7" s="215"/>
      <c r="BF7" s="215"/>
      <c r="BG7" s="215"/>
      <c r="BH7" s="215"/>
      <c r="BI7" s="215"/>
      <c r="BJ7" s="215"/>
      <c r="BK7" s="215"/>
      <c r="BL7" s="215"/>
      <c r="BM7" s="215"/>
      <c r="BN7" s="215"/>
      <c r="BO7" s="215"/>
      <c r="BP7" s="215"/>
      <c r="BQ7" s="219">
        <v>1</v>
      </c>
      <c r="BR7" s="220"/>
      <c r="BS7" s="781" t="s">
        <v>568</v>
      </c>
      <c r="BT7" s="782"/>
      <c r="BU7" s="782"/>
      <c r="BV7" s="782"/>
      <c r="BW7" s="782"/>
      <c r="BX7" s="782"/>
      <c r="BY7" s="782"/>
      <c r="BZ7" s="782"/>
      <c r="CA7" s="782"/>
      <c r="CB7" s="782"/>
      <c r="CC7" s="782"/>
      <c r="CD7" s="782"/>
      <c r="CE7" s="782"/>
      <c r="CF7" s="782"/>
      <c r="CG7" s="797"/>
      <c r="CH7" s="778">
        <v>1</v>
      </c>
      <c r="CI7" s="779"/>
      <c r="CJ7" s="779"/>
      <c r="CK7" s="779"/>
      <c r="CL7" s="780"/>
      <c r="CM7" s="778">
        <v>20</v>
      </c>
      <c r="CN7" s="779"/>
      <c r="CO7" s="779"/>
      <c r="CP7" s="779"/>
      <c r="CQ7" s="780"/>
      <c r="CR7" s="778">
        <v>10</v>
      </c>
      <c r="CS7" s="779"/>
      <c r="CT7" s="779"/>
      <c r="CU7" s="779"/>
      <c r="CV7" s="780"/>
      <c r="CW7" s="778">
        <v>278</v>
      </c>
      <c r="CX7" s="779"/>
      <c r="CY7" s="779"/>
      <c r="CZ7" s="779"/>
      <c r="DA7" s="780"/>
      <c r="DB7" s="778" t="s">
        <v>495</v>
      </c>
      <c r="DC7" s="779"/>
      <c r="DD7" s="779"/>
      <c r="DE7" s="779"/>
      <c r="DF7" s="780"/>
      <c r="DG7" s="778" t="s">
        <v>495</v>
      </c>
      <c r="DH7" s="779"/>
      <c r="DI7" s="779"/>
      <c r="DJ7" s="779"/>
      <c r="DK7" s="780"/>
      <c r="DL7" s="778" t="s">
        <v>495</v>
      </c>
      <c r="DM7" s="779"/>
      <c r="DN7" s="779"/>
      <c r="DO7" s="779"/>
      <c r="DP7" s="780"/>
      <c r="DQ7" s="778" t="s">
        <v>495</v>
      </c>
      <c r="DR7" s="779"/>
      <c r="DS7" s="779"/>
      <c r="DT7" s="779"/>
      <c r="DU7" s="780"/>
      <c r="DV7" s="781"/>
      <c r="DW7" s="782"/>
      <c r="DX7" s="782"/>
      <c r="DY7" s="782"/>
      <c r="DZ7" s="783"/>
      <c r="EA7" s="217"/>
    </row>
    <row r="8" spans="1:131" s="218" customFormat="1" ht="26.25" customHeight="1" x14ac:dyDescent="0.2">
      <c r="A8" s="221">
        <v>2</v>
      </c>
      <c r="B8" s="815" t="s">
        <v>375</v>
      </c>
      <c r="C8" s="816"/>
      <c r="D8" s="816"/>
      <c r="E8" s="816"/>
      <c r="F8" s="816"/>
      <c r="G8" s="816"/>
      <c r="H8" s="816"/>
      <c r="I8" s="816"/>
      <c r="J8" s="816"/>
      <c r="K8" s="816"/>
      <c r="L8" s="816"/>
      <c r="M8" s="816"/>
      <c r="N8" s="816"/>
      <c r="O8" s="816"/>
      <c r="P8" s="817"/>
      <c r="Q8" s="818">
        <v>7</v>
      </c>
      <c r="R8" s="819"/>
      <c r="S8" s="819"/>
      <c r="T8" s="819"/>
      <c r="U8" s="819"/>
      <c r="V8" s="819">
        <v>7</v>
      </c>
      <c r="W8" s="819"/>
      <c r="X8" s="819"/>
      <c r="Y8" s="819"/>
      <c r="Z8" s="819"/>
      <c r="AA8" s="819" t="s">
        <v>558</v>
      </c>
      <c r="AB8" s="819"/>
      <c r="AC8" s="819"/>
      <c r="AD8" s="819"/>
      <c r="AE8" s="820"/>
      <c r="AF8" s="821" t="s">
        <v>122</v>
      </c>
      <c r="AG8" s="822"/>
      <c r="AH8" s="822"/>
      <c r="AI8" s="822"/>
      <c r="AJ8" s="823"/>
      <c r="AK8" s="804">
        <v>103</v>
      </c>
      <c r="AL8" s="805"/>
      <c r="AM8" s="805"/>
      <c r="AN8" s="805"/>
      <c r="AO8" s="805"/>
      <c r="AP8" s="805" t="s">
        <v>558</v>
      </c>
      <c r="AQ8" s="805"/>
      <c r="AR8" s="805"/>
      <c r="AS8" s="805"/>
      <c r="AT8" s="805"/>
      <c r="AU8" s="806"/>
      <c r="AV8" s="806"/>
      <c r="AW8" s="806"/>
      <c r="AX8" s="806"/>
      <c r="AY8" s="807"/>
      <c r="AZ8" s="214"/>
      <c r="BA8" s="214"/>
      <c r="BB8" s="214"/>
      <c r="BC8" s="214"/>
      <c r="BD8" s="214"/>
      <c r="BE8" s="215"/>
      <c r="BF8" s="215"/>
      <c r="BG8" s="215"/>
      <c r="BH8" s="215"/>
      <c r="BI8" s="215"/>
      <c r="BJ8" s="215"/>
      <c r="BK8" s="215"/>
      <c r="BL8" s="215"/>
      <c r="BM8" s="215"/>
      <c r="BN8" s="215"/>
      <c r="BO8" s="215"/>
      <c r="BP8" s="215"/>
      <c r="BQ8" s="221">
        <v>2</v>
      </c>
      <c r="BR8" s="222"/>
      <c r="BS8" s="808" t="s">
        <v>569</v>
      </c>
      <c r="BT8" s="809"/>
      <c r="BU8" s="809"/>
      <c r="BV8" s="809"/>
      <c r="BW8" s="809"/>
      <c r="BX8" s="809"/>
      <c r="BY8" s="809"/>
      <c r="BZ8" s="809"/>
      <c r="CA8" s="809"/>
      <c r="CB8" s="809"/>
      <c r="CC8" s="809"/>
      <c r="CD8" s="809"/>
      <c r="CE8" s="809"/>
      <c r="CF8" s="809"/>
      <c r="CG8" s="810"/>
      <c r="CH8" s="811">
        <v>-12</v>
      </c>
      <c r="CI8" s="812"/>
      <c r="CJ8" s="812"/>
      <c r="CK8" s="812"/>
      <c r="CL8" s="813"/>
      <c r="CM8" s="811">
        <v>74</v>
      </c>
      <c r="CN8" s="812"/>
      <c r="CO8" s="812"/>
      <c r="CP8" s="812"/>
      <c r="CQ8" s="813"/>
      <c r="CR8" s="811">
        <v>15</v>
      </c>
      <c r="CS8" s="812"/>
      <c r="CT8" s="812"/>
      <c r="CU8" s="812"/>
      <c r="CV8" s="813"/>
      <c r="CW8" s="811">
        <v>47</v>
      </c>
      <c r="CX8" s="812"/>
      <c r="CY8" s="812"/>
      <c r="CZ8" s="812"/>
      <c r="DA8" s="813"/>
      <c r="DB8" s="811" t="s">
        <v>495</v>
      </c>
      <c r="DC8" s="812"/>
      <c r="DD8" s="812"/>
      <c r="DE8" s="812"/>
      <c r="DF8" s="813"/>
      <c r="DG8" s="811" t="s">
        <v>495</v>
      </c>
      <c r="DH8" s="812"/>
      <c r="DI8" s="812"/>
      <c r="DJ8" s="812"/>
      <c r="DK8" s="813"/>
      <c r="DL8" s="811" t="s">
        <v>495</v>
      </c>
      <c r="DM8" s="812"/>
      <c r="DN8" s="812"/>
      <c r="DO8" s="812"/>
      <c r="DP8" s="813"/>
      <c r="DQ8" s="811" t="s">
        <v>495</v>
      </c>
      <c r="DR8" s="812"/>
      <c r="DS8" s="812"/>
      <c r="DT8" s="812"/>
      <c r="DU8" s="813"/>
      <c r="DV8" s="808"/>
      <c r="DW8" s="809"/>
      <c r="DX8" s="809"/>
      <c r="DY8" s="809"/>
      <c r="DZ8" s="814"/>
      <c r="EA8" s="217"/>
    </row>
    <row r="9" spans="1:131" s="218" customFormat="1" ht="26.25" customHeight="1" x14ac:dyDescent="0.2">
      <c r="A9" s="221">
        <v>3</v>
      </c>
      <c r="B9" s="815" t="s">
        <v>376</v>
      </c>
      <c r="C9" s="816"/>
      <c r="D9" s="816"/>
      <c r="E9" s="816"/>
      <c r="F9" s="816"/>
      <c r="G9" s="816"/>
      <c r="H9" s="816"/>
      <c r="I9" s="816"/>
      <c r="J9" s="816"/>
      <c r="K9" s="816"/>
      <c r="L9" s="816"/>
      <c r="M9" s="816"/>
      <c r="N9" s="816"/>
      <c r="O9" s="816"/>
      <c r="P9" s="817"/>
      <c r="Q9" s="818">
        <v>4</v>
      </c>
      <c r="R9" s="819"/>
      <c r="S9" s="819"/>
      <c r="T9" s="819"/>
      <c r="U9" s="819"/>
      <c r="V9" s="819">
        <v>4</v>
      </c>
      <c r="W9" s="819"/>
      <c r="X9" s="819"/>
      <c r="Y9" s="819"/>
      <c r="Z9" s="819"/>
      <c r="AA9" s="819">
        <v>0</v>
      </c>
      <c r="AB9" s="819"/>
      <c r="AC9" s="819"/>
      <c r="AD9" s="819"/>
      <c r="AE9" s="820"/>
      <c r="AF9" s="821">
        <v>0</v>
      </c>
      <c r="AG9" s="822"/>
      <c r="AH9" s="822"/>
      <c r="AI9" s="822"/>
      <c r="AJ9" s="823"/>
      <c r="AK9" s="804">
        <v>2250</v>
      </c>
      <c r="AL9" s="805"/>
      <c r="AM9" s="805"/>
      <c r="AN9" s="805"/>
      <c r="AO9" s="805"/>
      <c r="AP9" s="805" t="s">
        <v>558</v>
      </c>
      <c r="AQ9" s="805"/>
      <c r="AR9" s="805"/>
      <c r="AS9" s="805"/>
      <c r="AT9" s="805"/>
      <c r="AU9" s="806"/>
      <c r="AV9" s="806"/>
      <c r="AW9" s="806"/>
      <c r="AX9" s="806"/>
      <c r="AY9" s="807"/>
      <c r="AZ9" s="214"/>
      <c r="BA9" s="214"/>
      <c r="BB9" s="214"/>
      <c r="BC9" s="214"/>
      <c r="BD9" s="214"/>
      <c r="BE9" s="215"/>
      <c r="BF9" s="215"/>
      <c r="BG9" s="215"/>
      <c r="BH9" s="215"/>
      <c r="BI9" s="215"/>
      <c r="BJ9" s="215"/>
      <c r="BK9" s="215"/>
      <c r="BL9" s="215"/>
      <c r="BM9" s="215"/>
      <c r="BN9" s="215"/>
      <c r="BO9" s="215"/>
      <c r="BP9" s="215"/>
      <c r="BQ9" s="221">
        <v>3</v>
      </c>
      <c r="BR9" s="222"/>
      <c r="BS9" s="808" t="s">
        <v>570</v>
      </c>
      <c r="BT9" s="809"/>
      <c r="BU9" s="809"/>
      <c r="BV9" s="809"/>
      <c r="BW9" s="809"/>
      <c r="BX9" s="809"/>
      <c r="BY9" s="809"/>
      <c r="BZ9" s="809"/>
      <c r="CA9" s="809"/>
      <c r="CB9" s="809"/>
      <c r="CC9" s="809"/>
      <c r="CD9" s="809"/>
      <c r="CE9" s="809"/>
      <c r="CF9" s="809"/>
      <c r="CG9" s="810"/>
      <c r="CH9" s="811">
        <v>-4</v>
      </c>
      <c r="CI9" s="812"/>
      <c r="CJ9" s="812"/>
      <c r="CK9" s="812"/>
      <c r="CL9" s="813"/>
      <c r="CM9" s="811">
        <v>19</v>
      </c>
      <c r="CN9" s="812"/>
      <c r="CO9" s="812"/>
      <c r="CP9" s="812"/>
      <c r="CQ9" s="813"/>
      <c r="CR9" s="811">
        <v>41</v>
      </c>
      <c r="CS9" s="812"/>
      <c r="CT9" s="812"/>
      <c r="CU9" s="812"/>
      <c r="CV9" s="813"/>
      <c r="CW9" s="811" t="s">
        <v>558</v>
      </c>
      <c r="CX9" s="812"/>
      <c r="CY9" s="812"/>
      <c r="CZ9" s="812"/>
      <c r="DA9" s="813"/>
      <c r="DB9" s="811" t="s">
        <v>495</v>
      </c>
      <c r="DC9" s="812"/>
      <c r="DD9" s="812"/>
      <c r="DE9" s="812"/>
      <c r="DF9" s="813"/>
      <c r="DG9" s="811" t="s">
        <v>495</v>
      </c>
      <c r="DH9" s="812"/>
      <c r="DI9" s="812"/>
      <c r="DJ9" s="812"/>
      <c r="DK9" s="813"/>
      <c r="DL9" s="811" t="s">
        <v>495</v>
      </c>
      <c r="DM9" s="812"/>
      <c r="DN9" s="812"/>
      <c r="DO9" s="812"/>
      <c r="DP9" s="813"/>
      <c r="DQ9" s="811" t="s">
        <v>495</v>
      </c>
      <c r="DR9" s="812"/>
      <c r="DS9" s="812"/>
      <c r="DT9" s="812"/>
      <c r="DU9" s="813"/>
      <c r="DV9" s="808"/>
      <c r="DW9" s="809"/>
      <c r="DX9" s="809"/>
      <c r="DY9" s="809"/>
      <c r="DZ9" s="814"/>
      <c r="EA9" s="217"/>
    </row>
    <row r="10" spans="1:131" s="218" customFormat="1" ht="26.25" customHeight="1" x14ac:dyDescent="0.2">
      <c r="A10" s="221">
        <v>4</v>
      </c>
      <c r="B10" s="815"/>
      <c r="C10" s="816"/>
      <c r="D10" s="816"/>
      <c r="E10" s="816"/>
      <c r="F10" s="816"/>
      <c r="G10" s="816"/>
      <c r="H10" s="816"/>
      <c r="I10" s="816"/>
      <c r="J10" s="816"/>
      <c r="K10" s="816"/>
      <c r="L10" s="816"/>
      <c r="M10" s="816"/>
      <c r="N10" s="816"/>
      <c r="O10" s="816"/>
      <c r="P10" s="817"/>
      <c r="Q10" s="818"/>
      <c r="R10" s="819"/>
      <c r="S10" s="819"/>
      <c r="T10" s="819"/>
      <c r="U10" s="819"/>
      <c r="V10" s="819"/>
      <c r="W10" s="819"/>
      <c r="X10" s="819"/>
      <c r="Y10" s="819"/>
      <c r="Z10" s="819"/>
      <c r="AA10" s="819"/>
      <c r="AB10" s="819"/>
      <c r="AC10" s="819"/>
      <c r="AD10" s="819"/>
      <c r="AE10" s="820"/>
      <c r="AF10" s="821"/>
      <c r="AG10" s="822"/>
      <c r="AH10" s="822"/>
      <c r="AI10" s="822"/>
      <c r="AJ10" s="823"/>
      <c r="AK10" s="804"/>
      <c r="AL10" s="805"/>
      <c r="AM10" s="805"/>
      <c r="AN10" s="805"/>
      <c r="AO10" s="805"/>
      <c r="AP10" s="805"/>
      <c r="AQ10" s="805"/>
      <c r="AR10" s="805"/>
      <c r="AS10" s="805"/>
      <c r="AT10" s="805"/>
      <c r="AU10" s="806"/>
      <c r="AV10" s="806"/>
      <c r="AW10" s="806"/>
      <c r="AX10" s="806"/>
      <c r="AY10" s="807"/>
      <c r="AZ10" s="214"/>
      <c r="BA10" s="214"/>
      <c r="BB10" s="214"/>
      <c r="BC10" s="214"/>
      <c r="BD10" s="214"/>
      <c r="BE10" s="215"/>
      <c r="BF10" s="215"/>
      <c r="BG10" s="215"/>
      <c r="BH10" s="215"/>
      <c r="BI10" s="215"/>
      <c r="BJ10" s="215"/>
      <c r="BK10" s="215"/>
      <c r="BL10" s="215"/>
      <c r="BM10" s="215"/>
      <c r="BN10" s="215"/>
      <c r="BO10" s="215"/>
      <c r="BP10" s="215"/>
      <c r="BQ10" s="221">
        <v>4</v>
      </c>
      <c r="BR10" s="222"/>
      <c r="BS10" s="808" t="s">
        <v>571</v>
      </c>
      <c r="BT10" s="809"/>
      <c r="BU10" s="809"/>
      <c r="BV10" s="809"/>
      <c r="BW10" s="809"/>
      <c r="BX10" s="809"/>
      <c r="BY10" s="809"/>
      <c r="BZ10" s="809"/>
      <c r="CA10" s="809"/>
      <c r="CB10" s="809"/>
      <c r="CC10" s="809"/>
      <c r="CD10" s="809"/>
      <c r="CE10" s="809"/>
      <c r="CF10" s="809"/>
      <c r="CG10" s="810"/>
      <c r="CH10" s="811">
        <v>-2</v>
      </c>
      <c r="CI10" s="812"/>
      <c r="CJ10" s="812"/>
      <c r="CK10" s="812"/>
      <c r="CL10" s="813"/>
      <c r="CM10" s="811">
        <v>31</v>
      </c>
      <c r="CN10" s="812"/>
      <c r="CO10" s="812"/>
      <c r="CP10" s="812"/>
      <c r="CQ10" s="813"/>
      <c r="CR10" s="811">
        <v>10</v>
      </c>
      <c r="CS10" s="812"/>
      <c r="CT10" s="812"/>
      <c r="CU10" s="812"/>
      <c r="CV10" s="813"/>
      <c r="CW10" s="811" t="s">
        <v>558</v>
      </c>
      <c r="CX10" s="812"/>
      <c r="CY10" s="812"/>
      <c r="CZ10" s="812"/>
      <c r="DA10" s="813"/>
      <c r="DB10" s="811" t="s">
        <v>495</v>
      </c>
      <c r="DC10" s="812"/>
      <c r="DD10" s="812"/>
      <c r="DE10" s="812"/>
      <c r="DF10" s="813"/>
      <c r="DG10" s="811" t="s">
        <v>495</v>
      </c>
      <c r="DH10" s="812"/>
      <c r="DI10" s="812"/>
      <c r="DJ10" s="812"/>
      <c r="DK10" s="813"/>
      <c r="DL10" s="811" t="s">
        <v>495</v>
      </c>
      <c r="DM10" s="812"/>
      <c r="DN10" s="812"/>
      <c r="DO10" s="812"/>
      <c r="DP10" s="813"/>
      <c r="DQ10" s="811" t="s">
        <v>495</v>
      </c>
      <c r="DR10" s="812"/>
      <c r="DS10" s="812"/>
      <c r="DT10" s="812"/>
      <c r="DU10" s="813"/>
      <c r="DV10" s="808"/>
      <c r="DW10" s="809"/>
      <c r="DX10" s="809"/>
      <c r="DY10" s="809"/>
      <c r="DZ10" s="814"/>
      <c r="EA10" s="217"/>
    </row>
    <row r="11" spans="1:131" s="218" customFormat="1" ht="26.25" customHeight="1" x14ac:dyDescent="0.2">
      <c r="A11" s="221">
        <v>5</v>
      </c>
      <c r="B11" s="815"/>
      <c r="C11" s="816"/>
      <c r="D11" s="816"/>
      <c r="E11" s="816"/>
      <c r="F11" s="816"/>
      <c r="G11" s="816"/>
      <c r="H11" s="816"/>
      <c r="I11" s="816"/>
      <c r="J11" s="816"/>
      <c r="K11" s="816"/>
      <c r="L11" s="816"/>
      <c r="M11" s="816"/>
      <c r="N11" s="816"/>
      <c r="O11" s="816"/>
      <c r="P11" s="817"/>
      <c r="Q11" s="818"/>
      <c r="R11" s="819"/>
      <c r="S11" s="819"/>
      <c r="T11" s="819"/>
      <c r="U11" s="819"/>
      <c r="V11" s="819"/>
      <c r="W11" s="819"/>
      <c r="X11" s="819"/>
      <c r="Y11" s="819"/>
      <c r="Z11" s="819"/>
      <c r="AA11" s="819"/>
      <c r="AB11" s="819"/>
      <c r="AC11" s="819"/>
      <c r="AD11" s="819"/>
      <c r="AE11" s="820"/>
      <c r="AF11" s="821"/>
      <c r="AG11" s="822"/>
      <c r="AH11" s="822"/>
      <c r="AI11" s="822"/>
      <c r="AJ11" s="823"/>
      <c r="AK11" s="804"/>
      <c r="AL11" s="805"/>
      <c r="AM11" s="805"/>
      <c r="AN11" s="805"/>
      <c r="AO11" s="805"/>
      <c r="AP11" s="805"/>
      <c r="AQ11" s="805"/>
      <c r="AR11" s="805"/>
      <c r="AS11" s="805"/>
      <c r="AT11" s="805"/>
      <c r="AU11" s="806"/>
      <c r="AV11" s="806"/>
      <c r="AW11" s="806"/>
      <c r="AX11" s="806"/>
      <c r="AY11" s="807"/>
      <c r="AZ11" s="214"/>
      <c r="BA11" s="214"/>
      <c r="BB11" s="214"/>
      <c r="BC11" s="214"/>
      <c r="BD11" s="214"/>
      <c r="BE11" s="215"/>
      <c r="BF11" s="215"/>
      <c r="BG11" s="215"/>
      <c r="BH11" s="215"/>
      <c r="BI11" s="215"/>
      <c r="BJ11" s="215"/>
      <c r="BK11" s="215"/>
      <c r="BL11" s="215"/>
      <c r="BM11" s="215"/>
      <c r="BN11" s="215"/>
      <c r="BO11" s="215"/>
      <c r="BP11" s="215"/>
      <c r="BQ11" s="221">
        <v>5</v>
      </c>
      <c r="BR11" s="222"/>
      <c r="BS11" s="808" t="s">
        <v>572</v>
      </c>
      <c r="BT11" s="809"/>
      <c r="BU11" s="809"/>
      <c r="BV11" s="809"/>
      <c r="BW11" s="809"/>
      <c r="BX11" s="809"/>
      <c r="BY11" s="809"/>
      <c r="BZ11" s="809"/>
      <c r="CA11" s="809"/>
      <c r="CB11" s="809"/>
      <c r="CC11" s="809"/>
      <c r="CD11" s="809"/>
      <c r="CE11" s="809"/>
      <c r="CF11" s="809"/>
      <c r="CG11" s="810"/>
      <c r="CH11" s="811">
        <v>5</v>
      </c>
      <c r="CI11" s="812"/>
      <c r="CJ11" s="812"/>
      <c r="CK11" s="812"/>
      <c r="CL11" s="813"/>
      <c r="CM11" s="811">
        <v>219</v>
      </c>
      <c r="CN11" s="812"/>
      <c r="CO11" s="812"/>
      <c r="CP11" s="812"/>
      <c r="CQ11" s="813"/>
      <c r="CR11" s="811">
        <v>7</v>
      </c>
      <c r="CS11" s="812"/>
      <c r="CT11" s="812"/>
      <c r="CU11" s="812"/>
      <c r="CV11" s="813"/>
      <c r="CW11" s="811" t="s">
        <v>558</v>
      </c>
      <c r="CX11" s="812"/>
      <c r="CY11" s="812"/>
      <c r="CZ11" s="812"/>
      <c r="DA11" s="813"/>
      <c r="DB11" s="811" t="s">
        <v>495</v>
      </c>
      <c r="DC11" s="812"/>
      <c r="DD11" s="812"/>
      <c r="DE11" s="812"/>
      <c r="DF11" s="813"/>
      <c r="DG11" s="811" t="s">
        <v>495</v>
      </c>
      <c r="DH11" s="812"/>
      <c r="DI11" s="812"/>
      <c r="DJ11" s="812"/>
      <c r="DK11" s="813"/>
      <c r="DL11" s="811" t="s">
        <v>495</v>
      </c>
      <c r="DM11" s="812"/>
      <c r="DN11" s="812"/>
      <c r="DO11" s="812"/>
      <c r="DP11" s="813"/>
      <c r="DQ11" s="811" t="s">
        <v>495</v>
      </c>
      <c r="DR11" s="812"/>
      <c r="DS11" s="812"/>
      <c r="DT11" s="812"/>
      <c r="DU11" s="813"/>
      <c r="DV11" s="808"/>
      <c r="DW11" s="809"/>
      <c r="DX11" s="809"/>
      <c r="DY11" s="809"/>
      <c r="DZ11" s="814"/>
      <c r="EA11" s="217"/>
    </row>
    <row r="12" spans="1:131" s="218" customFormat="1" ht="26.25" customHeight="1" x14ac:dyDescent="0.2">
      <c r="A12" s="221">
        <v>6</v>
      </c>
      <c r="B12" s="815"/>
      <c r="C12" s="816"/>
      <c r="D12" s="816"/>
      <c r="E12" s="816"/>
      <c r="F12" s="816"/>
      <c r="G12" s="816"/>
      <c r="H12" s="816"/>
      <c r="I12" s="816"/>
      <c r="J12" s="816"/>
      <c r="K12" s="816"/>
      <c r="L12" s="816"/>
      <c r="M12" s="816"/>
      <c r="N12" s="816"/>
      <c r="O12" s="816"/>
      <c r="P12" s="817"/>
      <c r="Q12" s="818"/>
      <c r="R12" s="819"/>
      <c r="S12" s="819"/>
      <c r="T12" s="819"/>
      <c r="U12" s="819"/>
      <c r="V12" s="819"/>
      <c r="W12" s="819"/>
      <c r="X12" s="819"/>
      <c r="Y12" s="819"/>
      <c r="Z12" s="819"/>
      <c r="AA12" s="819"/>
      <c r="AB12" s="819"/>
      <c r="AC12" s="819"/>
      <c r="AD12" s="819"/>
      <c r="AE12" s="820"/>
      <c r="AF12" s="821"/>
      <c r="AG12" s="822"/>
      <c r="AH12" s="822"/>
      <c r="AI12" s="822"/>
      <c r="AJ12" s="823"/>
      <c r="AK12" s="804"/>
      <c r="AL12" s="805"/>
      <c r="AM12" s="805"/>
      <c r="AN12" s="805"/>
      <c r="AO12" s="805"/>
      <c r="AP12" s="805"/>
      <c r="AQ12" s="805"/>
      <c r="AR12" s="805"/>
      <c r="AS12" s="805"/>
      <c r="AT12" s="805"/>
      <c r="AU12" s="806"/>
      <c r="AV12" s="806"/>
      <c r="AW12" s="806"/>
      <c r="AX12" s="806"/>
      <c r="AY12" s="807"/>
      <c r="AZ12" s="214"/>
      <c r="BA12" s="214"/>
      <c r="BB12" s="214"/>
      <c r="BC12" s="214"/>
      <c r="BD12" s="214"/>
      <c r="BE12" s="215"/>
      <c r="BF12" s="215"/>
      <c r="BG12" s="215"/>
      <c r="BH12" s="215"/>
      <c r="BI12" s="215"/>
      <c r="BJ12" s="215"/>
      <c r="BK12" s="215"/>
      <c r="BL12" s="215"/>
      <c r="BM12" s="215"/>
      <c r="BN12" s="215"/>
      <c r="BO12" s="215"/>
      <c r="BP12" s="215"/>
      <c r="BQ12" s="221">
        <v>6</v>
      </c>
      <c r="BR12" s="222"/>
      <c r="BS12" s="808" t="s">
        <v>573</v>
      </c>
      <c r="BT12" s="809"/>
      <c r="BU12" s="809"/>
      <c r="BV12" s="809"/>
      <c r="BW12" s="809"/>
      <c r="BX12" s="809"/>
      <c r="BY12" s="809"/>
      <c r="BZ12" s="809"/>
      <c r="CA12" s="809"/>
      <c r="CB12" s="809"/>
      <c r="CC12" s="809"/>
      <c r="CD12" s="809"/>
      <c r="CE12" s="809"/>
      <c r="CF12" s="809"/>
      <c r="CG12" s="810"/>
      <c r="CH12" s="811">
        <v>0</v>
      </c>
      <c r="CI12" s="812"/>
      <c r="CJ12" s="812"/>
      <c r="CK12" s="812"/>
      <c r="CL12" s="813"/>
      <c r="CM12" s="811">
        <v>46</v>
      </c>
      <c r="CN12" s="812"/>
      <c r="CO12" s="812"/>
      <c r="CP12" s="812"/>
      <c r="CQ12" s="813"/>
      <c r="CR12" s="811">
        <v>35</v>
      </c>
      <c r="CS12" s="812"/>
      <c r="CT12" s="812"/>
      <c r="CU12" s="812"/>
      <c r="CV12" s="813"/>
      <c r="CW12" s="811">
        <v>5</v>
      </c>
      <c r="CX12" s="812"/>
      <c r="CY12" s="812"/>
      <c r="CZ12" s="812"/>
      <c r="DA12" s="813"/>
      <c r="DB12" s="811" t="s">
        <v>495</v>
      </c>
      <c r="DC12" s="812"/>
      <c r="DD12" s="812"/>
      <c r="DE12" s="812"/>
      <c r="DF12" s="813"/>
      <c r="DG12" s="811" t="s">
        <v>495</v>
      </c>
      <c r="DH12" s="812"/>
      <c r="DI12" s="812"/>
      <c r="DJ12" s="812"/>
      <c r="DK12" s="813"/>
      <c r="DL12" s="811" t="s">
        <v>495</v>
      </c>
      <c r="DM12" s="812"/>
      <c r="DN12" s="812"/>
      <c r="DO12" s="812"/>
      <c r="DP12" s="813"/>
      <c r="DQ12" s="811" t="s">
        <v>495</v>
      </c>
      <c r="DR12" s="812"/>
      <c r="DS12" s="812"/>
      <c r="DT12" s="812"/>
      <c r="DU12" s="813"/>
      <c r="DV12" s="808"/>
      <c r="DW12" s="809"/>
      <c r="DX12" s="809"/>
      <c r="DY12" s="809"/>
      <c r="DZ12" s="814"/>
      <c r="EA12" s="217"/>
    </row>
    <row r="13" spans="1:131" s="218" customFormat="1" ht="26.25" customHeight="1" x14ac:dyDescent="0.2">
      <c r="A13" s="221">
        <v>7</v>
      </c>
      <c r="B13" s="815"/>
      <c r="C13" s="816"/>
      <c r="D13" s="816"/>
      <c r="E13" s="816"/>
      <c r="F13" s="816"/>
      <c r="G13" s="816"/>
      <c r="H13" s="816"/>
      <c r="I13" s="816"/>
      <c r="J13" s="816"/>
      <c r="K13" s="816"/>
      <c r="L13" s="816"/>
      <c r="M13" s="816"/>
      <c r="N13" s="816"/>
      <c r="O13" s="816"/>
      <c r="P13" s="817"/>
      <c r="Q13" s="818"/>
      <c r="R13" s="819"/>
      <c r="S13" s="819"/>
      <c r="T13" s="819"/>
      <c r="U13" s="819"/>
      <c r="V13" s="819"/>
      <c r="W13" s="819"/>
      <c r="X13" s="819"/>
      <c r="Y13" s="819"/>
      <c r="Z13" s="819"/>
      <c r="AA13" s="819"/>
      <c r="AB13" s="819"/>
      <c r="AC13" s="819"/>
      <c r="AD13" s="819"/>
      <c r="AE13" s="820"/>
      <c r="AF13" s="821"/>
      <c r="AG13" s="822"/>
      <c r="AH13" s="822"/>
      <c r="AI13" s="822"/>
      <c r="AJ13" s="823"/>
      <c r="AK13" s="804"/>
      <c r="AL13" s="805"/>
      <c r="AM13" s="805"/>
      <c r="AN13" s="805"/>
      <c r="AO13" s="805"/>
      <c r="AP13" s="805"/>
      <c r="AQ13" s="805"/>
      <c r="AR13" s="805"/>
      <c r="AS13" s="805"/>
      <c r="AT13" s="805"/>
      <c r="AU13" s="806"/>
      <c r="AV13" s="806"/>
      <c r="AW13" s="806"/>
      <c r="AX13" s="806"/>
      <c r="AY13" s="807"/>
      <c r="AZ13" s="214"/>
      <c r="BA13" s="214"/>
      <c r="BB13" s="214"/>
      <c r="BC13" s="214"/>
      <c r="BD13" s="214"/>
      <c r="BE13" s="215"/>
      <c r="BF13" s="215"/>
      <c r="BG13" s="215"/>
      <c r="BH13" s="215"/>
      <c r="BI13" s="215"/>
      <c r="BJ13" s="215"/>
      <c r="BK13" s="215"/>
      <c r="BL13" s="215"/>
      <c r="BM13" s="215"/>
      <c r="BN13" s="215"/>
      <c r="BO13" s="215"/>
      <c r="BP13" s="215"/>
      <c r="BQ13" s="221">
        <v>7</v>
      </c>
      <c r="BR13" s="222"/>
      <c r="BS13" s="808" t="s">
        <v>574</v>
      </c>
      <c r="BT13" s="809"/>
      <c r="BU13" s="809"/>
      <c r="BV13" s="809"/>
      <c r="BW13" s="809"/>
      <c r="BX13" s="809"/>
      <c r="BY13" s="809"/>
      <c r="BZ13" s="809"/>
      <c r="CA13" s="809"/>
      <c r="CB13" s="809"/>
      <c r="CC13" s="809"/>
      <c r="CD13" s="809"/>
      <c r="CE13" s="809"/>
      <c r="CF13" s="809"/>
      <c r="CG13" s="810"/>
      <c r="CH13" s="811">
        <v>-16</v>
      </c>
      <c r="CI13" s="812"/>
      <c r="CJ13" s="812"/>
      <c r="CK13" s="812"/>
      <c r="CL13" s="813"/>
      <c r="CM13" s="811">
        <v>67</v>
      </c>
      <c r="CN13" s="812"/>
      <c r="CO13" s="812"/>
      <c r="CP13" s="812"/>
      <c r="CQ13" s="813"/>
      <c r="CR13" s="811">
        <v>63</v>
      </c>
      <c r="CS13" s="812"/>
      <c r="CT13" s="812"/>
      <c r="CU13" s="812"/>
      <c r="CV13" s="813"/>
      <c r="CW13" s="811">
        <v>2</v>
      </c>
      <c r="CX13" s="812"/>
      <c r="CY13" s="812"/>
      <c r="CZ13" s="812"/>
      <c r="DA13" s="813"/>
      <c r="DB13" s="811" t="s">
        <v>495</v>
      </c>
      <c r="DC13" s="812"/>
      <c r="DD13" s="812"/>
      <c r="DE13" s="812"/>
      <c r="DF13" s="813"/>
      <c r="DG13" s="811" t="s">
        <v>495</v>
      </c>
      <c r="DH13" s="812"/>
      <c r="DI13" s="812"/>
      <c r="DJ13" s="812"/>
      <c r="DK13" s="813"/>
      <c r="DL13" s="811" t="s">
        <v>495</v>
      </c>
      <c r="DM13" s="812"/>
      <c r="DN13" s="812"/>
      <c r="DO13" s="812"/>
      <c r="DP13" s="813"/>
      <c r="DQ13" s="811" t="s">
        <v>495</v>
      </c>
      <c r="DR13" s="812"/>
      <c r="DS13" s="812"/>
      <c r="DT13" s="812"/>
      <c r="DU13" s="813"/>
      <c r="DV13" s="808"/>
      <c r="DW13" s="809"/>
      <c r="DX13" s="809"/>
      <c r="DY13" s="809"/>
      <c r="DZ13" s="814"/>
      <c r="EA13" s="217"/>
    </row>
    <row r="14" spans="1:131" s="218" customFormat="1" ht="26.25" customHeight="1" x14ac:dyDescent="0.2">
      <c r="A14" s="221">
        <v>8</v>
      </c>
      <c r="B14" s="815"/>
      <c r="C14" s="816"/>
      <c r="D14" s="816"/>
      <c r="E14" s="816"/>
      <c r="F14" s="816"/>
      <c r="G14" s="816"/>
      <c r="H14" s="816"/>
      <c r="I14" s="816"/>
      <c r="J14" s="816"/>
      <c r="K14" s="816"/>
      <c r="L14" s="816"/>
      <c r="M14" s="816"/>
      <c r="N14" s="816"/>
      <c r="O14" s="816"/>
      <c r="P14" s="817"/>
      <c r="Q14" s="818"/>
      <c r="R14" s="819"/>
      <c r="S14" s="819"/>
      <c r="T14" s="819"/>
      <c r="U14" s="819"/>
      <c r="V14" s="819"/>
      <c r="W14" s="819"/>
      <c r="X14" s="819"/>
      <c r="Y14" s="819"/>
      <c r="Z14" s="819"/>
      <c r="AA14" s="819"/>
      <c r="AB14" s="819"/>
      <c r="AC14" s="819"/>
      <c r="AD14" s="819"/>
      <c r="AE14" s="820"/>
      <c r="AF14" s="821"/>
      <c r="AG14" s="822"/>
      <c r="AH14" s="822"/>
      <c r="AI14" s="822"/>
      <c r="AJ14" s="823"/>
      <c r="AK14" s="804"/>
      <c r="AL14" s="805"/>
      <c r="AM14" s="805"/>
      <c r="AN14" s="805"/>
      <c r="AO14" s="805"/>
      <c r="AP14" s="805"/>
      <c r="AQ14" s="805"/>
      <c r="AR14" s="805"/>
      <c r="AS14" s="805"/>
      <c r="AT14" s="805"/>
      <c r="AU14" s="806"/>
      <c r="AV14" s="806"/>
      <c r="AW14" s="806"/>
      <c r="AX14" s="806"/>
      <c r="AY14" s="807"/>
      <c r="AZ14" s="214"/>
      <c r="BA14" s="214"/>
      <c r="BB14" s="214"/>
      <c r="BC14" s="214"/>
      <c r="BD14" s="214"/>
      <c r="BE14" s="215"/>
      <c r="BF14" s="215"/>
      <c r="BG14" s="215"/>
      <c r="BH14" s="215"/>
      <c r="BI14" s="215"/>
      <c r="BJ14" s="215"/>
      <c r="BK14" s="215"/>
      <c r="BL14" s="215"/>
      <c r="BM14" s="215"/>
      <c r="BN14" s="215"/>
      <c r="BO14" s="215"/>
      <c r="BP14" s="215"/>
      <c r="BQ14" s="221">
        <v>8</v>
      </c>
      <c r="BR14" s="222"/>
      <c r="BS14" s="808" t="s">
        <v>579</v>
      </c>
      <c r="BT14" s="809"/>
      <c r="BU14" s="809"/>
      <c r="BV14" s="809"/>
      <c r="BW14" s="809"/>
      <c r="BX14" s="809"/>
      <c r="BY14" s="809"/>
      <c r="BZ14" s="809"/>
      <c r="CA14" s="809"/>
      <c r="CB14" s="809"/>
      <c r="CC14" s="809"/>
      <c r="CD14" s="809"/>
      <c r="CE14" s="809"/>
      <c r="CF14" s="809"/>
      <c r="CG14" s="810"/>
      <c r="CH14" s="811">
        <v>-52</v>
      </c>
      <c r="CI14" s="812"/>
      <c r="CJ14" s="812"/>
      <c r="CK14" s="812"/>
      <c r="CL14" s="813"/>
      <c r="CM14" s="811">
        <v>-42</v>
      </c>
      <c r="CN14" s="812"/>
      <c r="CO14" s="812"/>
      <c r="CP14" s="812"/>
      <c r="CQ14" s="813"/>
      <c r="CR14" s="811">
        <v>5</v>
      </c>
      <c r="CS14" s="812"/>
      <c r="CT14" s="812"/>
      <c r="CU14" s="812"/>
      <c r="CV14" s="813"/>
      <c r="CW14" s="811" t="s">
        <v>558</v>
      </c>
      <c r="CX14" s="812"/>
      <c r="CY14" s="812"/>
      <c r="CZ14" s="812"/>
      <c r="DA14" s="813"/>
      <c r="DB14" s="811" t="s">
        <v>495</v>
      </c>
      <c r="DC14" s="812"/>
      <c r="DD14" s="812"/>
      <c r="DE14" s="812"/>
      <c r="DF14" s="813"/>
      <c r="DG14" s="811" t="s">
        <v>495</v>
      </c>
      <c r="DH14" s="812"/>
      <c r="DI14" s="812"/>
      <c r="DJ14" s="812"/>
      <c r="DK14" s="813"/>
      <c r="DL14" s="811" t="s">
        <v>495</v>
      </c>
      <c r="DM14" s="812"/>
      <c r="DN14" s="812"/>
      <c r="DO14" s="812"/>
      <c r="DP14" s="813"/>
      <c r="DQ14" s="811" t="s">
        <v>495</v>
      </c>
      <c r="DR14" s="812"/>
      <c r="DS14" s="812"/>
      <c r="DT14" s="812"/>
      <c r="DU14" s="813"/>
      <c r="DV14" s="808"/>
      <c r="DW14" s="809"/>
      <c r="DX14" s="809"/>
      <c r="DY14" s="809"/>
      <c r="DZ14" s="814"/>
      <c r="EA14" s="217"/>
    </row>
    <row r="15" spans="1:131" s="218" customFormat="1" ht="26.25" customHeight="1" x14ac:dyDescent="0.2">
      <c r="A15" s="221">
        <v>9</v>
      </c>
      <c r="B15" s="815"/>
      <c r="C15" s="816"/>
      <c r="D15" s="816"/>
      <c r="E15" s="816"/>
      <c r="F15" s="816"/>
      <c r="G15" s="816"/>
      <c r="H15" s="816"/>
      <c r="I15" s="816"/>
      <c r="J15" s="816"/>
      <c r="K15" s="816"/>
      <c r="L15" s="816"/>
      <c r="M15" s="816"/>
      <c r="N15" s="816"/>
      <c r="O15" s="816"/>
      <c r="P15" s="817"/>
      <c r="Q15" s="818"/>
      <c r="R15" s="819"/>
      <c r="S15" s="819"/>
      <c r="T15" s="819"/>
      <c r="U15" s="819"/>
      <c r="V15" s="819"/>
      <c r="W15" s="819"/>
      <c r="X15" s="819"/>
      <c r="Y15" s="819"/>
      <c r="Z15" s="819"/>
      <c r="AA15" s="819"/>
      <c r="AB15" s="819"/>
      <c r="AC15" s="819"/>
      <c r="AD15" s="819"/>
      <c r="AE15" s="820"/>
      <c r="AF15" s="821"/>
      <c r="AG15" s="822"/>
      <c r="AH15" s="822"/>
      <c r="AI15" s="822"/>
      <c r="AJ15" s="823"/>
      <c r="AK15" s="804"/>
      <c r="AL15" s="805"/>
      <c r="AM15" s="805"/>
      <c r="AN15" s="805"/>
      <c r="AO15" s="805"/>
      <c r="AP15" s="805"/>
      <c r="AQ15" s="805"/>
      <c r="AR15" s="805"/>
      <c r="AS15" s="805"/>
      <c r="AT15" s="805"/>
      <c r="AU15" s="806"/>
      <c r="AV15" s="806"/>
      <c r="AW15" s="806"/>
      <c r="AX15" s="806"/>
      <c r="AY15" s="807"/>
      <c r="AZ15" s="214"/>
      <c r="BA15" s="214"/>
      <c r="BB15" s="214"/>
      <c r="BC15" s="214"/>
      <c r="BD15" s="214"/>
      <c r="BE15" s="215"/>
      <c r="BF15" s="215"/>
      <c r="BG15" s="215"/>
      <c r="BH15" s="215"/>
      <c r="BI15" s="215"/>
      <c r="BJ15" s="215"/>
      <c r="BK15" s="215"/>
      <c r="BL15" s="215"/>
      <c r="BM15" s="215"/>
      <c r="BN15" s="215"/>
      <c r="BO15" s="215"/>
      <c r="BP15" s="215"/>
      <c r="BQ15" s="221">
        <v>9</v>
      </c>
      <c r="BR15" s="222"/>
      <c r="BS15" s="808" t="s">
        <v>575</v>
      </c>
      <c r="BT15" s="809"/>
      <c r="BU15" s="809"/>
      <c r="BV15" s="809"/>
      <c r="BW15" s="809"/>
      <c r="BX15" s="809"/>
      <c r="BY15" s="809"/>
      <c r="BZ15" s="809"/>
      <c r="CA15" s="809"/>
      <c r="CB15" s="809"/>
      <c r="CC15" s="809"/>
      <c r="CD15" s="809"/>
      <c r="CE15" s="809"/>
      <c r="CF15" s="809"/>
      <c r="CG15" s="810"/>
      <c r="CH15" s="811">
        <v>-2</v>
      </c>
      <c r="CI15" s="812"/>
      <c r="CJ15" s="812"/>
      <c r="CK15" s="812"/>
      <c r="CL15" s="813"/>
      <c r="CM15" s="811">
        <v>11665</v>
      </c>
      <c r="CN15" s="812"/>
      <c r="CO15" s="812"/>
      <c r="CP15" s="812"/>
      <c r="CQ15" s="813"/>
      <c r="CR15" s="811">
        <v>7</v>
      </c>
      <c r="CS15" s="812"/>
      <c r="CT15" s="812"/>
      <c r="CU15" s="812"/>
      <c r="CV15" s="813"/>
      <c r="CW15" s="811">
        <v>0</v>
      </c>
      <c r="CX15" s="812"/>
      <c r="CY15" s="812"/>
      <c r="CZ15" s="812"/>
      <c r="DA15" s="813"/>
      <c r="DB15" s="811" t="s">
        <v>495</v>
      </c>
      <c r="DC15" s="812"/>
      <c r="DD15" s="812"/>
      <c r="DE15" s="812"/>
      <c r="DF15" s="813"/>
      <c r="DG15" s="811" t="s">
        <v>495</v>
      </c>
      <c r="DH15" s="812"/>
      <c r="DI15" s="812"/>
      <c r="DJ15" s="812"/>
      <c r="DK15" s="813"/>
      <c r="DL15" s="811" t="s">
        <v>495</v>
      </c>
      <c r="DM15" s="812"/>
      <c r="DN15" s="812"/>
      <c r="DO15" s="812"/>
      <c r="DP15" s="813"/>
      <c r="DQ15" s="811" t="s">
        <v>495</v>
      </c>
      <c r="DR15" s="812"/>
      <c r="DS15" s="812"/>
      <c r="DT15" s="812"/>
      <c r="DU15" s="813"/>
      <c r="DV15" s="808"/>
      <c r="DW15" s="809"/>
      <c r="DX15" s="809"/>
      <c r="DY15" s="809"/>
      <c r="DZ15" s="814"/>
      <c r="EA15" s="217"/>
    </row>
    <row r="16" spans="1:131" s="218" customFormat="1" ht="26.25" customHeight="1" x14ac:dyDescent="0.2">
      <c r="A16" s="221">
        <v>10</v>
      </c>
      <c r="B16" s="815"/>
      <c r="C16" s="816"/>
      <c r="D16" s="816"/>
      <c r="E16" s="816"/>
      <c r="F16" s="816"/>
      <c r="G16" s="816"/>
      <c r="H16" s="816"/>
      <c r="I16" s="816"/>
      <c r="J16" s="816"/>
      <c r="K16" s="816"/>
      <c r="L16" s="816"/>
      <c r="M16" s="816"/>
      <c r="N16" s="816"/>
      <c r="O16" s="816"/>
      <c r="P16" s="817"/>
      <c r="Q16" s="818"/>
      <c r="R16" s="819"/>
      <c r="S16" s="819"/>
      <c r="T16" s="819"/>
      <c r="U16" s="819"/>
      <c r="V16" s="819"/>
      <c r="W16" s="819"/>
      <c r="X16" s="819"/>
      <c r="Y16" s="819"/>
      <c r="Z16" s="819"/>
      <c r="AA16" s="819"/>
      <c r="AB16" s="819"/>
      <c r="AC16" s="819"/>
      <c r="AD16" s="819"/>
      <c r="AE16" s="820"/>
      <c r="AF16" s="821"/>
      <c r="AG16" s="822"/>
      <c r="AH16" s="822"/>
      <c r="AI16" s="822"/>
      <c r="AJ16" s="823"/>
      <c r="AK16" s="804"/>
      <c r="AL16" s="805"/>
      <c r="AM16" s="805"/>
      <c r="AN16" s="805"/>
      <c r="AO16" s="805"/>
      <c r="AP16" s="805"/>
      <c r="AQ16" s="805"/>
      <c r="AR16" s="805"/>
      <c r="AS16" s="805"/>
      <c r="AT16" s="805"/>
      <c r="AU16" s="806"/>
      <c r="AV16" s="806"/>
      <c r="AW16" s="806"/>
      <c r="AX16" s="806"/>
      <c r="AY16" s="807"/>
      <c r="AZ16" s="214"/>
      <c r="BA16" s="214"/>
      <c r="BB16" s="214"/>
      <c r="BC16" s="214"/>
      <c r="BD16" s="214"/>
      <c r="BE16" s="215"/>
      <c r="BF16" s="215"/>
      <c r="BG16" s="215"/>
      <c r="BH16" s="215"/>
      <c r="BI16" s="215"/>
      <c r="BJ16" s="215"/>
      <c r="BK16" s="215"/>
      <c r="BL16" s="215"/>
      <c r="BM16" s="215"/>
      <c r="BN16" s="215"/>
      <c r="BO16" s="215"/>
      <c r="BP16" s="215"/>
      <c r="BQ16" s="221">
        <v>10</v>
      </c>
      <c r="BR16" s="222"/>
      <c r="BS16" s="808" t="s">
        <v>576</v>
      </c>
      <c r="BT16" s="809"/>
      <c r="BU16" s="809"/>
      <c r="BV16" s="809"/>
      <c r="BW16" s="809"/>
      <c r="BX16" s="809"/>
      <c r="BY16" s="809"/>
      <c r="BZ16" s="809"/>
      <c r="CA16" s="809"/>
      <c r="CB16" s="809"/>
      <c r="CC16" s="809"/>
      <c r="CD16" s="809"/>
      <c r="CE16" s="809"/>
      <c r="CF16" s="809"/>
      <c r="CG16" s="810"/>
      <c r="CH16" s="811">
        <v>-5</v>
      </c>
      <c r="CI16" s="812"/>
      <c r="CJ16" s="812"/>
      <c r="CK16" s="812"/>
      <c r="CL16" s="813"/>
      <c r="CM16" s="811">
        <v>65</v>
      </c>
      <c r="CN16" s="812"/>
      <c r="CO16" s="812"/>
      <c r="CP16" s="812"/>
      <c r="CQ16" s="813"/>
      <c r="CR16" s="811">
        <v>3</v>
      </c>
      <c r="CS16" s="812"/>
      <c r="CT16" s="812"/>
      <c r="CU16" s="812"/>
      <c r="CV16" s="813"/>
      <c r="CW16" s="811" t="s">
        <v>558</v>
      </c>
      <c r="CX16" s="812"/>
      <c r="CY16" s="812"/>
      <c r="CZ16" s="812"/>
      <c r="DA16" s="813"/>
      <c r="DB16" s="811" t="s">
        <v>495</v>
      </c>
      <c r="DC16" s="812"/>
      <c r="DD16" s="812"/>
      <c r="DE16" s="812"/>
      <c r="DF16" s="813"/>
      <c r="DG16" s="811" t="s">
        <v>495</v>
      </c>
      <c r="DH16" s="812"/>
      <c r="DI16" s="812"/>
      <c r="DJ16" s="812"/>
      <c r="DK16" s="813"/>
      <c r="DL16" s="811" t="s">
        <v>495</v>
      </c>
      <c r="DM16" s="812"/>
      <c r="DN16" s="812"/>
      <c r="DO16" s="812"/>
      <c r="DP16" s="813"/>
      <c r="DQ16" s="811" t="s">
        <v>495</v>
      </c>
      <c r="DR16" s="812"/>
      <c r="DS16" s="812"/>
      <c r="DT16" s="812"/>
      <c r="DU16" s="813"/>
      <c r="DV16" s="808"/>
      <c r="DW16" s="809"/>
      <c r="DX16" s="809"/>
      <c r="DY16" s="809"/>
      <c r="DZ16" s="814"/>
      <c r="EA16" s="217"/>
    </row>
    <row r="17" spans="1:131" s="218" customFormat="1" ht="26.25" customHeight="1" x14ac:dyDescent="0.2">
      <c r="A17" s="221">
        <v>11</v>
      </c>
      <c r="B17" s="815"/>
      <c r="C17" s="816"/>
      <c r="D17" s="816"/>
      <c r="E17" s="816"/>
      <c r="F17" s="816"/>
      <c r="G17" s="816"/>
      <c r="H17" s="816"/>
      <c r="I17" s="816"/>
      <c r="J17" s="816"/>
      <c r="K17" s="816"/>
      <c r="L17" s="816"/>
      <c r="M17" s="816"/>
      <c r="N17" s="816"/>
      <c r="O17" s="816"/>
      <c r="P17" s="817"/>
      <c r="Q17" s="818"/>
      <c r="R17" s="819"/>
      <c r="S17" s="819"/>
      <c r="T17" s="819"/>
      <c r="U17" s="819"/>
      <c r="V17" s="819"/>
      <c r="W17" s="819"/>
      <c r="X17" s="819"/>
      <c r="Y17" s="819"/>
      <c r="Z17" s="819"/>
      <c r="AA17" s="819"/>
      <c r="AB17" s="819"/>
      <c r="AC17" s="819"/>
      <c r="AD17" s="819"/>
      <c r="AE17" s="820"/>
      <c r="AF17" s="821"/>
      <c r="AG17" s="822"/>
      <c r="AH17" s="822"/>
      <c r="AI17" s="822"/>
      <c r="AJ17" s="823"/>
      <c r="AK17" s="804"/>
      <c r="AL17" s="805"/>
      <c r="AM17" s="805"/>
      <c r="AN17" s="805"/>
      <c r="AO17" s="805"/>
      <c r="AP17" s="805"/>
      <c r="AQ17" s="805"/>
      <c r="AR17" s="805"/>
      <c r="AS17" s="805"/>
      <c r="AT17" s="805"/>
      <c r="AU17" s="806"/>
      <c r="AV17" s="806"/>
      <c r="AW17" s="806"/>
      <c r="AX17" s="806"/>
      <c r="AY17" s="807"/>
      <c r="AZ17" s="214"/>
      <c r="BA17" s="214"/>
      <c r="BB17" s="214"/>
      <c r="BC17" s="214"/>
      <c r="BD17" s="214"/>
      <c r="BE17" s="215"/>
      <c r="BF17" s="215"/>
      <c r="BG17" s="215"/>
      <c r="BH17" s="215"/>
      <c r="BI17" s="215"/>
      <c r="BJ17" s="215"/>
      <c r="BK17" s="215"/>
      <c r="BL17" s="215"/>
      <c r="BM17" s="215"/>
      <c r="BN17" s="215"/>
      <c r="BO17" s="215"/>
      <c r="BP17" s="215"/>
      <c r="BQ17" s="221">
        <v>11</v>
      </c>
      <c r="BR17" s="222"/>
      <c r="BS17" s="808" t="s">
        <v>577</v>
      </c>
      <c r="BT17" s="809"/>
      <c r="BU17" s="809"/>
      <c r="BV17" s="809"/>
      <c r="BW17" s="809"/>
      <c r="BX17" s="809"/>
      <c r="BY17" s="809"/>
      <c r="BZ17" s="809"/>
      <c r="CA17" s="809"/>
      <c r="CB17" s="809"/>
      <c r="CC17" s="809"/>
      <c r="CD17" s="809"/>
      <c r="CE17" s="809"/>
      <c r="CF17" s="809"/>
      <c r="CG17" s="810"/>
      <c r="CH17" s="811">
        <v>-5</v>
      </c>
      <c r="CI17" s="812"/>
      <c r="CJ17" s="812"/>
      <c r="CK17" s="812"/>
      <c r="CL17" s="813"/>
      <c r="CM17" s="811">
        <v>1755</v>
      </c>
      <c r="CN17" s="812"/>
      <c r="CO17" s="812"/>
      <c r="CP17" s="812"/>
      <c r="CQ17" s="813"/>
      <c r="CR17" s="811">
        <v>558</v>
      </c>
      <c r="CS17" s="812"/>
      <c r="CT17" s="812"/>
      <c r="CU17" s="812"/>
      <c r="CV17" s="813"/>
      <c r="CW17" s="811" t="s">
        <v>558</v>
      </c>
      <c r="CX17" s="812"/>
      <c r="CY17" s="812"/>
      <c r="CZ17" s="812"/>
      <c r="DA17" s="813"/>
      <c r="DB17" s="811" t="s">
        <v>495</v>
      </c>
      <c r="DC17" s="812"/>
      <c r="DD17" s="812"/>
      <c r="DE17" s="812"/>
      <c r="DF17" s="813"/>
      <c r="DG17" s="811" t="s">
        <v>495</v>
      </c>
      <c r="DH17" s="812"/>
      <c r="DI17" s="812"/>
      <c r="DJ17" s="812"/>
      <c r="DK17" s="813"/>
      <c r="DL17" s="811" t="s">
        <v>495</v>
      </c>
      <c r="DM17" s="812"/>
      <c r="DN17" s="812"/>
      <c r="DO17" s="812"/>
      <c r="DP17" s="813"/>
      <c r="DQ17" s="811" t="s">
        <v>495</v>
      </c>
      <c r="DR17" s="812"/>
      <c r="DS17" s="812"/>
      <c r="DT17" s="812"/>
      <c r="DU17" s="813"/>
      <c r="DV17" s="808"/>
      <c r="DW17" s="809"/>
      <c r="DX17" s="809"/>
      <c r="DY17" s="809"/>
      <c r="DZ17" s="814"/>
      <c r="EA17" s="217"/>
    </row>
    <row r="18" spans="1:131" s="218" customFormat="1" ht="26.25" customHeight="1" x14ac:dyDescent="0.2">
      <c r="A18" s="221">
        <v>12</v>
      </c>
      <c r="B18" s="815"/>
      <c r="C18" s="816"/>
      <c r="D18" s="816"/>
      <c r="E18" s="816"/>
      <c r="F18" s="816"/>
      <c r="G18" s="816"/>
      <c r="H18" s="816"/>
      <c r="I18" s="816"/>
      <c r="J18" s="816"/>
      <c r="K18" s="816"/>
      <c r="L18" s="816"/>
      <c r="M18" s="816"/>
      <c r="N18" s="816"/>
      <c r="O18" s="816"/>
      <c r="P18" s="817"/>
      <c r="Q18" s="818"/>
      <c r="R18" s="819"/>
      <c r="S18" s="819"/>
      <c r="T18" s="819"/>
      <c r="U18" s="819"/>
      <c r="V18" s="819"/>
      <c r="W18" s="819"/>
      <c r="X18" s="819"/>
      <c r="Y18" s="819"/>
      <c r="Z18" s="819"/>
      <c r="AA18" s="819"/>
      <c r="AB18" s="819"/>
      <c r="AC18" s="819"/>
      <c r="AD18" s="819"/>
      <c r="AE18" s="820"/>
      <c r="AF18" s="821"/>
      <c r="AG18" s="822"/>
      <c r="AH18" s="822"/>
      <c r="AI18" s="822"/>
      <c r="AJ18" s="823"/>
      <c r="AK18" s="804"/>
      <c r="AL18" s="805"/>
      <c r="AM18" s="805"/>
      <c r="AN18" s="805"/>
      <c r="AO18" s="805"/>
      <c r="AP18" s="805"/>
      <c r="AQ18" s="805"/>
      <c r="AR18" s="805"/>
      <c r="AS18" s="805"/>
      <c r="AT18" s="805"/>
      <c r="AU18" s="806"/>
      <c r="AV18" s="806"/>
      <c r="AW18" s="806"/>
      <c r="AX18" s="806"/>
      <c r="AY18" s="807"/>
      <c r="AZ18" s="214"/>
      <c r="BA18" s="214"/>
      <c r="BB18" s="214"/>
      <c r="BC18" s="214"/>
      <c r="BD18" s="214"/>
      <c r="BE18" s="215"/>
      <c r="BF18" s="215"/>
      <c r="BG18" s="215"/>
      <c r="BH18" s="215"/>
      <c r="BI18" s="215"/>
      <c r="BJ18" s="215"/>
      <c r="BK18" s="215"/>
      <c r="BL18" s="215"/>
      <c r="BM18" s="215"/>
      <c r="BN18" s="215"/>
      <c r="BO18" s="215"/>
      <c r="BP18" s="215"/>
      <c r="BQ18" s="221">
        <v>12</v>
      </c>
      <c r="BR18" s="222"/>
      <c r="BS18" s="808" t="s">
        <v>578</v>
      </c>
      <c r="BT18" s="809"/>
      <c r="BU18" s="809"/>
      <c r="BV18" s="809"/>
      <c r="BW18" s="809"/>
      <c r="BX18" s="809"/>
      <c r="BY18" s="809"/>
      <c r="BZ18" s="809"/>
      <c r="CA18" s="809"/>
      <c r="CB18" s="809"/>
      <c r="CC18" s="809"/>
      <c r="CD18" s="809"/>
      <c r="CE18" s="809"/>
      <c r="CF18" s="809"/>
      <c r="CG18" s="810"/>
      <c r="CH18" s="811">
        <v>1</v>
      </c>
      <c r="CI18" s="812"/>
      <c r="CJ18" s="812"/>
      <c r="CK18" s="812"/>
      <c r="CL18" s="813"/>
      <c r="CM18" s="811">
        <v>307</v>
      </c>
      <c r="CN18" s="812"/>
      <c r="CO18" s="812"/>
      <c r="CP18" s="812"/>
      <c r="CQ18" s="813"/>
      <c r="CR18" s="811">
        <v>75</v>
      </c>
      <c r="CS18" s="812"/>
      <c r="CT18" s="812"/>
      <c r="CU18" s="812"/>
      <c r="CV18" s="813"/>
      <c r="CW18" s="811" t="s">
        <v>558</v>
      </c>
      <c r="CX18" s="812"/>
      <c r="CY18" s="812"/>
      <c r="CZ18" s="812"/>
      <c r="DA18" s="813"/>
      <c r="DB18" s="811" t="s">
        <v>495</v>
      </c>
      <c r="DC18" s="812"/>
      <c r="DD18" s="812"/>
      <c r="DE18" s="812"/>
      <c r="DF18" s="813"/>
      <c r="DG18" s="811" t="s">
        <v>495</v>
      </c>
      <c r="DH18" s="812"/>
      <c r="DI18" s="812"/>
      <c r="DJ18" s="812"/>
      <c r="DK18" s="813"/>
      <c r="DL18" s="811" t="s">
        <v>495</v>
      </c>
      <c r="DM18" s="812"/>
      <c r="DN18" s="812"/>
      <c r="DO18" s="812"/>
      <c r="DP18" s="813"/>
      <c r="DQ18" s="811" t="s">
        <v>495</v>
      </c>
      <c r="DR18" s="812"/>
      <c r="DS18" s="812"/>
      <c r="DT18" s="812"/>
      <c r="DU18" s="813"/>
      <c r="DV18" s="808"/>
      <c r="DW18" s="809"/>
      <c r="DX18" s="809"/>
      <c r="DY18" s="809"/>
      <c r="DZ18" s="814"/>
      <c r="EA18" s="217"/>
    </row>
    <row r="19" spans="1:131" s="218" customFormat="1" ht="26.25" customHeight="1" x14ac:dyDescent="0.2">
      <c r="A19" s="221">
        <v>13</v>
      </c>
      <c r="B19" s="815"/>
      <c r="C19" s="816"/>
      <c r="D19" s="816"/>
      <c r="E19" s="816"/>
      <c r="F19" s="816"/>
      <c r="G19" s="816"/>
      <c r="H19" s="816"/>
      <c r="I19" s="816"/>
      <c r="J19" s="816"/>
      <c r="K19" s="816"/>
      <c r="L19" s="816"/>
      <c r="M19" s="816"/>
      <c r="N19" s="816"/>
      <c r="O19" s="816"/>
      <c r="P19" s="817"/>
      <c r="Q19" s="818"/>
      <c r="R19" s="819"/>
      <c r="S19" s="819"/>
      <c r="T19" s="819"/>
      <c r="U19" s="819"/>
      <c r="V19" s="819"/>
      <c r="W19" s="819"/>
      <c r="X19" s="819"/>
      <c r="Y19" s="819"/>
      <c r="Z19" s="819"/>
      <c r="AA19" s="819"/>
      <c r="AB19" s="819"/>
      <c r="AC19" s="819"/>
      <c r="AD19" s="819"/>
      <c r="AE19" s="820"/>
      <c r="AF19" s="821"/>
      <c r="AG19" s="822"/>
      <c r="AH19" s="822"/>
      <c r="AI19" s="822"/>
      <c r="AJ19" s="823"/>
      <c r="AK19" s="804"/>
      <c r="AL19" s="805"/>
      <c r="AM19" s="805"/>
      <c r="AN19" s="805"/>
      <c r="AO19" s="805"/>
      <c r="AP19" s="805"/>
      <c r="AQ19" s="805"/>
      <c r="AR19" s="805"/>
      <c r="AS19" s="805"/>
      <c r="AT19" s="805"/>
      <c r="AU19" s="806"/>
      <c r="AV19" s="806"/>
      <c r="AW19" s="806"/>
      <c r="AX19" s="806"/>
      <c r="AY19" s="807"/>
      <c r="AZ19" s="214"/>
      <c r="BA19" s="214"/>
      <c r="BB19" s="214"/>
      <c r="BC19" s="214"/>
      <c r="BD19" s="214"/>
      <c r="BE19" s="215"/>
      <c r="BF19" s="215"/>
      <c r="BG19" s="215"/>
      <c r="BH19" s="215"/>
      <c r="BI19" s="215"/>
      <c r="BJ19" s="215"/>
      <c r="BK19" s="215"/>
      <c r="BL19" s="215"/>
      <c r="BM19" s="215"/>
      <c r="BN19" s="215"/>
      <c r="BO19" s="215"/>
      <c r="BP19" s="215"/>
      <c r="BQ19" s="221">
        <v>13</v>
      </c>
      <c r="BR19" s="222"/>
      <c r="BS19" s="808"/>
      <c r="BT19" s="809"/>
      <c r="BU19" s="809"/>
      <c r="BV19" s="809"/>
      <c r="BW19" s="809"/>
      <c r="BX19" s="809"/>
      <c r="BY19" s="809"/>
      <c r="BZ19" s="809"/>
      <c r="CA19" s="809"/>
      <c r="CB19" s="809"/>
      <c r="CC19" s="809"/>
      <c r="CD19" s="809"/>
      <c r="CE19" s="809"/>
      <c r="CF19" s="809"/>
      <c r="CG19" s="810"/>
      <c r="CH19" s="811"/>
      <c r="CI19" s="812"/>
      <c r="CJ19" s="812"/>
      <c r="CK19" s="812"/>
      <c r="CL19" s="813"/>
      <c r="CM19" s="811"/>
      <c r="CN19" s="812"/>
      <c r="CO19" s="812"/>
      <c r="CP19" s="812"/>
      <c r="CQ19" s="813"/>
      <c r="CR19" s="811"/>
      <c r="CS19" s="812"/>
      <c r="CT19" s="812"/>
      <c r="CU19" s="812"/>
      <c r="CV19" s="813"/>
      <c r="CW19" s="811"/>
      <c r="CX19" s="812"/>
      <c r="CY19" s="812"/>
      <c r="CZ19" s="812"/>
      <c r="DA19" s="813"/>
      <c r="DB19" s="811"/>
      <c r="DC19" s="812"/>
      <c r="DD19" s="812"/>
      <c r="DE19" s="812"/>
      <c r="DF19" s="813"/>
      <c r="DG19" s="811"/>
      <c r="DH19" s="812"/>
      <c r="DI19" s="812"/>
      <c r="DJ19" s="812"/>
      <c r="DK19" s="813"/>
      <c r="DL19" s="811"/>
      <c r="DM19" s="812"/>
      <c r="DN19" s="812"/>
      <c r="DO19" s="812"/>
      <c r="DP19" s="813"/>
      <c r="DQ19" s="811"/>
      <c r="DR19" s="812"/>
      <c r="DS19" s="812"/>
      <c r="DT19" s="812"/>
      <c r="DU19" s="813"/>
      <c r="DV19" s="808"/>
      <c r="DW19" s="809"/>
      <c r="DX19" s="809"/>
      <c r="DY19" s="809"/>
      <c r="DZ19" s="814"/>
      <c r="EA19" s="217"/>
    </row>
    <row r="20" spans="1:131" s="218" customFormat="1" ht="26.25" customHeight="1" x14ac:dyDescent="0.2">
      <c r="A20" s="221">
        <v>14</v>
      </c>
      <c r="B20" s="815"/>
      <c r="C20" s="816"/>
      <c r="D20" s="816"/>
      <c r="E20" s="816"/>
      <c r="F20" s="816"/>
      <c r="G20" s="816"/>
      <c r="H20" s="816"/>
      <c r="I20" s="816"/>
      <c r="J20" s="816"/>
      <c r="K20" s="816"/>
      <c r="L20" s="816"/>
      <c r="M20" s="816"/>
      <c r="N20" s="816"/>
      <c r="O20" s="816"/>
      <c r="P20" s="817"/>
      <c r="Q20" s="818"/>
      <c r="R20" s="819"/>
      <c r="S20" s="819"/>
      <c r="T20" s="819"/>
      <c r="U20" s="819"/>
      <c r="V20" s="819"/>
      <c r="W20" s="819"/>
      <c r="X20" s="819"/>
      <c r="Y20" s="819"/>
      <c r="Z20" s="819"/>
      <c r="AA20" s="819"/>
      <c r="AB20" s="819"/>
      <c r="AC20" s="819"/>
      <c r="AD20" s="819"/>
      <c r="AE20" s="820"/>
      <c r="AF20" s="821"/>
      <c r="AG20" s="822"/>
      <c r="AH20" s="822"/>
      <c r="AI20" s="822"/>
      <c r="AJ20" s="823"/>
      <c r="AK20" s="804"/>
      <c r="AL20" s="805"/>
      <c r="AM20" s="805"/>
      <c r="AN20" s="805"/>
      <c r="AO20" s="805"/>
      <c r="AP20" s="805"/>
      <c r="AQ20" s="805"/>
      <c r="AR20" s="805"/>
      <c r="AS20" s="805"/>
      <c r="AT20" s="805"/>
      <c r="AU20" s="806"/>
      <c r="AV20" s="806"/>
      <c r="AW20" s="806"/>
      <c r="AX20" s="806"/>
      <c r="AY20" s="807"/>
      <c r="AZ20" s="214"/>
      <c r="BA20" s="214"/>
      <c r="BB20" s="214"/>
      <c r="BC20" s="214"/>
      <c r="BD20" s="214"/>
      <c r="BE20" s="215"/>
      <c r="BF20" s="215"/>
      <c r="BG20" s="215"/>
      <c r="BH20" s="215"/>
      <c r="BI20" s="215"/>
      <c r="BJ20" s="215"/>
      <c r="BK20" s="215"/>
      <c r="BL20" s="215"/>
      <c r="BM20" s="215"/>
      <c r="BN20" s="215"/>
      <c r="BO20" s="215"/>
      <c r="BP20" s="215"/>
      <c r="BQ20" s="221">
        <v>14</v>
      </c>
      <c r="BR20" s="222"/>
      <c r="BS20" s="808"/>
      <c r="BT20" s="809"/>
      <c r="BU20" s="809"/>
      <c r="BV20" s="809"/>
      <c r="BW20" s="809"/>
      <c r="BX20" s="809"/>
      <c r="BY20" s="809"/>
      <c r="BZ20" s="809"/>
      <c r="CA20" s="809"/>
      <c r="CB20" s="809"/>
      <c r="CC20" s="809"/>
      <c r="CD20" s="809"/>
      <c r="CE20" s="809"/>
      <c r="CF20" s="809"/>
      <c r="CG20" s="810"/>
      <c r="CH20" s="811"/>
      <c r="CI20" s="812"/>
      <c r="CJ20" s="812"/>
      <c r="CK20" s="812"/>
      <c r="CL20" s="813"/>
      <c r="CM20" s="811"/>
      <c r="CN20" s="812"/>
      <c r="CO20" s="812"/>
      <c r="CP20" s="812"/>
      <c r="CQ20" s="813"/>
      <c r="CR20" s="811"/>
      <c r="CS20" s="812"/>
      <c r="CT20" s="812"/>
      <c r="CU20" s="812"/>
      <c r="CV20" s="813"/>
      <c r="CW20" s="811"/>
      <c r="CX20" s="812"/>
      <c r="CY20" s="812"/>
      <c r="CZ20" s="812"/>
      <c r="DA20" s="813"/>
      <c r="DB20" s="811"/>
      <c r="DC20" s="812"/>
      <c r="DD20" s="812"/>
      <c r="DE20" s="812"/>
      <c r="DF20" s="813"/>
      <c r="DG20" s="811"/>
      <c r="DH20" s="812"/>
      <c r="DI20" s="812"/>
      <c r="DJ20" s="812"/>
      <c r="DK20" s="813"/>
      <c r="DL20" s="811"/>
      <c r="DM20" s="812"/>
      <c r="DN20" s="812"/>
      <c r="DO20" s="812"/>
      <c r="DP20" s="813"/>
      <c r="DQ20" s="811"/>
      <c r="DR20" s="812"/>
      <c r="DS20" s="812"/>
      <c r="DT20" s="812"/>
      <c r="DU20" s="813"/>
      <c r="DV20" s="808"/>
      <c r="DW20" s="809"/>
      <c r="DX20" s="809"/>
      <c r="DY20" s="809"/>
      <c r="DZ20" s="814"/>
      <c r="EA20" s="217"/>
    </row>
    <row r="21" spans="1:131" s="218" customFormat="1" ht="26.25" customHeight="1" thickBot="1" x14ac:dyDescent="0.25">
      <c r="A21" s="221">
        <v>15</v>
      </c>
      <c r="B21" s="815"/>
      <c r="C21" s="816"/>
      <c r="D21" s="816"/>
      <c r="E21" s="816"/>
      <c r="F21" s="816"/>
      <c r="G21" s="816"/>
      <c r="H21" s="816"/>
      <c r="I21" s="816"/>
      <c r="J21" s="816"/>
      <c r="K21" s="816"/>
      <c r="L21" s="816"/>
      <c r="M21" s="816"/>
      <c r="N21" s="816"/>
      <c r="O21" s="816"/>
      <c r="P21" s="817"/>
      <c r="Q21" s="818"/>
      <c r="R21" s="819"/>
      <c r="S21" s="819"/>
      <c r="T21" s="819"/>
      <c r="U21" s="819"/>
      <c r="V21" s="819"/>
      <c r="W21" s="819"/>
      <c r="X21" s="819"/>
      <c r="Y21" s="819"/>
      <c r="Z21" s="819"/>
      <c r="AA21" s="819"/>
      <c r="AB21" s="819"/>
      <c r="AC21" s="819"/>
      <c r="AD21" s="819"/>
      <c r="AE21" s="820"/>
      <c r="AF21" s="821"/>
      <c r="AG21" s="822"/>
      <c r="AH21" s="822"/>
      <c r="AI21" s="822"/>
      <c r="AJ21" s="823"/>
      <c r="AK21" s="804"/>
      <c r="AL21" s="805"/>
      <c r="AM21" s="805"/>
      <c r="AN21" s="805"/>
      <c r="AO21" s="805"/>
      <c r="AP21" s="805"/>
      <c r="AQ21" s="805"/>
      <c r="AR21" s="805"/>
      <c r="AS21" s="805"/>
      <c r="AT21" s="805"/>
      <c r="AU21" s="806"/>
      <c r="AV21" s="806"/>
      <c r="AW21" s="806"/>
      <c r="AX21" s="806"/>
      <c r="AY21" s="807"/>
      <c r="AZ21" s="214"/>
      <c r="BA21" s="214"/>
      <c r="BB21" s="214"/>
      <c r="BC21" s="214"/>
      <c r="BD21" s="214"/>
      <c r="BE21" s="215"/>
      <c r="BF21" s="215"/>
      <c r="BG21" s="215"/>
      <c r="BH21" s="215"/>
      <c r="BI21" s="215"/>
      <c r="BJ21" s="215"/>
      <c r="BK21" s="215"/>
      <c r="BL21" s="215"/>
      <c r="BM21" s="215"/>
      <c r="BN21" s="215"/>
      <c r="BO21" s="215"/>
      <c r="BP21" s="215"/>
      <c r="BQ21" s="221">
        <v>15</v>
      </c>
      <c r="BR21" s="222"/>
      <c r="BS21" s="808"/>
      <c r="BT21" s="809"/>
      <c r="BU21" s="809"/>
      <c r="BV21" s="809"/>
      <c r="BW21" s="809"/>
      <c r="BX21" s="809"/>
      <c r="BY21" s="809"/>
      <c r="BZ21" s="809"/>
      <c r="CA21" s="809"/>
      <c r="CB21" s="809"/>
      <c r="CC21" s="809"/>
      <c r="CD21" s="809"/>
      <c r="CE21" s="809"/>
      <c r="CF21" s="809"/>
      <c r="CG21" s="810"/>
      <c r="CH21" s="811"/>
      <c r="CI21" s="812"/>
      <c r="CJ21" s="812"/>
      <c r="CK21" s="812"/>
      <c r="CL21" s="813"/>
      <c r="CM21" s="811"/>
      <c r="CN21" s="812"/>
      <c r="CO21" s="812"/>
      <c r="CP21" s="812"/>
      <c r="CQ21" s="813"/>
      <c r="CR21" s="811"/>
      <c r="CS21" s="812"/>
      <c r="CT21" s="812"/>
      <c r="CU21" s="812"/>
      <c r="CV21" s="813"/>
      <c r="CW21" s="811"/>
      <c r="CX21" s="812"/>
      <c r="CY21" s="812"/>
      <c r="CZ21" s="812"/>
      <c r="DA21" s="813"/>
      <c r="DB21" s="811"/>
      <c r="DC21" s="812"/>
      <c r="DD21" s="812"/>
      <c r="DE21" s="812"/>
      <c r="DF21" s="813"/>
      <c r="DG21" s="811"/>
      <c r="DH21" s="812"/>
      <c r="DI21" s="812"/>
      <c r="DJ21" s="812"/>
      <c r="DK21" s="813"/>
      <c r="DL21" s="811"/>
      <c r="DM21" s="812"/>
      <c r="DN21" s="812"/>
      <c r="DO21" s="812"/>
      <c r="DP21" s="813"/>
      <c r="DQ21" s="811"/>
      <c r="DR21" s="812"/>
      <c r="DS21" s="812"/>
      <c r="DT21" s="812"/>
      <c r="DU21" s="813"/>
      <c r="DV21" s="808"/>
      <c r="DW21" s="809"/>
      <c r="DX21" s="809"/>
      <c r="DY21" s="809"/>
      <c r="DZ21" s="814"/>
      <c r="EA21" s="217"/>
    </row>
    <row r="22" spans="1:131" s="218" customFormat="1" ht="26.25" customHeight="1" x14ac:dyDescent="0.2">
      <c r="A22" s="221">
        <v>16</v>
      </c>
      <c r="B22" s="815"/>
      <c r="C22" s="816"/>
      <c r="D22" s="816"/>
      <c r="E22" s="816"/>
      <c r="F22" s="816"/>
      <c r="G22" s="816"/>
      <c r="H22" s="816"/>
      <c r="I22" s="816"/>
      <c r="J22" s="816"/>
      <c r="K22" s="816"/>
      <c r="L22" s="816"/>
      <c r="M22" s="816"/>
      <c r="N22" s="816"/>
      <c r="O22" s="816"/>
      <c r="P22" s="817"/>
      <c r="Q22" s="834"/>
      <c r="R22" s="835"/>
      <c r="S22" s="835"/>
      <c r="T22" s="835"/>
      <c r="U22" s="835"/>
      <c r="V22" s="835"/>
      <c r="W22" s="835"/>
      <c r="X22" s="835"/>
      <c r="Y22" s="835"/>
      <c r="Z22" s="835"/>
      <c r="AA22" s="835"/>
      <c r="AB22" s="835"/>
      <c r="AC22" s="835"/>
      <c r="AD22" s="835"/>
      <c r="AE22" s="836"/>
      <c r="AF22" s="821"/>
      <c r="AG22" s="822"/>
      <c r="AH22" s="822"/>
      <c r="AI22" s="822"/>
      <c r="AJ22" s="823"/>
      <c r="AK22" s="837"/>
      <c r="AL22" s="838"/>
      <c r="AM22" s="838"/>
      <c r="AN22" s="838"/>
      <c r="AO22" s="838"/>
      <c r="AP22" s="838"/>
      <c r="AQ22" s="838"/>
      <c r="AR22" s="838"/>
      <c r="AS22" s="838"/>
      <c r="AT22" s="838"/>
      <c r="AU22" s="839"/>
      <c r="AV22" s="839"/>
      <c r="AW22" s="839"/>
      <c r="AX22" s="839"/>
      <c r="AY22" s="840"/>
      <c r="AZ22" s="841" t="s">
        <v>377</v>
      </c>
      <c r="BA22" s="841"/>
      <c r="BB22" s="841"/>
      <c r="BC22" s="841"/>
      <c r="BD22" s="842"/>
      <c r="BE22" s="215"/>
      <c r="BF22" s="215"/>
      <c r="BG22" s="215"/>
      <c r="BH22" s="215"/>
      <c r="BI22" s="215"/>
      <c r="BJ22" s="215"/>
      <c r="BK22" s="215"/>
      <c r="BL22" s="215"/>
      <c r="BM22" s="215"/>
      <c r="BN22" s="215"/>
      <c r="BO22" s="215"/>
      <c r="BP22" s="215"/>
      <c r="BQ22" s="221">
        <v>16</v>
      </c>
      <c r="BR22" s="222"/>
      <c r="BS22" s="808"/>
      <c r="BT22" s="809"/>
      <c r="BU22" s="809"/>
      <c r="BV22" s="809"/>
      <c r="BW22" s="809"/>
      <c r="BX22" s="809"/>
      <c r="BY22" s="809"/>
      <c r="BZ22" s="809"/>
      <c r="CA22" s="809"/>
      <c r="CB22" s="809"/>
      <c r="CC22" s="809"/>
      <c r="CD22" s="809"/>
      <c r="CE22" s="809"/>
      <c r="CF22" s="809"/>
      <c r="CG22" s="810"/>
      <c r="CH22" s="811"/>
      <c r="CI22" s="812"/>
      <c r="CJ22" s="812"/>
      <c r="CK22" s="812"/>
      <c r="CL22" s="813"/>
      <c r="CM22" s="811"/>
      <c r="CN22" s="812"/>
      <c r="CO22" s="812"/>
      <c r="CP22" s="812"/>
      <c r="CQ22" s="813"/>
      <c r="CR22" s="811"/>
      <c r="CS22" s="812"/>
      <c r="CT22" s="812"/>
      <c r="CU22" s="812"/>
      <c r="CV22" s="813"/>
      <c r="CW22" s="811"/>
      <c r="CX22" s="812"/>
      <c r="CY22" s="812"/>
      <c r="CZ22" s="812"/>
      <c r="DA22" s="813"/>
      <c r="DB22" s="811"/>
      <c r="DC22" s="812"/>
      <c r="DD22" s="812"/>
      <c r="DE22" s="812"/>
      <c r="DF22" s="813"/>
      <c r="DG22" s="811"/>
      <c r="DH22" s="812"/>
      <c r="DI22" s="812"/>
      <c r="DJ22" s="812"/>
      <c r="DK22" s="813"/>
      <c r="DL22" s="811"/>
      <c r="DM22" s="812"/>
      <c r="DN22" s="812"/>
      <c r="DO22" s="812"/>
      <c r="DP22" s="813"/>
      <c r="DQ22" s="811"/>
      <c r="DR22" s="812"/>
      <c r="DS22" s="812"/>
      <c r="DT22" s="812"/>
      <c r="DU22" s="813"/>
      <c r="DV22" s="808"/>
      <c r="DW22" s="809"/>
      <c r="DX22" s="809"/>
      <c r="DY22" s="809"/>
      <c r="DZ22" s="814"/>
      <c r="EA22" s="217"/>
    </row>
    <row r="23" spans="1:131" s="218" customFormat="1" ht="26.25" customHeight="1" thickBot="1" x14ac:dyDescent="0.25">
      <c r="A23" s="223" t="s">
        <v>378</v>
      </c>
      <c r="B23" s="824" t="s">
        <v>379</v>
      </c>
      <c r="C23" s="825"/>
      <c r="D23" s="825"/>
      <c r="E23" s="825"/>
      <c r="F23" s="825"/>
      <c r="G23" s="825"/>
      <c r="H23" s="825"/>
      <c r="I23" s="825"/>
      <c r="J23" s="825"/>
      <c r="K23" s="825"/>
      <c r="L23" s="825"/>
      <c r="M23" s="825"/>
      <c r="N23" s="825"/>
      <c r="O23" s="825"/>
      <c r="P23" s="826"/>
      <c r="Q23" s="827">
        <v>108540</v>
      </c>
      <c r="R23" s="828"/>
      <c r="S23" s="828"/>
      <c r="T23" s="828"/>
      <c r="U23" s="828"/>
      <c r="V23" s="828">
        <v>107240</v>
      </c>
      <c r="W23" s="828"/>
      <c r="X23" s="828"/>
      <c r="Y23" s="828"/>
      <c r="Z23" s="828"/>
      <c r="AA23" s="828">
        <v>1300</v>
      </c>
      <c r="AB23" s="828"/>
      <c r="AC23" s="828"/>
      <c r="AD23" s="828"/>
      <c r="AE23" s="829"/>
      <c r="AF23" s="830">
        <v>731</v>
      </c>
      <c r="AG23" s="828"/>
      <c r="AH23" s="828"/>
      <c r="AI23" s="828"/>
      <c r="AJ23" s="831"/>
      <c r="AK23" s="832"/>
      <c r="AL23" s="833"/>
      <c r="AM23" s="833"/>
      <c r="AN23" s="833"/>
      <c r="AO23" s="833"/>
      <c r="AP23" s="828">
        <v>116882</v>
      </c>
      <c r="AQ23" s="828"/>
      <c r="AR23" s="828"/>
      <c r="AS23" s="828"/>
      <c r="AT23" s="828"/>
      <c r="AU23" s="844"/>
      <c r="AV23" s="844"/>
      <c r="AW23" s="844"/>
      <c r="AX23" s="844"/>
      <c r="AY23" s="845"/>
      <c r="AZ23" s="846" t="s">
        <v>122</v>
      </c>
      <c r="BA23" s="847"/>
      <c r="BB23" s="847"/>
      <c r="BC23" s="847"/>
      <c r="BD23" s="848"/>
      <c r="BE23" s="215"/>
      <c r="BF23" s="215"/>
      <c r="BG23" s="215"/>
      <c r="BH23" s="215"/>
      <c r="BI23" s="215"/>
      <c r="BJ23" s="215"/>
      <c r="BK23" s="215"/>
      <c r="BL23" s="215"/>
      <c r="BM23" s="215"/>
      <c r="BN23" s="215"/>
      <c r="BO23" s="215"/>
      <c r="BP23" s="215"/>
      <c r="BQ23" s="221">
        <v>17</v>
      </c>
      <c r="BR23" s="222"/>
      <c r="BS23" s="808"/>
      <c r="BT23" s="809"/>
      <c r="BU23" s="809"/>
      <c r="BV23" s="809"/>
      <c r="BW23" s="809"/>
      <c r="BX23" s="809"/>
      <c r="BY23" s="809"/>
      <c r="BZ23" s="809"/>
      <c r="CA23" s="809"/>
      <c r="CB23" s="809"/>
      <c r="CC23" s="809"/>
      <c r="CD23" s="809"/>
      <c r="CE23" s="809"/>
      <c r="CF23" s="809"/>
      <c r="CG23" s="810"/>
      <c r="CH23" s="811"/>
      <c r="CI23" s="812"/>
      <c r="CJ23" s="812"/>
      <c r="CK23" s="812"/>
      <c r="CL23" s="813"/>
      <c r="CM23" s="811"/>
      <c r="CN23" s="812"/>
      <c r="CO23" s="812"/>
      <c r="CP23" s="812"/>
      <c r="CQ23" s="813"/>
      <c r="CR23" s="811"/>
      <c r="CS23" s="812"/>
      <c r="CT23" s="812"/>
      <c r="CU23" s="812"/>
      <c r="CV23" s="813"/>
      <c r="CW23" s="811"/>
      <c r="CX23" s="812"/>
      <c r="CY23" s="812"/>
      <c r="CZ23" s="812"/>
      <c r="DA23" s="813"/>
      <c r="DB23" s="811"/>
      <c r="DC23" s="812"/>
      <c r="DD23" s="812"/>
      <c r="DE23" s="812"/>
      <c r="DF23" s="813"/>
      <c r="DG23" s="811"/>
      <c r="DH23" s="812"/>
      <c r="DI23" s="812"/>
      <c r="DJ23" s="812"/>
      <c r="DK23" s="813"/>
      <c r="DL23" s="811"/>
      <c r="DM23" s="812"/>
      <c r="DN23" s="812"/>
      <c r="DO23" s="812"/>
      <c r="DP23" s="813"/>
      <c r="DQ23" s="811"/>
      <c r="DR23" s="812"/>
      <c r="DS23" s="812"/>
      <c r="DT23" s="812"/>
      <c r="DU23" s="813"/>
      <c r="DV23" s="808"/>
      <c r="DW23" s="809"/>
      <c r="DX23" s="809"/>
      <c r="DY23" s="809"/>
      <c r="DZ23" s="814"/>
      <c r="EA23" s="217"/>
    </row>
    <row r="24" spans="1:131" s="218" customFormat="1" ht="26.25" customHeight="1" x14ac:dyDescent="0.2">
      <c r="A24" s="843" t="s">
        <v>380</v>
      </c>
      <c r="B24" s="843"/>
      <c r="C24" s="843"/>
      <c r="D24" s="843"/>
      <c r="E24" s="843"/>
      <c r="F24" s="843"/>
      <c r="G24" s="843"/>
      <c r="H24" s="843"/>
      <c r="I24" s="843"/>
      <c r="J24" s="843"/>
      <c r="K24" s="843"/>
      <c r="L24" s="843"/>
      <c r="M24" s="843"/>
      <c r="N24" s="843"/>
      <c r="O24" s="843"/>
      <c r="P24" s="843"/>
      <c r="Q24" s="843"/>
      <c r="R24" s="843"/>
      <c r="S24" s="843"/>
      <c r="T24" s="843"/>
      <c r="U24" s="843"/>
      <c r="V24" s="843"/>
      <c r="W24" s="843"/>
      <c r="X24" s="843"/>
      <c r="Y24" s="843"/>
      <c r="Z24" s="843"/>
      <c r="AA24" s="843"/>
      <c r="AB24" s="843"/>
      <c r="AC24" s="843"/>
      <c r="AD24" s="843"/>
      <c r="AE24" s="843"/>
      <c r="AF24" s="843"/>
      <c r="AG24" s="843"/>
      <c r="AH24" s="843"/>
      <c r="AI24" s="843"/>
      <c r="AJ24" s="843"/>
      <c r="AK24" s="843"/>
      <c r="AL24" s="843"/>
      <c r="AM24" s="843"/>
      <c r="AN24" s="843"/>
      <c r="AO24" s="843"/>
      <c r="AP24" s="843"/>
      <c r="AQ24" s="843"/>
      <c r="AR24" s="843"/>
      <c r="AS24" s="843"/>
      <c r="AT24" s="843"/>
      <c r="AU24" s="843"/>
      <c r="AV24" s="843"/>
      <c r="AW24" s="843"/>
      <c r="AX24" s="843"/>
      <c r="AY24" s="843"/>
      <c r="AZ24" s="214"/>
      <c r="BA24" s="214"/>
      <c r="BB24" s="214"/>
      <c r="BC24" s="214"/>
      <c r="BD24" s="214"/>
      <c r="BE24" s="215"/>
      <c r="BF24" s="215"/>
      <c r="BG24" s="215"/>
      <c r="BH24" s="215"/>
      <c r="BI24" s="215"/>
      <c r="BJ24" s="215"/>
      <c r="BK24" s="215"/>
      <c r="BL24" s="215"/>
      <c r="BM24" s="215"/>
      <c r="BN24" s="215"/>
      <c r="BO24" s="215"/>
      <c r="BP24" s="215"/>
      <c r="BQ24" s="221">
        <v>18</v>
      </c>
      <c r="BR24" s="222"/>
      <c r="BS24" s="808"/>
      <c r="BT24" s="809"/>
      <c r="BU24" s="809"/>
      <c r="BV24" s="809"/>
      <c r="BW24" s="809"/>
      <c r="BX24" s="809"/>
      <c r="BY24" s="809"/>
      <c r="BZ24" s="809"/>
      <c r="CA24" s="809"/>
      <c r="CB24" s="809"/>
      <c r="CC24" s="809"/>
      <c r="CD24" s="809"/>
      <c r="CE24" s="809"/>
      <c r="CF24" s="809"/>
      <c r="CG24" s="810"/>
      <c r="CH24" s="811"/>
      <c r="CI24" s="812"/>
      <c r="CJ24" s="812"/>
      <c r="CK24" s="812"/>
      <c r="CL24" s="813"/>
      <c r="CM24" s="811"/>
      <c r="CN24" s="812"/>
      <c r="CO24" s="812"/>
      <c r="CP24" s="812"/>
      <c r="CQ24" s="813"/>
      <c r="CR24" s="811"/>
      <c r="CS24" s="812"/>
      <c r="CT24" s="812"/>
      <c r="CU24" s="812"/>
      <c r="CV24" s="813"/>
      <c r="CW24" s="811"/>
      <c r="CX24" s="812"/>
      <c r="CY24" s="812"/>
      <c r="CZ24" s="812"/>
      <c r="DA24" s="813"/>
      <c r="DB24" s="811"/>
      <c r="DC24" s="812"/>
      <c r="DD24" s="812"/>
      <c r="DE24" s="812"/>
      <c r="DF24" s="813"/>
      <c r="DG24" s="811"/>
      <c r="DH24" s="812"/>
      <c r="DI24" s="812"/>
      <c r="DJ24" s="812"/>
      <c r="DK24" s="813"/>
      <c r="DL24" s="811"/>
      <c r="DM24" s="812"/>
      <c r="DN24" s="812"/>
      <c r="DO24" s="812"/>
      <c r="DP24" s="813"/>
      <c r="DQ24" s="811"/>
      <c r="DR24" s="812"/>
      <c r="DS24" s="812"/>
      <c r="DT24" s="812"/>
      <c r="DU24" s="813"/>
      <c r="DV24" s="808"/>
      <c r="DW24" s="809"/>
      <c r="DX24" s="809"/>
      <c r="DY24" s="809"/>
      <c r="DZ24" s="814"/>
      <c r="EA24" s="217"/>
    </row>
    <row r="25" spans="1:131" ht="26.25" customHeight="1" thickBot="1" x14ac:dyDescent="0.25">
      <c r="A25" s="760" t="s">
        <v>381</v>
      </c>
      <c r="B25" s="760"/>
      <c r="C25" s="760"/>
      <c r="D25" s="760"/>
      <c r="E25" s="760"/>
      <c r="F25" s="760"/>
      <c r="G25" s="760"/>
      <c r="H25" s="760"/>
      <c r="I25" s="760"/>
      <c r="J25" s="760"/>
      <c r="K25" s="760"/>
      <c r="L25" s="760"/>
      <c r="M25" s="760"/>
      <c r="N25" s="760"/>
      <c r="O25" s="760"/>
      <c r="P25" s="760"/>
      <c r="Q25" s="760"/>
      <c r="R25" s="760"/>
      <c r="S25" s="760"/>
      <c r="T25" s="760"/>
      <c r="U25" s="760"/>
      <c r="V25" s="760"/>
      <c r="W25" s="760"/>
      <c r="X25" s="760"/>
      <c r="Y25" s="760"/>
      <c r="Z25" s="760"/>
      <c r="AA25" s="760"/>
      <c r="AB25" s="760"/>
      <c r="AC25" s="760"/>
      <c r="AD25" s="760"/>
      <c r="AE25" s="760"/>
      <c r="AF25" s="760"/>
      <c r="AG25" s="760"/>
      <c r="AH25" s="760"/>
      <c r="AI25" s="760"/>
      <c r="AJ25" s="760"/>
      <c r="AK25" s="760"/>
      <c r="AL25" s="760"/>
      <c r="AM25" s="760"/>
      <c r="AN25" s="760"/>
      <c r="AO25" s="760"/>
      <c r="AP25" s="760"/>
      <c r="AQ25" s="760"/>
      <c r="AR25" s="760"/>
      <c r="AS25" s="760"/>
      <c r="AT25" s="760"/>
      <c r="AU25" s="760"/>
      <c r="AV25" s="760"/>
      <c r="AW25" s="760"/>
      <c r="AX25" s="760"/>
      <c r="AY25" s="760"/>
      <c r="AZ25" s="760"/>
      <c r="BA25" s="760"/>
      <c r="BB25" s="760"/>
      <c r="BC25" s="760"/>
      <c r="BD25" s="760"/>
      <c r="BE25" s="760"/>
      <c r="BF25" s="760"/>
      <c r="BG25" s="760"/>
      <c r="BH25" s="760"/>
      <c r="BI25" s="760"/>
      <c r="BJ25" s="214"/>
      <c r="BK25" s="214"/>
      <c r="BL25" s="214"/>
      <c r="BM25" s="214"/>
      <c r="BN25" s="214"/>
      <c r="BO25" s="224"/>
      <c r="BP25" s="224"/>
      <c r="BQ25" s="221">
        <v>19</v>
      </c>
      <c r="BR25" s="222"/>
      <c r="BS25" s="808"/>
      <c r="BT25" s="809"/>
      <c r="BU25" s="809"/>
      <c r="BV25" s="809"/>
      <c r="BW25" s="809"/>
      <c r="BX25" s="809"/>
      <c r="BY25" s="809"/>
      <c r="BZ25" s="809"/>
      <c r="CA25" s="809"/>
      <c r="CB25" s="809"/>
      <c r="CC25" s="809"/>
      <c r="CD25" s="809"/>
      <c r="CE25" s="809"/>
      <c r="CF25" s="809"/>
      <c r="CG25" s="810"/>
      <c r="CH25" s="811"/>
      <c r="CI25" s="812"/>
      <c r="CJ25" s="812"/>
      <c r="CK25" s="812"/>
      <c r="CL25" s="813"/>
      <c r="CM25" s="811"/>
      <c r="CN25" s="812"/>
      <c r="CO25" s="812"/>
      <c r="CP25" s="812"/>
      <c r="CQ25" s="813"/>
      <c r="CR25" s="811"/>
      <c r="CS25" s="812"/>
      <c r="CT25" s="812"/>
      <c r="CU25" s="812"/>
      <c r="CV25" s="813"/>
      <c r="CW25" s="811"/>
      <c r="CX25" s="812"/>
      <c r="CY25" s="812"/>
      <c r="CZ25" s="812"/>
      <c r="DA25" s="813"/>
      <c r="DB25" s="811"/>
      <c r="DC25" s="812"/>
      <c r="DD25" s="812"/>
      <c r="DE25" s="812"/>
      <c r="DF25" s="813"/>
      <c r="DG25" s="811"/>
      <c r="DH25" s="812"/>
      <c r="DI25" s="812"/>
      <c r="DJ25" s="812"/>
      <c r="DK25" s="813"/>
      <c r="DL25" s="811"/>
      <c r="DM25" s="812"/>
      <c r="DN25" s="812"/>
      <c r="DO25" s="812"/>
      <c r="DP25" s="813"/>
      <c r="DQ25" s="811"/>
      <c r="DR25" s="812"/>
      <c r="DS25" s="812"/>
      <c r="DT25" s="812"/>
      <c r="DU25" s="813"/>
      <c r="DV25" s="808"/>
      <c r="DW25" s="809"/>
      <c r="DX25" s="809"/>
      <c r="DY25" s="809"/>
      <c r="DZ25" s="814"/>
      <c r="EA25" s="212"/>
    </row>
    <row r="26" spans="1:131" ht="26.25" customHeight="1" x14ac:dyDescent="0.2">
      <c r="A26" s="762" t="s">
        <v>357</v>
      </c>
      <c r="B26" s="763"/>
      <c r="C26" s="763"/>
      <c r="D26" s="763"/>
      <c r="E26" s="763"/>
      <c r="F26" s="763"/>
      <c r="G26" s="763"/>
      <c r="H26" s="763"/>
      <c r="I26" s="763"/>
      <c r="J26" s="763"/>
      <c r="K26" s="763"/>
      <c r="L26" s="763"/>
      <c r="M26" s="763"/>
      <c r="N26" s="763"/>
      <c r="O26" s="763"/>
      <c r="P26" s="764"/>
      <c r="Q26" s="768" t="s">
        <v>382</v>
      </c>
      <c r="R26" s="769"/>
      <c r="S26" s="769"/>
      <c r="T26" s="769"/>
      <c r="U26" s="770"/>
      <c r="V26" s="768" t="s">
        <v>383</v>
      </c>
      <c r="W26" s="769"/>
      <c r="X26" s="769"/>
      <c r="Y26" s="769"/>
      <c r="Z26" s="770"/>
      <c r="AA26" s="768" t="s">
        <v>384</v>
      </c>
      <c r="AB26" s="769"/>
      <c r="AC26" s="769"/>
      <c r="AD26" s="769"/>
      <c r="AE26" s="769"/>
      <c r="AF26" s="849" t="s">
        <v>385</v>
      </c>
      <c r="AG26" s="850"/>
      <c r="AH26" s="850"/>
      <c r="AI26" s="850"/>
      <c r="AJ26" s="851"/>
      <c r="AK26" s="769" t="s">
        <v>386</v>
      </c>
      <c r="AL26" s="769"/>
      <c r="AM26" s="769"/>
      <c r="AN26" s="769"/>
      <c r="AO26" s="770"/>
      <c r="AP26" s="768" t="s">
        <v>387</v>
      </c>
      <c r="AQ26" s="769"/>
      <c r="AR26" s="769"/>
      <c r="AS26" s="769"/>
      <c r="AT26" s="770"/>
      <c r="AU26" s="768" t="s">
        <v>388</v>
      </c>
      <c r="AV26" s="769"/>
      <c r="AW26" s="769"/>
      <c r="AX26" s="769"/>
      <c r="AY26" s="770"/>
      <c r="AZ26" s="768" t="s">
        <v>389</v>
      </c>
      <c r="BA26" s="769"/>
      <c r="BB26" s="769"/>
      <c r="BC26" s="769"/>
      <c r="BD26" s="770"/>
      <c r="BE26" s="768" t="s">
        <v>364</v>
      </c>
      <c r="BF26" s="769"/>
      <c r="BG26" s="769"/>
      <c r="BH26" s="769"/>
      <c r="BI26" s="775"/>
      <c r="BJ26" s="214"/>
      <c r="BK26" s="214"/>
      <c r="BL26" s="214"/>
      <c r="BM26" s="214"/>
      <c r="BN26" s="214"/>
      <c r="BO26" s="224"/>
      <c r="BP26" s="224"/>
      <c r="BQ26" s="221">
        <v>20</v>
      </c>
      <c r="BR26" s="222"/>
      <c r="BS26" s="808"/>
      <c r="BT26" s="809"/>
      <c r="BU26" s="809"/>
      <c r="BV26" s="809"/>
      <c r="BW26" s="809"/>
      <c r="BX26" s="809"/>
      <c r="BY26" s="809"/>
      <c r="BZ26" s="809"/>
      <c r="CA26" s="809"/>
      <c r="CB26" s="809"/>
      <c r="CC26" s="809"/>
      <c r="CD26" s="809"/>
      <c r="CE26" s="809"/>
      <c r="CF26" s="809"/>
      <c r="CG26" s="810"/>
      <c r="CH26" s="811"/>
      <c r="CI26" s="812"/>
      <c r="CJ26" s="812"/>
      <c r="CK26" s="812"/>
      <c r="CL26" s="813"/>
      <c r="CM26" s="811"/>
      <c r="CN26" s="812"/>
      <c r="CO26" s="812"/>
      <c r="CP26" s="812"/>
      <c r="CQ26" s="813"/>
      <c r="CR26" s="811"/>
      <c r="CS26" s="812"/>
      <c r="CT26" s="812"/>
      <c r="CU26" s="812"/>
      <c r="CV26" s="813"/>
      <c r="CW26" s="811"/>
      <c r="CX26" s="812"/>
      <c r="CY26" s="812"/>
      <c r="CZ26" s="812"/>
      <c r="DA26" s="813"/>
      <c r="DB26" s="811"/>
      <c r="DC26" s="812"/>
      <c r="DD26" s="812"/>
      <c r="DE26" s="812"/>
      <c r="DF26" s="813"/>
      <c r="DG26" s="811"/>
      <c r="DH26" s="812"/>
      <c r="DI26" s="812"/>
      <c r="DJ26" s="812"/>
      <c r="DK26" s="813"/>
      <c r="DL26" s="811"/>
      <c r="DM26" s="812"/>
      <c r="DN26" s="812"/>
      <c r="DO26" s="812"/>
      <c r="DP26" s="813"/>
      <c r="DQ26" s="811"/>
      <c r="DR26" s="812"/>
      <c r="DS26" s="812"/>
      <c r="DT26" s="812"/>
      <c r="DU26" s="813"/>
      <c r="DV26" s="808"/>
      <c r="DW26" s="809"/>
      <c r="DX26" s="809"/>
      <c r="DY26" s="809"/>
      <c r="DZ26" s="814"/>
      <c r="EA26" s="212"/>
    </row>
    <row r="27" spans="1:131" ht="26.25" customHeight="1" thickBot="1" x14ac:dyDescent="0.25">
      <c r="A27" s="765"/>
      <c r="B27" s="766"/>
      <c r="C27" s="766"/>
      <c r="D27" s="766"/>
      <c r="E27" s="766"/>
      <c r="F27" s="766"/>
      <c r="G27" s="766"/>
      <c r="H27" s="766"/>
      <c r="I27" s="766"/>
      <c r="J27" s="766"/>
      <c r="K27" s="766"/>
      <c r="L27" s="766"/>
      <c r="M27" s="766"/>
      <c r="N27" s="766"/>
      <c r="O27" s="766"/>
      <c r="P27" s="767"/>
      <c r="Q27" s="771"/>
      <c r="R27" s="772"/>
      <c r="S27" s="772"/>
      <c r="T27" s="772"/>
      <c r="U27" s="773"/>
      <c r="V27" s="771"/>
      <c r="W27" s="772"/>
      <c r="X27" s="772"/>
      <c r="Y27" s="772"/>
      <c r="Z27" s="773"/>
      <c r="AA27" s="771"/>
      <c r="AB27" s="772"/>
      <c r="AC27" s="772"/>
      <c r="AD27" s="772"/>
      <c r="AE27" s="772"/>
      <c r="AF27" s="852"/>
      <c r="AG27" s="853"/>
      <c r="AH27" s="853"/>
      <c r="AI27" s="853"/>
      <c r="AJ27" s="854"/>
      <c r="AK27" s="772"/>
      <c r="AL27" s="772"/>
      <c r="AM27" s="772"/>
      <c r="AN27" s="772"/>
      <c r="AO27" s="773"/>
      <c r="AP27" s="771"/>
      <c r="AQ27" s="772"/>
      <c r="AR27" s="772"/>
      <c r="AS27" s="772"/>
      <c r="AT27" s="773"/>
      <c r="AU27" s="771"/>
      <c r="AV27" s="772"/>
      <c r="AW27" s="772"/>
      <c r="AX27" s="772"/>
      <c r="AY27" s="773"/>
      <c r="AZ27" s="771"/>
      <c r="BA27" s="772"/>
      <c r="BB27" s="772"/>
      <c r="BC27" s="772"/>
      <c r="BD27" s="773"/>
      <c r="BE27" s="771"/>
      <c r="BF27" s="772"/>
      <c r="BG27" s="772"/>
      <c r="BH27" s="772"/>
      <c r="BI27" s="777"/>
      <c r="BJ27" s="214"/>
      <c r="BK27" s="214"/>
      <c r="BL27" s="214"/>
      <c r="BM27" s="214"/>
      <c r="BN27" s="214"/>
      <c r="BO27" s="224"/>
      <c r="BP27" s="224"/>
      <c r="BQ27" s="221">
        <v>21</v>
      </c>
      <c r="BR27" s="222"/>
      <c r="BS27" s="808"/>
      <c r="BT27" s="809"/>
      <c r="BU27" s="809"/>
      <c r="BV27" s="809"/>
      <c r="BW27" s="809"/>
      <c r="BX27" s="809"/>
      <c r="BY27" s="809"/>
      <c r="BZ27" s="809"/>
      <c r="CA27" s="809"/>
      <c r="CB27" s="809"/>
      <c r="CC27" s="809"/>
      <c r="CD27" s="809"/>
      <c r="CE27" s="809"/>
      <c r="CF27" s="809"/>
      <c r="CG27" s="810"/>
      <c r="CH27" s="811"/>
      <c r="CI27" s="812"/>
      <c r="CJ27" s="812"/>
      <c r="CK27" s="812"/>
      <c r="CL27" s="813"/>
      <c r="CM27" s="811"/>
      <c r="CN27" s="812"/>
      <c r="CO27" s="812"/>
      <c r="CP27" s="812"/>
      <c r="CQ27" s="813"/>
      <c r="CR27" s="811"/>
      <c r="CS27" s="812"/>
      <c r="CT27" s="812"/>
      <c r="CU27" s="812"/>
      <c r="CV27" s="813"/>
      <c r="CW27" s="811"/>
      <c r="CX27" s="812"/>
      <c r="CY27" s="812"/>
      <c r="CZ27" s="812"/>
      <c r="DA27" s="813"/>
      <c r="DB27" s="811"/>
      <c r="DC27" s="812"/>
      <c r="DD27" s="812"/>
      <c r="DE27" s="812"/>
      <c r="DF27" s="813"/>
      <c r="DG27" s="811"/>
      <c r="DH27" s="812"/>
      <c r="DI27" s="812"/>
      <c r="DJ27" s="812"/>
      <c r="DK27" s="813"/>
      <c r="DL27" s="811"/>
      <c r="DM27" s="812"/>
      <c r="DN27" s="812"/>
      <c r="DO27" s="812"/>
      <c r="DP27" s="813"/>
      <c r="DQ27" s="811"/>
      <c r="DR27" s="812"/>
      <c r="DS27" s="812"/>
      <c r="DT27" s="812"/>
      <c r="DU27" s="813"/>
      <c r="DV27" s="808"/>
      <c r="DW27" s="809"/>
      <c r="DX27" s="809"/>
      <c r="DY27" s="809"/>
      <c r="DZ27" s="814"/>
      <c r="EA27" s="212"/>
    </row>
    <row r="28" spans="1:131" ht="26.25" customHeight="1" thickTop="1" x14ac:dyDescent="0.2">
      <c r="A28" s="225">
        <v>1</v>
      </c>
      <c r="B28" s="784" t="s">
        <v>390</v>
      </c>
      <c r="C28" s="785"/>
      <c r="D28" s="785"/>
      <c r="E28" s="785"/>
      <c r="F28" s="785"/>
      <c r="G28" s="785"/>
      <c r="H28" s="785"/>
      <c r="I28" s="785"/>
      <c r="J28" s="785"/>
      <c r="K28" s="785"/>
      <c r="L28" s="785"/>
      <c r="M28" s="785"/>
      <c r="N28" s="785"/>
      <c r="O28" s="785"/>
      <c r="P28" s="786"/>
      <c r="Q28" s="857">
        <v>18814</v>
      </c>
      <c r="R28" s="858"/>
      <c r="S28" s="858"/>
      <c r="T28" s="858"/>
      <c r="U28" s="858"/>
      <c r="V28" s="858">
        <v>18806</v>
      </c>
      <c r="W28" s="858"/>
      <c r="X28" s="858"/>
      <c r="Y28" s="858"/>
      <c r="Z28" s="858"/>
      <c r="AA28" s="858">
        <v>8</v>
      </c>
      <c r="AB28" s="858"/>
      <c r="AC28" s="858"/>
      <c r="AD28" s="858"/>
      <c r="AE28" s="859"/>
      <c r="AF28" s="860">
        <v>8</v>
      </c>
      <c r="AG28" s="858"/>
      <c r="AH28" s="858"/>
      <c r="AI28" s="858"/>
      <c r="AJ28" s="861"/>
      <c r="AK28" s="862">
        <v>1811</v>
      </c>
      <c r="AL28" s="863"/>
      <c r="AM28" s="863"/>
      <c r="AN28" s="863"/>
      <c r="AO28" s="863"/>
      <c r="AP28" s="863" t="s">
        <v>495</v>
      </c>
      <c r="AQ28" s="863"/>
      <c r="AR28" s="863"/>
      <c r="AS28" s="863"/>
      <c r="AT28" s="863"/>
      <c r="AU28" s="863" t="s">
        <v>558</v>
      </c>
      <c r="AV28" s="863"/>
      <c r="AW28" s="863"/>
      <c r="AX28" s="863"/>
      <c r="AY28" s="863"/>
      <c r="AZ28" s="864" t="s">
        <v>558</v>
      </c>
      <c r="BA28" s="864"/>
      <c r="BB28" s="864"/>
      <c r="BC28" s="864"/>
      <c r="BD28" s="864"/>
      <c r="BE28" s="855"/>
      <c r="BF28" s="855"/>
      <c r="BG28" s="855"/>
      <c r="BH28" s="855"/>
      <c r="BI28" s="856"/>
      <c r="BJ28" s="214"/>
      <c r="BK28" s="214"/>
      <c r="BL28" s="214"/>
      <c r="BM28" s="214"/>
      <c r="BN28" s="214"/>
      <c r="BO28" s="224"/>
      <c r="BP28" s="224"/>
      <c r="BQ28" s="221">
        <v>22</v>
      </c>
      <c r="BR28" s="222"/>
      <c r="BS28" s="808"/>
      <c r="BT28" s="809"/>
      <c r="BU28" s="809"/>
      <c r="BV28" s="809"/>
      <c r="BW28" s="809"/>
      <c r="BX28" s="809"/>
      <c r="BY28" s="809"/>
      <c r="BZ28" s="809"/>
      <c r="CA28" s="809"/>
      <c r="CB28" s="809"/>
      <c r="CC28" s="809"/>
      <c r="CD28" s="809"/>
      <c r="CE28" s="809"/>
      <c r="CF28" s="809"/>
      <c r="CG28" s="810"/>
      <c r="CH28" s="811"/>
      <c r="CI28" s="812"/>
      <c r="CJ28" s="812"/>
      <c r="CK28" s="812"/>
      <c r="CL28" s="813"/>
      <c r="CM28" s="811"/>
      <c r="CN28" s="812"/>
      <c r="CO28" s="812"/>
      <c r="CP28" s="812"/>
      <c r="CQ28" s="813"/>
      <c r="CR28" s="811"/>
      <c r="CS28" s="812"/>
      <c r="CT28" s="812"/>
      <c r="CU28" s="812"/>
      <c r="CV28" s="813"/>
      <c r="CW28" s="811"/>
      <c r="CX28" s="812"/>
      <c r="CY28" s="812"/>
      <c r="CZ28" s="812"/>
      <c r="DA28" s="813"/>
      <c r="DB28" s="811"/>
      <c r="DC28" s="812"/>
      <c r="DD28" s="812"/>
      <c r="DE28" s="812"/>
      <c r="DF28" s="813"/>
      <c r="DG28" s="811"/>
      <c r="DH28" s="812"/>
      <c r="DI28" s="812"/>
      <c r="DJ28" s="812"/>
      <c r="DK28" s="813"/>
      <c r="DL28" s="811"/>
      <c r="DM28" s="812"/>
      <c r="DN28" s="812"/>
      <c r="DO28" s="812"/>
      <c r="DP28" s="813"/>
      <c r="DQ28" s="811"/>
      <c r="DR28" s="812"/>
      <c r="DS28" s="812"/>
      <c r="DT28" s="812"/>
      <c r="DU28" s="813"/>
      <c r="DV28" s="808"/>
      <c r="DW28" s="809"/>
      <c r="DX28" s="809"/>
      <c r="DY28" s="809"/>
      <c r="DZ28" s="814"/>
      <c r="EA28" s="212"/>
    </row>
    <row r="29" spans="1:131" ht="26.25" customHeight="1" x14ac:dyDescent="0.2">
      <c r="A29" s="225">
        <v>2</v>
      </c>
      <c r="B29" s="815" t="s">
        <v>391</v>
      </c>
      <c r="C29" s="816"/>
      <c r="D29" s="816"/>
      <c r="E29" s="816"/>
      <c r="F29" s="816"/>
      <c r="G29" s="816"/>
      <c r="H29" s="816"/>
      <c r="I29" s="816"/>
      <c r="J29" s="816"/>
      <c r="K29" s="816"/>
      <c r="L29" s="816"/>
      <c r="M29" s="816"/>
      <c r="N29" s="816"/>
      <c r="O29" s="816"/>
      <c r="P29" s="817"/>
      <c r="Q29" s="818">
        <v>18402</v>
      </c>
      <c r="R29" s="819"/>
      <c r="S29" s="819"/>
      <c r="T29" s="819"/>
      <c r="U29" s="819"/>
      <c r="V29" s="819">
        <v>17893</v>
      </c>
      <c r="W29" s="819"/>
      <c r="X29" s="819"/>
      <c r="Y29" s="819"/>
      <c r="Z29" s="819"/>
      <c r="AA29" s="819">
        <v>509</v>
      </c>
      <c r="AB29" s="819"/>
      <c r="AC29" s="819"/>
      <c r="AD29" s="819"/>
      <c r="AE29" s="820"/>
      <c r="AF29" s="821">
        <v>509</v>
      </c>
      <c r="AG29" s="822"/>
      <c r="AH29" s="822"/>
      <c r="AI29" s="822"/>
      <c r="AJ29" s="823"/>
      <c r="AK29" s="869">
        <v>2803</v>
      </c>
      <c r="AL29" s="865"/>
      <c r="AM29" s="865"/>
      <c r="AN29" s="865"/>
      <c r="AO29" s="865"/>
      <c r="AP29" s="865" t="s">
        <v>495</v>
      </c>
      <c r="AQ29" s="865"/>
      <c r="AR29" s="865"/>
      <c r="AS29" s="865"/>
      <c r="AT29" s="865"/>
      <c r="AU29" s="865" t="s">
        <v>558</v>
      </c>
      <c r="AV29" s="865"/>
      <c r="AW29" s="865"/>
      <c r="AX29" s="865"/>
      <c r="AY29" s="865"/>
      <c r="AZ29" s="866" t="s">
        <v>558</v>
      </c>
      <c r="BA29" s="866"/>
      <c r="BB29" s="866"/>
      <c r="BC29" s="866"/>
      <c r="BD29" s="866"/>
      <c r="BE29" s="867"/>
      <c r="BF29" s="867"/>
      <c r="BG29" s="867"/>
      <c r="BH29" s="867"/>
      <c r="BI29" s="868"/>
      <c r="BJ29" s="214"/>
      <c r="BK29" s="214"/>
      <c r="BL29" s="214"/>
      <c r="BM29" s="214"/>
      <c r="BN29" s="214"/>
      <c r="BO29" s="224"/>
      <c r="BP29" s="224"/>
      <c r="BQ29" s="221">
        <v>23</v>
      </c>
      <c r="BR29" s="222"/>
      <c r="BS29" s="808"/>
      <c r="BT29" s="809"/>
      <c r="BU29" s="809"/>
      <c r="BV29" s="809"/>
      <c r="BW29" s="809"/>
      <c r="BX29" s="809"/>
      <c r="BY29" s="809"/>
      <c r="BZ29" s="809"/>
      <c r="CA29" s="809"/>
      <c r="CB29" s="809"/>
      <c r="CC29" s="809"/>
      <c r="CD29" s="809"/>
      <c r="CE29" s="809"/>
      <c r="CF29" s="809"/>
      <c r="CG29" s="810"/>
      <c r="CH29" s="811"/>
      <c r="CI29" s="812"/>
      <c r="CJ29" s="812"/>
      <c r="CK29" s="812"/>
      <c r="CL29" s="813"/>
      <c r="CM29" s="811"/>
      <c r="CN29" s="812"/>
      <c r="CO29" s="812"/>
      <c r="CP29" s="812"/>
      <c r="CQ29" s="813"/>
      <c r="CR29" s="811"/>
      <c r="CS29" s="812"/>
      <c r="CT29" s="812"/>
      <c r="CU29" s="812"/>
      <c r="CV29" s="813"/>
      <c r="CW29" s="811"/>
      <c r="CX29" s="812"/>
      <c r="CY29" s="812"/>
      <c r="CZ29" s="812"/>
      <c r="DA29" s="813"/>
      <c r="DB29" s="811"/>
      <c r="DC29" s="812"/>
      <c r="DD29" s="812"/>
      <c r="DE29" s="812"/>
      <c r="DF29" s="813"/>
      <c r="DG29" s="811"/>
      <c r="DH29" s="812"/>
      <c r="DI29" s="812"/>
      <c r="DJ29" s="812"/>
      <c r="DK29" s="813"/>
      <c r="DL29" s="811"/>
      <c r="DM29" s="812"/>
      <c r="DN29" s="812"/>
      <c r="DO29" s="812"/>
      <c r="DP29" s="813"/>
      <c r="DQ29" s="811"/>
      <c r="DR29" s="812"/>
      <c r="DS29" s="812"/>
      <c r="DT29" s="812"/>
      <c r="DU29" s="813"/>
      <c r="DV29" s="808"/>
      <c r="DW29" s="809"/>
      <c r="DX29" s="809"/>
      <c r="DY29" s="809"/>
      <c r="DZ29" s="814"/>
      <c r="EA29" s="212"/>
    </row>
    <row r="30" spans="1:131" ht="26.25" customHeight="1" x14ac:dyDescent="0.2">
      <c r="A30" s="225">
        <v>3</v>
      </c>
      <c r="B30" s="815" t="s">
        <v>392</v>
      </c>
      <c r="C30" s="816"/>
      <c r="D30" s="816"/>
      <c r="E30" s="816"/>
      <c r="F30" s="816"/>
      <c r="G30" s="816"/>
      <c r="H30" s="816"/>
      <c r="I30" s="816"/>
      <c r="J30" s="816"/>
      <c r="K30" s="816"/>
      <c r="L30" s="816"/>
      <c r="M30" s="816"/>
      <c r="N30" s="816"/>
      <c r="O30" s="816"/>
      <c r="P30" s="817"/>
      <c r="Q30" s="818">
        <v>3905</v>
      </c>
      <c r="R30" s="819"/>
      <c r="S30" s="819"/>
      <c r="T30" s="819"/>
      <c r="U30" s="819"/>
      <c r="V30" s="819">
        <v>3881</v>
      </c>
      <c r="W30" s="819"/>
      <c r="X30" s="819"/>
      <c r="Y30" s="819"/>
      <c r="Z30" s="819"/>
      <c r="AA30" s="819">
        <v>24</v>
      </c>
      <c r="AB30" s="819"/>
      <c r="AC30" s="819"/>
      <c r="AD30" s="819"/>
      <c r="AE30" s="820"/>
      <c r="AF30" s="821">
        <v>24</v>
      </c>
      <c r="AG30" s="822"/>
      <c r="AH30" s="822"/>
      <c r="AI30" s="822"/>
      <c r="AJ30" s="823"/>
      <c r="AK30" s="869">
        <v>908</v>
      </c>
      <c r="AL30" s="865"/>
      <c r="AM30" s="865"/>
      <c r="AN30" s="865"/>
      <c r="AO30" s="865"/>
      <c r="AP30" s="865" t="s">
        <v>495</v>
      </c>
      <c r="AQ30" s="865"/>
      <c r="AR30" s="865"/>
      <c r="AS30" s="865"/>
      <c r="AT30" s="865"/>
      <c r="AU30" s="865" t="s">
        <v>558</v>
      </c>
      <c r="AV30" s="865"/>
      <c r="AW30" s="865"/>
      <c r="AX30" s="865"/>
      <c r="AY30" s="865"/>
      <c r="AZ30" s="866" t="s">
        <v>558</v>
      </c>
      <c r="BA30" s="866"/>
      <c r="BB30" s="866"/>
      <c r="BC30" s="866"/>
      <c r="BD30" s="866"/>
      <c r="BE30" s="867"/>
      <c r="BF30" s="867"/>
      <c r="BG30" s="867"/>
      <c r="BH30" s="867"/>
      <c r="BI30" s="868"/>
      <c r="BJ30" s="214"/>
      <c r="BK30" s="214"/>
      <c r="BL30" s="214"/>
      <c r="BM30" s="214"/>
      <c r="BN30" s="214"/>
      <c r="BO30" s="224"/>
      <c r="BP30" s="224"/>
      <c r="BQ30" s="221">
        <v>24</v>
      </c>
      <c r="BR30" s="222"/>
      <c r="BS30" s="808"/>
      <c r="BT30" s="809"/>
      <c r="BU30" s="809"/>
      <c r="BV30" s="809"/>
      <c r="BW30" s="809"/>
      <c r="BX30" s="809"/>
      <c r="BY30" s="809"/>
      <c r="BZ30" s="809"/>
      <c r="CA30" s="809"/>
      <c r="CB30" s="809"/>
      <c r="CC30" s="809"/>
      <c r="CD30" s="809"/>
      <c r="CE30" s="809"/>
      <c r="CF30" s="809"/>
      <c r="CG30" s="810"/>
      <c r="CH30" s="811"/>
      <c r="CI30" s="812"/>
      <c r="CJ30" s="812"/>
      <c r="CK30" s="812"/>
      <c r="CL30" s="813"/>
      <c r="CM30" s="811"/>
      <c r="CN30" s="812"/>
      <c r="CO30" s="812"/>
      <c r="CP30" s="812"/>
      <c r="CQ30" s="813"/>
      <c r="CR30" s="811"/>
      <c r="CS30" s="812"/>
      <c r="CT30" s="812"/>
      <c r="CU30" s="812"/>
      <c r="CV30" s="813"/>
      <c r="CW30" s="811"/>
      <c r="CX30" s="812"/>
      <c r="CY30" s="812"/>
      <c r="CZ30" s="812"/>
      <c r="DA30" s="813"/>
      <c r="DB30" s="811"/>
      <c r="DC30" s="812"/>
      <c r="DD30" s="812"/>
      <c r="DE30" s="812"/>
      <c r="DF30" s="813"/>
      <c r="DG30" s="811"/>
      <c r="DH30" s="812"/>
      <c r="DI30" s="812"/>
      <c r="DJ30" s="812"/>
      <c r="DK30" s="813"/>
      <c r="DL30" s="811"/>
      <c r="DM30" s="812"/>
      <c r="DN30" s="812"/>
      <c r="DO30" s="812"/>
      <c r="DP30" s="813"/>
      <c r="DQ30" s="811"/>
      <c r="DR30" s="812"/>
      <c r="DS30" s="812"/>
      <c r="DT30" s="812"/>
      <c r="DU30" s="813"/>
      <c r="DV30" s="808"/>
      <c r="DW30" s="809"/>
      <c r="DX30" s="809"/>
      <c r="DY30" s="809"/>
      <c r="DZ30" s="814"/>
      <c r="EA30" s="212"/>
    </row>
    <row r="31" spans="1:131" ht="26.25" customHeight="1" x14ac:dyDescent="0.2">
      <c r="A31" s="225">
        <v>4</v>
      </c>
      <c r="B31" s="815" t="s">
        <v>393</v>
      </c>
      <c r="C31" s="816"/>
      <c r="D31" s="816"/>
      <c r="E31" s="816"/>
      <c r="F31" s="816"/>
      <c r="G31" s="816"/>
      <c r="H31" s="816"/>
      <c r="I31" s="816"/>
      <c r="J31" s="816"/>
      <c r="K31" s="816"/>
      <c r="L31" s="816"/>
      <c r="M31" s="816"/>
      <c r="N31" s="816"/>
      <c r="O31" s="816"/>
      <c r="P31" s="817"/>
      <c r="Q31" s="818">
        <v>14</v>
      </c>
      <c r="R31" s="819"/>
      <c r="S31" s="819"/>
      <c r="T31" s="819"/>
      <c r="U31" s="819"/>
      <c r="V31" s="819">
        <v>14</v>
      </c>
      <c r="W31" s="819"/>
      <c r="X31" s="819"/>
      <c r="Y31" s="819"/>
      <c r="Z31" s="819"/>
      <c r="AA31" s="819">
        <v>0</v>
      </c>
      <c r="AB31" s="819"/>
      <c r="AC31" s="819"/>
      <c r="AD31" s="819"/>
      <c r="AE31" s="820"/>
      <c r="AF31" s="821">
        <v>0</v>
      </c>
      <c r="AG31" s="822"/>
      <c r="AH31" s="822"/>
      <c r="AI31" s="822"/>
      <c r="AJ31" s="823"/>
      <c r="AK31" s="869">
        <v>3</v>
      </c>
      <c r="AL31" s="865"/>
      <c r="AM31" s="865"/>
      <c r="AN31" s="865"/>
      <c r="AO31" s="865"/>
      <c r="AP31" s="865" t="s">
        <v>495</v>
      </c>
      <c r="AQ31" s="865"/>
      <c r="AR31" s="865"/>
      <c r="AS31" s="865"/>
      <c r="AT31" s="865"/>
      <c r="AU31" s="865" t="s">
        <v>558</v>
      </c>
      <c r="AV31" s="865"/>
      <c r="AW31" s="865"/>
      <c r="AX31" s="865"/>
      <c r="AY31" s="865"/>
      <c r="AZ31" s="866" t="s">
        <v>558</v>
      </c>
      <c r="BA31" s="866"/>
      <c r="BB31" s="866"/>
      <c r="BC31" s="866"/>
      <c r="BD31" s="866"/>
      <c r="BE31" s="867"/>
      <c r="BF31" s="867"/>
      <c r="BG31" s="867"/>
      <c r="BH31" s="867"/>
      <c r="BI31" s="868"/>
      <c r="BJ31" s="214"/>
      <c r="BK31" s="214"/>
      <c r="BL31" s="214"/>
      <c r="BM31" s="214"/>
      <c r="BN31" s="214"/>
      <c r="BO31" s="224"/>
      <c r="BP31" s="224"/>
      <c r="BQ31" s="221">
        <v>25</v>
      </c>
      <c r="BR31" s="222"/>
      <c r="BS31" s="808"/>
      <c r="BT31" s="809"/>
      <c r="BU31" s="809"/>
      <c r="BV31" s="809"/>
      <c r="BW31" s="809"/>
      <c r="BX31" s="809"/>
      <c r="BY31" s="809"/>
      <c r="BZ31" s="809"/>
      <c r="CA31" s="809"/>
      <c r="CB31" s="809"/>
      <c r="CC31" s="809"/>
      <c r="CD31" s="809"/>
      <c r="CE31" s="809"/>
      <c r="CF31" s="809"/>
      <c r="CG31" s="810"/>
      <c r="CH31" s="811"/>
      <c r="CI31" s="812"/>
      <c r="CJ31" s="812"/>
      <c r="CK31" s="812"/>
      <c r="CL31" s="813"/>
      <c r="CM31" s="811"/>
      <c r="CN31" s="812"/>
      <c r="CO31" s="812"/>
      <c r="CP31" s="812"/>
      <c r="CQ31" s="813"/>
      <c r="CR31" s="811"/>
      <c r="CS31" s="812"/>
      <c r="CT31" s="812"/>
      <c r="CU31" s="812"/>
      <c r="CV31" s="813"/>
      <c r="CW31" s="811"/>
      <c r="CX31" s="812"/>
      <c r="CY31" s="812"/>
      <c r="CZ31" s="812"/>
      <c r="DA31" s="813"/>
      <c r="DB31" s="811"/>
      <c r="DC31" s="812"/>
      <c r="DD31" s="812"/>
      <c r="DE31" s="812"/>
      <c r="DF31" s="813"/>
      <c r="DG31" s="811"/>
      <c r="DH31" s="812"/>
      <c r="DI31" s="812"/>
      <c r="DJ31" s="812"/>
      <c r="DK31" s="813"/>
      <c r="DL31" s="811"/>
      <c r="DM31" s="812"/>
      <c r="DN31" s="812"/>
      <c r="DO31" s="812"/>
      <c r="DP31" s="813"/>
      <c r="DQ31" s="811"/>
      <c r="DR31" s="812"/>
      <c r="DS31" s="812"/>
      <c r="DT31" s="812"/>
      <c r="DU31" s="813"/>
      <c r="DV31" s="808"/>
      <c r="DW31" s="809"/>
      <c r="DX31" s="809"/>
      <c r="DY31" s="809"/>
      <c r="DZ31" s="814"/>
      <c r="EA31" s="212"/>
    </row>
    <row r="32" spans="1:131" ht="26.25" customHeight="1" x14ac:dyDescent="0.2">
      <c r="A32" s="225">
        <v>5</v>
      </c>
      <c r="B32" s="815" t="s">
        <v>394</v>
      </c>
      <c r="C32" s="816"/>
      <c r="D32" s="816"/>
      <c r="E32" s="816"/>
      <c r="F32" s="816"/>
      <c r="G32" s="816"/>
      <c r="H32" s="816"/>
      <c r="I32" s="816"/>
      <c r="J32" s="816"/>
      <c r="K32" s="816"/>
      <c r="L32" s="816"/>
      <c r="M32" s="816"/>
      <c r="N32" s="816"/>
      <c r="O32" s="816"/>
      <c r="P32" s="817"/>
      <c r="Q32" s="818">
        <v>3725</v>
      </c>
      <c r="R32" s="819"/>
      <c r="S32" s="819"/>
      <c r="T32" s="819"/>
      <c r="U32" s="819"/>
      <c r="V32" s="819">
        <v>3607</v>
      </c>
      <c r="W32" s="819"/>
      <c r="X32" s="819"/>
      <c r="Y32" s="819"/>
      <c r="Z32" s="819"/>
      <c r="AA32" s="819">
        <v>118</v>
      </c>
      <c r="AB32" s="819"/>
      <c r="AC32" s="819"/>
      <c r="AD32" s="819"/>
      <c r="AE32" s="820"/>
      <c r="AF32" s="821">
        <v>3305</v>
      </c>
      <c r="AG32" s="822"/>
      <c r="AH32" s="822"/>
      <c r="AI32" s="822"/>
      <c r="AJ32" s="823"/>
      <c r="AK32" s="869">
        <v>64</v>
      </c>
      <c r="AL32" s="865"/>
      <c r="AM32" s="865"/>
      <c r="AN32" s="865"/>
      <c r="AO32" s="865"/>
      <c r="AP32" s="865">
        <v>18149</v>
      </c>
      <c r="AQ32" s="865"/>
      <c r="AR32" s="865"/>
      <c r="AS32" s="865"/>
      <c r="AT32" s="865"/>
      <c r="AU32" s="865">
        <v>399</v>
      </c>
      <c r="AV32" s="865"/>
      <c r="AW32" s="865"/>
      <c r="AX32" s="865"/>
      <c r="AY32" s="865"/>
      <c r="AZ32" s="866" t="s">
        <v>558</v>
      </c>
      <c r="BA32" s="866"/>
      <c r="BB32" s="866"/>
      <c r="BC32" s="866"/>
      <c r="BD32" s="866"/>
      <c r="BE32" s="867" t="s">
        <v>395</v>
      </c>
      <c r="BF32" s="867"/>
      <c r="BG32" s="867"/>
      <c r="BH32" s="867"/>
      <c r="BI32" s="868"/>
      <c r="BJ32" s="214"/>
      <c r="BK32" s="214"/>
      <c r="BL32" s="214"/>
      <c r="BM32" s="214"/>
      <c r="BN32" s="214"/>
      <c r="BO32" s="224"/>
      <c r="BP32" s="224"/>
      <c r="BQ32" s="221">
        <v>26</v>
      </c>
      <c r="BR32" s="222"/>
      <c r="BS32" s="808"/>
      <c r="BT32" s="809"/>
      <c r="BU32" s="809"/>
      <c r="BV32" s="809"/>
      <c r="BW32" s="809"/>
      <c r="BX32" s="809"/>
      <c r="BY32" s="809"/>
      <c r="BZ32" s="809"/>
      <c r="CA32" s="809"/>
      <c r="CB32" s="809"/>
      <c r="CC32" s="809"/>
      <c r="CD32" s="809"/>
      <c r="CE32" s="809"/>
      <c r="CF32" s="809"/>
      <c r="CG32" s="810"/>
      <c r="CH32" s="811"/>
      <c r="CI32" s="812"/>
      <c r="CJ32" s="812"/>
      <c r="CK32" s="812"/>
      <c r="CL32" s="813"/>
      <c r="CM32" s="811"/>
      <c r="CN32" s="812"/>
      <c r="CO32" s="812"/>
      <c r="CP32" s="812"/>
      <c r="CQ32" s="813"/>
      <c r="CR32" s="811"/>
      <c r="CS32" s="812"/>
      <c r="CT32" s="812"/>
      <c r="CU32" s="812"/>
      <c r="CV32" s="813"/>
      <c r="CW32" s="811"/>
      <c r="CX32" s="812"/>
      <c r="CY32" s="812"/>
      <c r="CZ32" s="812"/>
      <c r="DA32" s="813"/>
      <c r="DB32" s="811"/>
      <c r="DC32" s="812"/>
      <c r="DD32" s="812"/>
      <c r="DE32" s="812"/>
      <c r="DF32" s="813"/>
      <c r="DG32" s="811"/>
      <c r="DH32" s="812"/>
      <c r="DI32" s="812"/>
      <c r="DJ32" s="812"/>
      <c r="DK32" s="813"/>
      <c r="DL32" s="811"/>
      <c r="DM32" s="812"/>
      <c r="DN32" s="812"/>
      <c r="DO32" s="812"/>
      <c r="DP32" s="813"/>
      <c r="DQ32" s="811"/>
      <c r="DR32" s="812"/>
      <c r="DS32" s="812"/>
      <c r="DT32" s="812"/>
      <c r="DU32" s="813"/>
      <c r="DV32" s="808"/>
      <c r="DW32" s="809"/>
      <c r="DX32" s="809"/>
      <c r="DY32" s="809"/>
      <c r="DZ32" s="814"/>
      <c r="EA32" s="212"/>
    </row>
    <row r="33" spans="1:131" ht="26.25" customHeight="1" x14ac:dyDescent="0.2">
      <c r="A33" s="225">
        <v>6</v>
      </c>
      <c r="B33" s="815" t="s">
        <v>396</v>
      </c>
      <c r="C33" s="816"/>
      <c r="D33" s="816"/>
      <c r="E33" s="816"/>
      <c r="F33" s="816"/>
      <c r="G33" s="816"/>
      <c r="H33" s="816"/>
      <c r="I33" s="816"/>
      <c r="J33" s="816"/>
      <c r="K33" s="816"/>
      <c r="L33" s="816"/>
      <c r="M33" s="816"/>
      <c r="N33" s="816"/>
      <c r="O33" s="816"/>
      <c r="P33" s="817"/>
      <c r="Q33" s="818">
        <v>6118</v>
      </c>
      <c r="R33" s="819"/>
      <c r="S33" s="819"/>
      <c r="T33" s="819"/>
      <c r="U33" s="819"/>
      <c r="V33" s="819">
        <v>6158</v>
      </c>
      <c r="W33" s="819"/>
      <c r="X33" s="819"/>
      <c r="Y33" s="819"/>
      <c r="Z33" s="819"/>
      <c r="AA33" s="819">
        <v>-40</v>
      </c>
      <c r="AB33" s="819"/>
      <c r="AC33" s="819"/>
      <c r="AD33" s="819"/>
      <c r="AE33" s="820"/>
      <c r="AF33" s="821">
        <v>1124</v>
      </c>
      <c r="AG33" s="822"/>
      <c r="AH33" s="822"/>
      <c r="AI33" s="822"/>
      <c r="AJ33" s="823"/>
      <c r="AK33" s="869">
        <v>2210</v>
      </c>
      <c r="AL33" s="865"/>
      <c r="AM33" s="865"/>
      <c r="AN33" s="865"/>
      <c r="AO33" s="865"/>
      <c r="AP33" s="865">
        <v>35446</v>
      </c>
      <c r="AQ33" s="865"/>
      <c r="AR33" s="865"/>
      <c r="AS33" s="865"/>
      <c r="AT33" s="865"/>
      <c r="AU33" s="865">
        <v>21323</v>
      </c>
      <c r="AV33" s="865"/>
      <c r="AW33" s="865"/>
      <c r="AX33" s="865"/>
      <c r="AY33" s="865"/>
      <c r="AZ33" s="866" t="s">
        <v>558</v>
      </c>
      <c r="BA33" s="866"/>
      <c r="BB33" s="866"/>
      <c r="BC33" s="866"/>
      <c r="BD33" s="866"/>
      <c r="BE33" s="867" t="s">
        <v>395</v>
      </c>
      <c r="BF33" s="867"/>
      <c r="BG33" s="867"/>
      <c r="BH33" s="867"/>
      <c r="BI33" s="868"/>
      <c r="BJ33" s="214"/>
      <c r="BK33" s="214"/>
      <c r="BL33" s="214"/>
      <c r="BM33" s="214"/>
      <c r="BN33" s="214"/>
      <c r="BO33" s="224"/>
      <c r="BP33" s="224"/>
      <c r="BQ33" s="221">
        <v>27</v>
      </c>
      <c r="BR33" s="222"/>
      <c r="BS33" s="808"/>
      <c r="BT33" s="809"/>
      <c r="BU33" s="809"/>
      <c r="BV33" s="809"/>
      <c r="BW33" s="809"/>
      <c r="BX33" s="809"/>
      <c r="BY33" s="809"/>
      <c r="BZ33" s="809"/>
      <c r="CA33" s="809"/>
      <c r="CB33" s="809"/>
      <c r="CC33" s="809"/>
      <c r="CD33" s="809"/>
      <c r="CE33" s="809"/>
      <c r="CF33" s="809"/>
      <c r="CG33" s="810"/>
      <c r="CH33" s="811"/>
      <c r="CI33" s="812"/>
      <c r="CJ33" s="812"/>
      <c r="CK33" s="812"/>
      <c r="CL33" s="813"/>
      <c r="CM33" s="811"/>
      <c r="CN33" s="812"/>
      <c r="CO33" s="812"/>
      <c r="CP33" s="812"/>
      <c r="CQ33" s="813"/>
      <c r="CR33" s="811"/>
      <c r="CS33" s="812"/>
      <c r="CT33" s="812"/>
      <c r="CU33" s="812"/>
      <c r="CV33" s="813"/>
      <c r="CW33" s="811"/>
      <c r="CX33" s="812"/>
      <c r="CY33" s="812"/>
      <c r="CZ33" s="812"/>
      <c r="DA33" s="813"/>
      <c r="DB33" s="811"/>
      <c r="DC33" s="812"/>
      <c r="DD33" s="812"/>
      <c r="DE33" s="812"/>
      <c r="DF33" s="813"/>
      <c r="DG33" s="811"/>
      <c r="DH33" s="812"/>
      <c r="DI33" s="812"/>
      <c r="DJ33" s="812"/>
      <c r="DK33" s="813"/>
      <c r="DL33" s="811"/>
      <c r="DM33" s="812"/>
      <c r="DN33" s="812"/>
      <c r="DO33" s="812"/>
      <c r="DP33" s="813"/>
      <c r="DQ33" s="811"/>
      <c r="DR33" s="812"/>
      <c r="DS33" s="812"/>
      <c r="DT33" s="812"/>
      <c r="DU33" s="813"/>
      <c r="DV33" s="808"/>
      <c r="DW33" s="809"/>
      <c r="DX33" s="809"/>
      <c r="DY33" s="809"/>
      <c r="DZ33" s="814"/>
      <c r="EA33" s="212"/>
    </row>
    <row r="34" spans="1:131" ht="26.25" customHeight="1" x14ac:dyDescent="0.2">
      <c r="A34" s="225">
        <v>7</v>
      </c>
      <c r="B34" s="815" t="s">
        <v>397</v>
      </c>
      <c r="C34" s="816"/>
      <c r="D34" s="816"/>
      <c r="E34" s="816"/>
      <c r="F34" s="816"/>
      <c r="G34" s="816"/>
      <c r="H34" s="816"/>
      <c r="I34" s="816"/>
      <c r="J34" s="816"/>
      <c r="K34" s="816"/>
      <c r="L34" s="816"/>
      <c r="M34" s="816"/>
      <c r="N34" s="816"/>
      <c r="O34" s="816"/>
      <c r="P34" s="817"/>
      <c r="Q34" s="818">
        <v>728</v>
      </c>
      <c r="R34" s="819"/>
      <c r="S34" s="819"/>
      <c r="T34" s="819"/>
      <c r="U34" s="819"/>
      <c r="V34" s="819">
        <v>634</v>
      </c>
      <c r="W34" s="819"/>
      <c r="X34" s="819"/>
      <c r="Y34" s="819"/>
      <c r="Z34" s="819"/>
      <c r="AA34" s="819">
        <v>94</v>
      </c>
      <c r="AB34" s="819"/>
      <c r="AC34" s="819"/>
      <c r="AD34" s="819"/>
      <c r="AE34" s="820"/>
      <c r="AF34" s="821">
        <v>56</v>
      </c>
      <c r="AG34" s="822"/>
      <c r="AH34" s="822"/>
      <c r="AI34" s="822"/>
      <c r="AJ34" s="823"/>
      <c r="AK34" s="869">
        <v>395</v>
      </c>
      <c r="AL34" s="865"/>
      <c r="AM34" s="865"/>
      <c r="AN34" s="865"/>
      <c r="AO34" s="865"/>
      <c r="AP34" s="865">
        <v>1316</v>
      </c>
      <c r="AQ34" s="865"/>
      <c r="AR34" s="865"/>
      <c r="AS34" s="865"/>
      <c r="AT34" s="865"/>
      <c r="AU34" s="865">
        <v>1177</v>
      </c>
      <c r="AV34" s="865"/>
      <c r="AW34" s="865"/>
      <c r="AX34" s="865"/>
      <c r="AY34" s="865"/>
      <c r="AZ34" s="866" t="s">
        <v>558</v>
      </c>
      <c r="BA34" s="866"/>
      <c r="BB34" s="866"/>
      <c r="BC34" s="866"/>
      <c r="BD34" s="866"/>
      <c r="BE34" s="867" t="s">
        <v>395</v>
      </c>
      <c r="BF34" s="867"/>
      <c r="BG34" s="867"/>
      <c r="BH34" s="867"/>
      <c r="BI34" s="868"/>
      <c r="BJ34" s="214"/>
      <c r="BK34" s="214"/>
      <c r="BL34" s="214"/>
      <c r="BM34" s="214"/>
      <c r="BN34" s="214"/>
      <c r="BO34" s="224"/>
      <c r="BP34" s="224"/>
      <c r="BQ34" s="221">
        <v>28</v>
      </c>
      <c r="BR34" s="222"/>
      <c r="BS34" s="808"/>
      <c r="BT34" s="809"/>
      <c r="BU34" s="809"/>
      <c r="BV34" s="809"/>
      <c r="BW34" s="809"/>
      <c r="BX34" s="809"/>
      <c r="BY34" s="809"/>
      <c r="BZ34" s="809"/>
      <c r="CA34" s="809"/>
      <c r="CB34" s="809"/>
      <c r="CC34" s="809"/>
      <c r="CD34" s="809"/>
      <c r="CE34" s="809"/>
      <c r="CF34" s="809"/>
      <c r="CG34" s="810"/>
      <c r="CH34" s="811"/>
      <c r="CI34" s="812"/>
      <c r="CJ34" s="812"/>
      <c r="CK34" s="812"/>
      <c r="CL34" s="813"/>
      <c r="CM34" s="811"/>
      <c r="CN34" s="812"/>
      <c r="CO34" s="812"/>
      <c r="CP34" s="812"/>
      <c r="CQ34" s="813"/>
      <c r="CR34" s="811"/>
      <c r="CS34" s="812"/>
      <c r="CT34" s="812"/>
      <c r="CU34" s="812"/>
      <c r="CV34" s="813"/>
      <c r="CW34" s="811"/>
      <c r="CX34" s="812"/>
      <c r="CY34" s="812"/>
      <c r="CZ34" s="812"/>
      <c r="DA34" s="813"/>
      <c r="DB34" s="811"/>
      <c r="DC34" s="812"/>
      <c r="DD34" s="812"/>
      <c r="DE34" s="812"/>
      <c r="DF34" s="813"/>
      <c r="DG34" s="811"/>
      <c r="DH34" s="812"/>
      <c r="DI34" s="812"/>
      <c r="DJ34" s="812"/>
      <c r="DK34" s="813"/>
      <c r="DL34" s="811"/>
      <c r="DM34" s="812"/>
      <c r="DN34" s="812"/>
      <c r="DO34" s="812"/>
      <c r="DP34" s="813"/>
      <c r="DQ34" s="811"/>
      <c r="DR34" s="812"/>
      <c r="DS34" s="812"/>
      <c r="DT34" s="812"/>
      <c r="DU34" s="813"/>
      <c r="DV34" s="808"/>
      <c r="DW34" s="809"/>
      <c r="DX34" s="809"/>
      <c r="DY34" s="809"/>
      <c r="DZ34" s="814"/>
      <c r="EA34" s="212"/>
    </row>
    <row r="35" spans="1:131" ht="26.25" customHeight="1" x14ac:dyDescent="0.2">
      <c r="A35" s="225">
        <v>8</v>
      </c>
      <c r="B35" s="815" t="s">
        <v>398</v>
      </c>
      <c r="C35" s="816"/>
      <c r="D35" s="816"/>
      <c r="E35" s="816"/>
      <c r="F35" s="816"/>
      <c r="G35" s="816"/>
      <c r="H35" s="816"/>
      <c r="I35" s="816"/>
      <c r="J35" s="816"/>
      <c r="K35" s="816"/>
      <c r="L35" s="816"/>
      <c r="M35" s="816"/>
      <c r="N35" s="816"/>
      <c r="O35" s="816"/>
      <c r="P35" s="817"/>
      <c r="Q35" s="818">
        <v>26</v>
      </c>
      <c r="R35" s="819"/>
      <c r="S35" s="819"/>
      <c r="T35" s="819"/>
      <c r="U35" s="819"/>
      <c r="V35" s="819">
        <v>24</v>
      </c>
      <c r="W35" s="819"/>
      <c r="X35" s="819"/>
      <c r="Y35" s="819"/>
      <c r="Z35" s="819"/>
      <c r="AA35" s="819">
        <v>2</v>
      </c>
      <c r="AB35" s="819"/>
      <c r="AC35" s="819"/>
      <c r="AD35" s="819"/>
      <c r="AE35" s="820"/>
      <c r="AF35" s="821">
        <v>5</v>
      </c>
      <c r="AG35" s="822"/>
      <c r="AH35" s="822"/>
      <c r="AI35" s="822"/>
      <c r="AJ35" s="823"/>
      <c r="AK35" s="869">
        <v>13</v>
      </c>
      <c r="AL35" s="865"/>
      <c r="AM35" s="865"/>
      <c r="AN35" s="865"/>
      <c r="AO35" s="865"/>
      <c r="AP35" s="865">
        <v>64</v>
      </c>
      <c r="AQ35" s="865"/>
      <c r="AR35" s="865"/>
      <c r="AS35" s="865"/>
      <c r="AT35" s="865"/>
      <c r="AU35" s="865">
        <v>62</v>
      </c>
      <c r="AV35" s="865"/>
      <c r="AW35" s="865"/>
      <c r="AX35" s="865"/>
      <c r="AY35" s="865"/>
      <c r="AZ35" s="866" t="s">
        <v>558</v>
      </c>
      <c r="BA35" s="866"/>
      <c r="BB35" s="866"/>
      <c r="BC35" s="866"/>
      <c r="BD35" s="866"/>
      <c r="BE35" s="867" t="s">
        <v>395</v>
      </c>
      <c r="BF35" s="867"/>
      <c r="BG35" s="867"/>
      <c r="BH35" s="867"/>
      <c r="BI35" s="868"/>
      <c r="BJ35" s="214"/>
      <c r="BK35" s="214"/>
      <c r="BL35" s="214"/>
      <c r="BM35" s="214"/>
      <c r="BN35" s="214"/>
      <c r="BO35" s="224"/>
      <c r="BP35" s="224"/>
      <c r="BQ35" s="221">
        <v>29</v>
      </c>
      <c r="BR35" s="222"/>
      <c r="BS35" s="808"/>
      <c r="BT35" s="809"/>
      <c r="BU35" s="809"/>
      <c r="BV35" s="809"/>
      <c r="BW35" s="809"/>
      <c r="BX35" s="809"/>
      <c r="BY35" s="809"/>
      <c r="BZ35" s="809"/>
      <c r="CA35" s="809"/>
      <c r="CB35" s="809"/>
      <c r="CC35" s="809"/>
      <c r="CD35" s="809"/>
      <c r="CE35" s="809"/>
      <c r="CF35" s="809"/>
      <c r="CG35" s="810"/>
      <c r="CH35" s="811"/>
      <c r="CI35" s="812"/>
      <c r="CJ35" s="812"/>
      <c r="CK35" s="812"/>
      <c r="CL35" s="813"/>
      <c r="CM35" s="811"/>
      <c r="CN35" s="812"/>
      <c r="CO35" s="812"/>
      <c r="CP35" s="812"/>
      <c r="CQ35" s="813"/>
      <c r="CR35" s="811"/>
      <c r="CS35" s="812"/>
      <c r="CT35" s="812"/>
      <c r="CU35" s="812"/>
      <c r="CV35" s="813"/>
      <c r="CW35" s="811"/>
      <c r="CX35" s="812"/>
      <c r="CY35" s="812"/>
      <c r="CZ35" s="812"/>
      <c r="DA35" s="813"/>
      <c r="DB35" s="811"/>
      <c r="DC35" s="812"/>
      <c r="DD35" s="812"/>
      <c r="DE35" s="812"/>
      <c r="DF35" s="813"/>
      <c r="DG35" s="811"/>
      <c r="DH35" s="812"/>
      <c r="DI35" s="812"/>
      <c r="DJ35" s="812"/>
      <c r="DK35" s="813"/>
      <c r="DL35" s="811"/>
      <c r="DM35" s="812"/>
      <c r="DN35" s="812"/>
      <c r="DO35" s="812"/>
      <c r="DP35" s="813"/>
      <c r="DQ35" s="811"/>
      <c r="DR35" s="812"/>
      <c r="DS35" s="812"/>
      <c r="DT35" s="812"/>
      <c r="DU35" s="813"/>
      <c r="DV35" s="808"/>
      <c r="DW35" s="809"/>
      <c r="DX35" s="809"/>
      <c r="DY35" s="809"/>
      <c r="DZ35" s="814"/>
      <c r="EA35" s="212"/>
    </row>
    <row r="36" spans="1:131" ht="26.25" customHeight="1" x14ac:dyDescent="0.2">
      <c r="A36" s="225">
        <v>9</v>
      </c>
      <c r="B36" s="815" t="s">
        <v>399</v>
      </c>
      <c r="C36" s="816"/>
      <c r="D36" s="816"/>
      <c r="E36" s="816"/>
      <c r="F36" s="816"/>
      <c r="G36" s="816"/>
      <c r="H36" s="816"/>
      <c r="I36" s="816"/>
      <c r="J36" s="816"/>
      <c r="K36" s="816"/>
      <c r="L36" s="816"/>
      <c r="M36" s="816"/>
      <c r="N36" s="816"/>
      <c r="O36" s="816"/>
      <c r="P36" s="817"/>
      <c r="Q36" s="818">
        <v>389</v>
      </c>
      <c r="R36" s="819"/>
      <c r="S36" s="819"/>
      <c r="T36" s="819"/>
      <c r="U36" s="819"/>
      <c r="V36" s="819">
        <v>338</v>
      </c>
      <c r="W36" s="819"/>
      <c r="X36" s="819"/>
      <c r="Y36" s="819"/>
      <c r="Z36" s="819"/>
      <c r="AA36" s="819">
        <v>51</v>
      </c>
      <c r="AB36" s="819"/>
      <c r="AC36" s="819"/>
      <c r="AD36" s="819"/>
      <c r="AE36" s="820"/>
      <c r="AF36" s="821">
        <v>99</v>
      </c>
      <c r="AG36" s="822"/>
      <c r="AH36" s="822"/>
      <c r="AI36" s="822"/>
      <c r="AJ36" s="823"/>
      <c r="AK36" s="869">
        <v>140</v>
      </c>
      <c r="AL36" s="865"/>
      <c r="AM36" s="865"/>
      <c r="AN36" s="865"/>
      <c r="AO36" s="865"/>
      <c r="AP36" s="865">
        <v>2905</v>
      </c>
      <c r="AQ36" s="865"/>
      <c r="AR36" s="865"/>
      <c r="AS36" s="865"/>
      <c r="AT36" s="865"/>
      <c r="AU36" s="865">
        <v>1853</v>
      </c>
      <c r="AV36" s="865"/>
      <c r="AW36" s="865"/>
      <c r="AX36" s="865"/>
      <c r="AY36" s="865"/>
      <c r="AZ36" s="870" t="s">
        <v>558</v>
      </c>
      <c r="BA36" s="866"/>
      <c r="BB36" s="866"/>
      <c r="BC36" s="866"/>
      <c r="BD36" s="866"/>
      <c r="BE36" s="867" t="s">
        <v>395</v>
      </c>
      <c r="BF36" s="867"/>
      <c r="BG36" s="867"/>
      <c r="BH36" s="867"/>
      <c r="BI36" s="868"/>
      <c r="BJ36" s="214"/>
      <c r="BK36" s="214"/>
      <c r="BL36" s="214"/>
      <c r="BM36" s="214"/>
      <c r="BN36" s="214"/>
      <c r="BO36" s="224"/>
      <c r="BP36" s="224"/>
      <c r="BQ36" s="221">
        <v>30</v>
      </c>
      <c r="BR36" s="222"/>
      <c r="BS36" s="808"/>
      <c r="BT36" s="809"/>
      <c r="BU36" s="809"/>
      <c r="BV36" s="809"/>
      <c r="BW36" s="809"/>
      <c r="BX36" s="809"/>
      <c r="BY36" s="809"/>
      <c r="BZ36" s="809"/>
      <c r="CA36" s="809"/>
      <c r="CB36" s="809"/>
      <c r="CC36" s="809"/>
      <c r="CD36" s="809"/>
      <c r="CE36" s="809"/>
      <c r="CF36" s="809"/>
      <c r="CG36" s="810"/>
      <c r="CH36" s="811"/>
      <c r="CI36" s="812"/>
      <c r="CJ36" s="812"/>
      <c r="CK36" s="812"/>
      <c r="CL36" s="813"/>
      <c r="CM36" s="811"/>
      <c r="CN36" s="812"/>
      <c r="CO36" s="812"/>
      <c r="CP36" s="812"/>
      <c r="CQ36" s="813"/>
      <c r="CR36" s="811"/>
      <c r="CS36" s="812"/>
      <c r="CT36" s="812"/>
      <c r="CU36" s="812"/>
      <c r="CV36" s="813"/>
      <c r="CW36" s="811"/>
      <c r="CX36" s="812"/>
      <c r="CY36" s="812"/>
      <c r="CZ36" s="812"/>
      <c r="DA36" s="813"/>
      <c r="DB36" s="811"/>
      <c r="DC36" s="812"/>
      <c r="DD36" s="812"/>
      <c r="DE36" s="812"/>
      <c r="DF36" s="813"/>
      <c r="DG36" s="811"/>
      <c r="DH36" s="812"/>
      <c r="DI36" s="812"/>
      <c r="DJ36" s="812"/>
      <c r="DK36" s="813"/>
      <c r="DL36" s="811"/>
      <c r="DM36" s="812"/>
      <c r="DN36" s="812"/>
      <c r="DO36" s="812"/>
      <c r="DP36" s="813"/>
      <c r="DQ36" s="811"/>
      <c r="DR36" s="812"/>
      <c r="DS36" s="812"/>
      <c r="DT36" s="812"/>
      <c r="DU36" s="813"/>
      <c r="DV36" s="808"/>
      <c r="DW36" s="809"/>
      <c r="DX36" s="809"/>
      <c r="DY36" s="809"/>
      <c r="DZ36" s="814"/>
      <c r="EA36" s="212"/>
    </row>
    <row r="37" spans="1:131" ht="26.25" customHeight="1" x14ac:dyDescent="0.2">
      <c r="A37" s="225">
        <v>10</v>
      </c>
      <c r="B37" s="815" t="s">
        <v>400</v>
      </c>
      <c r="C37" s="816"/>
      <c r="D37" s="816"/>
      <c r="E37" s="816"/>
      <c r="F37" s="816"/>
      <c r="G37" s="816"/>
      <c r="H37" s="816"/>
      <c r="I37" s="816"/>
      <c r="J37" s="816"/>
      <c r="K37" s="816"/>
      <c r="L37" s="816"/>
      <c r="M37" s="816"/>
      <c r="N37" s="816"/>
      <c r="O37" s="816"/>
      <c r="P37" s="817"/>
      <c r="Q37" s="818">
        <v>13</v>
      </c>
      <c r="R37" s="819"/>
      <c r="S37" s="819"/>
      <c r="T37" s="819"/>
      <c r="U37" s="819"/>
      <c r="V37" s="819">
        <v>12</v>
      </c>
      <c r="W37" s="819"/>
      <c r="X37" s="819"/>
      <c r="Y37" s="819"/>
      <c r="Z37" s="819"/>
      <c r="AA37" s="819">
        <v>0</v>
      </c>
      <c r="AB37" s="819"/>
      <c r="AC37" s="819"/>
      <c r="AD37" s="819"/>
      <c r="AE37" s="820"/>
      <c r="AF37" s="821">
        <v>0</v>
      </c>
      <c r="AG37" s="822"/>
      <c r="AH37" s="822"/>
      <c r="AI37" s="822"/>
      <c r="AJ37" s="823"/>
      <c r="AK37" s="869">
        <v>13</v>
      </c>
      <c r="AL37" s="865"/>
      <c r="AM37" s="865"/>
      <c r="AN37" s="865"/>
      <c r="AO37" s="865"/>
      <c r="AP37" s="865" t="s">
        <v>558</v>
      </c>
      <c r="AQ37" s="865"/>
      <c r="AR37" s="865"/>
      <c r="AS37" s="865"/>
      <c r="AT37" s="865"/>
      <c r="AU37" s="865" t="s">
        <v>558</v>
      </c>
      <c r="AV37" s="865"/>
      <c r="AW37" s="865"/>
      <c r="AX37" s="865"/>
      <c r="AY37" s="865"/>
      <c r="AZ37" s="871" t="s">
        <v>558</v>
      </c>
      <c r="BA37" s="872"/>
      <c r="BB37" s="872"/>
      <c r="BC37" s="872"/>
      <c r="BD37" s="873"/>
      <c r="BE37" s="867" t="s">
        <v>401</v>
      </c>
      <c r="BF37" s="867"/>
      <c r="BG37" s="867"/>
      <c r="BH37" s="867"/>
      <c r="BI37" s="868"/>
      <c r="BJ37" s="214"/>
      <c r="BK37" s="214"/>
      <c r="BL37" s="214"/>
      <c r="BM37" s="214"/>
      <c r="BN37" s="214"/>
      <c r="BO37" s="224"/>
      <c r="BP37" s="224"/>
      <c r="BQ37" s="221">
        <v>31</v>
      </c>
      <c r="BR37" s="222"/>
      <c r="BS37" s="808"/>
      <c r="BT37" s="809"/>
      <c r="BU37" s="809"/>
      <c r="BV37" s="809"/>
      <c r="BW37" s="809"/>
      <c r="BX37" s="809"/>
      <c r="BY37" s="809"/>
      <c r="BZ37" s="809"/>
      <c r="CA37" s="809"/>
      <c r="CB37" s="809"/>
      <c r="CC37" s="809"/>
      <c r="CD37" s="809"/>
      <c r="CE37" s="809"/>
      <c r="CF37" s="809"/>
      <c r="CG37" s="810"/>
      <c r="CH37" s="811"/>
      <c r="CI37" s="812"/>
      <c r="CJ37" s="812"/>
      <c r="CK37" s="812"/>
      <c r="CL37" s="813"/>
      <c r="CM37" s="811"/>
      <c r="CN37" s="812"/>
      <c r="CO37" s="812"/>
      <c r="CP37" s="812"/>
      <c r="CQ37" s="813"/>
      <c r="CR37" s="811"/>
      <c r="CS37" s="812"/>
      <c r="CT37" s="812"/>
      <c r="CU37" s="812"/>
      <c r="CV37" s="813"/>
      <c r="CW37" s="811"/>
      <c r="CX37" s="812"/>
      <c r="CY37" s="812"/>
      <c r="CZ37" s="812"/>
      <c r="DA37" s="813"/>
      <c r="DB37" s="811"/>
      <c r="DC37" s="812"/>
      <c r="DD37" s="812"/>
      <c r="DE37" s="812"/>
      <c r="DF37" s="813"/>
      <c r="DG37" s="811"/>
      <c r="DH37" s="812"/>
      <c r="DI37" s="812"/>
      <c r="DJ37" s="812"/>
      <c r="DK37" s="813"/>
      <c r="DL37" s="811"/>
      <c r="DM37" s="812"/>
      <c r="DN37" s="812"/>
      <c r="DO37" s="812"/>
      <c r="DP37" s="813"/>
      <c r="DQ37" s="811"/>
      <c r="DR37" s="812"/>
      <c r="DS37" s="812"/>
      <c r="DT37" s="812"/>
      <c r="DU37" s="813"/>
      <c r="DV37" s="808"/>
      <c r="DW37" s="809"/>
      <c r="DX37" s="809"/>
      <c r="DY37" s="809"/>
      <c r="DZ37" s="814"/>
      <c r="EA37" s="212"/>
    </row>
    <row r="38" spans="1:131" ht="26.25" customHeight="1" x14ac:dyDescent="0.2">
      <c r="A38" s="225">
        <v>11</v>
      </c>
      <c r="B38" s="815" t="s">
        <v>402</v>
      </c>
      <c r="C38" s="816"/>
      <c r="D38" s="816"/>
      <c r="E38" s="816"/>
      <c r="F38" s="816"/>
      <c r="G38" s="816"/>
      <c r="H38" s="816"/>
      <c r="I38" s="816"/>
      <c r="J38" s="816"/>
      <c r="K38" s="816"/>
      <c r="L38" s="816"/>
      <c r="M38" s="816"/>
      <c r="N38" s="816"/>
      <c r="O38" s="816"/>
      <c r="P38" s="817"/>
      <c r="Q38" s="818">
        <v>1168</v>
      </c>
      <c r="R38" s="819"/>
      <c r="S38" s="819"/>
      <c r="T38" s="819"/>
      <c r="U38" s="819"/>
      <c r="V38" s="819">
        <v>1168</v>
      </c>
      <c r="W38" s="819"/>
      <c r="X38" s="819"/>
      <c r="Y38" s="819"/>
      <c r="Z38" s="819"/>
      <c r="AA38" s="819" t="s">
        <v>558</v>
      </c>
      <c r="AB38" s="819"/>
      <c r="AC38" s="819"/>
      <c r="AD38" s="819"/>
      <c r="AE38" s="820"/>
      <c r="AF38" s="821" t="s">
        <v>122</v>
      </c>
      <c r="AG38" s="822"/>
      <c r="AH38" s="822"/>
      <c r="AI38" s="822"/>
      <c r="AJ38" s="823"/>
      <c r="AK38" s="869" t="s">
        <v>558</v>
      </c>
      <c r="AL38" s="865"/>
      <c r="AM38" s="865"/>
      <c r="AN38" s="865"/>
      <c r="AO38" s="865"/>
      <c r="AP38" s="865">
        <v>741</v>
      </c>
      <c r="AQ38" s="865"/>
      <c r="AR38" s="865"/>
      <c r="AS38" s="865"/>
      <c r="AT38" s="865"/>
      <c r="AU38" s="865">
        <v>741</v>
      </c>
      <c r="AV38" s="865"/>
      <c r="AW38" s="865"/>
      <c r="AX38" s="865"/>
      <c r="AY38" s="865"/>
      <c r="AZ38" s="866" t="s">
        <v>558</v>
      </c>
      <c r="BA38" s="866"/>
      <c r="BB38" s="866"/>
      <c r="BC38" s="866"/>
      <c r="BD38" s="866"/>
      <c r="BE38" s="867" t="s">
        <v>401</v>
      </c>
      <c r="BF38" s="867"/>
      <c r="BG38" s="867"/>
      <c r="BH38" s="867"/>
      <c r="BI38" s="868"/>
      <c r="BJ38" s="214"/>
      <c r="BK38" s="214"/>
      <c r="BL38" s="214"/>
      <c r="BM38" s="214"/>
      <c r="BN38" s="214"/>
      <c r="BO38" s="224"/>
      <c r="BP38" s="224"/>
      <c r="BQ38" s="221">
        <v>32</v>
      </c>
      <c r="BR38" s="222"/>
      <c r="BS38" s="808"/>
      <c r="BT38" s="809"/>
      <c r="BU38" s="809"/>
      <c r="BV38" s="809"/>
      <c r="BW38" s="809"/>
      <c r="BX38" s="809"/>
      <c r="BY38" s="809"/>
      <c r="BZ38" s="809"/>
      <c r="CA38" s="809"/>
      <c r="CB38" s="809"/>
      <c r="CC38" s="809"/>
      <c r="CD38" s="809"/>
      <c r="CE38" s="809"/>
      <c r="CF38" s="809"/>
      <c r="CG38" s="810"/>
      <c r="CH38" s="811"/>
      <c r="CI38" s="812"/>
      <c r="CJ38" s="812"/>
      <c r="CK38" s="812"/>
      <c r="CL38" s="813"/>
      <c r="CM38" s="811"/>
      <c r="CN38" s="812"/>
      <c r="CO38" s="812"/>
      <c r="CP38" s="812"/>
      <c r="CQ38" s="813"/>
      <c r="CR38" s="811"/>
      <c r="CS38" s="812"/>
      <c r="CT38" s="812"/>
      <c r="CU38" s="812"/>
      <c r="CV38" s="813"/>
      <c r="CW38" s="811"/>
      <c r="CX38" s="812"/>
      <c r="CY38" s="812"/>
      <c r="CZ38" s="812"/>
      <c r="DA38" s="813"/>
      <c r="DB38" s="811"/>
      <c r="DC38" s="812"/>
      <c r="DD38" s="812"/>
      <c r="DE38" s="812"/>
      <c r="DF38" s="813"/>
      <c r="DG38" s="811"/>
      <c r="DH38" s="812"/>
      <c r="DI38" s="812"/>
      <c r="DJ38" s="812"/>
      <c r="DK38" s="813"/>
      <c r="DL38" s="811"/>
      <c r="DM38" s="812"/>
      <c r="DN38" s="812"/>
      <c r="DO38" s="812"/>
      <c r="DP38" s="813"/>
      <c r="DQ38" s="811"/>
      <c r="DR38" s="812"/>
      <c r="DS38" s="812"/>
      <c r="DT38" s="812"/>
      <c r="DU38" s="813"/>
      <c r="DV38" s="808"/>
      <c r="DW38" s="809"/>
      <c r="DX38" s="809"/>
      <c r="DY38" s="809"/>
      <c r="DZ38" s="814"/>
      <c r="EA38" s="212"/>
    </row>
    <row r="39" spans="1:131" ht="26.25" customHeight="1" x14ac:dyDescent="0.2">
      <c r="A39" s="225">
        <v>12</v>
      </c>
      <c r="B39" s="815"/>
      <c r="C39" s="816"/>
      <c r="D39" s="816"/>
      <c r="E39" s="816"/>
      <c r="F39" s="816"/>
      <c r="G39" s="816"/>
      <c r="H39" s="816"/>
      <c r="I39" s="816"/>
      <c r="J39" s="816"/>
      <c r="K39" s="816"/>
      <c r="L39" s="816"/>
      <c r="M39" s="816"/>
      <c r="N39" s="816"/>
      <c r="O39" s="816"/>
      <c r="P39" s="817"/>
      <c r="Q39" s="818"/>
      <c r="R39" s="819"/>
      <c r="S39" s="819"/>
      <c r="T39" s="819"/>
      <c r="U39" s="819"/>
      <c r="V39" s="819"/>
      <c r="W39" s="819"/>
      <c r="X39" s="819"/>
      <c r="Y39" s="819"/>
      <c r="Z39" s="819"/>
      <c r="AA39" s="819"/>
      <c r="AB39" s="819"/>
      <c r="AC39" s="819"/>
      <c r="AD39" s="819"/>
      <c r="AE39" s="820"/>
      <c r="AF39" s="821"/>
      <c r="AG39" s="822"/>
      <c r="AH39" s="822"/>
      <c r="AI39" s="822"/>
      <c r="AJ39" s="823"/>
      <c r="AK39" s="869"/>
      <c r="AL39" s="865"/>
      <c r="AM39" s="865"/>
      <c r="AN39" s="865"/>
      <c r="AO39" s="865"/>
      <c r="AP39" s="865"/>
      <c r="AQ39" s="865"/>
      <c r="AR39" s="865"/>
      <c r="AS39" s="865"/>
      <c r="AT39" s="865"/>
      <c r="AU39" s="865"/>
      <c r="AV39" s="865"/>
      <c r="AW39" s="865"/>
      <c r="AX39" s="865"/>
      <c r="AY39" s="865"/>
      <c r="AZ39" s="866"/>
      <c r="BA39" s="866"/>
      <c r="BB39" s="866"/>
      <c r="BC39" s="866"/>
      <c r="BD39" s="866"/>
      <c r="BE39" s="867"/>
      <c r="BF39" s="867"/>
      <c r="BG39" s="867"/>
      <c r="BH39" s="867"/>
      <c r="BI39" s="868"/>
      <c r="BJ39" s="214"/>
      <c r="BK39" s="214"/>
      <c r="BL39" s="214"/>
      <c r="BM39" s="214"/>
      <c r="BN39" s="214"/>
      <c r="BO39" s="224"/>
      <c r="BP39" s="224"/>
      <c r="BQ39" s="221">
        <v>33</v>
      </c>
      <c r="BR39" s="222"/>
      <c r="BS39" s="808"/>
      <c r="BT39" s="809"/>
      <c r="BU39" s="809"/>
      <c r="BV39" s="809"/>
      <c r="BW39" s="809"/>
      <c r="BX39" s="809"/>
      <c r="BY39" s="809"/>
      <c r="BZ39" s="809"/>
      <c r="CA39" s="809"/>
      <c r="CB39" s="809"/>
      <c r="CC39" s="809"/>
      <c r="CD39" s="809"/>
      <c r="CE39" s="809"/>
      <c r="CF39" s="809"/>
      <c r="CG39" s="810"/>
      <c r="CH39" s="811"/>
      <c r="CI39" s="812"/>
      <c r="CJ39" s="812"/>
      <c r="CK39" s="812"/>
      <c r="CL39" s="813"/>
      <c r="CM39" s="811"/>
      <c r="CN39" s="812"/>
      <c r="CO39" s="812"/>
      <c r="CP39" s="812"/>
      <c r="CQ39" s="813"/>
      <c r="CR39" s="811"/>
      <c r="CS39" s="812"/>
      <c r="CT39" s="812"/>
      <c r="CU39" s="812"/>
      <c r="CV39" s="813"/>
      <c r="CW39" s="811"/>
      <c r="CX39" s="812"/>
      <c r="CY39" s="812"/>
      <c r="CZ39" s="812"/>
      <c r="DA39" s="813"/>
      <c r="DB39" s="811"/>
      <c r="DC39" s="812"/>
      <c r="DD39" s="812"/>
      <c r="DE39" s="812"/>
      <c r="DF39" s="813"/>
      <c r="DG39" s="811"/>
      <c r="DH39" s="812"/>
      <c r="DI39" s="812"/>
      <c r="DJ39" s="812"/>
      <c r="DK39" s="813"/>
      <c r="DL39" s="811"/>
      <c r="DM39" s="812"/>
      <c r="DN39" s="812"/>
      <c r="DO39" s="812"/>
      <c r="DP39" s="813"/>
      <c r="DQ39" s="811"/>
      <c r="DR39" s="812"/>
      <c r="DS39" s="812"/>
      <c r="DT39" s="812"/>
      <c r="DU39" s="813"/>
      <c r="DV39" s="808"/>
      <c r="DW39" s="809"/>
      <c r="DX39" s="809"/>
      <c r="DY39" s="809"/>
      <c r="DZ39" s="814"/>
      <c r="EA39" s="212"/>
    </row>
    <row r="40" spans="1:131" ht="26.25" customHeight="1" x14ac:dyDescent="0.2">
      <c r="A40" s="221">
        <v>13</v>
      </c>
      <c r="B40" s="815"/>
      <c r="C40" s="816"/>
      <c r="D40" s="816"/>
      <c r="E40" s="816"/>
      <c r="F40" s="816"/>
      <c r="G40" s="816"/>
      <c r="H40" s="816"/>
      <c r="I40" s="816"/>
      <c r="J40" s="816"/>
      <c r="K40" s="816"/>
      <c r="L40" s="816"/>
      <c r="M40" s="816"/>
      <c r="N40" s="816"/>
      <c r="O40" s="816"/>
      <c r="P40" s="817"/>
      <c r="Q40" s="818"/>
      <c r="R40" s="819"/>
      <c r="S40" s="819"/>
      <c r="T40" s="819"/>
      <c r="U40" s="819"/>
      <c r="V40" s="819"/>
      <c r="W40" s="819"/>
      <c r="X40" s="819"/>
      <c r="Y40" s="819"/>
      <c r="Z40" s="819"/>
      <c r="AA40" s="819"/>
      <c r="AB40" s="819"/>
      <c r="AC40" s="819"/>
      <c r="AD40" s="819"/>
      <c r="AE40" s="820"/>
      <c r="AF40" s="821"/>
      <c r="AG40" s="822"/>
      <c r="AH40" s="822"/>
      <c r="AI40" s="822"/>
      <c r="AJ40" s="823"/>
      <c r="AK40" s="869"/>
      <c r="AL40" s="865"/>
      <c r="AM40" s="865"/>
      <c r="AN40" s="865"/>
      <c r="AO40" s="865"/>
      <c r="AP40" s="865"/>
      <c r="AQ40" s="865"/>
      <c r="AR40" s="865"/>
      <c r="AS40" s="865"/>
      <c r="AT40" s="865"/>
      <c r="AU40" s="865"/>
      <c r="AV40" s="865"/>
      <c r="AW40" s="865"/>
      <c r="AX40" s="865"/>
      <c r="AY40" s="865"/>
      <c r="AZ40" s="866"/>
      <c r="BA40" s="866"/>
      <c r="BB40" s="866"/>
      <c r="BC40" s="866"/>
      <c r="BD40" s="866"/>
      <c r="BE40" s="867"/>
      <c r="BF40" s="867"/>
      <c r="BG40" s="867"/>
      <c r="BH40" s="867"/>
      <c r="BI40" s="868"/>
      <c r="BJ40" s="214"/>
      <c r="BK40" s="214"/>
      <c r="BL40" s="214"/>
      <c r="BM40" s="214"/>
      <c r="BN40" s="214"/>
      <c r="BO40" s="224"/>
      <c r="BP40" s="224"/>
      <c r="BQ40" s="221">
        <v>34</v>
      </c>
      <c r="BR40" s="222"/>
      <c r="BS40" s="808"/>
      <c r="BT40" s="809"/>
      <c r="BU40" s="809"/>
      <c r="BV40" s="809"/>
      <c r="BW40" s="809"/>
      <c r="BX40" s="809"/>
      <c r="BY40" s="809"/>
      <c r="BZ40" s="809"/>
      <c r="CA40" s="809"/>
      <c r="CB40" s="809"/>
      <c r="CC40" s="809"/>
      <c r="CD40" s="809"/>
      <c r="CE40" s="809"/>
      <c r="CF40" s="809"/>
      <c r="CG40" s="810"/>
      <c r="CH40" s="811"/>
      <c r="CI40" s="812"/>
      <c r="CJ40" s="812"/>
      <c r="CK40" s="812"/>
      <c r="CL40" s="813"/>
      <c r="CM40" s="811"/>
      <c r="CN40" s="812"/>
      <c r="CO40" s="812"/>
      <c r="CP40" s="812"/>
      <c r="CQ40" s="813"/>
      <c r="CR40" s="811"/>
      <c r="CS40" s="812"/>
      <c r="CT40" s="812"/>
      <c r="CU40" s="812"/>
      <c r="CV40" s="813"/>
      <c r="CW40" s="811"/>
      <c r="CX40" s="812"/>
      <c r="CY40" s="812"/>
      <c r="CZ40" s="812"/>
      <c r="DA40" s="813"/>
      <c r="DB40" s="811"/>
      <c r="DC40" s="812"/>
      <c r="DD40" s="812"/>
      <c r="DE40" s="812"/>
      <c r="DF40" s="813"/>
      <c r="DG40" s="811"/>
      <c r="DH40" s="812"/>
      <c r="DI40" s="812"/>
      <c r="DJ40" s="812"/>
      <c r="DK40" s="813"/>
      <c r="DL40" s="811"/>
      <c r="DM40" s="812"/>
      <c r="DN40" s="812"/>
      <c r="DO40" s="812"/>
      <c r="DP40" s="813"/>
      <c r="DQ40" s="811"/>
      <c r="DR40" s="812"/>
      <c r="DS40" s="812"/>
      <c r="DT40" s="812"/>
      <c r="DU40" s="813"/>
      <c r="DV40" s="808"/>
      <c r="DW40" s="809"/>
      <c r="DX40" s="809"/>
      <c r="DY40" s="809"/>
      <c r="DZ40" s="814"/>
      <c r="EA40" s="212"/>
    </row>
    <row r="41" spans="1:131" ht="26.25" customHeight="1" x14ac:dyDescent="0.2">
      <c r="A41" s="221">
        <v>14</v>
      </c>
      <c r="B41" s="815"/>
      <c r="C41" s="816"/>
      <c r="D41" s="816"/>
      <c r="E41" s="816"/>
      <c r="F41" s="816"/>
      <c r="G41" s="816"/>
      <c r="H41" s="816"/>
      <c r="I41" s="816"/>
      <c r="J41" s="816"/>
      <c r="K41" s="816"/>
      <c r="L41" s="816"/>
      <c r="M41" s="816"/>
      <c r="N41" s="816"/>
      <c r="O41" s="816"/>
      <c r="P41" s="817"/>
      <c r="Q41" s="818"/>
      <c r="R41" s="819"/>
      <c r="S41" s="819"/>
      <c r="T41" s="819"/>
      <c r="U41" s="819"/>
      <c r="V41" s="819"/>
      <c r="W41" s="819"/>
      <c r="X41" s="819"/>
      <c r="Y41" s="819"/>
      <c r="Z41" s="819"/>
      <c r="AA41" s="819"/>
      <c r="AB41" s="819"/>
      <c r="AC41" s="819"/>
      <c r="AD41" s="819"/>
      <c r="AE41" s="820"/>
      <c r="AF41" s="821"/>
      <c r="AG41" s="822"/>
      <c r="AH41" s="822"/>
      <c r="AI41" s="822"/>
      <c r="AJ41" s="823"/>
      <c r="AK41" s="869"/>
      <c r="AL41" s="865"/>
      <c r="AM41" s="865"/>
      <c r="AN41" s="865"/>
      <c r="AO41" s="865"/>
      <c r="AP41" s="865"/>
      <c r="AQ41" s="865"/>
      <c r="AR41" s="865"/>
      <c r="AS41" s="865"/>
      <c r="AT41" s="865"/>
      <c r="AU41" s="865"/>
      <c r="AV41" s="865"/>
      <c r="AW41" s="865"/>
      <c r="AX41" s="865"/>
      <c r="AY41" s="865"/>
      <c r="AZ41" s="866"/>
      <c r="BA41" s="866"/>
      <c r="BB41" s="866"/>
      <c r="BC41" s="866"/>
      <c r="BD41" s="866"/>
      <c r="BE41" s="867"/>
      <c r="BF41" s="867"/>
      <c r="BG41" s="867"/>
      <c r="BH41" s="867"/>
      <c r="BI41" s="868"/>
      <c r="BJ41" s="214"/>
      <c r="BK41" s="214"/>
      <c r="BL41" s="214"/>
      <c r="BM41" s="214"/>
      <c r="BN41" s="214"/>
      <c r="BO41" s="224"/>
      <c r="BP41" s="224"/>
      <c r="BQ41" s="221">
        <v>35</v>
      </c>
      <c r="BR41" s="222"/>
      <c r="BS41" s="808"/>
      <c r="BT41" s="809"/>
      <c r="BU41" s="809"/>
      <c r="BV41" s="809"/>
      <c r="BW41" s="809"/>
      <c r="BX41" s="809"/>
      <c r="BY41" s="809"/>
      <c r="BZ41" s="809"/>
      <c r="CA41" s="809"/>
      <c r="CB41" s="809"/>
      <c r="CC41" s="809"/>
      <c r="CD41" s="809"/>
      <c r="CE41" s="809"/>
      <c r="CF41" s="809"/>
      <c r="CG41" s="810"/>
      <c r="CH41" s="811"/>
      <c r="CI41" s="812"/>
      <c r="CJ41" s="812"/>
      <c r="CK41" s="812"/>
      <c r="CL41" s="813"/>
      <c r="CM41" s="811"/>
      <c r="CN41" s="812"/>
      <c r="CO41" s="812"/>
      <c r="CP41" s="812"/>
      <c r="CQ41" s="813"/>
      <c r="CR41" s="811"/>
      <c r="CS41" s="812"/>
      <c r="CT41" s="812"/>
      <c r="CU41" s="812"/>
      <c r="CV41" s="813"/>
      <c r="CW41" s="811"/>
      <c r="CX41" s="812"/>
      <c r="CY41" s="812"/>
      <c r="CZ41" s="812"/>
      <c r="DA41" s="813"/>
      <c r="DB41" s="811"/>
      <c r="DC41" s="812"/>
      <c r="DD41" s="812"/>
      <c r="DE41" s="812"/>
      <c r="DF41" s="813"/>
      <c r="DG41" s="811"/>
      <c r="DH41" s="812"/>
      <c r="DI41" s="812"/>
      <c r="DJ41" s="812"/>
      <c r="DK41" s="813"/>
      <c r="DL41" s="811"/>
      <c r="DM41" s="812"/>
      <c r="DN41" s="812"/>
      <c r="DO41" s="812"/>
      <c r="DP41" s="813"/>
      <c r="DQ41" s="811"/>
      <c r="DR41" s="812"/>
      <c r="DS41" s="812"/>
      <c r="DT41" s="812"/>
      <c r="DU41" s="813"/>
      <c r="DV41" s="808"/>
      <c r="DW41" s="809"/>
      <c r="DX41" s="809"/>
      <c r="DY41" s="809"/>
      <c r="DZ41" s="814"/>
      <c r="EA41" s="212"/>
    </row>
    <row r="42" spans="1:131" ht="26.25" customHeight="1" x14ac:dyDescent="0.2">
      <c r="A42" s="221">
        <v>15</v>
      </c>
      <c r="B42" s="815"/>
      <c r="C42" s="816"/>
      <c r="D42" s="816"/>
      <c r="E42" s="816"/>
      <c r="F42" s="816"/>
      <c r="G42" s="816"/>
      <c r="H42" s="816"/>
      <c r="I42" s="816"/>
      <c r="J42" s="816"/>
      <c r="K42" s="816"/>
      <c r="L42" s="816"/>
      <c r="M42" s="816"/>
      <c r="N42" s="816"/>
      <c r="O42" s="816"/>
      <c r="P42" s="817"/>
      <c r="Q42" s="818"/>
      <c r="R42" s="819"/>
      <c r="S42" s="819"/>
      <c r="T42" s="819"/>
      <c r="U42" s="819"/>
      <c r="V42" s="819"/>
      <c r="W42" s="819"/>
      <c r="X42" s="819"/>
      <c r="Y42" s="819"/>
      <c r="Z42" s="819"/>
      <c r="AA42" s="819"/>
      <c r="AB42" s="819"/>
      <c r="AC42" s="819"/>
      <c r="AD42" s="819"/>
      <c r="AE42" s="820"/>
      <c r="AF42" s="821"/>
      <c r="AG42" s="822"/>
      <c r="AH42" s="822"/>
      <c r="AI42" s="822"/>
      <c r="AJ42" s="823"/>
      <c r="AK42" s="869"/>
      <c r="AL42" s="865"/>
      <c r="AM42" s="865"/>
      <c r="AN42" s="865"/>
      <c r="AO42" s="865"/>
      <c r="AP42" s="865"/>
      <c r="AQ42" s="865"/>
      <c r="AR42" s="865"/>
      <c r="AS42" s="865"/>
      <c r="AT42" s="865"/>
      <c r="AU42" s="865"/>
      <c r="AV42" s="865"/>
      <c r="AW42" s="865"/>
      <c r="AX42" s="865"/>
      <c r="AY42" s="865"/>
      <c r="AZ42" s="866"/>
      <c r="BA42" s="866"/>
      <c r="BB42" s="866"/>
      <c r="BC42" s="866"/>
      <c r="BD42" s="866"/>
      <c r="BE42" s="867"/>
      <c r="BF42" s="867"/>
      <c r="BG42" s="867"/>
      <c r="BH42" s="867"/>
      <c r="BI42" s="868"/>
      <c r="BJ42" s="214"/>
      <c r="BK42" s="214"/>
      <c r="BL42" s="214"/>
      <c r="BM42" s="214"/>
      <c r="BN42" s="214"/>
      <c r="BO42" s="224"/>
      <c r="BP42" s="224"/>
      <c r="BQ42" s="221">
        <v>36</v>
      </c>
      <c r="BR42" s="222"/>
      <c r="BS42" s="808"/>
      <c r="BT42" s="809"/>
      <c r="BU42" s="809"/>
      <c r="BV42" s="809"/>
      <c r="BW42" s="809"/>
      <c r="BX42" s="809"/>
      <c r="BY42" s="809"/>
      <c r="BZ42" s="809"/>
      <c r="CA42" s="809"/>
      <c r="CB42" s="809"/>
      <c r="CC42" s="809"/>
      <c r="CD42" s="809"/>
      <c r="CE42" s="809"/>
      <c r="CF42" s="809"/>
      <c r="CG42" s="810"/>
      <c r="CH42" s="811"/>
      <c r="CI42" s="812"/>
      <c r="CJ42" s="812"/>
      <c r="CK42" s="812"/>
      <c r="CL42" s="813"/>
      <c r="CM42" s="811"/>
      <c r="CN42" s="812"/>
      <c r="CO42" s="812"/>
      <c r="CP42" s="812"/>
      <c r="CQ42" s="813"/>
      <c r="CR42" s="811"/>
      <c r="CS42" s="812"/>
      <c r="CT42" s="812"/>
      <c r="CU42" s="812"/>
      <c r="CV42" s="813"/>
      <c r="CW42" s="811"/>
      <c r="CX42" s="812"/>
      <c r="CY42" s="812"/>
      <c r="CZ42" s="812"/>
      <c r="DA42" s="813"/>
      <c r="DB42" s="811"/>
      <c r="DC42" s="812"/>
      <c r="DD42" s="812"/>
      <c r="DE42" s="812"/>
      <c r="DF42" s="813"/>
      <c r="DG42" s="811"/>
      <c r="DH42" s="812"/>
      <c r="DI42" s="812"/>
      <c r="DJ42" s="812"/>
      <c r="DK42" s="813"/>
      <c r="DL42" s="811"/>
      <c r="DM42" s="812"/>
      <c r="DN42" s="812"/>
      <c r="DO42" s="812"/>
      <c r="DP42" s="813"/>
      <c r="DQ42" s="811"/>
      <c r="DR42" s="812"/>
      <c r="DS42" s="812"/>
      <c r="DT42" s="812"/>
      <c r="DU42" s="813"/>
      <c r="DV42" s="808"/>
      <c r="DW42" s="809"/>
      <c r="DX42" s="809"/>
      <c r="DY42" s="809"/>
      <c r="DZ42" s="814"/>
      <c r="EA42" s="212"/>
    </row>
    <row r="43" spans="1:131" ht="26.25" customHeight="1" x14ac:dyDescent="0.2">
      <c r="A43" s="221">
        <v>16</v>
      </c>
      <c r="B43" s="815"/>
      <c r="C43" s="816"/>
      <c r="D43" s="816"/>
      <c r="E43" s="816"/>
      <c r="F43" s="816"/>
      <c r="G43" s="816"/>
      <c r="H43" s="816"/>
      <c r="I43" s="816"/>
      <c r="J43" s="816"/>
      <c r="K43" s="816"/>
      <c r="L43" s="816"/>
      <c r="M43" s="816"/>
      <c r="N43" s="816"/>
      <c r="O43" s="816"/>
      <c r="P43" s="817"/>
      <c r="Q43" s="818"/>
      <c r="R43" s="819"/>
      <c r="S43" s="819"/>
      <c r="T43" s="819"/>
      <c r="U43" s="819"/>
      <c r="V43" s="819"/>
      <c r="W43" s="819"/>
      <c r="X43" s="819"/>
      <c r="Y43" s="819"/>
      <c r="Z43" s="819"/>
      <c r="AA43" s="819"/>
      <c r="AB43" s="819"/>
      <c r="AC43" s="819"/>
      <c r="AD43" s="819"/>
      <c r="AE43" s="820"/>
      <c r="AF43" s="821"/>
      <c r="AG43" s="822"/>
      <c r="AH43" s="822"/>
      <c r="AI43" s="822"/>
      <c r="AJ43" s="823"/>
      <c r="AK43" s="869"/>
      <c r="AL43" s="865"/>
      <c r="AM43" s="865"/>
      <c r="AN43" s="865"/>
      <c r="AO43" s="865"/>
      <c r="AP43" s="865"/>
      <c r="AQ43" s="865"/>
      <c r="AR43" s="865"/>
      <c r="AS43" s="865"/>
      <c r="AT43" s="865"/>
      <c r="AU43" s="865"/>
      <c r="AV43" s="865"/>
      <c r="AW43" s="865"/>
      <c r="AX43" s="865"/>
      <c r="AY43" s="865"/>
      <c r="AZ43" s="866"/>
      <c r="BA43" s="866"/>
      <c r="BB43" s="866"/>
      <c r="BC43" s="866"/>
      <c r="BD43" s="866"/>
      <c r="BE43" s="867"/>
      <c r="BF43" s="867"/>
      <c r="BG43" s="867"/>
      <c r="BH43" s="867"/>
      <c r="BI43" s="868"/>
      <c r="BJ43" s="214"/>
      <c r="BK43" s="214"/>
      <c r="BL43" s="214"/>
      <c r="BM43" s="214"/>
      <c r="BN43" s="214"/>
      <c r="BO43" s="224"/>
      <c r="BP43" s="224"/>
      <c r="BQ43" s="221">
        <v>37</v>
      </c>
      <c r="BR43" s="222"/>
      <c r="BS43" s="808"/>
      <c r="BT43" s="809"/>
      <c r="BU43" s="809"/>
      <c r="BV43" s="809"/>
      <c r="BW43" s="809"/>
      <c r="BX43" s="809"/>
      <c r="BY43" s="809"/>
      <c r="BZ43" s="809"/>
      <c r="CA43" s="809"/>
      <c r="CB43" s="809"/>
      <c r="CC43" s="809"/>
      <c r="CD43" s="809"/>
      <c r="CE43" s="809"/>
      <c r="CF43" s="809"/>
      <c r="CG43" s="810"/>
      <c r="CH43" s="811"/>
      <c r="CI43" s="812"/>
      <c r="CJ43" s="812"/>
      <c r="CK43" s="812"/>
      <c r="CL43" s="813"/>
      <c r="CM43" s="811"/>
      <c r="CN43" s="812"/>
      <c r="CO43" s="812"/>
      <c r="CP43" s="812"/>
      <c r="CQ43" s="813"/>
      <c r="CR43" s="811"/>
      <c r="CS43" s="812"/>
      <c r="CT43" s="812"/>
      <c r="CU43" s="812"/>
      <c r="CV43" s="813"/>
      <c r="CW43" s="811"/>
      <c r="CX43" s="812"/>
      <c r="CY43" s="812"/>
      <c r="CZ43" s="812"/>
      <c r="DA43" s="813"/>
      <c r="DB43" s="811"/>
      <c r="DC43" s="812"/>
      <c r="DD43" s="812"/>
      <c r="DE43" s="812"/>
      <c r="DF43" s="813"/>
      <c r="DG43" s="811"/>
      <c r="DH43" s="812"/>
      <c r="DI43" s="812"/>
      <c r="DJ43" s="812"/>
      <c r="DK43" s="813"/>
      <c r="DL43" s="811"/>
      <c r="DM43" s="812"/>
      <c r="DN43" s="812"/>
      <c r="DO43" s="812"/>
      <c r="DP43" s="813"/>
      <c r="DQ43" s="811"/>
      <c r="DR43" s="812"/>
      <c r="DS43" s="812"/>
      <c r="DT43" s="812"/>
      <c r="DU43" s="813"/>
      <c r="DV43" s="808"/>
      <c r="DW43" s="809"/>
      <c r="DX43" s="809"/>
      <c r="DY43" s="809"/>
      <c r="DZ43" s="814"/>
      <c r="EA43" s="212"/>
    </row>
    <row r="44" spans="1:131" ht="26.25" customHeight="1" x14ac:dyDescent="0.2">
      <c r="A44" s="221">
        <v>17</v>
      </c>
      <c r="B44" s="815"/>
      <c r="C44" s="816"/>
      <c r="D44" s="816"/>
      <c r="E44" s="816"/>
      <c r="F44" s="816"/>
      <c r="G44" s="816"/>
      <c r="H44" s="816"/>
      <c r="I44" s="816"/>
      <c r="J44" s="816"/>
      <c r="K44" s="816"/>
      <c r="L44" s="816"/>
      <c r="M44" s="816"/>
      <c r="N44" s="816"/>
      <c r="O44" s="816"/>
      <c r="P44" s="817"/>
      <c r="Q44" s="818"/>
      <c r="R44" s="819"/>
      <c r="S44" s="819"/>
      <c r="T44" s="819"/>
      <c r="U44" s="819"/>
      <c r="V44" s="819"/>
      <c r="W44" s="819"/>
      <c r="X44" s="819"/>
      <c r="Y44" s="819"/>
      <c r="Z44" s="819"/>
      <c r="AA44" s="819"/>
      <c r="AB44" s="819"/>
      <c r="AC44" s="819"/>
      <c r="AD44" s="819"/>
      <c r="AE44" s="820"/>
      <c r="AF44" s="821"/>
      <c r="AG44" s="822"/>
      <c r="AH44" s="822"/>
      <c r="AI44" s="822"/>
      <c r="AJ44" s="823"/>
      <c r="AK44" s="869"/>
      <c r="AL44" s="865"/>
      <c r="AM44" s="865"/>
      <c r="AN44" s="865"/>
      <c r="AO44" s="865"/>
      <c r="AP44" s="865"/>
      <c r="AQ44" s="865"/>
      <c r="AR44" s="865"/>
      <c r="AS44" s="865"/>
      <c r="AT44" s="865"/>
      <c r="AU44" s="865"/>
      <c r="AV44" s="865"/>
      <c r="AW44" s="865"/>
      <c r="AX44" s="865"/>
      <c r="AY44" s="865"/>
      <c r="AZ44" s="866"/>
      <c r="BA44" s="866"/>
      <c r="BB44" s="866"/>
      <c r="BC44" s="866"/>
      <c r="BD44" s="866"/>
      <c r="BE44" s="867"/>
      <c r="BF44" s="867"/>
      <c r="BG44" s="867"/>
      <c r="BH44" s="867"/>
      <c r="BI44" s="868"/>
      <c r="BJ44" s="214"/>
      <c r="BK44" s="214"/>
      <c r="BL44" s="214"/>
      <c r="BM44" s="214"/>
      <c r="BN44" s="214"/>
      <c r="BO44" s="224"/>
      <c r="BP44" s="224"/>
      <c r="BQ44" s="221">
        <v>38</v>
      </c>
      <c r="BR44" s="222"/>
      <c r="BS44" s="808"/>
      <c r="BT44" s="809"/>
      <c r="BU44" s="809"/>
      <c r="BV44" s="809"/>
      <c r="BW44" s="809"/>
      <c r="BX44" s="809"/>
      <c r="BY44" s="809"/>
      <c r="BZ44" s="809"/>
      <c r="CA44" s="809"/>
      <c r="CB44" s="809"/>
      <c r="CC44" s="809"/>
      <c r="CD44" s="809"/>
      <c r="CE44" s="809"/>
      <c r="CF44" s="809"/>
      <c r="CG44" s="810"/>
      <c r="CH44" s="811"/>
      <c r="CI44" s="812"/>
      <c r="CJ44" s="812"/>
      <c r="CK44" s="812"/>
      <c r="CL44" s="813"/>
      <c r="CM44" s="811"/>
      <c r="CN44" s="812"/>
      <c r="CO44" s="812"/>
      <c r="CP44" s="812"/>
      <c r="CQ44" s="813"/>
      <c r="CR44" s="811"/>
      <c r="CS44" s="812"/>
      <c r="CT44" s="812"/>
      <c r="CU44" s="812"/>
      <c r="CV44" s="813"/>
      <c r="CW44" s="811"/>
      <c r="CX44" s="812"/>
      <c r="CY44" s="812"/>
      <c r="CZ44" s="812"/>
      <c r="DA44" s="813"/>
      <c r="DB44" s="811"/>
      <c r="DC44" s="812"/>
      <c r="DD44" s="812"/>
      <c r="DE44" s="812"/>
      <c r="DF44" s="813"/>
      <c r="DG44" s="811"/>
      <c r="DH44" s="812"/>
      <c r="DI44" s="812"/>
      <c r="DJ44" s="812"/>
      <c r="DK44" s="813"/>
      <c r="DL44" s="811"/>
      <c r="DM44" s="812"/>
      <c r="DN44" s="812"/>
      <c r="DO44" s="812"/>
      <c r="DP44" s="813"/>
      <c r="DQ44" s="811"/>
      <c r="DR44" s="812"/>
      <c r="DS44" s="812"/>
      <c r="DT44" s="812"/>
      <c r="DU44" s="813"/>
      <c r="DV44" s="808"/>
      <c r="DW44" s="809"/>
      <c r="DX44" s="809"/>
      <c r="DY44" s="809"/>
      <c r="DZ44" s="814"/>
      <c r="EA44" s="212"/>
    </row>
    <row r="45" spans="1:131" ht="26.25" customHeight="1" x14ac:dyDescent="0.2">
      <c r="A45" s="221">
        <v>18</v>
      </c>
      <c r="B45" s="815"/>
      <c r="C45" s="816"/>
      <c r="D45" s="816"/>
      <c r="E45" s="816"/>
      <c r="F45" s="816"/>
      <c r="G45" s="816"/>
      <c r="H45" s="816"/>
      <c r="I45" s="816"/>
      <c r="J45" s="816"/>
      <c r="K45" s="816"/>
      <c r="L45" s="816"/>
      <c r="M45" s="816"/>
      <c r="N45" s="816"/>
      <c r="O45" s="816"/>
      <c r="P45" s="817"/>
      <c r="Q45" s="818"/>
      <c r="R45" s="819"/>
      <c r="S45" s="819"/>
      <c r="T45" s="819"/>
      <c r="U45" s="819"/>
      <c r="V45" s="819"/>
      <c r="W45" s="819"/>
      <c r="X45" s="819"/>
      <c r="Y45" s="819"/>
      <c r="Z45" s="819"/>
      <c r="AA45" s="819"/>
      <c r="AB45" s="819"/>
      <c r="AC45" s="819"/>
      <c r="AD45" s="819"/>
      <c r="AE45" s="820"/>
      <c r="AF45" s="821"/>
      <c r="AG45" s="822"/>
      <c r="AH45" s="822"/>
      <c r="AI45" s="822"/>
      <c r="AJ45" s="823"/>
      <c r="AK45" s="869"/>
      <c r="AL45" s="865"/>
      <c r="AM45" s="865"/>
      <c r="AN45" s="865"/>
      <c r="AO45" s="865"/>
      <c r="AP45" s="865"/>
      <c r="AQ45" s="865"/>
      <c r="AR45" s="865"/>
      <c r="AS45" s="865"/>
      <c r="AT45" s="865"/>
      <c r="AU45" s="865"/>
      <c r="AV45" s="865"/>
      <c r="AW45" s="865"/>
      <c r="AX45" s="865"/>
      <c r="AY45" s="865"/>
      <c r="AZ45" s="866"/>
      <c r="BA45" s="866"/>
      <c r="BB45" s="866"/>
      <c r="BC45" s="866"/>
      <c r="BD45" s="866"/>
      <c r="BE45" s="867"/>
      <c r="BF45" s="867"/>
      <c r="BG45" s="867"/>
      <c r="BH45" s="867"/>
      <c r="BI45" s="868"/>
      <c r="BJ45" s="214"/>
      <c r="BK45" s="214"/>
      <c r="BL45" s="214"/>
      <c r="BM45" s="214"/>
      <c r="BN45" s="214"/>
      <c r="BO45" s="224"/>
      <c r="BP45" s="224"/>
      <c r="BQ45" s="221">
        <v>39</v>
      </c>
      <c r="BR45" s="222"/>
      <c r="BS45" s="808"/>
      <c r="BT45" s="809"/>
      <c r="BU45" s="809"/>
      <c r="BV45" s="809"/>
      <c r="BW45" s="809"/>
      <c r="BX45" s="809"/>
      <c r="BY45" s="809"/>
      <c r="BZ45" s="809"/>
      <c r="CA45" s="809"/>
      <c r="CB45" s="809"/>
      <c r="CC45" s="809"/>
      <c r="CD45" s="809"/>
      <c r="CE45" s="809"/>
      <c r="CF45" s="809"/>
      <c r="CG45" s="810"/>
      <c r="CH45" s="811"/>
      <c r="CI45" s="812"/>
      <c r="CJ45" s="812"/>
      <c r="CK45" s="812"/>
      <c r="CL45" s="813"/>
      <c r="CM45" s="811"/>
      <c r="CN45" s="812"/>
      <c r="CO45" s="812"/>
      <c r="CP45" s="812"/>
      <c r="CQ45" s="813"/>
      <c r="CR45" s="811"/>
      <c r="CS45" s="812"/>
      <c r="CT45" s="812"/>
      <c r="CU45" s="812"/>
      <c r="CV45" s="813"/>
      <c r="CW45" s="811"/>
      <c r="CX45" s="812"/>
      <c r="CY45" s="812"/>
      <c r="CZ45" s="812"/>
      <c r="DA45" s="813"/>
      <c r="DB45" s="811"/>
      <c r="DC45" s="812"/>
      <c r="DD45" s="812"/>
      <c r="DE45" s="812"/>
      <c r="DF45" s="813"/>
      <c r="DG45" s="811"/>
      <c r="DH45" s="812"/>
      <c r="DI45" s="812"/>
      <c r="DJ45" s="812"/>
      <c r="DK45" s="813"/>
      <c r="DL45" s="811"/>
      <c r="DM45" s="812"/>
      <c r="DN45" s="812"/>
      <c r="DO45" s="812"/>
      <c r="DP45" s="813"/>
      <c r="DQ45" s="811"/>
      <c r="DR45" s="812"/>
      <c r="DS45" s="812"/>
      <c r="DT45" s="812"/>
      <c r="DU45" s="813"/>
      <c r="DV45" s="808"/>
      <c r="DW45" s="809"/>
      <c r="DX45" s="809"/>
      <c r="DY45" s="809"/>
      <c r="DZ45" s="814"/>
      <c r="EA45" s="212"/>
    </row>
    <row r="46" spans="1:131" ht="26.25" customHeight="1" x14ac:dyDescent="0.2">
      <c r="A46" s="221">
        <v>19</v>
      </c>
      <c r="B46" s="815"/>
      <c r="C46" s="816"/>
      <c r="D46" s="816"/>
      <c r="E46" s="816"/>
      <c r="F46" s="816"/>
      <c r="G46" s="816"/>
      <c r="H46" s="816"/>
      <c r="I46" s="816"/>
      <c r="J46" s="816"/>
      <c r="K46" s="816"/>
      <c r="L46" s="816"/>
      <c r="M46" s="816"/>
      <c r="N46" s="816"/>
      <c r="O46" s="816"/>
      <c r="P46" s="817"/>
      <c r="Q46" s="818"/>
      <c r="R46" s="819"/>
      <c r="S46" s="819"/>
      <c r="T46" s="819"/>
      <c r="U46" s="819"/>
      <c r="V46" s="819"/>
      <c r="W46" s="819"/>
      <c r="X46" s="819"/>
      <c r="Y46" s="819"/>
      <c r="Z46" s="819"/>
      <c r="AA46" s="819"/>
      <c r="AB46" s="819"/>
      <c r="AC46" s="819"/>
      <c r="AD46" s="819"/>
      <c r="AE46" s="820"/>
      <c r="AF46" s="821"/>
      <c r="AG46" s="822"/>
      <c r="AH46" s="822"/>
      <c r="AI46" s="822"/>
      <c r="AJ46" s="823"/>
      <c r="AK46" s="869"/>
      <c r="AL46" s="865"/>
      <c r="AM46" s="865"/>
      <c r="AN46" s="865"/>
      <c r="AO46" s="865"/>
      <c r="AP46" s="865"/>
      <c r="AQ46" s="865"/>
      <c r="AR46" s="865"/>
      <c r="AS46" s="865"/>
      <c r="AT46" s="865"/>
      <c r="AU46" s="865"/>
      <c r="AV46" s="865"/>
      <c r="AW46" s="865"/>
      <c r="AX46" s="865"/>
      <c r="AY46" s="865"/>
      <c r="AZ46" s="866"/>
      <c r="BA46" s="866"/>
      <c r="BB46" s="866"/>
      <c r="BC46" s="866"/>
      <c r="BD46" s="866"/>
      <c r="BE46" s="867"/>
      <c r="BF46" s="867"/>
      <c r="BG46" s="867"/>
      <c r="BH46" s="867"/>
      <c r="BI46" s="868"/>
      <c r="BJ46" s="214"/>
      <c r="BK46" s="214"/>
      <c r="BL46" s="214"/>
      <c r="BM46" s="214"/>
      <c r="BN46" s="214"/>
      <c r="BO46" s="224"/>
      <c r="BP46" s="224"/>
      <c r="BQ46" s="221">
        <v>40</v>
      </c>
      <c r="BR46" s="222"/>
      <c r="BS46" s="808"/>
      <c r="BT46" s="809"/>
      <c r="BU46" s="809"/>
      <c r="BV46" s="809"/>
      <c r="BW46" s="809"/>
      <c r="BX46" s="809"/>
      <c r="BY46" s="809"/>
      <c r="BZ46" s="809"/>
      <c r="CA46" s="809"/>
      <c r="CB46" s="809"/>
      <c r="CC46" s="809"/>
      <c r="CD46" s="809"/>
      <c r="CE46" s="809"/>
      <c r="CF46" s="809"/>
      <c r="CG46" s="810"/>
      <c r="CH46" s="811"/>
      <c r="CI46" s="812"/>
      <c r="CJ46" s="812"/>
      <c r="CK46" s="812"/>
      <c r="CL46" s="813"/>
      <c r="CM46" s="811"/>
      <c r="CN46" s="812"/>
      <c r="CO46" s="812"/>
      <c r="CP46" s="812"/>
      <c r="CQ46" s="813"/>
      <c r="CR46" s="811"/>
      <c r="CS46" s="812"/>
      <c r="CT46" s="812"/>
      <c r="CU46" s="812"/>
      <c r="CV46" s="813"/>
      <c r="CW46" s="811"/>
      <c r="CX46" s="812"/>
      <c r="CY46" s="812"/>
      <c r="CZ46" s="812"/>
      <c r="DA46" s="813"/>
      <c r="DB46" s="811"/>
      <c r="DC46" s="812"/>
      <c r="DD46" s="812"/>
      <c r="DE46" s="812"/>
      <c r="DF46" s="813"/>
      <c r="DG46" s="811"/>
      <c r="DH46" s="812"/>
      <c r="DI46" s="812"/>
      <c r="DJ46" s="812"/>
      <c r="DK46" s="813"/>
      <c r="DL46" s="811"/>
      <c r="DM46" s="812"/>
      <c r="DN46" s="812"/>
      <c r="DO46" s="812"/>
      <c r="DP46" s="813"/>
      <c r="DQ46" s="811"/>
      <c r="DR46" s="812"/>
      <c r="DS46" s="812"/>
      <c r="DT46" s="812"/>
      <c r="DU46" s="813"/>
      <c r="DV46" s="808"/>
      <c r="DW46" s="809"/>
      <c r="DX46" s="809"/>
      <c r="DY46" s="809"/>
      <c r="DZ46" s="814"/>
      <c r="EA46" s="212"/>
    </row>
    <row r="47" spans="1:131" ht="26.25" customHeight="1" x14ac:dyDescent="0.2">
      <c r="A47" s="221">
        <v>20</v>
      </c>
      <c r="B47" s="815"/>
      <c r="C47" s="816"/>
      <c r="D47" s="816"/>
      <c r="E47" s="816"/>
      <c r="F47" s="816"/>
      <c r="G47" s="816"/>
      <c r="H47" s="816"/>
      <c r="I47" s="816"/>
      <c r="J47" s="816"/>
      <c r="K47" s="816"/>
      <c r="L47" s="816"/>
      <c r="M47" s="816"/>
      <c r="N47" s="816"/>
      <c r="O47" s="816"/>
      <c r="P47" s="817"/>
      <c r="Q47" s="818"/>
      <c r="R47" s="819"/>
      <c r="S47" s="819"/>
      <c r="T47" s="819"/>
      <c r="U47" s="819"/>
      <c r="V47" s="819"/>
      <c r="W47" s="819"/>
      <c r="X47" s="819"/>
      <c r="Y47" s="819"/>
      <c r="Z47" s="819"/>
      <c r="AA47" s="819"/>
      <c r="AB47" s="819"/>
      <c r="AC47" s="819"/>
      <c r="AD47" s="819"/>
      <c r="AE47" s="820"/>
      <c r="AF47" s="821"/>
      <c r="AG47" s="822"/>
      <c r="AH47" s="822"/>
      <c r="AI47" s="822"/>
      <c r="AJ47" s="823"/>
      <c r="AK47" s="869"/>
      <c r="AL47" s="865"/>
      <c r="AM47" s="865"/>
      <c r="AN47" s="865"/>
      <c r="AO47" s="865"/>
      <c r="AP47" s="865"/>
      <c r="AQ47" s="865"/>
      <c r="AR47" s="865"/>
      <c r="AS47" s="865"/>
      <c r="AT47" s="865"/>
      <c r="AU47" s="865"/>
      <c r="AV47" s="865"/>
      <c r="AW47" s="865"/>
      <c r="AX47" s="865"/>
      <c r="AY47" s="865"/>
      <c r="AZ47" s="866"/>
      <c r="BA47" s="866"/>
      <c r="BB47" s="866"/>
      <c r="BC47" s="866"/>
      <c r="BD47" s="866"/>
      <c r="BE47" s="867"/>
      <c r="BF47" s="867"/>
      <c r="BG47" s="867"/>
      <c r="BH47" s="867"/>
      <c r="BI47" s="868"/>
      <c r="BJ47" s="214"/>
      <c r="BK47" s="214"/>
      <c r="BL47" s="214"/>
      <c r="BM47" s="214"/>
      <c r="BN47" s="214"/>
      <c r="BO47" s="224"/>
      <c r="BP47" s="224"/>
      <c r="BQ47" s="221">
        <v>41</v>
      </c>
      <c r="BR47" s="222"/>
      <c r="BS47" s="808"/>
      <c r="BT47" s="809"/>
      <c r="BU47" s="809"/>
      <c r="BV47" s="809"/>
      <c r="BW47" s="809"/>
      <c r="BX47" s="809"/>
      <c r="BY47" s="809"/>
      <c r="BZ47" s="809"/>
      <c r="CA47" s="809"/>
      <c r="CB47" s="809"/>
      <c r="CC47" s="809"/>
      <c r="CD47" s="809"/>
      <c r="CE47" s="809"/>
      <c r="CF47" s="809"/>
      <c r="CG47" s="810"/>
      <c r="CH47" s="811"/>
      <c r="CI47" s="812"/>
      <c r="CJ47" s="812"/>
      <c r="CK47" s="812"/>
      <c r="CL47" s="813"/>
      <c r="CM47" s="811"/>
      <c r="CN47" s="812"/>
      <c r="CO47" s="812"/>
      <c r="CP47" s="812"/>
      <c r="CQ47" s="813"/>
      <c r="CR47" s="811"/>
      <c r="CS47" s="812"/>
      <c r="CT47" s="812"/>
      <c r="CU47" s="812"/>
      <c r="CV47" s="813"/>
      <c r="CW47" s="811"/>
      <c r="CX47" s="812"/>
      <c r="CY47" s="812"/>
      <c r="CZ47" s="812"/>
      <c r="DA47" s="813"/>
      <c r="DB47" s="811"/>
      <c r="DC47" s="812"/>
      <c r="DD47" s="812"/>
      <c r="DE47" s="812"/>
      <c r="DF47" s="813"/>
      <c r="DG47" s="811"/>
      <c r="DH47" s="812"/>
      <c r="DI47" s="812"/>
      <c r="DJ47" s="812"/>
      <c r="DK47" s="813"/>
      <c r="DL47" s="811"/>
      <c r="DM47" s="812"/>
      <c r="DN47" s="812"/>
      <c r="DO47" s="812"/>
      <c r="DP47" s="813"/>
      <c r="DQ47" s="811"/>
      <c r="DR47" s="812"/>
      <c r="DS47" s="812"/>
      <c r="DT47" s="812"/>
      <c r="DU47" s="813"/>
      <c r="DV47" s="808"/>
      <c r="DW47" s="809"/>
      <c r="DX47" s="809"/>
      <c r="DY47" s="809"/>
      <c r="DZ47" s="814"/>
      <c r="EA47" s="212"/>
    </row>
    <row r="48" spans="1:131" ht="26.25" customHeight="1" x14ac:dyDescent="0.2">
      <c r="A48" s="221">
        <v>21</v>
      </c>
      <c r="B48" s="815"/>
      <c r="C48" s="816"/>
      <c r="D48" s="816"/>
      <c r="E48" s="816"/>
      <c r="F48" s="816"/>
      <c r="G48" s="816"/>
      <c r="H48" s="816"/>
      <c r="I48" s="816"/>
      <c r="J48" s="816"/>
      <c r="K48" s="816"/>
      <c r="L48" s="816"/>
      <c r="M48" s="816"/>
      <c r="N48" s="816"/>
      <c r="O48" s="816"/>
      <c r="P48" s="817"/>
      <c r="Q48" s="818"/>
      <c r="R48" s="819"/>
      <c r="S48" s="819"/>
      <c r="T48" s="819"/>
      <c r="U48" s="819"/>
      <c r="V48" s="819"/>
      <c r="W48" s="819"/>
      <c r="X48" s="819"/>
      <c r="Y48" s="819"/>
      <c r="Z48" s="819"/>
      <c r="AA48" s="819"/>
      <c r="AB48" s="819"/>
      <c r="AC48" s="819"/>
      <c r="AD48" s="819"/>
      <c r="AE48" s="820"/>
      <c r="AF48" s="821"/>
      <c r="AG48" s="822"/>
      <c r="AH48" s="822"/>
      <c r="AI48" s="822"/>
      <c r="AJ48" s="823"/>
      <c r="AK48" s="869"/>
      <c r="AL48" s="865"/>
      <c r="AM48" s="865"/>
      <c r="AN48" s="865"/>
      <c r="AO48" s="865"/>
      <c r="AP48" s="865"/>
      <c r="AQ48" s="865"/>
      <c r="AR48" s="865"/>
      <c r="AS48" s="865"/>
      <c r="AT48" s="865"/>
      <c r="AU48" s="865"/>
      <c r="AV48" s="865"/>
      <c r="AW48" s="865"/>
      <c r="AX48" s="865"/>
      <c r="AY48" s="865"/>
      <c r="AZ48" s="866"/>
      <c r="BA48" s="866"/>
      <c r="BB48" s="866"/>
      <c r="BC48" s="866"/>
      <c r="BD48" s="866"/>
      <c r="BE48" s="867"/>
      <c r="BF48" s="867"/>
      <c r="BG48" s="867"/>
      <c r="BH48" s="867"/>
      <c r="BI48" s="868"/>
      <c r="BJ48" s="214"/>
      <c r="BK48" s="214"/>
      <c r="BL48" s="214"/>
      <c r="BM48" s="214"/>
      <c r="BN48" s="214"/>
      <c r="BO48" s="224"/>
      <c r="BP48" s="224"/>
      <c r="BQ48" s="221">
        <v>42</v>
      </c>
      <c r="BR48" s="222"/>
      <c r="BS48" s="808"/>
      <c r="BT48" s="809"/>
      <c r="BU48" s="809"/>
      <c r="BV48" s="809"/>
      <c r="BW48" s="809"/>
      <c r="BX48" s="809"/>
      <c r="BY48" s="809"/>
      <c r="BZ48" s="809"/>
      <c r="CA48" s="809"/>
      <c r="CB48" s="809"/>
      <c r="CC48" s="809"/>
      <c r="CD48" s="809"/>
      <c r="CE48" s="809"/>
      <c r="CF48" s="809"/>
      <c r="CG48" s="810"/>
      <c r="CH48" s="811"/>
      <c r="CI48" s="812"/>
      <c r="CJ48" s="812"/>
      <c r="CK48" s="812"/>
      <c r="CL48" s="813"/>
      <c r="CM48" s="811"/>
      <c r="CN48" s="812"/>
      <c r="CO48" s="812"/>
      <c r="CP48" s="812"/>
      <c r="CQ48" s="813"/>
      <c r="CR48" s="811"/>
      <c r="CS48" s="812"/>
      <c r="CT48" s="812"/>
      <c r="CU48" s="812"/>
      <c r="CV48" s="813"/>
      <c r="CW48" s="811"/>
      <c r="CX48" s="812"/>
      <c r="CY48" s="812"/>
      <c r="CZ48" s="812"/>
      <c r="DA48" s="813"/>
      <c r="DB48" s="811"/>
      <c r="DC48" s="812"/>
      <c r="DD48" s="812"/>
      <c r="DE48" s="812"/>
      <c r="DF48" s="813"/>
      <c r="DG48" s="811"/>
      <c r="DH48" s="812"/>
      <c r="DI48" s="812"/>
      <c r="DJ48" s="812"/>
      <c r="DK48" s="813"/>
      <c r="DL48" s="811"/>
      <c r="DM48" s="812"/>
      <c r="DN48" s="812"/>
      <c r="DO48" s="812"/>
      <c r="DP48" s="813"/>
      <c r="DQ48" s="811"/>
      <c r="DR48" s="812"/>
      <c r="DS48" s="812"/>
      <c r="DT48" s="812"/>
      <c r="DU48" s="813"/>
      <c r="DV48" s="808"/>
      <c r="DW48" s="809"/>
      <c r="DX48" s="809"/>
      <c r="DY48" s="809"/>
      <c r="DZ48" s="814"/>
      <c r="EA48" s="212"/>
    </row>
    <row r="49" spans="1:131" ht="26.25" customHeight="1" x14ac:dyDescent="0.2">
      <c r="A49" s="221">
        <v>22</v>
      </c>
      <c r="B49" s="815"/>
      <c r="C49" s="816"/>
      <c r="D49" s="816"/>
      <c r="E49" s="816"/>
      <c r="F49" s="816"/>
      <c r="G49" s="816"/>
      <c r="H49" s="816"/>
      <c r="I49" s="816"/>
      <c r="J49" s="816"/>
      <c r="K49" s="816"/>
      <c r="L49" s="816"/>
      <c r="M49" s="816"/>
      <c r="N49" s="816"/>
      <c r="O49" s="816"/>
      <c r="P49" s="817"/>
      <c r="Q49" s="818"/>
      <c r="R49" s="819"/>
      <c r="S49" s="819"/>
      <c r="T49" s="819"/>
      <c r="U49" s="819"/>
      <c r="V49" s="819"/>
      <c r="W49" s="819"/>
      <c r="X49" s="819"/>
      <c r="Y49" s="819"/>
      <c r="Z49" s="819"/>
      <c r="AA49" s="819"/>
      <c r="AB49" s="819"/>
      <c r="AC49" s="819"/>
      <c r="AD49" s="819"/>
      <c r="AE49" s="820"/>
      <c r="AF49" s="821"/>
      <c r="AG49" s="822"/>
      <c r="AH49" s="822"/>
      <c r="AI49" s="822"/>
      <c r="AJ49" s="823"/>
      <c r="AK49" s="869"/>
      <c r="AL49" s="865"/>
      <c r="AM49" s="865"/>
      <c r="AN49" s="865"/>
      <c r="AO49" s="865"/>
      <c r="AP49" s="865"/>
      <c r="AQ49" s="865"/>
      <c r="AR49" s="865"/>
      <c r="AS49" s="865"/>
      <c r="AT49" s="865"/>
      <c r="AU49" s="865"/>
      <c r="AV49" s="865"/>
      <c r="AW49" s="865"/>
      <c r="AX49" s="865"/>
      <c r="AY49" s="865"/>
      <c r="AZ49" s="866"/>
      <c r="BA49" s="866"/>
      <c r="BB49" s="866"/>
      <c r="BC49" s="866"/>
      <c r="BD49" s="866"/>
      <c r="BE49" s="867"/>
      <c r="BF49" s="867"/>
      <c r="BG49" s="867"/>
      <c r="BH49" s="867"/>
      <c r="BI49" s="868"/>
      <c r="BJ49" s="214"/>
      <c r="BK49" s="214"/>
      <c r="BL49" s="214"/>
      <c r="BM49" s="214"/>
      <c r="BN49" s="214"/>
      <c r="BO49" s="224"/>
      <c r="BP49" s="224"/>
      <c r="BQ49" s="221">
        <v>43</v>
      </c>
      <c r="BR49" s="222"/>
      <c r="BS49" s="808"/>
      <c r="BT49" s="809"/>
      <c r="BU49" s="809"/>
      <c r="BV49" s="809"/>
      <c r="BW49" s="809"/>
      <c r="BX49" s="809"/>
      <c r="BY49" s="809"/>
      <c r="BZ49" s="809"/>
      <c r="CA49" s="809"/>
      <c r="CB49" s="809"/>
      <c r="CC49" s="809"/>
      <c r="CD49" s="809"/>
      <c r="CE49" s="809"/>
      <c r="CF49" s="809"/>
      <c r="CG49" s="810"/>
      <c r="CH49" s="811"/>
      <c r="CI49" s="812"/>
      <c r="CJ49" s="812"/>
      <c r="CK49" s="812"/>
      <c r="CL49" s="813"/>
      <c r="CM49" s="811"/>
      <c r="CN49" s="812"/>
      <c r="CO49" s="812"/>
      <c r="CP49" s="812"/>
      <c r="CQ49" s="813"/>
      <c r="CR49" s="811"/>
      <c r="CS49" s="812"/>
      <c r="CT49" s="812"/>
      <c r="CU49" s="812"/>
      <c r="CV49" s="813"/>
      <c r="CW49" s="811"/>
      <c r="CX49" s="812"/>
      <c r="CY49" s="812"/>
      <c r="CZ49" s="812"/>
      <c r="DA49" s="813"/>
      <c r="DB49" s="811"/>
      <c r="DC49" s="812"/>
      <c r="DD49" s="812"/>
      <c r="DE49" s="812"/>
      <c r="DF49" s="813"/>
      <c r="DG49" s="811"/>
      <c r="DH49" s="812"/>
      <c r="DI49" s="812"/>
      <c r="DJ49" s="812"/>
      <c r="DK49" s="813"/>
      <c r="DL49" s="811"/>
      <c r="DM49" s="812"/>
      <c r="DN49" s="812"/>
      <c r="DO49" s="812"/>
      <c r="DP49" s="813"/>
      <c r="DQ49" s="811"/>
      <c r="DR49" s="812"/>
      <c r="DS49" s="812"/>
      <c r="DT49" s="812"/>
      <c r="DU49" s="813"/>
      <c r="DV49" s="808"/>
      <c r="DW49" s="809"/>
      <c r="DX49" s="809"/>
      <c r="DY49" s="809"/>
      <c r="DZ49" s="814"/>
      <c r="EA49" s="212"/>
    </row>
    <row r="50" spans="1:131" ht="26.25" customHeight="1" x14ac:dyDescent="0.2">
      <c r="A50" s="221">
        <v>23</v>
      </c>
      <c r="B50" s="815"/>
      <c r="C50" s="816"/>
      <c r="D50" s="816"/>
      <c r="E50" s="816"/>
      <c r="F50" s="816"/>
      <c r="G50" s="816"/>
      <c r="H50" s="816"/>
      <c r="I50" s="816"/>
      <c r="J50" s="816"/>
      <c r="K50" s="816"/>
      <c r="L50" s="816"/>
      <c r="M50" s="816"/>
      <c r="N50" s="816"/>
      <c r="O50" s="816"/>
      <c r="P50" s="817"/>
      <c r="Q50" s="874"/>
      <c r="R50" s="875"/>
      <c r="S50" s="875"/>
      <c r="T50" s="875"/>
      <c r="U50" s="875"/>
      <c r="V50" s="875"/>
      <c r="W50" s="875"/>
      <c r="X50" s="875"/>
      <c r="Y50" s="875"/>
      <c r="Z50" s="875"/>
      <c r="AA50" s="875"/>
      <c r="AB50" s="875"/>
      <c r="AC50" s="875"/>
      <c r="AD50" s="875"/>
      <c r="AE50" s="876"/>
      <c r="AF50" s="821"/>
      <c r="AG50" s="822"/>
      <c r="AH50" s="822"/>
      <c r="AI50" s="822"/>
      <c r="AJ50" s="823"/>
      <c r="AK50" s="878"/>
      <c r="AL50" s="875"/>
      <c r="AM50" s="875"/>
      <c r="AN50" s="875"/>
      <c r="AO50" s="875"/>
      <c r="AP50" s="875"/>
      <c r="AQ50" s="875"/>
      <c r="AR50" s="875"/>
      <c r="AS50" s="875"/>
      <c r="AT50" s="875"/>
      <c r="AU50" s="875"/>
      <c r="AV50" s="875"/>
      <c r="AW50" s="875"/>
      <c r="AX50" s="875"/>
      <c r="AY50" s="875"/>
      <c r="AZ50" s="877"/>
      <c r="BA50" s="877"/>
      <c r="BB50" s="877"/>
      <c r="BC50" s="877"/>
      <c r="BD50" s="877"/>
      <c r="BE50" s="867"/>
      <c r="BF50" s="867"/>
      <c r="BG50" s="867"/>
      <c r="BH50" s="867"/>
      <c r="BI50" s="868"/>
      <c r="BJ50" s="214"/>
      <c r="BK50" s="214"/>
      <c r="BL50" s="214"/>
      <c r="BM50" s="214"/>
      <c r="BN50" s="214"/>
      <c r="BO50" s="224"/>
      <c r="BP50" s="224"/>
      <c r="BQ50" s="221">
        <v>44</v>
      </c>
      <c r="BR50" s="222"/>
      <c r="BS50" s="808"/>
      <c r="BT50" s="809"/>
      <c r="BU50" s="809"/>
      <c r="BV50" s="809"/>
      <c r="BW50" s="809"/>
      <c r="BX50" s="809"/>
      <c r="BY50" s="809"/>
      <c r="BZ50" s="809"/>
      <c r="CA50" s="809"/>
      <c r="CB50" s="809"/>
      <c r="CC50" s="809"/>
      <c r="CD50" s="809"/>
      <c r="CE50" s="809"/>
      <c r="CF50" s="809"/>
      <c r="CG50" s="810"/>
      <c r="CH50" s="811"/>
      <c r="CI50" s="812"/>
      <c r="CJ50" s="812"/>
      <c r="CK50" s="812"/>
      <c r="CL50" s="813"/>
      <c r="CM50" s="811"/>
      <c r="CN50" s="812"/>
      <c r="CO50" s="812"/>
      <c r="CP50" s="812"/>
      <c r="CQ50" s="813"/>
      <c r="CR50" s="811"/>
      <c r="CS50" s="812"/>
      <c r="CT50" s="812"/>
      <c r="CU50" s="812"/>
      <c r="CV50" s="813"/>
      <c r="CW50" s="811"/>
      <c r="CX50" s="812"/>
      <c r="CY50" s="812"/>
      <c r="CZ50" s="812"/>
      <c r="DA50" s="813"/>
      <c r="DB50" s="811"/>
      <c r="DC50" s="812"/>
      <c r="DD50" s="812"/>
      <c r="DE50" s="812"/>
      <c r="DF50" s="813"/>
      <c r="DG50" s="811"/>
      <c r="DH50" s="812"/>
      <c r="DI50" s="812"/>
      <c r="DJ50" s="812"/>
      <c r="DK50" s="813"/>
      <c r="DL50" s="811"/>
      <c r="DM50" s="812"/>
      <c r="DN50" s="812"/>
      <c r="DO50" s="812"/>
      <c r="DP50" s="813"/>
      <c r="DQ50" s="811"/>
      <c r="DR50" s="812"/>
      <c r="DS50" s="812"/>
      <c r="DT50" s="812"/>
      <c r="DU50" s="813"/>
      <c r="DV50" s="808"/>
      <c r="DW50" s="809"/>
      <c r="DX50" s="809"/>
      <c r="DY50" s="809"/>
      <c r="DZ50" s="814"/>
      <c r="EA50" s="212"/>
    </row>
    <row r="51" spans="1:131" ht="26.25" customHeight="1" x14ac:dyDescent="0.2">
      <c r="A51" s="221">
        <v>24</v>
      </c>
      <c r="B51" s="815"/>
      <c r="C51" s="816"/>
      <c r="D51" s="816"/>
      <c r="E51" s="816"/>
      <c r="F51" s="816"/>
      <c r="G51" s="816"/>
      <c r="H51" s="816"/>
      <c r="I51" s="816"/>
      <c r="J51" s="816"/>
      <c r="K51" s="816"/>
      <c r="L51" s="816"/>
      <c r="M51" s="816"/>
      <c r="N51" s="816"/>
      <c r="O51" s="816"/>
      <c r="P51" s="817"/>
      <c r="Q51" s="874"/>
      <c r="R51" s="875"/>
      <c r="S51" s="875"/>
      <c r="T51" s="875"/>
      <c r="U51" s="875"/>
      <c r="V51" s="875"/>
      <c r="W51" s="875"/>
      <c r="X51" s="875"/>
      <c r="Y51" s="875"/>
      <c r="Z51" s="875"/>
      <c r="AA51" s="875"/>
      <c r="AB51" s="875"/>
      <c r="AC51" s="875"/>
      <c r="AD51" s="875"/>
      <c r="AE51" s="876"/>
      <c r="AF51" s="821"/>
      <c r="AG51" s="822"/>
      <c r="AH51" s="822"/>
      <c r="AI51" s="822"/>
      <c r="AJ51" s="823"/>
      <c r="AK51" s="878"/>
      <c r="AL51" s="875"/>
      <c r="AM51" s="875"/>
      <c r="AN51" s="875"/>
      <c r="AO51" s="875"/>
      <c r="AP51" s="875"/>
      <c r="AQ51" s="875"/>
      <c r="AR51" s="875"/>
      <c r="AS51" s="875"/>
      <c r="AT51" s="875"/>
      <c r="AU51" s="875"/>
      <c r="AV51" s="875"/>
      <c r="AW51" s="875"/>
      <c r="AX51" s="875"/>
      <c r="AY51" s="875"/>
      <c r="AZ51" s="877"/>
      <c r="BA51" s="877"/>
      <c r="BB51" s="877"/>
      <c r="BC51" s="877"/>
      <c r="BD51" s="877"/>
      <c r="BE51" s="867"/>
      <c r="BF51" s="867"/>
      <c r="BG51" s="867"/>
      <c r="BH51" s="867"/>
      <c r="BI51" s="868"/>
      <c r="BJ51" s="214"/>
      <c r="BK51" s="214"/>
      <c r="BL51" s="214"/>
      <c r="BM51" s="214"/>
      <c r="BN51" s="214"/>
      <c r="BO51" s="224"/>
      <c r="BP51" s="224"/>
      <c r="BQ51" s="221">
        <v>45</v>
      </c>
      <c r="BR51" s="222"/>
      <c r="BS51" s="808"/>
      <c r="BT51" s="809"/>
      <c r="BU51" s="809"/>
      <c r="BV51" s="809"/>
      <c r="BW51" s="809"/>
      <c r="BX51" s="809"/>
      <c r="BY51" s="809"/>
      <c r="BZ51" s="809"/>
      <c r="CA51" s="809"/>
      <c r="CB51" s="809"/>
      <c r="CC51" s="809"/>
      <c r="CD51" s="809"/>
      <c r="CE51" s="809"/>
      <c r="CF51" s="809"/>
      <c r="CG51" s="810"/>
      <c r="CH51" s="811"/>
      <c r="CI51" s="812"/>
      <c r="CJ51" s="812"/>
      <c r="CK51" s="812"/>
      <c r="CL51" s="813"/>
      <c r="CM51" s="811"/>
      <c r="CN51" s="812"/>
      <c r="CO51" s="812"/>
      <c r="CP51" s="812"/>
      <c r="CQ51" s="813"/>
      <c r="CR51" s="811"/>
      <c r="CS51" s="812"/>
      <c r="CT51" s="812"/>
      <c r="CU51" s="812"/>
      <c r="CV51" s="813"/>
      <c r="CW51" s="811"/>
      <c r="CX51" s="812"/>
      <c r="CY51" s="812"/>
      <c r="CZ51" s="812"/>
      <c r="DA51" s="813"/>
      <c r="DB51" s="811"/>
      <c r="DC51" s="812"/>
      <c r="DD51" s="812"/>
      <c r="DE51" s="812"/>
      <c r="DF51" s="813"/>
      <c r="DG51" s="811"/>
      <c r="DH51" s="812"/>
      <c r="DI51" s="812"/>
      <c r="DJ51" s="812"/>
      <c r="DK51" s="813"/>
      <c r="DL51" s="811"/>
      <c r="DM51" s="812"/>
      <c r="DN51" s="812"/>
      <c r="DO51" s="812"/>
      <c r="DP51" s="813"/>
      <c r="DQ51" s="811"/>
      <c r="DR51" s="812"/>
      <c r="DS51" s="812"/>
      <c r="DT51" s="812"/>
      <c r="DU51" s="813"/>
      <c r="DV51" s="808"/>
      <c r="DW51" s="809"/>
      <c r="DX51" s="809"/>
      <c r="DY51" s="809"/>
      <c r="DZ51" s="814"/>
      <c r="EA51" s="212"/>
    </row>
    <row r="52" spans="1:131" ht="26.25" customHeight="1" x14ac:dyDescent="0.2">
      <c r="A52" s="221">
        <v>25</v>
      </c>
      <c r="B52" s="815"/>
      <c r="C52" s="816"/>
      <c r="D52" s="816"/>
      <c r="E52" s="816"/>
      <c r="F52" s="816"/>
      <c r="G52" s="816"/>
      <c r="H52" s="816"/>
      <c r="I52" s="816"/>
      <c r="J52" s="816"/>
      <c r="K52" s="816"/>
      <c r="L52" s="816"/>
      <c r="M52" s="816"/>
      <c r="N52" s="816"/>
      <c r="O52" s="816"/>
      <c r="P52" s="817"/>
      <c r="Q52" s="874"/>
      <c r="R52" s="875"/>
      <c r="S52" s="875"/>
      <c r="T52" s="875"/>
      <c r="U52" s="875"/>
      <c r="V52" s="875"/>
      <c r="W52" s="875"/>
      <c r="X52" s="875"/>
      <c r="Y52" s="875"/>
      <c r="Z52" s="875"/>
      <c r="AA52" s="875"/>
      <c r="AB52" s="875"/>
      <c r="AC52" s="875"/>
      <c r="AD52" s="875"/>
      <c r="AE52" s="876"/>
      <c r="AF52" s="821"/>
      <c r="AG52" s="822"/>
      <c r="AH52" s="822"/>
      <c r="AI52" s="822"/>
      <c r="AJ52" s="823"/>
      <c r="AK52" s="878"/>
      <c r="AL52" s="875"/>
      <c r="AM52" s="875"/>
      <c r="AN52" s="875"/>
      <c r="AO52" s="875"/>
      <c r="AP52" s="875"/>
      <c r="AQ52" s="875"/>
      <c r="AR52" s="875"/>
      <c r="AS52" s="875"/>
      <c r="AT52" s="875"/>
      <c r="AU52" s="875"/>
      <c r="AV52" s="875"/>
      <c r="AW52" s="875"/>
      <c r="AX52" s="875"/>
      <c r="AY52" s="875"/>
      <c r="AZ52" s="877"/>
      <c r="BA52" s="877"/>
      <c r="BB52" s="877"/>
      <c r="BC52" s="877"/>
      <c r="BD52" s="877"/>
      <c r="BE52" s="867"/>
      <c r="BF52" s="867"/>
      <c r="BG52" s="867"/>
      <c r="BH52" s="867"/>
      <c r="BI52" s="868"/>
      <c r="BJ52" s="214"/>
      <c r="BK52" s="214"/>
      <c r="BL52" s="214"/>
      <c r="BM52" s="214"/>
      <c r="BN52" s="214"/>
      <c r="BO52" s="224"/>
      <c r="BP52" s="224"/>
      <c r="BQ52" s="221">
        <v>46</v>
      </c>
      <c r="BR52" s="222"/>
      <c r="BS52" s="808"/>
      <c r="BT52" s="809"/>
      <c r="BU52" s="809"/>
      <c r="BV52" s="809"/>
      <c r="BW52" s="809"/>
      <c r="BX52" s="809"/>
      <c r="BY52" s="809"/>
      <c r="BZ52" s="809"/>
      <c r="CA52" s="809"/>
      <c r="CB52" s="809"/>
      <c r="CC52" s="809"/>
      <c r="CD52" s="809"/>
      <c r="CE52" s="809"/>
      <c r="CF52" s="809"/>
      <c r="CG52" s="810"/>
      <c r="CH52" s="811"/>
      <c r="CI52" s="812"/>
      <c r="CJ52" s="812"/>
      <c r="CK52" s="812"/>
      <c r="CL52" s="813"/>
      <c r="CM52" s="811"/>
      <c r="CN52" s="812"/>
      <c r="CO52" s="812"/>
      <c r="CP52" s="812"/>
      <c r="CQ52" s="813"/>
      <c r="CR52" s="811"/>
      <c r="CS52" s="812"/>
      <c r="CT52" s="812"/>
      <c r="CU52" s="812"/>
      <c r="CV52" s="813"/>
      <c r="CW52" s="811"/>
      <c r="CX52" s="812"/>
      <c r="CY52" s="812"/>
      <c r="CZ52" s="812"/>
      <c r="DA52" s="813"/>
      <c r="DB52" s="811"/>
      <c r="DC52" s="812"/>
      <c r="DD52" s="812"/>
      <c r="DE52" s="812"/>
      <c r="DF52" s="813"/>
      <c r="DG52" s="811"/>
      <c r="DH52" s="812"/>
      <c r="DI52" s="812"/>
      <c r="DJ52" s="812"/>
      <c r="DK52" s="813"/>
      <c r="DL52" s="811"/>
      <c r="DM52" s="812"/>
      <c r="DN52" s="812"/>
      <c r="DO52" s="812"/>
      <c r="DP52" s="813"/>
      <c r="DQ52" s="811"/>
      <c r="DR52" s="812"/>
      <c r="DS52" s="812"/>
      <c r="DT52" s="812"/>
      <c r="DU52" s="813"/>
      <c r="DV52" s="808"/>
      <c r="DW52" s="809"/>
      <c r="DX52" s="809"/>
      <c r="DY52" s="809"/>
      <c r="DZ52" s="814"/>
      <c r="EA52" s="212"/>
    </row>
    <row r="53" spans="1:131" ht="26.25" customHeight="1" x14ac:dyDescent="0.2">
      <c r="A53" s="221">
        <v>26</v>
      </c>
      <c r="B53" s="815"/>
      <c r="C53" s="816"/>
      <c r="D53" s="816"/>
      <c r="E53" s="816"/>
      <c r="F53" s="816"/>
      <c r="G53" s="816"/>
      <c r="H53" s="816"/>
      <c r="I53" s="816"/>
      <c r="J53" s="816"/>
      <c r="K53" s="816"/>
      <c r="L53" s="816"/>
      <c r="M53" s="816"/>
      <c r="N53" s="816"/>
      <c r="O53" s="816"/>
      <c r="P53" s="817"/>
      <c r="Q53" s="874"/>
      <c r="R53" s="875"/>
      <c r="S53" s="875"/>
      <c r="T53" s="875"/>
      <c r="U53" s="875"/>
      <c r="V53" s="875"/>
      <c r="W53" s="875"/>
      <c r="X53" s="875"/>
      <c r="Y53" s="875"/>
      <c r="Z53" s="875"/>
      <c r="AA53" s="875"/>
      <c r="AB53" s="875"/>
      <c r="AC53" s="875"/>
      <c r="AD53" s="875"/>
      <c r="AE53" s="876"/>
      <c r="AF53" s="821"/>
      <c r="AG53" s="822"/>
      <c r="AH53" s="822"/>
      <c r="AI53" s="822"/>
      <c r="AJ53" s="823"/>
      <c r="AK53" s="878"/>
      <c r="AL53" s="875"/>
      <c r="AM53" s="875"/>
      <c r="AN53" s="875"/>
      <c r="AO53" s="875"/>
      <c r="AP53" s="875"/>
      <c r="AQ53" s="875"/>
      <c r="AR53" s="875"/>
      <c r="AS53" s="875"/>
      <c r="AT53" s="875"/>
      <c r="AU53" s="875"/>
      <c r="AV53" s="875"/>
      <c r="AW53" s="875"/>
      <c r="AX53" s="875"/>
      <c r="AY53" s="875"/>
      <c r="AZ53" s="877"/>
      <c r="BA53" s="877"/>
      <c r="BB53" s="877"/>
      <c r="BC53" s="877"/>
      <c r="BD53" s="877"/>
      <c r="BE53" s="867"/>
      <c r="BF53" s="867"/>
      <c r="BG53" s="867"/>
      <c r="BH53" s="867"/>
      <c r="BI53" s="868"/>
      <c r="BJ53" s="214"/>
      <c r="BK53" s="214"/>
      <c r="BL53" s="214"/>
      <c r="BM53" s="214"/>
      <c r="BN53" s="214"/>
      <c r="BO53" s="224"/>
      <c r="BP53" s="224"/>
      <c r="BQ53" s="221">
        <v>47</v>
      </c>
      <c r="BR53" s="222"/>
      <c r="BS53" s="808"/>
      <c r="BT53" s="809"/>
      <c r="BU53" s="809"/>
      <c r="BV53" s="809"/>
      <c r="BW53" s="809"/>
      <c r="BX53" s="809"/>
      <c r="BY53" s="809"/>
      <c r="BZ53" s="809"/>
      <c r="CA53" s="809"/>
      <c r="CB53" s="809"/>
      <c r="CC53" s="809"/>
      <c r="CD53" s="809"/>
      <c r="CE53" s="809"/>
      <c r="CF53" s="809"/>
      <c r="CG53" s="810"/>
      <c r="CH53" s="811"/>
      <c r="CI53" s="812"/>
      <c r="CJ53" s="812"/>
      <c r="CK53" s="812"/>
      <c r="CL53" s="813"/>
      <c r="CM53" s="811"/>
      <c r="CN53" s="812"/>
      <c r="CO53" s="812"/>
      <c r="CP53" s="812"/>
      <c r="CQ53" s="813"/>
      <c r="CR53" s="811"/>
      <c r="CS53" s="812"/>
      <c r="CT53" s="812"/>
      <c r="CU53" s="812"/>
      <c r="CV53" s="813"/>
      <c r="CW53" s="811"/>
      <c r="CX53" s="812"/>
      <c r="CY53" s="812"/>
      <c r="CZ53" s="812"/>
      <c r="DA53" s="813"/>
      <c r="DB53" s="811"/>
      <c r="DC53" s="812"/>
      <c r="DD53" s="812"/>
      <c r="DE53" s="812"/>
      <c r="DF53" s="813"/>
      <c r="DG53" s="811"/>
      <c r="DH53" s="812"/>
      <c r="DI53" s="812"/>
      <c r="DJ53" s="812"/>
      <c r="DK53" s="813"/>
      <c r="DL53" s="811"/>
      <c r="DM53" s="812"/>
      <c r="DN53" s="812"/>
      <c r="DO53" s="812"/>
      <c r="DP53" s="813"/>
      <c r="DQ53" s="811"/>
      <c r="DR53" s="812"/>
      <c r="DS53" s="812"/>
      <c r="DT53" s="812"/>
      <c r="DU53" s="813"/>
      <c r="DV53" s="808"/>
      <c r="DW53" s="809"/>
      <c r="DX53" s="809"/>
      <c r="DY53" s="809"/>
      <c r="DZ53" s="814"/>
      <c r="EA53" s="212"/>
    </row>
    <row r="54" spans="1:131" ht="26.25" customHeight="1" x14ac:dyDescent="0.2">
      <c r="A54" s="221">
        <v>27</v>
      </c>
      <c r="B54" s="815"/>
      <c r="C54" s="816"/>
      <c r="D54" s="816"/>
      <c r="E54" s="816"/>
      <c r="F54" s="816"/>
      <c r="G54" s="816"/>
      <c r="H54" s="816"/>
      <c r="I54" s="816"/>
      <c r="J54" s="816"/>
      <c r="K54" s="816"/>
      <c r="L54" s="816"/>
      <c r="M54" s="816"/>
      <c r="N54" s="816"/>
      <c r="O54" s="816"/>
      <c r="P54" s="817"/>
      <c r="Q54" s="874"/>
      <c r="R54" s="875"/>
      <c r="S54" s="875"/>
      <c r="T54" s="875"/>
      <c r="U54" s="875"/>
      <c r="V54" s="875"/>
      <c r="W54" s="875"/>
      <c r="X54" s="875"/>
      <c r="Y54" s="875"/>
      <c r="Z54" s="875"/>
      <c r="AA54" s="875"/>
      <c r="AB54" s="875"/>
      <c r="AC54" s="875"/>
      <c r="AD54" s="875"/>
      <c r="AE54" s="876"/>
      <c r="AF54" s="821"/>
      <c r="AG54" s="822"/>
      <c r="AH54" s="822"/>
      <c r="AI54" s="822"/>
      <c r="AJ54" s="823"/>
      <c r="AK54" s="878"/>
      <c r="AL54" s="875"/>
      <c r="AM54" s="875"/>
      <c r="AN54" s="875"/>
      <c r="AO54" s="875"/>
      <c r="AP54" s="875"/>
      <c r="AQ54" s="875"/>
      <c r="AR54" s="875"/>
      <c r="AS54" s="875"/>
      <c r="AT54" s="875"/>
      <c r="AU54" s="875"/>
      <c r="AV54" s="875"/>
      <c r="AW54" s="875"/>
      <c r="AX54" s="875"/>
      <c r="AY54" s="875"/>
      <c r="AZ54" s="877"/>
      <c r="BA54" s="877"/>
      <c r="BB54" s="877"/>
      <c r="BC54" s="877"/>
      <c r="BD54" s="877"/>
      <c r="BE54" s="867"/>
      <c r="BF54" s="867"/>
      <c r="BG54" s="867"/>
      <c r="BH54" s="867"/>
      <c r="BI54" s="868"/>
      <c r="BJ54" s="214"/>
      <c r="BK54" s="214"/>
      <c r="BL54" s="214"/>
      <c r="BM54" s="214"/>
      <c r="BN54" s="214"/>
      <c r="BO54" s="224"/>
      <c r="BP54" s="224"/>
      <c r="BQ54" s="221">
        <v>48</v>
      </c>
      <c r="BR54" s="222"/>
      <c r="BS54" s="808"/>
      <c r="BT54" s="809"/>
      <c r="BU54" s="809"/>
      <c r="BV54" s="809"/>
      <c r="BW54" s="809"/>
      <c r="BX54" s="809"/>
      <c r="BY54" s="809"/>
      <c r="BZ54" s="809"/>
      <c r="CA54" s="809"/>
      <c r="CB54" s="809"/>
      <c r="CC54" s="809"/>
      <c r="CD54" s="809"/>
      <c r="CE54" s="809"/>
      <c r="CF54" s="809"/>
      <c r="CG54" s="810"/>
      <c r="CH54" s="811"/>
      <c r="CI54" s="812"/>
      <c r="CJ54" s="812"/>
      <c r="CK54" s="812"/>
      <c r="CL54" s="813"/>
      <c r="CM54" s="811"/>
      <c r="CN54" s="812"/>
      <c r="CO54" s="812"/>
      <c r="CP54" s="812"/>
      <c r="CQ54" s="813"/>
      <c r="CR54" s="811"/>
      <c r="CS54" s="812"/>
      <c r="CT54" s="812"/>
      <c r="CU54" s="812"/>
      <c r="CV54" s="813"/>
      <c r="CW54" s="811"/>
      <c r="CX54" s="812"/>
      <c r="CY54" s="812"/>
      <c r="CZ54" s="812"/>
      <c r="DA54" s="813"/>
      <c r="DB54" s="811"/>
      <c r="DC54" s="812"/>
      <c r="DD54" s="812"/>
      <c r="DE54" s="812"/>
      <c r="DF54" s="813"/>
      <c r="DG54" s="811"/>
      <c r="DH54" s="812"/>
      <c r="DI54" s="812"/>
      <c r="DJ54" s="812"/>
      <c r="DK54" s="813"/>
      <c r="DL54" s="811"/>
      <c r="DM54" s="812"/>
      <c r="DN54" s="812"/>
      <c r="DO54" s="812"/>
      <c r="DP54" s="813"/>
      <c r="DQ54" s="811"/>
      <c r="DR54" s="812"/>
      <c r="DS54" s="812"/>
      <c r="DT54" s="812"/>
      <c r="DU54" s="813"/>
      <c r="DV54" s="808"/>
      <c r="DW54" s="809"/>
      <c r="DX54" s="809"/>
      <c r="DY54" s="809"/>
      <c r="DZ54" s="814"/>
      <c r="EA54" s="212"/>
    </row>
    <row r="55" spans="1:131" ht="26.25" customHeight="1" x14ac:dyDescent="0.2">
      <c r="A55" s="221">
        <v>28</v>
      </c>
      <c r="B55" s="815"/>
      <c r="C55" s="816"/>
      <c r="D55" s="816"/>
      <c r="E55" s="816"/>
      <c r="F55" s="816"/>
      <c r="G55" s="816"/>
      <c r="H55" s="816"/>
      <c r="I55" s="816"/>
      <c r="J55" s="816"/>
      <c r="K55" s="816"/>
      <c r="L55" s="816"/>
      <c r="M55" s="816"/>
      <c r="N55" s="816"/>
      <c r="O55" s="816"/>
      <c r="P55" s="817"/>
      <c r="Q55" s="874"/>
      <c r="R55" s="875"/>
      <c r="S55" s="875"/>
      <c r="T55" s="875"/>
      <c r="U55" s="875"/>
      <c r="V55" s="875"/>
      <c r="W55" s="875"/>
      <c r="X55" s="875"/>
      <c r="Y55" s="875"/>
      <c r="Z55" s="875"/>
      <c r="AA55" s="875"/>
      <c r="AB55" s="875"/>
      <c r="AC55" s="875"/>
      <c r="AD55" s="875"/>
      <c r="AE55" s="876"/>
      <c r="AF55" s="821"/>
      <c r="AG55" s="822"/>
      <c r="AH55" s="822"/>
      <c r="AI55" s="822"/>
      <c r="AJ55" s="823"/>
      <c r="AK55" s="878"/>
      <c r="AL55" s="875"/>
      <c r="AM55" s="875"/>
      <c r="AN55" s="875"/>
      <c r="AO55" s="875"/>
      <c r="AP55" s="875"/>
      <c r="AQ55" s="875"/>
      <c r="AR55" s="875"/>
      <c r="AS55" s="875"/>
      <c r="AT55" s="875"/>
      <c r="AU55" s="875"/>
      <c r="AV55" s="875"/>
      <c r="AW55" s="875"/>
      <c r="AX55" s="875"/>
      <c r="AY55" s="875"/>
      <c r="AZ55" s="877"/>
      <c r="BA55" s="877"/>
      <c r="BB55" s="877"/>
      <c r="BC55" s="877"/>
      <c r="BD55" s="877"/>
      <c r="BE55" s="867"/>
      <c r="BF55" s="867"/>
      <c r="BG55" s="867"/>
      <c r="BH55" s="867"/>
      <c r="BI55" s="868"/>
      <c r="BJ55" s="214"/>
      <c r="BK55" s="214"/>
      <c r="BL55" s="214"/>
      <c r="BM55" s="214"/>
      <c r="BN55" s="214"/>
      <c r="BO55" s="224"/>
      <c r="BP55" s="224"/>
      <c r="BQ55" s="221">
        <v>49</v>
      </c>
      <c r="BR55" s="222"/>
      <c r="BS55" s="808"/>
      <c r="BT55" s="809"/>
      <c r="BU55" s="809"/>
      <c r="BV55" s="809"/>
      <c r="BW55" s="809"/>
      <c r="BX55" s="809"/>
      <c r="BY55" s="809"/>
      <c r="BZ55" s="809"/>
      <c r="CA55" s="809"/>
      <c r="CB55" s="809"/>
      <c r="CC55" s="809"/>
      <c r="CD55" s="809"/>
      <c r="CE55" s="809"/>
      <c r="CF55" s="809"/>
      <c r="CG55" s="810"/>
      <c r="CH55" s="811"/>
      <c r="CI55" s="812"/>
      <c r="CJ55" s="812"/>
      <c r="CK55" s="812"/>
      <c r="CL55" s="813"/>
      <c r="CM55" s="811"/>
      <c r="CN55" s="812"/>
      <c r="CO55" s="812"/>
      <c r="CP55" s="812"/>
      <c r="CQ55" s="813"/>
      <c r="CR55" s="811"/>
      <c r="CS55" s="812"/>
      <c r="CT55" s="812"/>
      <c r="CU55" s="812"/>
      <c r="CV55" s="813"/>
      <c r="CW55" s="811"/>
      <c r="CX55" s="812"/>
      <c r="CY55" s="812"/>
      <c r="CZ55" s="812"/>
      <c r="DA55" s="813"/>
      <c r="DB55" s="811"/>
      <c r="DC55" s="812"/>
      <c r="DD55" s="812"/>
      <c r="DE55" s="812"/>
      <c r="DF55" s="813"/>
      <c r="DG55" s="811"/>
      <c r="DH55" s="812"/>
      <c r="DI55" s="812"/>
      <c r="DJ55" s="812"/>
      <c r="DK55" s="813"/>
      <c r="DL55" s="811"/>
      <c r="DM55" s="812"/>
      <c r="DN55" s="812"/>
      <c r="DO55" s="812"/>
      <c r="DP55" s="813"/>
      <c r="DQ55" s="811"/>
      <c r="DR55" s="812"/>
      <c r="DS55" s="812"/>
      <c r="DT55" s="812"/>
      <c r="DU55" s="813"/>
      <c r="DV55" s="808"/>
      <c r="DW55" s="809"/>
      <c r="DX55" s="809"/>
      <c r="DY55" s="809"/>
      <c r="DZ55" s="814"/>
      <c r="EA55" s="212"/>
    </row>
    <row r="56" spans="1:131" ht="26.25" customHeight="1" x14ac:dyDescent="0.2">
      <c r="A56" s="221">
        <v>29</v>
      </c>
      <c r="B56" s="815"/>
      <c r="C56" s="816"/>
      <c r="D56" s="816"/>
      <c r="E56" s="816"/>
      <c r="F56" s="816"/>
      <c r="G56" s="816"/>
      <c r="H56" s="816"/>
      <c r="I56" s="816"/>
      <c r="J56" s="816"/>
      <c r="K56" s="816"/>
      <c r="L56" s="816"/>
      <c r="M56" s="816"/>
      <c r="N56" s="816"/>
      <c r="O56" s="816"/>
      <c r="P56" s="817"/>
      <c r="Q56" s="874"/>
      <c r="R56" s="875"/>
      <c r="S56" s="875"/>
      <c r="T56" s="875"/>
      <c r="U56" s="875"/>
      <c r="V56" s="875"/>
      <c r="W56" s="875"/>
      <c r="X56" s="875"/>
      <c r="Y56" s="875"/>
      <c r="Z56" s="875"/>
      <c r="AA56" s="875"/>
      <c r="AB56" s="875"/>
      <c r="AC56" s="875"/>
      <c r="AD56" s="875"/>
      <c r="AE56" s="876"/>
      <c r="AF56" s="821"/>
      <c r="AG56" s="822"/>
      <c r="AH56" s="822"/>
      <c r="AI56" s="822"/>
      <c r="AJ56" s="823"/>
      <c r="AK56" s="878"/>
      <c r="AL56" s="875"/>
      <c r="AM56" s="875"/>
      <c r="AN56" s="875"/>
      <c r="AO56" s="875"/>
      <c r="AP56" s="875"/>
      <c r="AQ56" s="875"/>
      <c r="AR56" s="875"/>
      <c r="AS56" s="875"/>
      <c r="AT56" s="875"/>
      <c r="AU56" s="875"/>
      <c r="AV56" s="875"/>
      <c r="AW56" s="875"/>
      <c r="AX56" s="875"/>
      <c r="AY56" s="875"/>
      <c r="AZ56" s="877"/>
      <c r="BA56" s="877"/>
      <c r="BB56" s="877"/>
      <c r="BC56" s="877"/>
      <c r="BD56" s="877"/>
      <c r="BE56" s="867"/>
      <c r="BF56" s="867"/>
      <c r="BG56" s="867"/>
      <c r="BH56" s="867"/>
      <c r="BI56" s="868"/>
      <c r="BJ56" s="214"/>
      <c r="BK56" s="214"/>
      <c r="BL56" s="214"/>
      <c r="BM56" s="214"/>
      <c r="BN56" s="214"/>
      <c r="BO56" s="224"/>
      <c r="BP56" s="224"/>
      <c r="BQ56" s="221">
        <v>50</v>
      </c>
      <c r="BR56" s="222"/>
      <c r="BS56" s="808"/>
      <c r="BT56" s="809"/>
      <c r="BU56" s="809"/>
      <c r="BV56" s="809"/>
      <c r="BW56" s="809"/>
      <c r="BX56" s="809"/>
      <c r="BY56" s="809"/>
      <c r="BZ56" s="809"/>
      <c r="CA56" s="809"/>
      <c r="CB56" s="809"/>
      <c r="CC56" s="809"/>
      <c r="CD56" s="809"/>
      <c r="CE56" s="809"/>
      <c r="CF56" s="809"/>
      <c r="CG56" s="810"/>
      <c r="CH56" s="811"/>
      <c r="CI56" s="812"/>
      <c r="CJ56" s="812"/>
      <c r="CK56" s="812"/>
      <c r="CL56" s="813"/>
      <c r="CM56" s="811"/>
      <c r="CN56" s="812"/>
      <c r="CO56" s="812"/>
      <c r="CP56" s="812"/>
      <c r="CQ56" s="813"/>
      <c r="CR56" s="811"/>
      <c r="CS56" s="812"/>
      <c r="CT56" s="812"/>
      <c r="CU56" s="812"/>
      <c r="CV56" s="813"/>
      <c r="CW56" s="811"/>
      <c r="CX56" s="812"/>
      <c r="CY56" s="812"/>
      <c r="CZ56" s="812"/>
      <c r="DA56" s="813"/>
      <c r="DB56" s="811"/>
      <c r="DC56" s="812"/>
      <c r="DD56" s="812"/>
      <c r="DE56" s="812"/>
      <c r="DF56" s="813"/>
      <c r="DG56" s="811"/>
      <c r="DH56" s="812"/>
      <c r="DI56" s="812"/>
      <c r="DJ56" s="812"/>
      <c r="DK56" s="813"/>
      <c r="DL56" s="811"/>
      <c r="DM56" s="812"/>
      <c r="DN56" s="812"/>
      <c r="DO56" s="812"/>
      <c r="DP56" s="813"/>
      <c r="DQ56" s="811"/>
      <c r="DR56" s="812"/>
      <c r="DS56" s="812"/>
      <c r="DT56" s="812"/>
      <c r="DU56" s="813"/>
      <c r="DV56" s="808"/>
      <c r="DW56" s="809"/>
      <c r="DX56" s="809"/>
      <c r="DY56" s="809"/>
      <c r="DZ56" s="814"/>
      <c r="EA56" s="212"/>
    </row>
    <row r="57" spans="1:131" ht="26.25" customHeight="1" x14ac:dyDescent="0.2">
      <c r="A57" s="221">
        <v>30</v>
      </c>
      <c r="B57" s="815"/>
      <c r="C57" s="816"/>
      <c r="D57" s="816"/>
      <c r="E57" s="816"/>
      <c r="F57" s="816"/>
      <c r="G57" s="816"/>
      <c r="H57" s="816"/>
      <c r="I57" s="816"/>
      <c r="J57" s="816"/>
      <c r="K57" s="816"/>
      <c r="L57" s="816"/>
      <c r="M57" s="816"/>
      <c r="N57" s="816"/>
      <c r="O57" s="816"/>
      <c r="P57" s="817"/>
      <c r="Q57" s="874"/>
      <c r="R57" s="875"/>
      <c r="S57" s="875"/>
      <c r="T57" s="875"/>
      <c r="U57" s="875"/>
      <c r="V57" s="875"/>
      <c r="W57" s="875"/>
      <c r="X57" s="875"/>
      <c r="Y57" s="875"/>
      <c r="Z57" s="875"/>
      <c r="AA57" s="875"/>
      <c r="AB57" s="875"/>
      <c r="AC57" s="875"/>
      <c r="AD57" s="875"/>
      <c r="AE57" s="876"/>
      <c r="AF57" s="821"/>
      <c r="AG57" s="822"/>
      <c r="AH57" s="822"/>
      <c r="AI57" s="822"/>
      <c r="AJ57" s="823"/>
      <c r="AK57" s="878"/>
      <c r="AL57" s="875"/>
      <c r="AM57" s="875"/>
      <c r="AN57" s="875"/>
      <c r="AO57" s="875"/>
      <c r="AP57" s="875"/>
      <c r="AQ57" s="875"/>
      <c r="AR57" s="875"/>
      <c r="AS57" s="875"/>
      <c r="AT57" s="875"/>
      <c r="AU57" s="875"/>
      <c r="AV57" s="875"/>
      <c r="AW57" s="875"/>
      <c r="AX57" s="875"/>
      <c r="AY57" s="875"/>
      <c r="AZ57" s="877"/>
      <c r="BA57" s="877"/>
      <c r="BB57" s="877"/>
      <c r="BC57" s="877"/>
      <c r="BD57" s="877"/>
      <c r="BE57" s="867"/>
      <c r="BF57" s="867"/>
      <c r="BG57" s="867"/>
      <c r="BH57" s="867"/>
      <c r="BI57" s="868"/>
      <c r="BJ57" s="214"/>
      <c r="BK57" s="214"/>
      <c r="BL57" s="214"/>
      <c r="BM57" s="214"/>
      <c r="BN57" s="214"/>
      <c r="BO57" s="224"/>
      <c r="BP57" s="224"/>
      <c r="BQ57" s="221">
        <v>51</v>
      </c>
      <c r="BR57" s="222"/>
      <c r="BS57" s="808"/>
      <c r="BT57" s="809"/>
      <c r="BU57" s="809"/>
      <c r="BV57" s="809"/>
      <c r="BW57" s="809"/>
      <c r="BX57" s="809"/>
      <c r="BY57" s="809"/>
      <c r="BZ57" s="809"/>
      <c r="CA57" s="809"/>
      <c r="CB57" s="809"/>
      <c r="CC57" s="809"/>
      <c r="CD57" s="809"/>
      <c r="CE57" s="809"/>
      <c r="CF57" s="809"/>
      <c r="CG57" s="810"/>
      <c r="CH57" s="811"/>
      <c r="CI57" s="812"/>
      <c r="CJ57" s="812"/>
      <c r="CK57" s="812"/>
      <c r="CL57" s="813"/>
      <c r="CM57" s="811"/>
      <c r="CN57" s="812"/>
      <c r="CO57" s="812"/>
      <c r="CP57" s="812"/>
      <c r="CQ57" s="813"/>
      <c r="CR57" s="811"/>
      <c r="CS57" s="812"/>
      <c r="CT57" s="812"/>
      <c r="CU57" s="812"/>
      <c r="CV57" s="813"/>
      <c r="CW57" s="811"/>
      <c r="CX57" s="812"/>
      <c r="CY57" s="812"/>
      <c r="CZ57" s="812"/>
      <c r="DA57" s="813"/>
      <c r="DB57" s="811"/>
      <c r="DC57" s="812"/>
      <c r="DD57" s="812"/>
      <c r="DE57" s="812"/>
      <c r="DF57" s="813"/>
      <c r="DG57" s="811"/>
      <c r="DH57" s="812"/>
      <c r="DI57" s="812"/>
      <c r="DJ57" s="812"/>
      <c r="DK57" s="813"/>
      <c r="DL57" s="811"/>
      <c r="DM57" s="812"/>
      <c r="DN57" s="812"/>
      <c r="DO57" s="812"/>
      <c r="DP57" s="813"/>
      <c r="DQ57" s="811"/>
      <c r="DR57" s="812"/>
      <c r="DS57" s="812"/>
      <c r="DT57" s="812"/>
      <c r="DU57" s="813"/>
      <c r="DV57" s="808"/>
      <c r="DW57" s="809"/>
      <c r="DX57" s="809"/>
      <c r="DY57" s="809"/>
      <c r="DZ57" s="814"/>
      <c r="EA57" s="212"/>
    </row>
    <row r="58" spans="1:131" ht="26.25" customHeight="1" x14ac:dyDescent="0.2">
      <c r="A58" s="221">
        <v>31</v>
      </c>
      <c r="B58" s="815"/>
      <c r="C58" s="816"/>
      <c r="D58" s="816"/>
      <c r="E58" s="816"/>
      <c r="F58" s="816"/>
      <c r="G58" s="816"/>
      <c r="H58" s="816"/>
      <c r="I58" s="816"/>
      <c r="J58" s="816"/>
      <c r="K58" s="816"/>
      <c r="L58" s="816"/>
      <c r="M58" s="816"/>
      <c r="N58" s="816"/>
      <c r="O58" s="816"/>
      <c r="P58" s="817"/>
      <c r="Q58" s="874"/>
      <c r="R58" s="875"/>
      <c r="S58" s="875"/>
      <c r="T58" s="875"/>
      <c r="U58" s="875"/>
      <c r="V58" s="875"/>
      <c r="W58" s="875"/>
      <c r="X58" s="875"/>
      <c r="Y58" s="875"/>
      <c r="Z58" s="875"/>
      <c r="AA58" s="875"/>
      <c r="AB58" s="875"/>
      <c r="AC58" s="875"/>
      <c r="AD58" s="875"/>
      <c r="AE58" s="876"/>
      <c r="AF58" s="821"/>
      <c r="AG58" s="822"/>
      <c r="AH58" s="822"/>
      <c r="AI58" s="822"/>
      <c r="AJ58" s="823"/>
      <c r="AK58" s="878"/>
      <c r="AL58" s="875"/>
      <c r="AM58" s="875"/>
      <c r="AN58" s="875"/>
      <c r="AO58" s="875"/>
      <c r="AP58" s="875"/>
      <c r="AQ58" s="875"/>
      <c r="AR58" s="875"/>
      <c r="AS58" s="875"/>
      <c r="AT58" s="875"/>
      <c r="AU58" s="875"/>
      <c r="AV58" s="875"/>
      <c r="AW58" s="875"/>
      <c r="AX58" s="875"/>
      <c r="AY58" s="875"/>
      <c r="AZ58" s="877"/>
      <c r="BA58" s="877"/>
      <c r="BB58" s="877"/>
      <c r="BC58" s="877"/>
      <c r="BD58" s="877"/>
      <c r="BE58" s="867"/>
      <c r="BF58" s="867"/>
      <c r="BG58" s="867"/>
      <c r="BH58" s="867"/>
      <c r="BI58" s="868"/>
      <c r="BJ58" s="214"/>
      <c r="BK58" s="214"/>
      <c r="BL58" s="214"/>
      <c r="BM58" s="214"/>
      <c r="BN58" s="214"/>
      <c r="BO58" s="224"/>
      <c r="BP58" s="224"/>
      <c r="BQ58" s="221">
        <v>52</v>
      </c>
      <c r="BR58" s="222"/>
      <c r="BS58" s="808"/>
      <c r="BT58" s="809"/>
      <c r="BU58" s="809"/>
      <c r="BV58" s="809"/>
      <c r="BW58" s="809"/>
      <c r="BX58" s="809"/>
      <c r="BY58" s="809"/>
      <c r="BZ58" s="809"/>
      <c r="CA58" s="809"/>
      <c r="CB58" s="809"/>
      <c r="CC58" s="809"/>
      <c r="CD58" s="809"/>
      <c r="CE58" s="809"/>
      <c r="CF58" s="809"/>
      <c r="CG58" s="810"/>
      <c r="CH58" s="811"/>
      <c r="CI58" s="812"/>
      <c r="CJ58" s="812"/>
      <c r="CK58" s="812"/>
      <c r="CL58" s="813"/>
      <c r="CM58" s="811"/>
      <c r="CN58" s="812"/>
      <c r="CO58" s="812"/>
      <c r="CP58" s="812"/>
      <c r="CQ58" s="813"/>
      <c r="CR58" s="811"/>
      <c r="CS58" s="812"/>
      <c r="CT58" s="812"/>
      <c r="CU58" s="812"/>
      <c r="CV58" s="813"/>
      <c r="CW58" s="811"/>
      <c r="CX58" s="812"/>
      <c r="CY58" s="812"/>
      <c r="CZ58" s="812"/>
      <c r="DA58" s="813"/>
      <c r="DB58" s="811"/>
      <c r="DC58" s="812"/>
      <c r="DD58" s="812"/>
      <c r="DE58" s="812"/>
      <c r="DF58" s="813"/>
      <c r="DG58" s="811"/>
      <c r="DH58" s="812"/>
      <c r="DI58" s="812"/>
      <c r="DJ58" s="812"/>
      <c r="DK58" s="813"/>
      <c r="DL58" s="811"/>
      <c r="DM58" s="812"/>
      <c r="DN58" s="812"/>
      <c r="DO58" s="812"/>
      <c r="DP58" s="813"/>
      <c r="DQ58" s="811"/>
      <c r="DR58" s="812"/>
      <c r="DS58" s="812"/>
      <c r="DT58" s="812"/>
      <c r="DU58" s="813"/>
      <c r="DV58" s="808"/>
      <c r="DW58" s="809"/>
      <c r="DX58" s="809"/>
      <c r="DY58" s="809"/>
      <c r="DZ58" s="814"/>
      <c r="EA58" s="212"/>
    </row>
    <row r="59" spans="1:131" ht="26.25" customHeight="1" x14ac:dyDescent="0.2">
      <c r="A59" s="221">
        <v>32</v>
      </c>
      <c r="B59" s="815"/>
      <c r="C59" s="816"/>
      <c r="D59" s="816"/>
      <c r="E59" s="816"/>
      <c r="F59" s="816"/>
      <c r="G59" s="816"/>
      <c r="H59" s="816"/>
      <c r="I59" s="816"/>
      <c r="J59" s="816"/>
      <c r="K59" s="816"/>
      <c r="L59" s="816"/>
      <c r="M59" s="816"/>
      <c r="N59" s="816"/>
      <c r="O59" s="816"/>
      <c r="P59" s="817"/>
      <c r="Q59" s="874"/>
      <c r="R59" s="875"/>
      <c r="S59" s="875"/>
      <c r="T59" s="875"/>
      <c r="U59" s="875"/>
      <c r="V59" s="875"/>
      <c r="W59" s="875"/>
      <c r="X59" s="875"/>
      <c r="Y59" s="875"/>
      <c r="Z59" s="875"/>
      <c r="AA59" s="875"/>
      <c r="AB59" s="875"/>
      <c r="AC59" s="875"/>
      <c r="AD59" s="875"/>
      <c r="AE59" s="876"/>
      <c r="AF59" s="821"/>
      <c r="AG59" s="822"/>
      <c r="AH59" s="822"/>
      <c r="AI59" s="822"/>
      <c r="AJ59" s="823"/>
      <c r="AK59" s="878"/>
      <c r="AL59" s="875"/>
      <c r="AM59" s="875"/>
      <c r="AN59" s="875"/>
      <c r="AO59" s="875"/>
      <c r="AP59" s="875"/>
      <c r="AQ59" s="875"/>
      <c r="AR59" s="875"/>
      <c r="AS59" s="875"/>
      <c r="AT59" s="875"/>
      <c r="AU59" s="875"/>
      <c r="AV59" s="875"/>
      <c r="AW59" s="875"/>
      <c r="AX59" s="875"/>
      <c r="AY59" s="875"/>
      <c r="AZ59" s="877"/>
      <c r="BA59" s="877"/>
      <c r="BB59" s="877"/>
      <c r="BC59" s="877"/>
      <c r="BD59" s="877"/>
      <c r="BE59" s="867"/>
      <c r="BF59" s="867"/>
      <c r="BG59" s="867"/>
      <c r="BH59" s="867"/>
      <c r="BI59" s="868"/>
      <c r="BJ59" s="214"/>
      <c r="BK59" s="214"/>
      <c r="BL59" s="214"/>
      <c r="BM59" s="214"/>
      <c r="BN59" s="214"/>
      <c r="BO59" s="224"/>
      <c r="BP59" s="224"/>
      <c r="BQ59" s="221">
        <v>53</v>
      </c>
      <c r="BR59" s="222"/>
      <c r="BS59" s="808"/>
      <c r="BT59" s="809"/>
      <c r="BU59" s="809"/>
      <c r="BV59" s="809"/>
      <c r="BW59" s="809"/>
      <c r="BX59" s="809"/>
      <c r="BY59" s="809"/>
      <c r="BZ59" s="809"/>
      <c r="CA59" s="809"/>
      <c r="CB59" s="809"/>
      <c r="CC59" s="809"/>
      <c r="CD59" s="809"/>
      <c r="CE59" s="809"/>
      <c r="CF59" s="809"/>
      <c r="CG59" s="810"/>
      <c r="CH59" s="811"/>
      <c r="CI59" s="812"/>
      <c r="CJ59" s="812"/>
      <c r="CK59" s="812"/>
      <c r="CL59" s="813"/>
      <c r="CM59" s="811"/>
      <c r="CN59" s="812"/>
      <c r="CO59" s="812"/>
      <c r="CP59" s="812"/>
      <c r="CQ59" s="813"/>
      <c r="CR59" s="811"/>
      <c r="CS59" s="812"/>
      <c r="CT59" s="812"/>
      <c r="CU59" s="812"/>
      <c r="CV59" s="813"/>
      <c r="CW59" s="811"/>
      <c r="CX59" s="812"/>
      <c r="CY59" s="812"/>
      <c r="CZ59" s="812"/>
      <c r="DA59" s="813"/>
      <c r="DB59" s="811"/>
      <c r="DC59" s="812"/>
      <c r="DD59" s="812"/>
      <c r="DE59" s="812"/>
      <c r="DF59" s="813"/>
      <c r="DG59" s="811"/>
      <c r="DH59" s="812"/>
      <c r="DI59" s="812"/>
      <c r="DJ59" s="812"/>
      <c r="DK59" s="813"/>
      <c r="DL59" s="811"/>
      <c r="DM59" s="812"/>
      <c r="DN59" s="812"/>
      <c r="DO59" s="812"/>
      <c r="DP59" s="813"/>
      <c r="DQ59" s="811"/>
      <c r="DR59" s="812"/>
      <c r="DS59" s="812"/>
      <c r="DT59" s="812"/>
      <c r="DU59" s="813"/>
      <c r="DV59" s="808"/>
      <c r="DW59" s="809"/>
      <c r="DX59" s="809"/>
      <c r="DY59" s="809"/>
      <c r="DZ59" s="814"/>
      <c r="EA59" s="212"/>
    </row>
    <row r="60" spans="1:131" ht="26.25" customHeight="1" x14ac:dyDescent="0.2">
      <c r="A60" s="221">
        <v>33</v>
      </c>
      <c r="B60" s="815"/>
      <c r="C60" s="816"/>
      <c r="D60" s="816"/>
      <c r="E60" s="816"/>
      <c r="F60" s="816"/>
      <c r="G60" s="816"/>
      <c r="H60" s="816"/>
      <c r="I60" s="816"/>
      <c r="J60" s="816"/>
      <c r="K60" s="816"/>
      <c r="L60" s="816"/>
      <c r="M60" s="816"/>
      <c r="N60" s="816"/>
      <c r="O60" s="816"/>
      <c r="P60" s="817"/>
      <c r="Q60" s="874"/>
      <c r="R60" s="875"/>
      <c r="S60" s="875"/>
      <c r="T60" s="875"/>
      <c r="U60" s="875"/>
      <c r="V60" s="875"/>
      <c r="W60" s="875"/>
      <c r="X60" s="875"/>
      <c r="Y60" s="875"/>
      <c r="Z60" s="875"/>
      <c r="AA60" s="875"/>
      <c r="AB60" s="875"/>
      <c r="AC60" s="875"/>
      <c r="AD60" s="875"/>
      <c r="AE60" s="876"/>
      <c r="AF60" s="821"/>
      <c r="AG60" s="822"/>
      <c r="AH60" s="822"/>
      <c r="AI60" s="822"/>
      <c r="AJ60" s="823"/>
      <c r="AK60" s="878"/>
      <c r="AL60" s="875"/>
      <c r="AM60" s="875"/>
      <c r="AN60" s="875"/>
      <c r="AO60" s="875"/>
      <c r="AP60" s="875"/>
      <c r="AQ60" s="875"/>
      <c r="AR60" s="875"/>
      <c r="AS60" s="875"/>
      <c r="AT60" s="875"/>
      <c r="AU60" s="875"/>
      <c r="AV60" s="875"/>
      <c r="AW60" s="875"/>
      <c r="AX60" s="875"/>
      <c r="AY60" s="875"/>
      <c r="AZ60" s="877"/>
      <c r="BA60" s="877"/>
      <c r="BB60" s="877"/>
      <c r="BC60" s="877"/>
      <c r="BD60" s="877"/>
      <c r="BE60" s="867"/>
      <c r="BF60" s="867"/>
      <c r="BG60" s="867"/>
      <c r="BH60" s="867"/>
      <c r="BI60" s="868"/>
      <c r="BJ60" s="214"/>
      <c r="BK60" s="214"/>
      <c r="BL60" s="214"/>
      <c r="BM60" s="214"/>
      <c r="BN60" s="214"/>
      <c r="BO60" s="224"/>
      <c r="BP60" s="224"/>
      <c r="BQ60" s="221">
        <v>54</v>
      </c>
      <c r="BR60" s="222"/>
      <c r="BS60" s="808"/>
      <c r="BT60" s="809"/>
      <c r="BU60" s="809"/>
      <c r="BV60" s="809"/>
      <c r="BW60" s="809"/>
      <c r="BX60" s="809"/>
      <c r="BY60" s="809"/>
      <c r="BZ60" s="809"/>
      <c r="CA60" s="809"/>
      <c r="CB60" s="809"/>
      <c r="CC60" s="809"/>
      <c r="CD60" s="809"/>
      <c r="CE60" s="809"/>
      <c r="CF60" s="809"/>
      <c r="CG60" s="810"/>
      <c r="CH60" s="811"/>
      <c r="CI60" s="812"/>
      <c r="CJ60" s="812"/>
      <c r="CK60" s="812"/>
      <c r="CL60" s="813"/>
      <c r="CM60" s="811"/>
      <c r="CN60" s="812"/>
      <c r="CO60" s="812"/>
      <c r="CP60" s="812"/>
      <c r="CQ60" s="813"/>
      <c r="CR60" s="811"/>
      <c r="CS60" s="812"/>
      <c r="CT60" s="812"/>
      <c r="CU60" s="812"/>
      <c r="CV60" s="813"/>
      <c r="CW60" s="811"/>
      <c r="CX60" s="812"/>
      <c r="CY60" s="812"/>
      <c r="CZ60" s="812"/>
      <c r="DA60" s="813"/>
      <c r="DB60" s="811"/>
      <c r="DC60" s="812"/>
      <c r="DD60" s="812"/>
      <c r="DE60" s="812"/>
      <c r="DF60" s="813"/>
      <c r="DG60" s="811"/>
      <c r="DH60" s="812"/>
      <c r="DI60" s="812"/>
      <c r="DJ60" s="812"/>
      <c r="DK60" s="813"/>
      <c r="DL60" s="811"/>
      <c r="DM60" s="812"/>
      <c r="DN60" s="812"/>
      <c r="DO60" s="812"/>
      <c r="DP60" s="813"/>
      <c r="DQ60" s="811"/>
      <c r="DR60" s="812"/>
      <c r="DS60" s="812"/>
      <c r="DT60" s="812"/>
      <c r="DU60" s="813"/>
      <c r="DV60" s="808"/>
      <c r="DW60" s="809"/>
      <c r="DX60" s="809"/>
      <c r="DY60" s="809"/>
      <c r="DZ60" s="814"/>
      <c r="EA60" s="212"/>
    </row>
    <row r="61" spans="1:131" ht="26.25" customHeight="1" thickBot="1" x14ac:dyDescent="0.25">
      <c r="A61" s="221">
        <v>34</v>
      </c>
      <c r="B61" s="815"/>
      <c r="C61" s="816"/>
      <c r="D61" s="816"/>
      <c r="E61" s="816"/>
      <c r="F61" s="816"/>
      <c r="G61" s="816"/>
      <c r="H61" s="816"/>
      <c r="I61" s="816"/>
      <c r="J61" s="816"/>
      <c r="K61" s="816"/>
      <c r="L61" s="816"/>
      <c r="M61" s="816"/>
      <c r="N61" s="816"/>
      <c r="O61" s="816"/>
      <c r="P61" s="817"/>
      <c r="Q61" s="874"/>
      <c r="R61" s="875"/>
      <c r="S61" s="875"/>
      <c r="T61" s="875"/>
      <c r="U61" s="875"/>
      <c r="V61" s="875"/>
      <c r="W61" s="875"/>
      <c r="X61" s="875"/>
      <c r="Y61" s="875"/>
      <c r="Z61" s="875"/>
      <c r="AA61" s="875"/>
      <c r="AB61" s="875"/>
      <c r="AC61" s="875"/>
      <c r="AD61" s="875"/>
      <c r="AE61" s="876"/>
      <c r="AF61" s="821"/>
      <c r="AG61" s="822"/>
      <c r="AH61" s="822"/>
      <c r="AI61" s="822"/>
      <c r="AJ61" s="823"/>
      <c r="AK61" s="878"/>
      <c r="AL61" s="875"/>
      <c r="AM61" s="875"/>
      <c r="AN61" s="875"/>
      <c r="AO61" s="875"/>
      <c r="AP61" s="875"/>
      <c r="AQ61" s="875"/>
      <c r="AR61" s="875"/>
      <c r="AS61" s="875"/>
      <c r="AT61" s="875"/>
      <c r="AU61" s="875"/>
      <c r="AV61" s="875"/>
      <c r="AW61" s="875"/>
      <c r="AX61" s="875"/>
      <c r="AY61" s="875"/>
      <c r="AZ61" s="877"/>
      <c r="BA61" s="877"/>
      <c r="BB61" s="877"/>
      <c r="BC61" s="877"/>
      <c r="BD61" s="877"/>
      <c r="BE61" s="867"/>
      <c r="BF61" s="867"/>
      <c r="BG61" s="867"/>
      <c r="BH61" s="867"/>
      <c r="BI61" s="868"/>
      <c r="BJ61" s="214"/>
      <c r="BK61" s="214"/>
      <c r="BL61" s="214"/>
      <c r="BM61" s="214"/>
      <c r="BN61" s="214"/>
      <c r="BO61" s="224"/>
      <c r="BP61" s="224"/>
      <c r="BQ61" s="221">
        <v>55</v>
      </c>
      <c r="BR61" s="222"/>
      <c r="BS61" s="808"/>
      <c r="BT61" s="809"/>
      <c r="BU61" s="809"/>
      <c r="BV61" s="809"/>
      <c r="BW61" s="809"/>
      <c r="BX61" s="809"/>
      <c r="BY61" s="809"/>
      <c r="BZ61" s="809"/>
      <c r="CA61" s="809"/>
      <c r="CB61" s="809"/>
      <c r="CC61" s="809"/>
      <c r="CD61" s="809"/>
      <c r="CE61" s="809"/>
      <c r="CF61" s="809"/>
      <c r="CG61" s="810"/>
      <c r="CH61" s="811"/>
      <c r="CI61" s="812"/>
      <c r="CJ61" s="812"/>
      <c r="CK61" s="812"/>
      <c r="CL61" s="813"/>
      <c r="CM61" s="811"/>
      <c r="CN61" s="812"/>
      <c r="CO61" s="812"/>
      <c r="CP61" s="812"/>
      <c r="CQ61" s="813"/>
      <c r="CR61" s="811"/>
      <c r="CS61" s="812"/>
      <c r="CT61" s="812"/>
      <c r="CU61" s="812"/>
      <c r="CV61" s="813"/>
      <c r="CW61" s="811"/>
      <c r="CX61" s="812"/>
      <c r="CY61" s="812"/>
      <c r="CZ61" s="812"/>
      <c r="DA61" s="813"/>
      <c r="DB61" s="811"/>
      <c r="DC61" s="812"/>
      <c r="DD61" s="812"/>
      <c r="DE61" s="812"/>
      <c r="DF61" s="813"/>
      <c r="DG61" s="811"/>
      <c r="DH61" s="812"/>
      <c r="DI61" s="812"/>
      <c r="DJ61" s="812"/>
      <c r="DK61" s="813"/>
      <c r="DL61" s="811"/>
      <c r="DM61" s="812"/>
      <c r="DN61" s="812"/>
      <c r="DO61" s="812"/>
      <c r="DP61" s="813"/>
      <c r="DQ61" s="811"/>
      <c r="DR61" s="812"/>
      <c r="DS61" s="812"/>
      <c r="DT61" s="812"/>
      <c r="DU61" s="813"/>
      <c r="DV61" s="808"/>
      <c r="DW61" s="809"/>
      <c r="DX61" s="809"/>
      <c r="DY61" s="809"/>
      <c r="DZ61" s="814"/>
      <c r="EA61" s="212"/>
    </row>
    <row r="62" spans="1:131" ht="26.25" customHeight="1" x14ac:dyDescent="0.2">
      <c r="A62" s="221">
        <v>35</v>
      </c>
      <c r="B62" s="815"/>
      <c r="C62" s="816"/>
      <c r="D62" s="816"/>
      <c r="E62" s="816"/>
      <c r="F62" s="816"/>
      <c r="G62" s="816"/>
      <c r="H62" s="816"/>
      <c r="I62" s="816"/>
      <c r="J62" s="816"/>
      <c r="K62" s="816"/>
      <c r="L62" s="816"/>
      <c r="M62" s="816"/>
      <c r="N62" s="816"/>
      <c r="O62" s="816"/>
      <c r="P62" s="817"/>
      <c r="Q62" s="874"/>
      <c r="R62" s="875"/>
      <c r="S62" s="875"/>
      <c r="T62" s="875"/>
      <c r="U62" s="875"/>
      <c r="V62" s="875"/>
      <c r="W62" s="875"/>
      <c r="X62" s="875"/>
      <c r="Y62" s="875"/>
      <c r="Z62" s="875"/>
      <c r="AA62" s="875"/>
      <c r="AB62" s="875"/>
      <c r="AC62" s="875"/>
      <c r="AD62" s="875"/>
      <c r="AE62" s="876"/>
      <c r="AF62" s="821"/>
      <c r="AG62" s="822"/>
      <c r="AH62" s="822"/>
      <c r="AI62" s="822"/>
      <c r="AJ62" s="823"/>
      <c r="AK62" s="878"/>
      <c r="AL62" s="875"/>
      <c r="AM62" s="875"/>
      <c r="AN62" s="875"/>
      <c r="AO62" s="875"/>
      <c r="AP62" s="875"/>
      <c r="AQ62" s="875"/>
      <c r="AR62" s="875"/>
      <c r="AS62" s="875"/>
      <c r="AT62" s="875"/>
      <c r="AU62" s="875"/>
      <c r="AV62" s="875"/>
      <c r="AW62" s="875"/>
      <c r="AX62" s="875"/>
      <c r="AY62" s="875"/>
      <c r="AZ62" s="877"/>
      <c r="BA62" s="877"/>
      <c r="BB62" s="877"/>
      <c r="BC62" s="877"/>
      <c r="BD62" s="877"/>
      <c r="BE62" s="867"/>
      <c r="BF62" s="867"/>
      <c r="BG62" s="867"/>
      <c r="BH62" s="867"/>
      <c r="BI62" s="868"/>
      <c r="BJ62" s="886" t="s">
        <v>403</v>
      </c>
      <c r="BK62" s="841"/>
      <c r="BL62" s="841"/>
      <c r="BM62" s="841"/>
      <c r="BN62" s="842"/>
      <c r="BO62" s="224"/>
      <c r="BP62" s="224"/>
      <c r="BQ62" s="221">
        <v>56</v>
      </c>
      <c r="BR62" s="222"/>
      <c r="BS62" s="808"/>
      <c r="BT62" s="809"/>
      <c r="BU62" s="809"/>
      <c r="BV62" s="809"/>
      <c r="BW62" s="809"/>
      <c r="BX62" s="809"/>
      <c r="BY62" s="809"/>
      <c r="BZ62" s="809"/>
      <c r="CA62" s="809"/>
      <c r="CB62" s="809"/>
      <c r="CC62" s="809"/>
      <c r="CD62" s="809"/>
      <c r="CE62" s="809"/>
      <c r="CF62" s="809"/>
      <c r="CG62" s="810"/>
      <c r="CH62" s="811"/>
      <c r="CI62" s="812"/>
      <c r="CJ62" s="812"/>
      <c r="CK62" s="812"/>
      <c r="CL62" s="813"/>
      <c r="CM62" s="811"/>
      <c r="CN62" s="812"/>
      <c r="CO62" s="812"/>
      <c r="CP62" s="812"/>
      <c r="CQ62" s="813"/>
      <c r="CR62" s="811"/>
      <c r="CS62" s="812"/>
      <c r="CT62" s="812"/>
      <c r="CU62" s="812"/>
      <c r="CV62" s="813"/>
      <c r="CW62" s="811"/>
      <c r="CX62" s="812"/>
      <c r="CY62" s="812"/>
      <c r="CZ62" s="812"/>
      <c r="DA62" s="813"/>
      <c r="DB62" s="811"/>
      <c r="DC62" s="812"/>
      <c r="DD62" s="812"/>
      <c r="DE62" s="812"/>
      <c r="DF62" s="813"/>
      <c r="DG62" s="811"/>
      <c r="DH62" s="812"/>
      <c r="DI62" s="812"/>
      <c r="DJ62" s="812"/>
      <c r="DK62" s="813"/>
      <c r="DL62" s="811"/>
      <c r="DM62" s="812"/>
      <c r="DN62" s="812"/>
      <c r="DO62" s="812"/>
      <c r="DP62" s="813"/>
      <c r="DQ62" s="811"/>
      <c r="DR62" s="812"/>
      <c r="DS62" s="812"/>
      <c r="DT62" s="812"/>
      <c r="DU62" s="813"/>
      <c r="DV62" s="808"/>
      <c r="DW62" s="809"/>
      <c r="DX62" s="809"/>
      <c r="DY62" s="809"/>
      <c r="DZ62" s="814"/>
      <c r="EA62" s="212"/>
    </row>
    <row r="63" spans="1:131" ht="26.25" customHeight="1" thickBot="1" x14ac:dyDescent="0.25">
      <c r="A63" s="223" t="s">
        <v>378</v>
      </c>
      <c r="B63" s="824" t="s">
        <v>404</v>
      </c>
      <c r="C63" s="825"/>
      <c r="D63" s="825"/>
      <c r="E63" s="825"/>
      <c r="F63" s="825"/>
      <c r="G63" s="825"/>
      <c r="H63" s="825"/>
      <c r="I63" s="825"/>
      <c r="J63" s="825"/>
      <c r="K63" s="825"/>
      <c r="L63" s="825"/>
      <c r="M63" s="825"/>
      <c r="N63" s="825"/>
      <c r="O63" s="825"/>
      <c r="P63" s="826"/>
      <c r="Q63" s="879"/>
      <c r="R63" s="880"/>
      <c r="S63" s="880"/>
      <c r="T63" s="880"/>
      <c r="U63" s="880"/>
      <c r="V63" s="880"/>
      <c r="W63" s="880"/>
      <c r="X63" s="880"/>
      <c r="Y63" s="880"/>
      <c r="Z63" s="880"/>
      <c r="AA63" s="880"/>
      <c r="AB63" s="880"/>
      <c r="AC63" s="880"/>
      <c r="AD63" s="880"/>
      <c r="AE63" s="881"/>
      <c r="AF63" s="882">
        <v>5129</v>
      </c>
      <c r="AG63" s="883"/>
      <c r="AH63" s="883"/>
      <c r="AI63" s="883"/>
      <c r="AJ63" s="884"/>
      <c r="AK63" s="885"/>
      <c r="AL63" s="880"/>
      <c r="AM63" s="880"/>
      <c r="AN63" s="880"/>
      <c r="AO63" s="880"/>
      <c r="AP63" s="883">
        <v>58620</v>
      </c>
      <c r="AQ63" s="883"/>
      <c r="AR63" s="883"/>
      <c r="AS63" s="883"/>
      <c r="AT63" s="883"/>
      <c r="AU63" s="883">
        <v>25556</v>
      </c>
      <c r="AV63" s="883"/>
      <c r="AW63" s="883"/>
      <c r="AX63" s="883"/>
      <c r="AY63" s="883"/>
      <c r="AZ63" s="887"/>
      <c r="BA63" s="887"/>
      <c r="BB63" s="887"/>
      <c r="BC63" s="887"/>
      <c r="BD63" s="887"/>
      <c r="BE63" s="888"/>
      <c r="BF63" s="888"/>
      <c r="BG63" s="888"/>
      <c r="BH63" s="888"/>
      <c r="BI63" s="889"/>
      <c r="BJ63" s="890" t="s">
        <v>122</v>
      </c>
      <c r="BK63" s="891"/>
      <c r="BL63" s="891"/>
      <c r="BM63" s="891"/>
      <c r="BN63" s="892"/>
      <c r="BO63" s="224"/>
      <c r="BP63" s="224"/>
      <c r="BQ63" s="221">
        <v>57</v>
      </c>
      <c r="BR63" s="222"/>
      <c r="BS63" s="808"/>
      <c r="BT63" s="809"/>
      <c r="BU63" s="809"/>
      <c r="BV63" s="809"/>
      <c r="BW63" s="809"/>
      <c r="BX63" s="809"/>
      <c r="BY63" s="809"/>
      <c r="BZ63" s="809"/>
      <c r="CA63" s="809"/>
      <c r="CB63" s="809"/>
      <c r="CC63" s="809"/>
      <c r="CD63" s="809"/>
      <c r="CE63" s="809"/>
      <c r="CF63" s="809"/>
      <c r="CG63" s="810"/>
      <c r="CH63" s="811"/>
      <c r="CI63" s="812"/>
      <c r="CJ63" s="812"/>
      <c r="CK63" s="812"/>
      <c r="CL63" s="813"/>
      <c r="CM63" s="811"/>
      <c r="CN63" s="812"/>
      <c r="CO63" s="812"/>
      <c r="CP63" s="812"/>
      <c r="CQ63" s="813"/>
      <c r="CR63" s="811"/>
      <c r="CS63" s="812"/>
      <c r="CT63" s="812"/>
      <c r="CU63" s="812"/>
      <c r="CV63" s="813"/>
      <c r="CW63" s="811"/>
      <c r="CX63" s="812"/>
      <c r="CY63" s="812"/>
      <c r="CZ63" s="812"/>
      <c r="DA63" s="813"/>
      <c r="DB63" s="811"/>
      <c r="DC63" s="812"/>
      <c r="DD63" s="812"/>
      <c r="DE63" s="812"/>
      <c r="DF63" s="813"/>
      <c r="DG63" s="811"/>
      <c r="DH63" s="812"/>
      <c r="DI63" s="812"/>
      <c r="DJ63" s="812"/>
      <c r="DK63" s="813"/>
      <c r="DL63" s="811"/>
      <c r="DM63" s="812"/>
      <c r="DN63" s="812"/>
      <c r="DO63" s="812"/>
      <c r="DP63" s="813"/>
      <c r="DQ63" s="811"/>
      <c r="DR63" s="812"/>
      <c r="DS63" s="812"/>
      <c r="DT63" s="812"/>
      <c r="DU63" s="813"/>
      <c r="DV63" s="808"/>
      <c r="DW63" s="809"/>
      <c r="DX63" s="809"/>
      <c r="DY63" s="809"/>
      <c r="DZ63" s="814"/>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808"/>
      <c r="BT64" s="809"/>
      <c r="BU64" s="809"/>
      <c r="BV64" s="809"/>
      <c r="BW64" s="809"/>
      <c r="BX64" s="809"/>
      <c r="BY64" s="809"/>
      <c r="BZ64" s="809"/>
      <c r="CA64" s="809"/>
      <c r="CB64" s="809"/>
      <c r="CC64" s="809"/>
      <c r="CD64" s="809"/>
      <c r="CE64" s="809"/>
      <c r="CF64" s="809"/>
      <c r="CG64" s="810"/>
      <c r="CH64" s="811"/>
      <c r="CI64" s="812"/>
      <c r="CJ64" s="812"/>
      <c r="CK64" s="812"/>
      <c r="CL64" s="813"/>
      <c r="CM64" s="811"/>
      <c r="CN64" s="812"/>
      <c r="CO64" s="812"/>
      <c r="CP64" s="812"/>
      <c r="CQ64" s="813"/>
      <c r="CR64" s="811"/>
      <c r="CS64" s="812"/>
      <c r="CT64" s="812"/>
      <c r="CU64" s="812"/>
      <c r="CV64" s="813"/>
      <c r="CW64" s="811"/>
      <c r="CX64" s="812"/>
      <c r="CY64" s="812"/>
      <c r="CZ64" s="812"/>
      <c r="DA64" s="813"/>
      <c r="DB64" s="811"/>
      <c r="DC64" s="812"/>
      <c r="DD64" s="812"/>
      <c r="DE64" s="812"/>
      <c r="DF64" s="813"/>
      <c r="DG64" s="811"/>
      <c r="DH64" s="812"/>
      <c r="DI64" s="812"/>
      <c r="DJ64" s="812"/>
      <c r="DK64" s="813"/>
      <c r="DL64" s="811"/>
      <c r="DM64" s="812"/>
      <c r="DN64" s="812"/>
      <c r="DO64" s="812"/>
      <c r="DP64" s="813"/>
      <c r="DQ64" s="811"/>
      <c r="DR64" s="812"/>
      <c r="DS64" s="812"/>
      <c r="DT64" s="812"/>
      <c r="DU64" s="813"/>
      <c r="DV64" s="808"/>
      <c r="DW64" s="809"/>
      <c r="DX64" s="809"/>
      <c r="DY64" s="809"/>
      <c r="DZ64" s="814"/>
      <c r="EA64" s="212"/>
    </row>
    <row r="65" spans="1:131" ht="26.25" customHeight="1" thickBot="1" x14ac:dyDescent="0.25">
      <c r="A65" s="214" t="s">
        <v>405</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808"/>
      <c r="BT65" s="809"/>
      <c r="BU65" s="809"/>
      <c r="BV65" s="809"/>
      <c r="BW65" s="809"/>
      <c r="BX65" s="809"/>
      <c r="BY65" s="809"/>
      <c r="BZ65" s="809"/>
      <c r="CA65" s="809"/>
      <c r="CB65" s="809"/>
      <c r="CC65" s="809"/>
      <c r="CD65" s="809"/>
      <c r="CE65" s="809"/>
      <c r="CF65" s="809"/>
      <c r="CG65" s="810"/>
      <c r="CH65" s="811"/>
      <c r="CI65" s="812"/>
      <c r="CJ65" s="812"/>
      <c r="CK65" s="812"/>
      <c r="CL65" s="813"/>
      <c r="CM65" s="811"/>
      <c r="CN65" s="812"/>
      <c r="CO65" s="812"/>
      <c r="CP65" s="812"/>
      <c r="CQ65" s="813"/>
      <c r="CR65" s="811"/>
      <c r="CS65" s="812"/>
      <c r="CT65" s="812"/>
      <c r="CU65" s="812"/>
      <c r="CV65" s="813"/>
      <c r="CW65" s="811"/>
      <c r="CX65" s="812"/>
      <c r="CY65" s="812"/>
      <c r="CZ65" s="812"/>
      <c r="DA65" s="813"/>
      <c r="DB65" s="811"/>
      <c r="DC65" s="812"/>
      <c r="DD65" s="812"/>
      <c r="DE65" s="812"/>
      <c r="DF65" s="813"/>
      <c r="DG65" s="811"/>
      <c r="DH65" s="812"/>
      <c r="DI65" s="812"/>
      <c r="DJ65" s="812"/>
      <c r="DK65" s="813"/>
      <c r="DL65" s="811"/>
      <c r="DM65" s="812"/>
      <c r="DN65" s="812"/>
      <c r="DO65" s="812"/>
      <c r="DP65" s="813"/>
      <c r="DQ65" s="811"/>
      <c r="DR65" s="812"/>
      <c r="DS65" s="812"/>
      <c r="DT65" s="812"/>
      <c r="DU65" s="813"/>
      <c r="DV65" s="808"/>
      <c r="DW65" s="809"/>
      <c r="DX65" s="809"/>
      <c r="DY65" s="809"/>
      <c r="DZ65" s="814"/>
      <c r="EA65" s="212"/>
    </row>
    <row r="66" spans="1:131" ht="26.25" customHeight="1" x14ac:dyDescent="0.2">
      <c r="A66" s="762" t="s">
        <v>406</v>
      </c>
      <c r="B66" s="763"/>
      <c r="C66" s="763"/>
      <c r="D66" s="763"/>
      <c r="E66" s="763"/>
      <c r="F66" s="763"/>
      <c r="G66" s="763"/>
      <c r="H66" s="763"/>
      <c r="I66" s="763"/>
      <c r="J66" s="763"/>
      <c r="K66" s="763"/>
      <c r="L66" s="763"/>
      <c r="M66" s="763"/>
      <c r="N66" s="763"/>
      <c r="O66" s="763"/>
      <c r="P66" s="764"/>
      <c r="Q66" s="768" t="s">
        <v>382</v>
      </c>
      <c r="R66" s="769"/>
      <c r="S66" s="769"/>
      <c r="T66" s="769"/>
      <c r="U66" s="770"/>
      <c r="V66" s="768" t="s">
        <v>383</v>
      </c>
      <c r="W66" s="769"/>
      <c r="X66" s="769"/>
      <c r="Y66" s="769"/>
      <c r="Z66" s="770"/>
      <c r="AA66" s="768" t="s">
        <v>384</v>
      </c>
      <c r="AB66" s="769"/>
      <c r="AC66" s="769"/>
      <c r="AD66" s="769"/>
      <c r="AE66" s="770"/>
      <c r="AF66" s="893" t="s">
        <v>385</v>
      </c>
      <c r="AG66" s="850"/>
      <c r="AH66" s="850"/>
      <c r="AI66" s="850"/>
      <c r="AJ66" s="894"/>
      <c r="AK66" s="768" t="s">
        <v>386</v>
      </c>
      <c r="AL66" s="763"/>
      <c r="AM66" s="763"/>
      <c r="AN66" s="763"/>
      <c r="AO66" s="764"/>
      <c r="AP66" s="768" t="s">
        <v>387</v>
      </c>
      <c r="AQ66" s="769"/>
      <c r="AR66" s="769"/>
      <c r="AS66" s="769"/>
      <c r="AT66" s="770"/>
      <c r="AU66" s="768" t="s">
        <v>407</v>
      </c>
      <c r="AV66" s="769"/>
      <c r="AW66" s="769"/>
      <c r="AX66" s="769"/>
      <c r="AY66" s="770"/>
      <c r="AZ66" s="768" t="s">
        <v>364</v>
      </c>
      <c r="BA66" s="769"/>
      <c r="BB66" s="769"/>
      <c r="BC66" s="769"/>
      <c r="BD66" s="775"/>
      <c r="BE66" s="224"/>
      <c r="BF66" s="224"/>
      <c r="BG66" s="224"/>
      <c r="BH66" s="224"/>
      <c r="BI66" s="224"/>
      <c r="BJ66" s="224"/>
      <c r="BK66" s="224"/>
      <c r="BL66" s="224"/>
      <c r="BM66" s="224"/>
      <c r="BN66" s="224"/>
      <c r="BO66" s="224"/>
      <c r="BP66" s="224"/>
      <c r="BQ66" s="221">
        <v>60</v>
      </c>
      <c r="BR66" s="226"/>
      <c r="BS66" s="898"/>
      <c r="BT66" s="899"/>
      <c r="BU66" s="899"/>
      <c r="BV66" s="899"/>
      <c r="BW66" s="899"/>
      <c r="BX66" s="899"/>
      <c r="BY66" s="899"/>
      <c r="BZ66" s="899"/>
      <c r="CA66" s="899"/>
      <c r="CB66" s="899"/>
      <c r="CC66" s="899"/>
      <c r="CD66" s="899"/>
      <c r="CE66" s="899"/>
      <c r="CF66" s="899"/>
      <c r="CG66" s="904"/>
      <c r="CH66" s="901"/>
      <c r="CI66" s="902"/>
      <c r="CJ66" s="902"/>
      <c r="CK66" s="902"/>
      <c r="CL66" s="903"/>
      <c r="CM66" s="901"/>
      <c r="CN66" s="902"/>
      <c r="CO66" s="902"/>
      <c r="CP66" s="902"/>
      <c r="CQ66" s="903"/>
      <c r="CR66" s="901"/>
      <c r="CS66" s="902"/>
      <c r="CT66" s="902"/>
      <c r="CU66" s="902"/>
      <c r="CV66" s="903"/>
      <c r="CW66" s="901"/>
      <c r="CX66" s="902"/>
      <c r="CY66" s="902"/>
      <c r="CZ66" s="902"/>
      <c r="DA66" s="903"/>
      <c r="DB66" s="901"/>
      <c r="DC66" s="902"/>
      <c r="DD66" s="902"/>
      <c r="DE66" s="902"/>
      <c r="DF66" s="903"/>
      <c r="DG66" s="901"/>
      <c r="DH66" s="902"/>
      <c r="DI66" s="902"/>
      <c r="DJ66" s="902"/>
      <c r="DK66" s="903"/>
      <c r="DL66" s="901"/>
      <c r="DM66" s="902"/>
      <c r="DN66" s="902"/>
      <c r="DO66" s="902"/>
      <c r="DP66" s="903"/>
      <c r="DQ66" s="901"/>
      <c r="DR66" s="902"/>
      <c r="DS66" s="902"/>
      <c r="DT66" s="902"/>
      <c r="DU66" s="903"/>
      <c r="DV66" s="898"/>
      <c r="DW66" s="899"/>
      <c r="DX66" s="899"/>
      <c r="DY66" s="899"/>
      <c r="DZ66" s="900"/>
      <c r="EA66" s="212"/>
    </row>
    <row r="67" spans="1:131" ht="26.25" customHeight="1" thickBot="1" x14ac:dyDescent="0.25">
      <c r="A67" s="765"/>
      <c r="B67" s="766"/>
      <c r="C67" s="766"/>
      <c r="D67" s="766"/>
      <c r="E67" s="766"/>
      <c r="F67" s="766"/>
      <c r="G67" s="766"/>
      <c r="H67" s="766"/>
      <c r="I67" s="766"/>
      <c r="J67" s="766"/>
      <c r="K67" s="766"/>
      <c r="L67" s="766"/>
      <c r="M67" s="766"/>
      <c r="N67" s="766"/>
      <c r="O67" s="766"/>
      <c r="P67" s="767"/>
      <c r="Q67" s="771"/>
      <c r="R67" s="772"/>
      <c r="S67" s="772"/>
      <c r="T67" s="772"/>
      <c r="U67" s="773"/>
      <c r="V67" s="771"/>
      <c r="W67" s="772"/>
      <c r="X67" s="772"/>
      <c r="Y67" s="772"/>
      <c r="Z67" s="773"/>
      <c r="AA67" s="771"/>
      <c r="AB67" s="772"/>
      <c r="AC67" s="772"/>
      <c r="AD67" s="772"/>
      <c r="AE67" s="773"/>
      <c r="AF67" s="895"/>
      <c r="AG67" s="853"/>
      <c r="AH67" s="853"/>
      <c r="AI67" s="853"/>
      <c r="AJ67" s="896"/>
      <c r="AK67" s="897"/>
      <c r="AL67" s="766"/>
      <c r="AM67" s="766"/>
      <c r="AN67" s="766"/>
      <c r="AO67" s="767"/>
      <c r="AP67" s="771"/>
      <c r="AQ67" s="772"/>
      <c r="AR67" s="772"/>
      <c r="AS67" s="772"/>
      <c r="AT67" s="773"/>
      <c r="AU67" s="771"/>
      <c r="AV67" s="772"/>
      <c r="AW67" s="772"/>
      <c r="AX67" s="772"/>
      <c r="AY67" s="773"/>
      <c r="AZ67" s="771"/>
      <c r="BA67" s="772"/>
      <c r="BB67" s="772"/>
      <c r="BC67" s="772"/>
      <c r="BD67" s="777"/>
      <c r="BE67" s="224"/>
      <c r="BF67" s="224"/>
      <c r="BG67" s="224"/>
      <c r="BH67" s="224"/>
      <c r="BI67" s="224"/>
      <c r="BJ67" s="224"/>
      <c r="BK67" s="224"/>
      <c r="BL67" s="224"/>
      <c r="BM67" s="224"/>
      <c r="BN67" s="224"/>
      <c r="BO67" s="224"/>
      <c r="BP67" s="224"/>
      <c r="BQ67" s="221">
        <v>61</v>
      </c>
      <c r="BR67" s="226"/>
      <c r="BS67" s="898"/>
      <c r="BT67" s="899"/>
      <c r="BU67" s="899"/>
      <c r="BV67" s="899"/>
      <c r="BW67" s="899"/>
      <c r="BX67" s="899"/>
      <c r="BY67" s="899"/>
      <c r="BZ67" s="899"/>
      <c r="CA67" s="899"/>
      <c r="CB67" s="899"/>
      <c r="CC67" s="899"/>
      <c r="CD67" s="899"/>
      <c r="CE67" s="899"/>
      <c r="CF67" s="899"/>
      <c r="CG67" s="904"/>
      <c r="CH67" s="901"/>
      <c r="CI67" s="902"/>
      <c r="CJ67" s="902"/>
      <c r="CK67" s="902"/>
      <c r="CL67" s="903"/>
      <c r="CM67" s="901"/>
      <c r="CN67" s="902"/>
      <c r="CO67" s="902"/>
      <c r="CP67" s="902"/>
      <c r="CQ67" s="903"/>
      <c r="CR67" s="901"/>
      <c r="CS67" s="902"/>
      <c r="CT67" s="902"/>
      <c r="CU67" s="902"/>
      <c r="CV67" s="903"/>
      <c r="CW67" s="901"/>
      <c r="CX67" s="902"/>
      <c r="CY67" s="902"/>
      <c r="CZ67" s="902"/>
      <c r="DA67" s="903"/>
      <c r="DB67" s="901"/>
      <c r="DC67" s="902"/>
      <c r="DD67" s="902"/>
      <c r="DE67" s="902"/>
      <c r="DF67" s="903"/>
      <c r="DG67" s="901"/>
      <c r="DH67" s="902"/>
      <c r="DI67" s="902"/>
      <c r="DJ67" s="902"/>
      <c r="DK67" s="903"/>
      <c r="DL67" s="901"/>
      <c r="DM67" s="902"/>
      <c r="DN67" s="902"/>
      <c r="DO67" s="902"/>
      <c r="DP67" s="903"/>
      <c r="DQ67" s="901"/>
      <c r="DR67" s="902"/>
      <c r="DS67" s="902"/>
      <c r="DT67" s="902"/>
      <c r="DU67" s="903"/>
      <c r="DV67" s="898"/>
      <c r="DW67" s="899"/>
      <c r="DX67" s="899"/>
      <c r="DY67" s="899"/>
      <c r="DZ67" s="900"/>
      <c r="EA67" s="212"/>
    </row>
    <row r="68" spans="1:131" ht="26.25" customHeight="1" thickTop="1" x14ac:dyDescent="0.2">
      <c r="A68" s="219">
        <v>1</v>
      </c>
      <c r="B68" s="908" t="s">
        <v>559</v>
      </c>
      <c r="C68" s="909"/>
      <c r="D68" s="909"/>
      <c r="E68" s="909"/>
      <c r="F68" s="909"/>
      <c r="G68" s="909"/>
      <c r="H68" s="909"/>
      <c r="I68" s="909"/>
      <c r="J68" s="909"/>
      <c r="K68" s="909"/>
      <c r="L68" s="909"/>
      <c r="M68" s="909"/>
      <c r="N68" s="909"/>
      <c r="O68" s="909"/>
      <c r="P68" s="910"/>
      <c r="Q68" s="911">
        <v>416</v>
      </c>
      <c r="R68" s="905"/>
      <c r="S68" s="905"/>
      <c r="T68" s="905"/>
      <c r="U68" s="905"/>
      <c r="V68" s="905">
        <v>411</v>
      </c>
      <c r="W68" s="905"/>
      <c r="X68" s="905"/>
      <c r="Y68" s="905"/>
      <c r="Z68" s="905"/>
      <c r="AA68" s="905">
        <v>5</v>
      </c>
      <c r="AB68" s="905"/>
      <c r="AC68" s="905"/>
      <c r="AD68" s="905"/>
      <c r="AE68" s="905"/>
      <c r="AF68" s="905">
        <v>5</v>
      </c>
      <c r="AG68" s="905"/>
      <c r="AH68" s="905"/>
      <c r="AI68" s="905"/>
      <c r="AJ68" s="905"/>
      <c r="AK68" s="905">
        <v>305</v>
      </c>
      <c r="AL68" s="905"/>
      <c r="AM68" s="905"/>
      <c r="AN68" s="905"/>
      <c r="AO68" s="905"/>
      <c r="AP68" s="905" t="s">
        <v>558</v>
      </c>
      <c r="AQ68" s="905"/>
      <c r="AR68" s="905"/>
      <c r="AS68" s="905"/>
      <c r="AT68" s="905"/>
      <c r="AU68" s="905" t="s">
        <v>495</v>
      </c>
      <c r="AV68" s="905"/>
      <c r="AW68" s="905"/>
      <c r="AX68" s="905"/>
      <c r="AY68" s="905"/>
      <c r="AZ68" s="906"/>
      <c r="BA68" s="906"/>
      <c r="BB68" s="906"/>
      <c r="BC68" s="906"/>
      <c r="BD68" s="907"/>
      <c r="BE68" s="224"/>
      <c r="BF68" s="224"/>
      <c r="BG68" s="224"/>
      <c r="BH68" s="224"/>
      <c r="BI68" s="224"/>
      <c r="BJ68" s="224"/>
      <c r="BK68" s="224"/>
      <c r="BL68" s="224"/>
      <c r="BM68" s="224"/>
      <c r="BN68" s="224"/>
      <c r="BO68" s="224"/>
      <c r="BP68" s="224"/>
      <c r="BQ68" s="221">
        <v>62</v>
      </c>
      <c r="BR68" s="226"/>
      <c r="BS68" s="898"/>
      <c r="BT68" s="899"/>
      <c r="BU68" s="899"/>
      <c r="BV68" s="899"/>
      <c r="BW68" s="899"/>
      <c r="BX68" s="899"/>
      <c r="BY68" s="899"/>
      <c r="BZ68" s="899"/>
      <c r="CA68" s="899"/>
      <c r="CB68" s="899"/>
      <c r="CC68" s="899"/>
      <c r="CD68" s="899"/>
      <c r="CE68" s="899"/>
      <c r="CF68" s="899"/>
      <c r="CG68" s="904"/>
      <c r="CH68" s="901"/>
      <c r="CI68" s="902"/>
      <c r="CJ68" s="902"/>
      <c r="CK68" s="902"/>
      <c r="CL68" s="903"/>
      <c r="CM68" s="901"/>
      <c r="CN68" s="902"/>
      <c r="CO68" s="902"/>
      <c r="CP68" s="902"/>
      <c r="CQ68" s="903"/>
      <c r="CR68" s="901"/>
      <c r="CS68" s="902"/>
      <c r="CT68" s="902"/>
      <c r="CU68" s="902"/>
      <c r="CV68" s="903"/>
      <c r="CW68" s="901"/>
      <c r="CX68" s="902"/>
      <c r="CY68" s="902"/>
      <c r="CZ68" s="902"/>
      <c r="DA68" s="903"/>
      <c r="DB68" s="901"/>
      <c r="DC68" s="902"/>
      <c r="DD68" s="902"/>
      <c r="DE68" s="902"/>
      <c r="DF68" s="903"/>
      <c r="DG68" s="901"/>
      <c r="DH68" s="902"/>
      <c r="DI68" s="902"/>
      <c r="DJ68" s="902"/>
      <c r="DK68" s="903"/>
      <c r="DL68" s="901"/>
      <c r="DM68" s="902"/>
      <c r="DN68" s="902"/>
      <c r="DO68" s="902"/>
      <c r="DP68" s="903"/>
      <c r="DQ68" s="901"/>
      <c r="DR68" s="902"/>
      <c r="DS68" s="902"/>
      <c r="DT68" s="902"/>
      <c r="DU68" s="903"/>
      <c r="DV68" s="898"/>
      <c r="DW68" s="899"/>
      <c r="DX68" s="899"/>
      <c r="DY68" s="899"/>
      <c r="DZ68" s="900"/>
      <c r="EA68" s="212"/>
    </row>
    <row r="69" spans="1:131" ht="26.25" customHeight="1" x14ac:dyDescent="0.2">
      <c r="A69" s="221">
        <v>2</v>
      </c>
      <c r="B69" s="912" t="s">
        <v>560</v>
      </c>
      <c r="C69" s="913"/>
      <c r="D69" s="913"/>
      <c r="E69" s="913"/>
      <c r="F69" s="913"/>
      <c r="G69" s="913"/>
      <c r="H69" s="913"/>
      <c r="I69" s="913"/>
      <c r="J69" s="913"/>
      <c r="K69" s="913"/>
      <c r="L69" s="913"/>
      <c r="M69" s="913"/>
      <c r="N69" s="913"/>
      <c r="O69" s="913"/>
      <c r="P69" s="914"/>
      <c r="Q69" s="915">
        <v>793</v>
      </c>
      <c r="R69" s="865"/>
      <c r="S69" s="865"/>
      <c r="T69" s="865"/>
      <c r="U69" s="865"/>
      <c r="V69" s="865">
        <v>785</v>
      </c>
      <c r="W69" s="865"/>
      <c r="X69" s="865"/>
      <c r="Y69" s="865"/>
      <c r="Z69" s="865"/>
      <c r="AA69" s="865">
        <v>8</v>
      </c>
      <c r="AB69" s="865"/>
      <c r="AC69" s="865"/>
      <c r="AD69" s="865"/>
      <c r="AE69" s="865"/>
      <c r="AF69" s="865">
        <v>8</v>
      </c>
      <c r="AG69" s="865"/>
      <c r="AH69" s="865"/>
      <c r="AI69" s="865"/>
      <c r="AJ69" s="865"/>
      <c r="AK69" s="865">
        <v>6</v>
      </c>
      <c r="AL69" s="865"/>
      <c r="AM69" s="865"/>
      <c r="AN69" s="865"/>
      <c r="AO69" s="865"/>
      <c r="AP69" s="865" t="s">
        <v>495</v>
      </c>
      <c r="AQ69" s="865"/>
      <c r="AR69" s="865"/>
      <c r="AS69" s="865"/>
      <c r="AT69" s="865"/>
      <c r="AU69" s="865" t="s">
        <v>495</v>
      </c>
      <c r="AV69" s="865"/>
      <c r="AW69" s="865"/>
      <c r="AX69" s="865"/>
      <c r="AY69" s="865"/>
      <c r="AZ69" s="867"/>
      <c r="BA69" s="867"/>
      <c r="BB69" s="867"/>
      <c r="BC69" s="867"/>
      <c r="BD69" s="868"/>
      <c r="BE69" s="224"/>
      <c r="BF69" s="224"/>
      <c r="BG69" s="224"/>
      <c r="BH69" s="224"/>
      <c r="BI69" s="224"/>
      <c r="BJ69" s="224"/>
      <c r="BK69" s="224"/>
      <c r="BL69" s="224"/>
      <c r="BM69" s="224"/>
      <c r="BN69" s="224"/>
      <c r="BO69" s="224"/>
      <c r="BP69" s="224"/>
      <c r="BQ69" s="221">
        <v>63</v>
      </c>
      <c r="BR69" s="226"/>
      <c r="BS69" s="898"/>
      <c r="BT69" s="899"/>
      <c r="BU69" s="899"/>
      <c r="BV69" s="899"/>
      <c r="BW69" s="899"/>
      <c r="BX69" s="899"/>
      <c r="BY69" s="899"/>
      <c r="BZ69" s="899"/>
      <c r="CA69" s="899"/>
      <c r="CB69" s="899"/>
      <c r="CC69" s="899"/>
      <c r="CD69" s="899"/>
      <c r="CE69" s="899"/>
      <c r="CF69" s="899"/>
      <c r="CG69" s="904"/>
      <c r="CH69" s="901"/>
      <c r="CI69" s="902"/>
      <c r="CJ69" s="902"/>
      <c r="CK69" s="902"/>
      <c r="CL69" s="903"/>
      <c r="CM69" s="901"/>
      <c r="CN69" s="902"/>
      <c r="CO69" s="902"/>
      <c r="CP69" s="902"/>
      <c r="CQ69" s="903"/>
      <c r="CR69" s="901"/>
      <c r="CS69" s="902"/>
      <c r="CT69" s="902"/>
      <c r="CU69" s="902"/>
      <c r="CV69" s="903"/>
      <c r="CW69" s="901"/>
      <c r="CX69" s="902"/>
      <c r="CY69" s="902"/>
      <c r="CZ69" s="902"/>
      <c r="DA69" s="903"/>
      <c r="DB69" s="901"/>
      <c r="DC69" s="902"/>
      <c r="DD69" s="902"/>
      <c r="DE69" s="902"/>
      <c r="DF69" s="903"/>
      <c r="DG69" s="901"/>
      <c r="DH69" s="902"/>
      <c r="DI69" s="902"/>
      <c r="DJ69" s="902"/>
      <c r="DK69" s="903"/>
      <c r="DL69" s="901"/>
      <c r="DM69" s="902"/>
      <c r="DN69" s="902"/>
      <c r="DO69" s="902"/>
      <c r="DP69" s="903"/>
      <c r="DQ69" s="901"/>
      <c r="DR69" s="902"/>
      <c r="DS69" s="902"/>
      <c r="DT69" s="902"/>
      <c r="DU69" s="903"/>
      <c r="DV69" s="898"/>
      <c r="DW69" s="899"/>
      <c r="DX69" s="899"/>
      <c r="DY69" s="899"/>
      <c r="DZ69" s="900"/>
      <c r="EA69" s="212"/>
    </row>
    <row r="70" spans="1:131" ht="26.25" customHeight="1" x14ac:dyDescent="0.2">
      <c r="A70" s="221">
        <v>3</v>
      </c>
      <c r="B70" s="912" t="s">
        <v>561</v>
      </c>
      <c r="C70" s="913"/>
      <c r="D70" s="913"/>
      <c r="E70" s="913"/>
      <c r="F70" s="913"/>
      <c r="G70" s="913"/>
      <c r="H70" s="913"/>
      <c r="I70" s="913"/>
      <c r="J70" s="913"/>
      <c r="K70" s="913"/>
      <c r="L70" s="913"/>
      <c r="M70" s="913"/>
      <c r="N70" s="913"/>
      <c r="O70" s="913"/>
      <c r="P70" s="914"/>
      <c r="Q70" s="915">
        <v>201</v>
      </c>
      <c r="R70" s="865"/>
      <c r="S70" s="865"/>
      <c r="T70" s="865"/>
      <c r="U70" s="865"/>
      <c r="V70" s="865">
        <v>197</v>
      </c>
      <c r="W70" s="865"/>
      <c r="X70" s="865"/>
      <c r="Y70" s="865"/>
      <c r="Z70" s="865"/>
      <c r="AA70" s="865">
        <v>4</v>
      </c>
      <c r="AB70" s="865"/>
      <c r="AC70" s="865"/>
      <c r="AD70" s="865"/>
      <c r="AE70" s="865"/>
      <c r="AF70" s="865">
        <v>4</v>
      </c>
      <c r="AG70" s="865"/>
      <c r="AH70" s="865"/>
      <c r="AI70" s="865"/>
      <c r="AJ70" s="865"/>
      <c r="AK70" s="865" t="s">
        <v>558</v>
      </c>
      <c r="AL70" s="865"/>
      <c r="AM70" s="865"/>
      <c r="AN70" s="865"/>
      <c r="AO70" s="865"/>
      <c r="AP70" s="865" t="s">
        <v>495</v>
      </c>
      <c r="AQ70" s="865"/>
      <c r="AR70" s="865"/>
      <c r="AS70" s="865"/>
      <c r="AT70" s="865"/>
      <c r="AU70" s="865" t="s">
        <v>495</v>
      </c>
      <c r="AV70" s="865"/>
      <c r="AW70" s="865"/>
      <c r="AX70" s="865"/>
      <c r="AY70" s="865"/>
      <c r="AZ70" s="867"/>
      <c r="BA70" s="867"/>
      <c r="BB70" s="867"/>
      <c r="BC70" s="867"/>
      <c r="BD70" s="868"/>
      <c r="BE70" s="224"/>
      <c r="BF70" s="224"/>
      <c r="BG70" s="224"/>
      <c r="BH70" s="224"/>
      <c r="BI70" s="224"/>
      <c r="BJ70" s="224"/>
      <c r="BK70" s="224"/>
      <c r="BL70" s="224"/>
      <c r="BM70" s="224"/>
      <c r="BN70" s="224"/>
      <c r="BO70" s="224"/>
      <c r="BP70" s="224"/>
      <c r="BQ70" s="221">
        <v>64</v>
      </c>
      <c r="BR70" s="226"/>
      <c r="BS70" s="898"/>
      <c r="BT70" s="899"/>
      <c r="BU70" s="899"/>
      <c r="BV70" s="899"/>
      <c r="BW70" s="899"/>
      <c r="BX70" s="899"/>
      <c r="BY70" s="899"/>
      <c r="BZ70" s="899"/>
      <c r="CA70" s="899"/>
      <c r="CB70" s="899"/>
      <c r="CC70" s="899"/>
      <c r="CD70" s="899"/>
      <c r="CE70" s="899"/>
      <c r="CF70" s="899"/>
      <c r="CG70" s="904"/>
      <c r="CH70" s="901"/>
      <c r="CI70" s="902"/>
      <c r="CJ70" s="902"/>
      <c r="CK70" s="902"/>
      <c r="CL70" s="903"/>
      <c r="CM70" s="901"/>
      <c r="CN70" s="902"/>
      <c r="CO70" s="902"/>
      <c r="CP70" s="902"/>
      <c r="CQ70" s="903"/>
      <c r="CR70" s="901"/>
      <c r="CS70" s="902"/>
      <c r="CT70" s="902"/>
      <c r="CU70" s="902"/>
      <c r="CV70" s="903"/>
      <c r="CW70" s="901"/>
      <c r="CX70" s="902"/>
      <c r="CY70" s="902"/>
      <c r="CZ70" s="902"/>
      <c r="DA70" s="903"/>
      <c r="DB70" s="901"/>
      <c r="DC70" s="902"/>
      <c r="DD70" s="902"/>
      <c r="DE70" s="902"/>
      <c r="DF70" s="903"/>
      <c r="DG70" s="901"/>
      <c r="DH70" s="902"/>
      <c r="DI70" s="902"/>
      <c r="DJ70" s="902"/>
      <c r="DK70" s="903"/>
      <c r="DL70" s="901"/>
      <c r="DM70" s="902"/>
      <c r="DN70" s="902"/>
      <c r="DO70" s="902"/>
      <c r="DP70" s="903"/>
      <c r="DQ70" s="901"/>
      <c r="DR70" s="902"/>
      <c r="DS70" s="902"/>
      <c r="DT70" s="902"/>
      <c r="DU70" s="903"/>
      <c r="DV70" s="898"/>
      <c r="DW70" s="899"/>
      <c r="DX70" s="899"/>
      <c r="DY70" s="899"/>
      <c r="DZ70" s="900"/>
      <c r="EA70" s="212"/>
    </row>
    <row r="71" spans="1:131" ht="26.25" customHeight="1" x14ac:dyDescent="0.2">
      <c r="A71" s="221">
        <v>4</v>
      </c>
      <c r="B71" s="912" t="s">
        <v>562</v>
      </c>
      <c r="C71" s="913"/>
      <c r="D71" s="913"/>
      <c r="E71" s="913"/>
      <c r="F71" s="913"/>
      <c r="G71" s="913"/>
      <c r="H71" s="913"/>
      <c r="I71" s="913"/>
      <c r="J71" s="913"/>
      <c r="K71" s="913"/>
      <c r="L71" s="913"/>
      <c r="M71" s="913"/>
      <c r="N71" s="913"/>
      <c r="O71" s="913"/>
      <c r="P71" s="914"/>
      <c r="Q71" s="915">
        <v>26</v>
      </c>
      <c r="R71" s="865"/>
      <c r="S71" s="865"/>
      <c r="T71" s="865"/>
      <c r="U71" s="865"/>
      <c r="V71" s="865">
        <v>26</v>
      </c>
      <c r="W71" s="865"/>
      <c r="X71" s="865"/>
      <c r="Y71" s="865"/>
      <c r="Z71" s="865"/>
      <c r="AA71" s="865">
        <v>0</v>
      </c>
      <c r="AB71" s="865"/>
      <c r="AC71" s="865"/>
      <c r="AD71" s="865"/>
      <c r="AE71" s="865"/>
      <c r="AF71" s="865">
        <v>0</v>
      </c>
      <c r="AG71" s="865"/>
      <c r="AH71" s="865"/>
      <c r="AI71" s="865"/>
      <c r="AJ71" s="865"/>
      <c r="AK71" s="865">
        <v>11</v>
      </c>
      <c r="AL71" s="865"/>
      <c r="AM71" s="865"/>
      <c r="AN71" s="865"/>
      <c r="AO71" s="865"/>
      <c r="AP71" s="865" t="s">
        <v>495</v>
      </c>
      <c r="AQ71" s="865"/>
      <c r="AR71" s="865"/>
      <c r="AS71" s="865"/>
      <c r="AT71" s="865"/>
      <c r="AU71" s="865" t="s">
        <v>495</v>
      </c>
      <c r="AV71" s="865"/>
      <c r="AW71" s="865"/>
      <c r="AX71" s="865"/>
      <c r="AY71" s="865"/>
      <c r="AZ71" s="867"/>
      <c r="BA71" s="867"/>
      <c r="BB71" s="867"/>
      <c r="BC71" s="867"/>
      <c r="BD71" s="868"/>
      <c r="BE71" s="224"/>
      <c r="BF71" s="224"/>
      <c r="BG71" s="224"/>
      <c r="BH71" s="224"/>
      <c r="BI71" s="224"/>
      <c r="BJ71" s="224"/>
      <c r="BK71" s="224"/>
      <c r="BL71" s="224"/>
      <c r="BM71" s="224"/>
      <c r="BN71" s="224"/>
      <c r="BO71" s="224"/>
      <c r="BP71" s="224"/>
      <c r="BQ71" s="221">
        <v>65</v>
      </c>
      <c r="BR71" s="226"/>
      <c r="BS71" s="898"/>
      <c r="BT71" s="899"/>
      <c r="BU71" s="899"/>
      <c r="BV71" s="899"/>
      <c r="BW71" s="899"/>
      <c r="BX71" s="899"/>
      <c r="BY71" s="899"/>
      <c r="BZ71" s="899"/>
      <c r="CA71" s="899"/>
      <c r="CB71" s="899"/>
      <c r="CC71" s="899"/>
      <c r="CD71" s="899"/>
      <c r="CE71" s="899"/>
      <c r="CF71" s="899"/>
      <c r="CG71" s="904"/>
      <c r="CH71" s="901"/>
      <c r="CI71" s="902"/>
      <c r="CJ71" s="902"/>
      <c r="CK71" s="902"/>
      <c r="CL71" s="903"/>
      <c r="CM71" s="901"/>
      <c r="CN71" s="902"/>
      <c r="CO71" s="902"/>
      <c r="CP71" s="902"/>
      <c r="CQ71" s="903"/>
      <c r="CR71" s="901"/>
      <c r="CS71" s="902"/>
      <c r="CT71" s="902"/>
      <c r="CU71" s="902"/>
      <c r="CV71" s="903"/>
      <c r="CW71" s="901"/>
      <c r="CX71" s="902"/>
      <c r="CY71" s="902"/>
      <c r="CZ71" s="902"/>
      <c r="DA71" s="903"/>
      <c r="DB71" s="901"/>
      <c r="DC71" s="902"/>
      <c r="DD71" s="902"/>
      <c r="DE71" s="902"/>
      <c r="DF71" s="903"/>
      <c r="DG71" s="901"/>
      <c r="DH71" s="902"/>
      <c r="DI71" s="902"/>
      <c r="DJ71" s="902"/>
      <c r="DK71" s="903"/>
      <c r="DL71" s="901"/>
      <c r="DM71" s="902"/>
      <c r="DN71" s="902"/>
      <c r="DO71" s="902"/>
      <c r="DP71" s="903"/>
      <c r="DQ71" s="901"/>
      <c r="DR71" s="902"/>
      <c r="DS71" s="902"/>
      <c r="DT71" s="902"/>
      <c r="DU71" s="903"/>
      <c r="DV71" s="898"/>
      <c r="DW71" s="899"/>
      <c r="DX71" s="899"/>
      <c r="DY71" s="899"/>
      <c r="DZ71" s="900"/>
      <c r="EA71" s="212"/>
    </row>
    <row r="72" spans="1:131" ht="26.25" customHeight="1" x14ac:dyDescent="0.2">
      <c r="A72" s="221">
        <v>5</v>
      </c>
      <c r="B72" s="912" t="s">
        <v>563</v>
      </c>
      <c r="C72" s="913"/>
      <c r="D72" s="913"/>
      <c r="E72" s="913"/>
      <c r="F72" s="913"/>
      <c r="G72" s="913"/>
      <c r="H72" s="913"/>
      <c r="I72" s="913"/>
      <c r="J72" s="913"/>
      <c r="K72" s="913"/>
      <c r="L72" s="913"/>
      <c r="M72" s="913"/>
      <c r="N72" s="913"/>
      <c r="O72" s="913"/>
      <c r="P72" s="914"/>
      <c r="Q72" s="915">
        <v>23</v>
      </c>
      <c r="R72" s="865"/>
      <c r="S72" s="865"/>
      <c r="T72" s="865"/>
      <c r="U72" s="865"/>
      <c r="V72" s="865">
        <v>13</v>
      </c>
      <c r="W72" s="865"/>
      <c r="X72" s="865"/>
      <c r="Y72" s="865"/>
      <c r="Z72" s="865"/>
      <c r="AA72" s="865">
        <v>10</v>
      </c>
      <c r="AB72" s="865"/>
      <c r="AC72" s="865"/>
      <c r="AD72" s="865"/>
      <c r="AE72" s="865"/>
      <c r="AF72" s="865">
        <v>10</v>
      </c>
      <c r="AG72" s="865"/>
      <c r="AH72" s="865"/>
      <c r="AI72" s="865"/>
      <c r="AJ72" s="865"/>
      <c r="AK72" s="865" t="s">
        <v>558</v>
      </c>
      <c r="AL72" s="865"/>
      <c r="AM72" s="865"/>
      <c r="AN72" s="865"/>
      <c r="AO72" s="865"/>
      <c r="AP72" s="865" t="s">
        <v>495</v>
      </c>
      <c r="AQ72" s="865"/>
      <c r="AR72" s="865"/>
      <c r="AS72" s="865"/>
      <c r="AT72" s="865"/>
      <c r="AU72" s="865" t="s">
        <v>495</v>
      </c>
      <c r="AV72" s="865"/>
      <c r="AW72" s="865"/>
      <c r="AX72" s="865"/>
      <c r="AY72" s="865"/>
      <c r="AZ72" s="867"/>
      <c r="BA72" s="867"/>
      <c r="BB72" s="867"/>
      <c r="BC72" s="867"/>
      <c r="BD72" s="868"/>
      <c r="BE72" s="224"/>
      <c r="BF72" s="224"/>
      <c r="BG72" s="224"/>
      <c r="BH72" s="224"/>
      <c r="BI72" s="224"/>
      <c r="BJ72" s="224"/>
      <c r="BK72" s="224"/>
      <c r="BL72" s="224"/>
      <c r="BM72" s="224"/>
      <c r="BN72" s="224"/>
      <c r="BO72" s="224"/>
      <c r="BP72" s="224"/>
      <c r="BQ72" s="221">
        <v>66</v>
      </c>
      <c r="BR72" s="226"/>
      <c r="BS72" s="898"/>
      <c r="BT72" s="899"/>
      <c r="BU72" s="899"/>
      <c r="BV72" s="899"/>
      <c r="BW72" s="899"/>
      <c r="BX72" s="899"/>
      <c r="BY72" s="899"/>
      <c r="BZ72" s="899"/>
      <c r="CA72" s="899"/>
      <c r="CB72" s="899"/>
      <c r="CC72" s="899"/>
      <c r="CD72" s="899"/>
      <c r="CE72" s="899"/>
      <c r="CF72" s="899"/>
      <c r="CG72" s="904"/>
      <c r="CH72" s="901"/>
      <c r="CI72" s="902"/>
      <c r="CJ72" s="902"/>
      <c r="CK72" s="902"/>
      <c r="CL72" s="903"/>
      <c r="CM72" s="901"/>
      <c r="CN72" s="902"/>
      <c r="CO72" s="902"/>
      <c r="CP72" s="902"/>
      <c r="CQ72" s="903"/>
      <c r="CR72" s="901"/>
      <c r="CS72" s="902"/>
      <c r="CT72" s="902"/>
      <c r="CU72" s="902"/>
      <c r="CV72" s="903"/>
      <c r="CW72" s="901"/>
      <c r="CX72" s="902"/>
      <c r="CY72" s="902"/>
      <c r="CZ72" s="902"/>
      <c r="DA72" s="903"/>
      <c r="DB72" s="901"/>
      <c r="DC72" s="902"/>
      <c r="DD72" s="902"/>
      <c r="DE72" s="902"/>
      <c r="DF72" s="903"/>
      <c r="DG72" s="901"/>
      <c r="DH72" s="902"/>
      <c r="DI72" s="902"/>
      <c r="DJ72" s="902"/>
      <c r="DK72" s="903"/>
      <c r="DL72" s="901"/>
      <c r="DM72" s="902"/>
      <c r="DN72" s="902"/>
      <c r="DO72" s="902"/>
      <c r="DP72" s="903"/>
      <c r="DQ72" s="901"/>
      <c r="DR72" s="902"/>
      <c r="DS72" s="902"/>
      <c r="DT72" s="902"/>
      <c r="DU72" s="903"/>
      <c r="DV72" s="898"/>
      <c r="DW72" s="899"/>
      <c r="DX72" s="899"/>
      <c r="DY72" s="899"/>
      <c r="DZ72" s="900"/>
      <c r="EA72" s="212"/>
    </row>
    <row r="73" spans="1:131" ht="26.25" customHeight="1" x14ac:dyDescent="0.2">
      <c r="A73" s="221">
        <v>6</v>
      </c>
      <c r="B73" s="912" t="s">
        <v>564</v>
      </c>
      <c r="C73" s="913"/>
      <c r="D73" s="913"/>
      <c r="E73" s="913"/>
      <c r="F73" s="913"/>
      <c r="G73" s="913"/>
      <c r="H73" s="913"/>
      <c r="I73" s="913"/>
      <c r="J73" s="913"/>
      <c r="K73" s="913"/>
      <c r="L73" s="913"/>
      <c r="M73" s="913"/>
      <c r="N73" s="913"/>
      <c r="O73" s="913"/>
      <c r="P73" s="914"/>
      <c r="Q73" s="915">
        <v>24</v>
      </c>
      <c r="R73" s="865"/>
      <c r="S73" s="865"/>
      <c r="T73" s="865"/>
      <c r="U73" s="865"/>
      <c r="V73" s="865">
        <v>24</v>
      </c>
      <c r="W73" s="865"/>
      <c r="X73" s="865"/>
      <c r="Y73" s="865"/>
      <c r="Z73" s="865"/>
      <c r="AA73" s="865">
        <v>0</v>
      </c>
      <c r="AB73" s="865"/>
      <c r="AC73" s="865"/>
      <c r="AD73" s="865"/>
      <c r="AE73" s="865"/>
      <c r="AF73" s="865">
        <v>0</v>
      </c>
      <c r="AG73" s="865"/>
      <c r="AH73" s="865"/>
      <c r="AI73" s="865"/>
      <c r="AJ73" s="865"/>
      <c r="AK73" s="865">
        <v>4</v>
      </c>
      <c r="AL73" s="865"/>
      <c r="AM73" s="865"/>
      <c r="AN73" s="865"/>
      <c r="AO73" s="865"/>
      <c r="AP73" s="865" t="s">
        <v>495</v>
      </c>
      <c r="AQ73" s="865"/>
      <c r="AR73" s="865"/>
      <c r="AS73" s="865"/>
      <c r="AT73" s="865"/>
      <c r="AU73" s="865" t="s">
        <v>495</v>
      </c>
      <c r="AV73" s="865"/>
      <c r="AW73" s="865"/>
      <c r="AX73" s="865"/>
      <c r="AY73" s="865"/>
      <c r="AZ73" s="867"/>
      <c r="BA73" s="867"/>
      <c r="BB73" s="867"/>
      <c r="BC73" s="867"/>
      <c r="BD73" s="868"/>
      <c r="BE73" s="224"/>
      <c r="BF73" s="224"/>
      <c r="BG73" s="224"/>
      <c r="BH73" s="224"/>
      <c r="BI73" s="224"/>
      <c r="BJ73" s="224"/>
      <c r="BK73" s="224"/>
      <c r="BL73" s="224"/>
      <c r="BM73" s="224"/>
      <c r="BN73" s="224"/>
      <c r="BO73" s="224"/>
      <c r="BP73" s="224"/>
      <c r="BQ73" s="221">
        <v>67</v>
      </c>
      <c r="BR73" s="226"/>
      <c r="BS73" s="898"/>
      <c r="BT73" s="899"/>
      <c r="BU73" s="899"/>
      <c r="BV73" s="899"/>
      <c r="BW73" s="899"/>
      <c r="BX73" s="899"/>
      <c r="BY73" s="899"/>
      <c r="BZ73" s="899"/>
      <c r="CA73" s="899"/>
      <c r="CB73" s="899"/>
      <c r="CC73" s="899"/>
      <c r="CD73" s="899"/>
      <c r="CE73" s="899"/>
      <c r="CF73" s="899"/>
      <c r="CG73" s="904"/>
      <c r="CH73" s="901"/>
      <c r="CI73" s="902"/>
      <c r="CJ73" s="902"/>
      <c r="CK73" s="902"/>
      <c r="CL73" s="903"/>
      <c r="CM73" s="901"/>
      <c r="CN73" s="902"/>
      <c r="CO73" s="902"/>
      <c r="CP73" s="902"/>
      <c r="CQ73" s="903"/>
      <c r="CR73" s="901"/>
      <c r="CS73" s="902"/>
      <c r="CT73" s="902"/>
      <c r="CU73" s="902"/>
      <c r="CV73" s="903"/>
      <c r="CW73" s="901"/>
      <c r="CX73" s="902"/>
      <c r="CY73" s="902"/>
      <c r="CZ73" s="902"/>
      <c r="DA73" s="903"/>
      <c r="DB73" s="901"/>
      <c r="DC73" s="902"/>
      <c r="DD73" s="902"/>
      <c r="DE73" s="902"/>
      <c r="DF73" s="903"/>
      <c r="DG73" s="901"/>
      <c r="DH73" s="902"/>
      <c r="DI73" s="902"/>
      <c r="DJ73" s="902"/>
      <c r="DK73" s="903"/>
      <c r="DL73" s="901"/>
      <c r="DM73" s="902"/>
      <c r="DN73" s="902"/>
      <c r="DO73" s="902"/>
      <c r="DP73" s="903"/>
      <c r="DQ73" s="901"/>
      <c r="DR73" s="902"/>
      <c r="DS73" s="902"/>
      <c r="DT73" s="902"/>
      <c r="DU73" s="903"/>
      <c r="DV73" s="898"/>
      <c r="DW73" s="899"/>
      <c r="DX73" s="899"/>
      <c r="DY73" s="899"/>
      <c r="DZ73" s="900"/>
      <c r="EA73" s="212"/>
    </row>
    <row r="74" spans="1:131" ht="26.25" customHeight="1" x14ac:dyDescent="0.2">
      <c r="A74" s="221">
        <v>7</v>
      </c>
      <c r="B74" s="912" t="s">
        <v>565</v>
      </c>
      <c r="C74" s="913"/>
      <c r="D74" s="913"/>
      <c r="E74" s="913"/>
      <c r="F74" s="913"/>
      <c r="G74" s="913"/>
      <c r="H74" s="913"/>
      <c r="I74" s="913"/>
      <c r="J74" s="913"/>
      <c r="K74" s="913"/>
      <c r="L74" s="913"/>
      <c r="M74" s="913"/>
      <c r="N74" s="913"/>
      <c r="O74" s="913"/>
      <c r="P74" s="914"/>
      <c r="Q74" s="915">
        <v>422</v>
      </c>
      <c r="R74" s="865"/>
      <c r="S74" s="865"/>
      <c r="T74" s="865"/>
      <c r="U74" s="865"/>
      <c r="V74" s="865">
        <v>422</v>
      </c>
      <c r="W74" s="865"/>
      <c r="X74" s="865"/>
      <c r="Y74" s="865"/>
      <c r="Z74" s="865"/>
      <c r="AA74" s="865" t="s">
        <v>558</v>
      </c>
      <c r="AB74" s="865"/>
      <c r="AC74" s="865"/>
      <c r="AD74" s="865"/>
      <c r="AE74" s="865"/>
      <c r="AF74" s="865" t="s">
        <v>495</v>
      </c>
      <c r="AG74" s="865"/>
      <c r="AH74" s="865"/>
      <c r="AI74" s="865"/>
      <c r="AJ74" s="865"/>
      <c r="AK74" s="865">
        <v>16</v>
      </c>
      <c r="AL74" s="865"/>
      <c r="AM74" s="865"/>
      <c r="AN74" s="865"/>
      <c r="AO74" s="865"/>
      <c r="AP74" s="865" t="s">
        <v>495</v>
      </c>
      <c r="AQ74" s="865"/>
      <c r="AR74" s="865"/>
      <c r="AS74" s="865"/>
      <c r="AT74" s="865"/>
      <c r="AU74" s="865" t="s">
        <v>495</v>
      </c>
      <c r="AV74" s="865"/>
      <c r="AW74" s="865"/>
      <c r="AX74" s="865"/>
      <c r="AY74" s="865"/>
      <c r="AZ74" s="867"/>
      <c r="BA74" s="867"/>
      <c r="BB74" s="867"/>
      <c r="BC74" s="867"/>
      <c r="BD74" s="868"/>
      <c r="BE74" s="224"/>
      <c r="BF74" s="224"/>
      <c r="BG74" s="224"/>
      <c r="BH74" s="224"/>
      <c r="BI74" s="224"/>
      <c r="BJ74" s="224"/>
      <c r="BK74" s="224"/>
      <c r="BL74" s="224"/>
      <c r="BM74" s="224"/>
      <c r="BN74" s="224"/>
      <c r="BO74" s="224"/>
      <c r="BP74" s="224"/>
      <c r="BQ74" s="221">
        <v>68</v>
      </c>
      <c r="BR74" s="226"/>
      <c r="BS74" s="898"/>
      <c r="BT74" s="899"/>
      <c r="BU74" s="899"/>
      <c r="BV74" s="899"/>
      <c r="BW74" s="899"/>
      <c r="BX74" s="899"/>
      <c r="BY74" s="899"/>
      <c r="BZ74" s="899"/>
      <c r="CA74" s="899"/>
      <c r="CB74" s="899"/>
      <c r="CC74" s="899"/>
      <c r="CD74" s="899"/>
      <c r="CE74" s="899"/>
      <c r="CF74" s="899"/>
      <c r="CG74" s="904"/>
      <c r="CH74" s="901"/>
      <c r="CI74" s="902"/>
      <c r="CJ74" s="902"/>
      <c r="CK74" s="902"/>
      <c r="CL74" s="903"/>
      <c r="CM74" s="901"/>
      <c r="CN74" s="902"/>
      <c r="CO74" s="902"/>
      <c r="CP74" s="902"/>
      <c r="CQ74" s="903"/>
      <c r="CR74" s="901"/>
      <c r="CS74" s="902"/>
      <c r="CT74" s="902"/>
      <c r="CU74" s="902"/>
      <c r="CV74" s="903"/>
      <c r="CW74" s="901"/>
      <c r="CX74" s="902"/>
      <c r="CY74" s="902"/>
      <c r="CZ74" s="902"/>
      <c r="DA74" s="903"/>
      <c r="DB74" s="901"/>
      <c r="DC74" s="902"/>
      <c r="DD74" s="902"/>
      <c r="DE74" s="902"/>
      <c r="DF74" s="903"/>
      <c r="DG74" s="901"/>
      <c r="DH74" s="902"/>
      <c r="DI74" s="902"/>
      <c r="DJ74" s="902"/>
      <c r="DK74" s="903"/>
      <c r="DL74" s="901"/>
      <c r="DM74" s="902"/>
      <c r="DN74" s="902"/>
      <c r="DO74" s="902"/>
      <c r="DP74" s="903"/>
      <c r="DQ74" s="901"/>
      <c r="DR74" s="902"/>
      <c r="DS74" s="902"/>
      <c r="DT74" s="902"/>
      <c r="DU74" s="903"/>
      <c r="DV74" s="898"/>
      <c r="DW74" s="899"/>
      <c r="DX74" s="899"/>
      <c r="DY74" s="899"/>
      <c r="DZ74" s="900"/>
      <c r="EA74" s="212"/>
    </row>
    <row r="75" spans="1:131" ht="26.25" customHeight="1" x14ac:dyDescent="0.2">
      <c r="A75" s="221">
        <v>8</v>
      </c>
      <c r="B75" s="912" t="s">
        <v>566</v>
      </c>
      <c r="C75" s="913"/>
      <c r="D75" s="913"/>
      <c r="E75" s="913"/>
      <c r="F75" s="913"/>
      <c r="G75" s="913"/>
      <c r="H75" s="913"/>
      <c r="I75" s="913"/>
      <c r="J75" s="913"/>
      <c r="K75" s="913"/>
      <c r="L75" s="913"/>
      <c r="M75" s="913"/>
      <c r="N75" s="913"/>
      <c r="O75" s="913"/>
      <c r="P75" s="914"/>
      <c r="Q75" s="916">
        <v>73</v>
      </c>
      <c r="R75" s="917"/>
      <c r="S75" s="917"/>
      <c r="T75" s="917"/>
      <c r="U75" s="869"/>
      <c r="V75" s="918">
        <v>67</v>
      </c>
      <c r="W75" s="917"/>
      <c r="X75" s="917"/>
      <c r="Y75" s="917"/>
      <c r="Z75" s="869"/>
      <c r="AA75" s="918">
        <v>6</v>
      </c>
      <c r="AB75" s="917"/>
      <c r="AC75" s="917"/>
      <c r="AD75" s="917"/>
      <c r="AE75" s="869"/>
      <c r="AF75" s="918">
        <v>6</v>
      </c>
      <c r="AG75" s="917"/>
      <c r="AH75" s="917"/>
      <c r="AI75" s="917"/>
      <c r="AJ75" s="869"/>
      <c r="AK75" s="918">
        <v>0</v>
      </c>
      <c r="AL75" s="917"/>
      <c r="AM75" s="917"/>
      <c r="AN75" s="917"/>
      <c r="AO75" s="869"/>
      <c r="AP75" s="918" t="s">
        <v>495</v>
      </c>
      <c r="AQ75" s="917"/>
      <c r="AR75" s="917"/>
      <c r="AS75" s="917"/>
      <c r="AT75" s="869"/>
      <c r="AU75" s="918" t="s">
        <v>495</v>
      </c>
      <c r="AV75" s="917"/>
      <c r="AW75" s="917"/>
      <c r="AX75" s="917"/>
      <c r="AY75" s="869"/>
      <c r="AZ75" s="867"/>
      <c r="BA75" s="867"/>
      <c r="BB75" s="867"/>
      <c r="BC75" s="867"/>
      <c r="BD75" s="868"/>
      <c r="BE75" s="224"/>
      <c r="BF75" s="224"/>
      <c r="BG75" s="224"/>
      <c r="BH75" s="224"/>
      <c r="BI75" s="224"/>
      <c r="BJ75" s="224"/>
      <c r="BK75" s="224"/>
      <c r="BL75" s="224"/>
      <c r="BM75" s="224"/>
      <c r="BN75" s="224"/>
      <c r="BO75" s="224"/>
      <c r="BP75" s="224"/>
      <c r="BQ75" s="221">
        <v>69</v>
      </c>
      <c r="BR75" s="226"/>
      <c r="BS75" s="898"/>
      <c r="BT75" s="899"/>
      <c r="BU75" s="899"/>
      <c r="BV75" s="899"/>
      <c r="BW75" s="899"/>
      <c r="BX75" s="899"/>
      <c r="BY75" s="899"/>
      <c r="BZ75" s="899"/>
      <c r="CA75" s="899"/>
      <c r="CB75" s="899"/>
      <c r="CC75" s="899"/>
      <c r="CD75" s="899"/>
      <c r="CE75" s="899"/>
      <c r="CF75" s="899"/>
      <c r="CG75" s="904"/>
      <c r="CH75" s="901"/>
      <c r="CI75" s="902"/>
      <c r="CJ75" s="902"/>
      <c r="CK75" s="902"/>
      <c r="CL75" s="903"/>
      <c r="CM75" s="901"/>
      <c r="CN75" s="902"/>
      <c r="CO75" s="902"/>
      <c r="CP75" s="902"/>
      <c r="CQ75" s="903"/>
      <c r="CR75" s="901"/>
      <c r="CS75" s="902"/>
      <c r="CT75" s="902"/>
      <c r="CU75" s="902"/>
      <c r="CV75" s="903"/>
      <c r="CW75" s="901"/>
      <c r="CX75" s="902"/>
      <c r="CY75" s="902"/>
      <c r="CZ75" s="902"/>
      <c r="DA75" s="903"/>
      <c r="DB75" s="901"/>
      <c r="DC75" s="902"/>
      <c r="DD75" s="902"/>
      <c r="DE75" s="902"/>
      <c r="DF75" s="903"/>
      <c r="DG75" s="901"/>
      <c r="DH75" s="902"/>
      <c r="DI75" s="902"/>
      <c r="DJ75" s="902"/>
      <c r="DK75" s="903"/>
      <c r="DL75" s="901"/>
      <c r="DM75" s="902"/>
      <c r="DN75" s="902"/>
      <c r="DO75" s="902"/>
      <c r="DP75" s="903"/>
      <c r="DQ75" s="901"/>
      <c r="DR75" s="902"/>
      <c r="DS75" s="902"/>
      <c r="DT75" s="902"/>
      <c r="DU75" s="903"/>
      <c r="DV75" s="898"/>
      <c r="DW75" s="899"/>
      <c r="DX75" s="899"/>
      <c r="DY75" s="899"/>
      <c r="DZ75" s="900"/>
      <c r="EA75" s="212"/>
    </row>
    <row r="76" spans="1:131" ht="26.25" customHeight="1" x14ac:dyDescent="0.2">
      <c r="A76" s="221">
        <v>9</v>
      </c>
      <c r="B76" s="912" t="s">
        <v>567</v>
      </c>
      <c r="C76" s="913"/>
      <c r="D76" s="913"/>
      <c r="E76" s="913"/>
      <c r="F76" s="913"/>
      <c r="G76" s="913"/>
      <c r="H76" s="913"/>
      <c r="I76" s="913"/>
      <c r="J76" s="913"/>
      <c r="K76" s="913"/>
      <c r="L76" s="913"/>
      <c r="M76" s="913"/>
      <c r="N76" s="913"/>
      <c r="O76" s="913"/>
      <c r="P76" s="914"/>
      <c r="Q76" s="916">
        <v>259767</v>
      </c>
      <c r="R76" s="917"/>
      <c r="S76" s="917"/>
      <c r="T76" s="917"/>
      <c r="U76" s="869"/>
      <c r="V76" s="918">
        <v>257517</v>
      </c>
      <c r="W76" s="917"/>
      <c r="X76" s="917"/>
      <c r="Y76" s="917"/>
      <c r="Z76" s="869"/>
      <c r="AA76" s="918">
        <v>2250</v>
      </c>
      <c r="AB76" s="917"/>
      <c r="AC76" s="917"/>
      <c r="AD76" s="917"/>
      <c r="AE76" s="869"/>
      <c r="AF76" s="918">
        <v>2250</v>
      </c>
      <c r="AG76" s="917"/>
      <c r="AH76" s="917"/>
      <c r="AI76" s="917"/>
      <c r="AJ76" s="869"/>
      <c r="AK76" s="918" t="s">
        <v>558</v>
      </c>
      <c r="AL76" s="917"/>
      <c r="AM76" s="917"/>
      <c r="AN76" s="917"/>
      <c r="AO76" s="869"/>
      <c r="AP76" s="918" t="s">
        <v>495</v>
      </c>
      <c r="AQ76" s="917"/>
      <c r="AR76" s="917"/>
      <c r="AS76" s="917"/>
      <c r="AT76" s="869"/>
      <c r="AU76" s="918" t="s">
        <v>495</v>
      </c>
      <c r="AV76" s="917"/>
      <c r="AW76" s="917"/>
      <c r="AX76" s="917"/>
      <c r="AY76" s="869"/>
      <c r="AZ76" s="867"/>
      <c r="BA76" s="867"/>
      <c r="BB76" s="867"/>
      <c r="BC76" s="867"/>
      <c r="BD76" s="868"/>
      <c r="BE76" s="224"/>
      <c r="BF76" s="224"/>
      <c r="BG76" s="224"/>
      <c r="BH76" s="224"/>
      <c r="BI76" s="224"/>
      <c r="BJ76" s="224"/>
      <c r="BK76" s="224"/>
      <c r="BL76" s="224"/>
      <c r="BM76" s="224"/>
      <c r="BN76" s="224"/>
      <c r="BO76" s="224"/>
      <c r="BP76" s="224"/>
      <c r="BQ76" s="221">
        <v>70</v>
      </c>
      <c r="BR76" s="226"/>
      <c r="BS76" s="898"/>
      <c r="BT76" s="899"/>
      <c r="BU76" s="899"/>
      <c r="BV76" s="899"/>
      <c r="BW76" s="899"/>
      <c r="BX76" s="899"/>
      <c r="BY76" s="899"/>
      <c r="BZ76" s="899"/>
      <c r="CA76" s="899"/>
      <c r="CB76" s="899"/>
      <c r="CC76" s="899"/>
      <c r="CD76" s="899"/>
      <c r="CE76" s="899"/>
      <c r="CF76" s="899"/>
      <c r="CG76" s="904"/>
      <c r="CH76" s="901"/>
      <c r="CI76" s="902"/>
      <c r="CJ76" s="902"/>
      <c r="CK76" s="902"/>
      <c r="CL76" s="903"/>
      <c r="CM76" s="901"/>
      <c r="CN76" s="902"/>
      <c r="CO76" s="902"/>
      <c r="CP76" s="902"/>
      <c r="CQ76" s="903"/>
      <c r="CR76" s="901"/>
      <c r="CS76" s="902"/>
      <c r="CT76" s="902"/>
      <c r="CU76" s="902"/>
      <c r="CV76" s="903"/>
      <c r="CW76" s="901"/>
      <c r="CX76" s="902"/>
      <c r="CY76" s="902"/>
      <c r="CZ76" s="902"/>
      <c r="DA76" s="903"/>
      <c r="DB76" s="901"/>
      <c r="DC76" s="902"/>
      <c r="DD76" s="902"/>
      <c r="DE76" s="902"/>
      <c r="DF76" s="903"/>
      <c r="DG76" s="901"/>
      <c r="DH76" s="902"/>
      <c r="DI76" s="902"/>
      <c r="DJ76" s="902"/>
      <c r="DK76" s="903"/>
      <c r="DL76" s="901"/>
      <c r="DM76" s="902"/>
      <c r="DN76" s="902"/>
      <c r="DO76" s="902"/>
      <c r="DP76" s="903"/>
      <c r="DQ76" s="901"/>
      <c r="DR76" s="902"/>
      <c r="DS76" s="902"/>
      <c r="DT76" s="902"/>
      <c r="DU76" s="903"/>
      <c r="DV76" s="898"/>
      <c r="DW76" s="899"/>
      <c r="DX76" s="899"/>
      <c r="DY76" s="899"/>
      <c r="DZ76" s="900"/>
      <c r="EA76" s="212"/>
    </row>
    <row r="77" spans="1:131" ht="26.25" customHeight="1" x14ac:dyDescent="0.2">
      <c r="A77" s="221">
        <v>10</v>
      </c>
      <c r="B77" s="912"/>
      <c r="C77" s="913"/>
      <c r="D77" s="913"/>
      <c r="E77" s="913"/>
      <c r="F77" s="913"/>
      <c r="G77" s="913"/>
      <c r="H77" s="913"/>
      <c r="I77" s="913"/>
      <c r="J77" s="913"/>
      <c r="K77" s="913"/>
      <c r="L77" s="913"/>
      <c r="M77" s="913"/>
      <c r="N77" s="913"/>
      <c r="O77" s="913"/>
      <c r="P77" s="914"/>
      <c r="Q77" s="916"/>
      <c r="R77" s="917"/>
      <c r="S77" s="917"/>
      <c r="T77" s="917"/>
      <c r="U77" s="869"/>
      <c r="V77" s="918"/>
      <c r="W77" s="917"/>
      <c r="X77" s="917"/>
      <c r="Y77" s="917"/>
      <c r="Z77" s="869"/>
      <c r="AA77" s="918"/>
      <c r="AB77" s="917"/>
      <c r="AC77" s="917"/>
      <c r="AD77" s="917"/>
      <c r="AE77" s="869"/>
      <c r="AF77" s="918"/>
      <c r="AG77" s="917"/>
      <c r="AH77" s="917"/>
      <c r="AI77" s="917"/>
      <c r="AJ77" s="869"/>
      <c r="AK77" s="918"/>
      <c r="AL77" s="917"/>
      <c r="AM77" s="917"/>
      <c r="AN77" s="917"/>
      <c r="AO77" s="869"/>
      <c r="AP77" s="918"/>
      <c r="AQ77" s="917"/>
      <c r="AR77" s="917"/>
      <c r="AS77" s="917"/>
      <c r="AT77" s="869"/>
      <c r="AU77" s="918"/>
      <c r="AV77" s="917"/>
      <c r="AW77" s="917"/>
      <c r="AX77" s="917"/>
      <c r="AY77" s="869"/>
      <c r="AZ77" s="867"/>
      <c r="BA77" s="867"/>
      <c r="BB77" s="867"/>
      <c r="BC77" s="867"/>
      <c r="BD77" s="868"/>
      <c r="BE77" s="224"/>
      <c r="BF77" s="224"/>
      <c r="BG77" s="224"/>
      <c r="BH77" s="224"/>
      <c r="BI77" s="224"/>
      <c r="BJ77" s="224"/>
      <c r="BK77" s="224"/>
      <c r="BL77" s="224"/>
      <c r="BM77" s="224"/>
      <c r="BN77" s="224"/>
      <c r="BO77" s="224"/>
      <c r="BP77" s="224"/>
      <c r="BQ77" s="221">
        <v>71</v>
      </c>
      <c r="BR77" s="226"/>
      <c r="BS77" s="898"/>
      <c r="BT77" s="899"/>
      <c r="BU77" s="899"/>
      <c r="BV77" s="899"/>
      <c r="BW77" s="899"/>
      <c r="BX77" s="899"/>
      <c r="BY77" s="899"/>
      <c r="BZ77" s="899"/>
      <c r="CA77" s="899"/>
      <c r="CB77" s="899"/>
      <c r="CC77" s="899"/>
      <c r="CD77" s="899"/>
      <c r="CE77" s="899"/>
      <c r="CF77" s="899"/>
      <c r="CG77" s="904"/>
      <c r="CH77" s="901"/>
      <c r="CI77" s="902"/>
      <c r="CJ77" s="902"/>
      <c r="CK77" s="902"/>
      <c r="CL77" s="903"/>
      <c r="CM77" s="901"/>
      <c r="CN77" s="902"/>
      <c r="CO77" s="902"/>
      <c r="CP77" s="902"/>
      <c r="CQ77" s="903"/>
      <c r="CR77" s="901"/>
      <c r="CS77" s="902"/>
      <c r="CT77" s="902"/>
      <c r="CU77" s="902"/>
      <c r="CV77" s="903"/>
      <c r="CW77" s="901"/>
      <c r="CX77" s="902"/>
      <c r="CY77" s="902"/>
      <c r="CZ77" s="902"/>
      <c r="DA77" s="903"/>
      <c r="DB77" s="901"/>
      <c r="DC77" s="902"/>
      <c r="DD77" s="902"/>
      <c r="DE77" s="902"/>
      <c r="DF77" s="903"/>
      <c r="DG77" s="901"/>
      <c r="DH77" s="902"/>
      <c r="DI77" s="902"/>
      <c r="DJ77" s="902"/>
      <c r="DK77" s="903"/>
      <c r="DL77" s="901"/>
      <c r="DM77" s="902"/>
      <c r="DN77" s="902"/>
      <c r="DO77" s="902"/>
      <c r="DP77" s="903"/>
      <c r="DQ77" s="901"/>
      <c r="DR77" s="902"/>
      <c r="DS77" s="902"/>
      <c r="DT77" s="902"/>
      <c r="DU77" s="903"/>
      <c r="DV77" s="898"/>
      <c r="DW77" s="899"/>
      <c r="DX77" s="899"/>
      <c r="DY77" s="899"/>
      <c r="DZ77" s="900"/>
      <c r="EA77" s="212"/>
    </row>
    <row r="78" spans="1:131" ht="26.25" customHeight="1" x14ac:dyDescent="0.2">
      <c r="A78" s="221">
        <v>11</v>
      </c>
      <c r="B78" s="912"/>
      <c r="C78" s="913"/>
      <c r="D78" s="913"/>
      <c r="E78" s="913"/>
      <c r="F78" s="913"/>
      <c r="G78" s="913"/>
      <c r="H78" s="913"/>
      <c r="I78" s="913"/>
      <c r="J78" s="913"/>
      <c r="K78" s="913"/>
      <c r="L78" s="913"/>
      <c r="M78" s="913"/>
      <c r="N78" s="913"/>
      <c r="O78" s="913"/>
      <c r="P78" s="914"/>
      <c r="Q78" s="915"/>
      <c r="R78" s="865"/>
      <c r="S78" s="865"/>
      <c r="T78" s="865"/>
      <c r="U78" s="865"/>
      <c r="V78" s="865"/>
      <c r="W78" s="865"/>
      <c r="X78" s="865"/>
      <c r="Y78" s="865"/>
      <c r="Z78" s="865"/>
      <c r="AA78" s="865"/>
      <c r="AB78" s="865"/>
      <c r="AC78" s="865"/>
      <c r="AD78" s="865"/>
      <c r="AE78" s="865"/>
      <c r="AF78" s="865"/>
      <c r="AG78" s="865"/>
      <c r="AH78" s="865"/>
      <c r="AI78" s="865"/>
      <c r="AJ78" s="865"/>
      <c r="AK78" s="865"/>
      <c r="AL78" s="865"/>
      <c r="AM78" s="865"/>
      <c r="AN78" s="865"/>
      <c r="AO78" s="865"/>
      <c r="AP78" s="865"/>
      <c r="AQ78" s="865"/>
      <c r="AR78" s="865"/>
      <c r="AS78" s="865"/>
      <c r="AT78" s="865"/>
      <c r="AU78" s="865"/>
      <c r="AV78" s="865"/>
      <c r="AW78" s="865"/>
      <c r="AX78" s="865"/>
      <c r="AY78" s="865"/>
      <c r="AZ78" s="867"/>
      <c r="BA78" s="867"/>
      <c r="BB78" s="867"/>
      <c r="BC78" s="867"/>
      <c r="BD78" s="868"/>
      <c r="BE78" s="224"/>
      <c r="BF78" s="224"/>
      <c r="BG78" s="224"/>
      <c r="BH78" s="224"/>
      <c r="BI78" s="224"/>
      <c r="BJ78" s="212"/>
      <c r="BK78" s="212"/>
      <c r="BL78" s="212"/>
      <c r="BM78" s="212"/>
      <c r="BN78" s="212"/>
      <c r="BO78" s="224"/>
      <c r="BP78" s="224"/>
      <c r="BQ78" s="221">
        <v>72</v>
      </c>
      <c r="BR78" s="226"/>
      <c r="BS78" s="898"/>
      <c r="BT78" s="899"/>
      <c r="BU78" s="899"/>
      <c r="BV78" s="899"/>
      <c r="BW78" s="899"/>
      <c r="BX78" s="899"/>
      <c r="BY78" s="899"/>
      <c r="BZ78" s="899"/>
      <c r="CA78" s="899"/>
      <c r="CB78" s="899"/>
      <c r="CC78" s="899"/>
      <c r="CD78" s="899"/>
      <c r="CE78" s="899"/>
      <c r="CF78" s="899"/>
      <c r="CG78" s="904"/>
      <c r="CH78" s="901"/>
      <c r="CI78" s="902"/>
      <c r="CJ78" s="902"/>
      <c r="CK78" s="902"/>
      <c r="CL78" s="903"/>
      <c r="CM78" s="901"/>
      <c r="CN78" s="902"/>
      <c r="CO78" s="902"/>
      <c r="CP78" s="902"/>
      <c r="CQ78" s="903"/>
      <c r="CR78" s="901"/>
      <c r="CS78" s="902"/>
      <c r="CT78" s="902"/>
      <c r="CU78" s="902"/>
      <c r="CV78" s="903"/>
      <c r="CW78" s="901"/>
      <c r="CX78" s="902"/>
      <c r="CY78" s="902"/>
      <c r="CZ78" s="902"/>
      <c r="DA78" s="903"/>
      <c r="DB78" s="901"/>
      <c r="DC78" s="902"/>
      <c r="DD78" s="902"/>
      <c r="DE78" s="902"/>
      <c r="DF78" s="903"/>
      <c r="DG78" s="901"/>
      <c r="DH78" s="902"/>
      <c r="DI78" s="902"/>
      <c r="DJ78" s="902"/>
      <c r="DK78" s="903"/>
      <c r="DL78" s="901"/>
      <c r="DM78" s="902"/>
      <c r="DN78" s="902"/>
      <c r="DO78" s="902"/>
      <c r="DP78" s="903"/>
      <c r="DQ78" s="901"/>
      <c r="DR78" s="902"/>
      <c r="DS78" s="902"/>
      <c r="DT78" s="902"/>
      <c r="DU78" s="903"/>
      <c r="DV78" s="898"/>
      <c r="DW78" s="899"/>
      <c r="DX78" s="899"/>
      <c r="DY78" s="899"/>
      <c r="DZ78" s="900"/>
      <c r="EA78" s="212"/>
    </row>
    <row r="79" spans="1:131" ht="26.25" customHeight="1" x14ac:dyDescent="0.2">
      <c r="A79" s="221">
        <v>12</v>
      </c>
      <c r="B79" s="912"/>
      <c r="C79" s="913"/>
      <c r="D79" s="913"/>
      <c r="E79" s="913"/>
      <c r="F79" s="913"/>
      <c r="G79" s="913"/>
      <c r="H79" s="913"/>
      <c r="I79" s="913"/>
      <c r="J79" s="913"/>
      <c r="K79" s="913"/>
      <c r="L79" s="913"/>
      <c r="M79" s="913"/>
      <c r="N79" s="913"/>
      <c r="O79" s="913"/>
      <c r="P79" s="914"/>
      <c r="Q79" s="915"/>
      <c r="R79" s="865"/>
      <c r="S79" s="865"/>
      <c r="T79" s="865"/>
      <c r="U79" s="865"/>
      <c r="V79" s="865"/>
      <c r="W79" s="865"/>
      <c r="X79" s="865"/>
      <c r="Y79" s="865"/>
      <c r="Z79" s="865"/>
      <c r="AA79" s="865"/>
      <c r="AB79" s="865"/>
      <c r="AC79" s="865"/>
      <c r="AD79" s="865"/>
      <c r="AE79" s="865"/>
      <c r="AF79" s="865"/>
      <c r="AG79" s="865"/>
      <c r="AH79" s="865"/>
      <c r="AI79" s="865"/>
      <c r="AJ79" s="865"/>
      <c r="AK79" s="865"/>
      <c r="AL79" s="865"/>
      <c r="AM79" s="865"/>
      <c r="AN79" s="865"/>
      <c r="AO79" s="865"/>
      <c r="AP79" s="865"/>
      <c r="AQ79" s="865"/>
      <c r="AR79" s="865"/>
      <c r="AS79" s="865"/>
      <c r="AT79" s="865"/>
      <c r="AU79" s="865"/>
      <c r="AV79" s="865"/>
      <c r="AW79" s="865"/>
      <c r="AX79" s="865"/>
      <c r="AY79" s="865"/>
      <c r="AZ79" s="867"/>
      <c r="BA79" s="867"/>
      <c r="BB79" s="867"/>
      <c r="BC79" s="867"/>
      <c r="BD79" s="868"/>
      <c r="BE79" s="224"/>
      <c r="BF79" s="224"/>
      <c r="BG79" s="224"/>
      <c r="BH79" s="224"/>
      <c r="BI79" s="224"/>
      <c r="BJ79" s="212"/>
      <c r="BK79" s="212"/>
      <c r="BL79" s="212"/>
      <c r="BM79" s="212"/>
      <c r="BN79" s="212"/>
      <c r="BO79" s="224"/>
      <c r="BP79" s="224"/>
      <c r="BQ79" s="221">
        <v>73</v>
      </c>
      <c r="BR79" s="226"/>
      <c r="BS79" s="898"/>
      <c r="BT79" s="899"/>
      <c r="BU79" s="899"/>
      <c r="BV79" s="899"/>
      <c r="BW79" s="899"/>
      <c r="BX79" s="899"/>
      <c r="BY79" s="899"/>
      <c r="BZ79" s="899"/>
      <c r="CA79" s="899"/>
      <c r="CB79" s="899"/>
      <c r="CC79" s="899"/>
      <c r="CD79" s="899"/>
      <c r="CE79" s="899"/>
      <c r="CF79" s="899"/>
      <c r="CG79" s="904"/>
      <c r="CH79" s="901"/>
      <c r="CI79" s="902"/>
      <c r="CJ79" s="902"/>
      <c r="CK79" s="902"/>
      <c r="CL79" s="903"/>
      <c r="CM79" s="901"/>
      <c r="CN79" s="902"/>
      <c r="CO79" s="902"/>
      <c r="CP79" s="902"/>
      <c r="CQ79" s="903"/>
      <c r="CR79" s="901"/>
      <c r="CS79" s="902"/>
      <c r="CT79" s="902"/>
      <c r="CU79" s="902"/>
      <c r="CV79" s="903"/>
      <c r="CW79" s="901"/>
      <c r="CX79" s="902"/>
      <c r="CY79" s="902"/>
      <c r="CZ79" s="902"/>
      <c r="DA79" s="903"/>
      <c r="DB79" s="901"/>
      <c r="DC79" s="902"/>
      <c r="DD79" s="902"/>
      <c r="DE79" s="902"/>
      <c r="DF79" s="903"/>
      <c r="DG79" s="901"/>
      <c r="DH79" s="902"/>
      <c r="DI79" s="902"/>
      <c r="DJ79" s="902"/>
      <c r="DK79" s="903"/>
      <c r="DL79" s="901"/>
      <c r="DM79" s="902"/>
      <c r="DN79" s="902"/>
      <c r="DO79" s="902"/>
      <c r="DP79" s="903"/>
      <c r="DQ79" s="901"/>
      <c r="DR79" s="902"/>
      <c r="DS79" s="902"/>
      <c r="DT79" s="902"/>
      <c r="DU79" s="903"/>
      <c r="DV79" s="898"/>
      <c r="DW79" s="899"/>
      <c r="DX79" s="899"/>
      <c r="DY79" s="899"/>
      <c r="DZ79" s="900"/>
      <c r="EA79" s="212"/>
    </row>
    <row r="80" spans="1:131" ht="26.25" customHeight="1" x14ac:dyDescent="0.2">
      <c r="A80" s="221">
        <v>13</v>
      </c>
      <c r="B80" s="912"/>
      <c r="C80" s="913"/>
      <c r="D80" s="913"/>
      <c r="E80" s="913"/>
      <c r="F80" s="913"/>
      <c r="G80" s="913"/>
      <c r="H80" s="913"/>
      <c r="I80" s="913"/>
      <c r="J80" s="913"/>
      <c r="K80" s="913"/>
      <c r="L80" s="913"/>
      <c r="M80" s="913"/>
      <c r="N80" s="913"/>
      <c r="O80" s="913"/>
      <c r="P80" s="914"/>
      <c r="Q80" s="915"/>
      <c r="R80" s="865"/>
      <c r="S80" s="865"/>
      <c r="T80" s="865"/>
      <c r="U80" s="865"/>
      <c r="V80" s="865"/>
      <c r="W80" s="865"/>
      <c r="X80" s="865"/>
      <c r="Y80" s="865"/>
      <c r="Z80" s="865"/>
      <c r="AA80" s="865"/>
      <c r="AB80" s="865"/>
      <c r="AC80" s="865"/>
      <c r="AD80" s="865"/>
      <c r="AE80" s="865"/>
      <c r="AF80" s="865"/>
      <c r="AG80" s="865"/>
      <c r="AH80" s="865"/>
      <c r="AI80" s="865"/>
      <c r="AJ80" s="865"/>
      <c r="AK80" s="865"/>
      <c r="AL80" s="865"/>
      <c r="AM80" s="865"/>
      <c r="AN80" s="865"/>
      <c r="AO80" s="865"/>
      <c r="AP80" s="865"/>
      <c r="AQ80" s="865"/>
      <c r="AR80" s="865"/>
      <c r="AS80" s="865"/>
      <c r="AT80" s="865"/>
      <c r="AU80" s="865"/>
      <c r="AV80" s="865"/>
      <c r="AW80" s="865"/>
      <c r="AX80" s="865"/>
      <c r="AY80" s="865"/>
      <c r="AZ80" s="867"/>
      <c r="BA80" s="867"/>
      <c r="BB80" s="867"/>
      <c r="BC80" s="867"/>
      <c r="BD80" s="868"/>
      <c r="BE80" s="224"/>
      <c r="BF80" s="224"/>
      <c r="BG80" s="224"/>
      <c r="BH80" s="224"/>
      <c r="BI80" s="224"/>
      <c r="BJ80" s="224"/>
      <c r="BK80" s="224"/>
      <c r="BL80" s="224"/>
      <c r="BM80" s="224"/>
      <c r="BN80" s="224"/>
      <c r="BO80" s="224"/>
      <c r="BP80" s="224"/>
      <c r="BQ80" s="221">
        <v>74</v>
      </c>
      <c r="BR80" s="226"/>
      <c r="BS80" s="898"/>
      <c r="BT80" s="899"/>
      <c r="BU80" s="899"/>
      <c r="BV80" s="899"/>
      <c r="BW80" s="899"/>
      <c r="BX80" s="899"/>
      <c r="BY80" s="899"/>
      <c r="BZ80" s="899"/>
      <c r="CA80" s="899"/>
      <c r="CB80" s="899"/>
      <c r="CC80" s="899"/>
      <c r="CD80" s="899"/>
      <c r="CE80" s="899"/>
      <c r="CF80" s="899"/>
      <c r="CG80" s="904"/>
      <c r="CH80" s="901"/>
      <c r="CI80" s="902"/>
      <c r="CJ80" s="902"/>
      <c r="CK80" s="902"/>
      <c r="CL80" s="903"/>
      <c r="CM80" s="901"/>
      <c r="CN80" s="902"/>
      <c r="CO80" s="902"/>
      <c r="CP80" s="902"/>
      <c r="CQ80" s="903"/>
      <c r="CR80" s="901"/>
      <c r="CS80" s="902"/>
      <c r="CT80" s="902"/>
      <c r="CU80" s="902"/>
      <c r="CV80" s="903"/>
      <c r="CW80" s="901"/>
      <c r="CX80" s="902"/>
      <c r="CY80" s="902"/>
      <c r="CZ80" s="902"/>
      <c r="DA80" s="903"/>
      <c r="DB80" s="901"/>
      <c r="DC80" s="902"/>
      <c r="DD80" s="902"/>
      <c r="DE80" s="902"/>
      <c r="DF80" s="903"/>
      <c r="DG80" s="901"/>
      <c r="DH80" s="902"/>
      <c r="DI80" s="902"/>
      <c r="DJ80" s="902"/>
      <c r="DK80" s="903"/>
      <c r="DL80" s="901"/>
      <c r="DM80" s="902"/>
      <c r="DN80" s="902"/>
      <c r="DO80" s="902"/>
      <c r="DP80" s="903"/>
      <c r="DQ80" s="901"/>
      <c r="DR80" s="902"/>
      <c r="DS80" s="902"/>
      <c r="DT80" s="902"/>
      <c r="DU80" s="903"/>
      <c r="DV80" s="898"/>
      <c r="DW80" s="899"/>
      <c r="DX80" s="899"/>
      <c r="DY80" s="899"/>
      <c r="DZ80" s="900"/>
      <c r="EA80" s="212"/>
    </row>
    <row r="81" spans="1:131" ht="26.25" customHeight="1" x14ac:dyDescent="0.2">
      <c r="A81" s="221">
        <v>14</v>
      </c>
      <c r="B81" s="912"/>
      <c r="C81" s="913"/>
      <c r="D81" s="913"/>
      <c r="E81" s="913"/>
      <c r="F81" s="913"/>
      <c r="G81" s="913"/>
      <c r="H81" s="913"/>
      <c r="I81" s="913"/>
      <c r="J81" s="913"/>
      <c r="K81" s="913"/>
      <c r="L81" s="913"/>
      <c r="M81" s="913"/>
      <c r="N81" s="913"/>
      <c r="O81" s="913"/>
      <c r="P81" s="914"/>
      <c r="Q81" s="915"/>
      <c r="R81" s="865"/>
      <c r="S81" s="865"/>
      <c r="T81" s="865"/>
      <c r="U81" s="865"/>
      <c r="V81" s="865"/>
      <c r="W81" s="865"/>
      <c r="X81" s="865"/>
      <c r="Y81" s="865"/>
      <c r="Z81" s="865"/>
      <c r="AA81" s="865"/>
      <c r="AB81" s="865"/>
      <c r="AC81" s="865"/>
      <c r="AD81" s="865"/>
      <c r="AE81" s="865"/>
      <c r="AF81" s="865"/>
      <c r="AG81" s="865"/>
      <c r="AH81" s="865"/>
      <c r="AI81" s="865"/>
      <c r="AJ81" s="865"/>
      <c r="AK81" s="865"/>
      <c r="AL81" s="865"/>
      <c r="AM81" s="865"/>
      <c r="AN81" s="865"/>
      <c r="AO81" s="865"/>
      <c r="AP81" s="865"/>
      <c r="AQ81" s="865"/>
      <c r="AR81" s="865"/>
      <c r="AS81" s="865"/>
      <c r="AT81" s="865"/>
      <c r="AU81" s="865"/>
      <c r="AV81" s="865"/>
      <c r="AW81" s="865"/>
      <c r="AX81" s="865"/>
      <c r="AY81" s="865"/>
      <c r="AZ81" s="867"/>
      <c r="BA81" s="867"/>
      <c r="BB81" s="867"/>
      <c r="BC81" s="867"/>
      <c r="BD81" s="868"/>
      <c r="BE81" s="224"/>
      <c r="BF81" s="224"/>
      <c r="BG81" s="224"/>
      <c r="BH81" s="224"/>
      <c r="BI81" s="224"/>
      <c r="BJ81" s="224"/>
      <c r="BK81" s="224"/>
      <c r="BL81" s="224"/>
      <c r="BM81" s="224"/>
      <c r="BN81" s="224"/>
      <c r="BO81" s="224"/>
      <c r="BP81" s="224"/>
      <c r="BQ81" s="221">
        <v>75</v>
      </c>
      <c r="BR81" s="226"/>
      <c r="BS81" s="898"/>
      <c r="BT81" s="899"/>
      <c r="BU81" s="899"/>
      <c r="BV81" s="899"/>
      <c r="BW81" s="899"/>
      <c r="BX81" s="899"/>
      <c r="BY81" s="899"/>
      <c r="BZ81" s="899"/>
      <c r="CA81" s="899"/>
      <c r="CB81" s="899"/>
      <c r="CC81" s="899"/>
      <c r="CD81" s="899"/>
      <c r="CE81" s="899"/>
      <c r="CF81" s="899"/>
      <c r="CG81" s="904"/>
      <c r="CH81" s="901"/>
      <c r="CI81" s="902"/>
      <c r="CJ81" s="902"/>
      <c r="CK81" s="902"/>
      <c r="CL81" s="903"/>
      <c r="CM81" s="901"/>
      <c r="CN81" s="902"/>
      <c r="CO81" s="902"/>
      <c r="CP81" s="902"/>
      <c r="CQ81" s="903"/>
      <c r="CR81" s="901"/>
      <c r="CS81" s="902"/>
      <c r="CT81" s="902"/>
      <c r="CU81" s="902"/>
      <c r="CV81" s="903"/>
      <c r="CW81" s="901"/>
      <c r="CX81" s="902"/>
      <c r="CY81" s="902"/>
      <c r="CZ81" s="902"/>
      <c r="DA81" s="903"/>
      <c r="DB81" s="901"/>
      <c r="DC81" s="902"/>
      <c r="DD81" s="902"/>
      <c r="DE81" s="902"/>
      <c r="DF81" s="903"/>
      <c r="DG81" s="901"/>
      <c r="DH81" s="902"/>
      <c r="DI81" s="902"/>
      <c r="DJ81" s="902"/>
      <c r="DK81" s="903"/>
      <c r="DL81" s="901"/>
      <c r="DM81" s="902"/>
      <c r="DN81" s="902"/>
      <c r="DO81" s="902"/>
      <c r="DP81" s="903"/>
      <c r="DQ81" s="901"/>
      <c r="DR81" s="902"/>
      <c r="DS81" s="902"/>
      <c r="DT81" s="902"/>
      <c r="DU81" s="903"/>
      <c r="DV81" s="898"/>
      <c r="DW81" s="899"/>
      <c r="DX81" s="899"/>
      <c r="DY81" s="899"/>
      <c r="DZ81" s="900"/>
      <c r="EA81" s="212"/>
    </row>
    <row r="82" spans="1:131" ht="26.25" customHeight="1" x14ac:dyDescent="0.2">
      <c r="A82" s="221">
        <v>15</v>
      </c>
      <c r="B82" s="912"/>
      <c r="C82" s="913"/>
      <c r="D82" s="913"/>
      <c r="E82" s="913"/>
      <c r="F82" s="913"/>
      <c r="G82" s="913"/>
      <c r="H82" s="913"/>
      <c r="I82" s="913"/>
      <c r="J82" s="913"/>
      <c r="K82" s="913"/>
      <c r="L82" s="913"/>
      <c r="M82" s="913"/>
      <c r="N82" s="913"/>
      <c r="O82" s="913"/>
      <c r="P82" s="914"/>
      <c r="Q82" s="915"/>
      <c r="R82" s="865"/>
      <c r="S82" s="865"/>
      <c r="T82" s="865"/>
      <c r="U82" s="865"/>
      <c r="V82" s="865"/>
      <c r="W82" s="865"/>
      <c r="X82" s="865"/>
      <c r="Y82" s="865"/>
      <c r="Z82" s="865"/>
      <c r="AA82" s="865"/>
      <c r="AB82" s="865"/>
      <c r="AC82" s="865"/>
      <c r="AD82" s="865"/>
      <c r="AE82" s="865"/>
      <c r="AF82" s="865"/>
      <c r="AG82" s="865"/>
      <c r="AH82" s="865"/>
      <c r="AI82" s="865"/>
      <c r="AJ82" s="865"/>
      <c r="AK82" s="865"/>
      <c r="AL82" s="865"/>
      <c r="AM82" s="865"/>
      <c r="AN82" s="865"/>
      <c r="AO82" s="865"/>
      <c r="AP82" s="865"/>
      <c r="AQ82" s="865"/>
      <c r="AR82" s="865"/>
      <c r="AS82" s="865"/>
      <c r="AT82" s="865"/>
      <c r="AU82" s="865"/>
      <c r="AV82" s="865"/>
      <c r="AW82" s="865"/>
      <c r="AX82" s="865"/>
      <c r="AY82" s="865"/>
      <c r="AZ82" s="867"/>
      <c r="BA82" s="867"/>
      <c r="BB82" s="867"/>
      <c r="BC82" s="867"/>
      <c r="BD82" s="868"/>
      <c r="BE82" s="224"/>
      <c r="BF82" s="224"/>
      <c r="BG82" s="224"/>
      <c r="BH82" s="224"/>
      <c r="BI82" s="224"/>
      <c r="BJ82" s="224"/>
      <c r="BK82" s="224"/>
      <c r="BL82" s="224"/>
      <c r="BM82" s="224"/>
      <c r="BN82" s="224"/>
      <c r="BO82" s="224"/>
      <c r="BP82" s="224"/>
      <c r="BQ82" s="221">
        <v>76</v>
      </c>
      <c r="BR82" s="226"/>
      <c r="BS82" s="898"/>
      <c r="BT82" s="899"/>
      <c r="BU82" s="899"/>
      <c r="BV82" s="899"/>
      <c r="BW82" s="899"/>
      <c r="BX82" s="899"/>
      <c r="BY82" s="899"/>
      <c r="BZ82" s="899"/>
      <c r="CA82" s="899"/>
      <c r="CB82" s="899"/>
      <c r="CC82" s="899"/>
      <c r="CD82" s="899"/>
      <c r="CE82" s="899"/>
      <c r="CF82" s="899"/>
      <c r="CG82" s="904"/>
      <c r="CH82" s="901"/>
      <c r="CI82" s="902"/>
      <c r="CJ82" s="902"/>
      <c r="CK82" s="902"/>
      <c r="CL82" s="903"/>
      <c r="CM82" s="901"/>
      <c r="CN82" s="902"/>
      <c r="CO82" s="902"/>
      <c r="CP82" s="902"/>
      <c r="CQ82" s="903"/>
      <c r="CR82" s="901"/>
      <c r="CS82" s="902"/>
      <c r="CT82" s="902"/>
      <c r="CU82" s="902"/>
      <c r="CV82" s="903"/>
      <c r="CW82" s="901"/>
      <c r="CX82" s="902"/>
      <c r="CY82" s="902"/>
      <c r="CZ82" s="902"/>
      <c r="DA82" s="903"/>
      <c r="DB82" s="901"/>
      <c r="DC82" s="902"/>
      <c r="DD82" s="902"/>
      <c r="DE82" s="902"/>
      <c r="DF82" s="903"/>
      <c r="DG82" s="901"/>
      <c r="DH82" s="902"/>
      <c r="DI82" s="902"/>
      <c r="DJ82" s="902"/>
      <c r="DK82" s="903"/>
      <c r="DL82" s="901"/>
      <c r="DM82" s="902"/>
      <c r="DN82" s="902"/>
      <c r="DO82" s="902"/>
      <c r="DP82" s="903"/>
      <c r="DQ82" s="901"/>
      <c r="DR82" s="902"/>
      <c r="DS82" s="902"/>
      <c r="DT82" s="902"/>
      <c r="DU82" s="903"/>
      <c r="DV82" s="898"/>
      <c r="DW82" s="899"/>
      <c r="DX82" s="899"/>
      <c r="DY82" s="899"/>
      <c r="DZ82" s="900"/>
      <c r="EA82" s="212"/>
    </row>
    <row r="83" spans="1:131" ht="26.25" customHeight="1" x14ac:dyDescent="0.2">
      <c r="A83" s="221">
        <v>16</v>
      </c>
      <c r="B83" s="912"/>
      <c r="C83" s="913"/>
      <c r="D83" s="913"/>
      <c r="E83" s="913"/>
      <c r="F83" s="913"/>
      <c r="G83" s="913"/>
      <c r="H83" s="913"/>
      <c r="I83" s="913"/>
      <c r="J83" s="913"/>
      <c r="K83" s="913"/>
      <c r="L83" s="913"/>
      <c r="M83" s="913"/>
      <c r="N83" s="913"/>
      <c r="O83" s="913"/>
      <c r="P83" s="914"/>
      <c r="Q83" s="915"/>
      <c r="R83" s="865"/>
      <c r="S83" s="865"/>
      <c r="T83" s="865"/>
      <c r="U83" s="865"/>
      <c r="V83" s="865"/>
      <c r="W83" s="865"/>
      <c r="X83" s="865"/>
      <c r="Y83" s="865"/>
      <c r="Z83" s="865"/>
      <c r="AA83" s="865"/>
      <c r="AB83" s="865"/>
      <c r="AC83" s="865"/>
      <c r="AD83" s="865"/>
      <c r="AE83" s="865"/>
      <c r="AF83" s="865"/>
      <c r="AG83" s="865"/>
      <c r="AH83" s="865"/>
      <c r="AI83" s="865"/>
      <c r="AJ83" s="865"/>
      <c r="AK83" s="865"/>
      <c r="AL83" s="865"/>
      <c r="AM83" s="865"/>
      <c r="AN83" s="865"/>
      <c r="AO83" s="865"/>
      <c r="AP83" s="865"/>
      <c r="AQ83" s="865"/>
      <c r="AR83" s="865"/>
      <c r="AS83" s="865"/>
      <c r="AT83" s="865"/>
      <c r="AU83" s="865"/>
      <c r="AV83" s="865"/>
      <c r="AW83" s="865"/>
      <c r="AX83" s="865"/>
      <c r="AY83" s="865"/>
      <c r="AZ83" s="867"/>
      <c r="BA83" s="867"/>
      <c r="BB83" s="867"/>
      <c r="BC83" s="867"/>
      <c r="BD83" s="868"/>
      <c r="BE83" s="224"/>
      <c r="BF83" s="224"/>
      <c r="BG83" s="224"/>
      <c r="BH83" s="224"/>
      <c r="BI83" s="224"/>
      <c r="BJ83" s="224"/>
      <c r="BK83" s="224"/>
      <c r="BL83" s="224"/>
      <c r="BM83" s="224"/>
      <c r="BN83" s="224"/>
      <c r="BO83" s="224"/>
      <c r="BP83" s="224"/>
      <c r="BQ83" s="221">
        <v>77</v>
      </c>
      <c r="BR83" s="226"/>
      <c r="BS83" s="898"/>
      <c r="BT83" s="899"/>
      <c r="BU83" s="899"/>
      <c r="BV83" s="899"/>
      <c r="BW83" s="899"/>
      <c r="BX83" s="899"/>
      <c r="BY83" s="899"/>
      <c r="BZ83" s="899"/>
      <c r="CA83" s="899"/>
      <c r="CB83" s="899"/>
      <c r="CC83" s="899"/>
      <c r="CD83" s="899"/>
      <c r="CE83" s="899"/>
      <c r="CF83" s="899"/>
      <c r="CG83" s="904"/>
      <c r="CH83" s="901"/>
      <c r="CI83" s="902"/>
      <c r="CJ83" s="902"/>
      <c r="CK83" s="902"/>
      <c r="CL83" s="903"/>
      <c r="CM83" s="901"/>
      <c r="CN83" s="902"/>
      <c r="CO83" s="902"/>
      <c r="CP83" s="902"/>
      <c r="CQ83" s="903"/>
      <c r="CR83" s="901"/>
      <c r="CS83" s="902"/>
      <c r="CT83" s="902"/>
      <c r="CU83" s="902"/>
      <c r="CV83" s="903"/>
      <c r="CW83" s="901"/>
      <c r="CX83" s="902"/>
      <c r="CY83" s="902"/>
      <c r="CZ83" s="902"/>
      <c r="DA83" s="903"/>
      <c r="DB83" s="901"/>
      <c r="DC83" s="902"/>
      <c r="DD83" s="902"/>
      <c r="DE83" s="902"/>
      <c r="DF83" s="903"/>
      <c r="DG83" s="901"/>
      <c r="DH83" s="902"/>
      <c r="DI83" s="902"/>
      <c r="DJ83" s="902"/>
      <c r="DK83" s="903"/>
      <c r="DL83" s="901"/>
      <c r="DM83" s="902"/>
      <c r="DN83" s="902"/>
      <c r="DO83" s="902"/>
      <c r="DP83" s="903"/>
      <c r="DQ83" s="901"/>
      <c r="DR83" s="902"/>
      <c r="DS83" s="902"/>
      <c r="DT83" s="902"/>
      <c r="DU83" s="903"/>
      <c r="DV83" s="898"/>
      <c r="DW83" s="899"/>
      <c r="DX83" s="899"/>
      <c r="DY83" s="899"/>
      <c r="DZ83" s="900"/>
      <c r="EA83" s="212"/>
    </row>
    <row r="84" spans="1:131" ht="26.25" customHeight="1" x14ac:dyDescent="0.2">
      <c r="A84" s="221">
        <v>17</v>
      </c>
      <c r="B84" s="912"/>
      <c r="C84" s="913"/>
      <c r="D84" s="913"/>
      <c r="E84" s="913"/>
      <c r="F84" s="913"/>
      <c r="G84" s="913"/>
      <c r="H84" s="913"/>
      <c r="I84" s="913"/>
      <c r="J84" s="913"/>
      <c r="K84" s="913"/>
      <c r="L84" s="913"/>
      <c r="M84" s="913"/>
      <c r="N84" s="913"/>
      <c r="O84" s="913"/>
      <c r="P84" s="914"/>
      <c r="Q84" s="915"/>
      <c r="R84" s="865"/>
      <c r="S84" s="865"/>
      <c r="T84" s="865"/>
      <c r="U84" s="865"/>
      <c r="V84" s="865"/>
      <c r="W84" s="865"/>
      <c r="X84" s="865"/>
      <c r="Y84" s="865"/>
      <c r="Z84" s="865"/>
      <c r="AA84" s="865"/>
      <c r="AB84" s="865"/>
      <c r="AC84" s="865"/>
      <c r="AD84" s="865"/>
      <c r="AE84" s="865"/>
      <c r="AF84" s="865"/>
      <c r="AG84" s="865"/>
      <c r="AH84" s="865"/>
      <c r="AI84" s="865"/>
      <c r="AJ84" s="865"/>
      <c r="AK84" s="865"/>
      <c r="AL84" s="865"/>
      <c r="AM84" s="865"/>
      <c r="AN84" s="865"/>
      <c r="AO84" s="865"/>
      <c r="AP84" s="865"/>
      <c r="AQ84" s="865"/>
      <c r="AR84" s="865"/>
      <c r="AS84" s="865"/>
      <c r="AT84" s="865"/>
      <c r="AU84" s="865"/>
      <c r="AV84" s="865"/>
      <c r="AW84" s="865"/>
      <c r="AX84" s="865"/>
      <c r="AY84" s="865"/>
      <c r="AZ84" s="867"/>
      <c r="BA84" s="867"/>
      <c r="BB84" s="867"/>
      <c r="BC84" s="867"/>
      <c r="BD84" s="868"/>
      <c r="BE84" s="224"/>
      <c r="BF84" s="224"/>
      <c r="BG84" s="224"/>
      <c r="BH84" s="224"/>
      <c r="BI84" s="224"/>
      <c r="BJ84" s="224"/>
      <c r="BK84" s="224"/>
      <c r="BL84" s="224"/>
      <c r="BM84" s="224"/>
      <c r="BN84" s="224"/>
      <c r="BO84" s="224"/>
      <c r="BP84" s="224"/>
      <c r="BQ84" s="221">
        <v>78</v>
      </c>
      <c r="BR84" s="226"/>
      <c r="BS84" s="898"/>
      <c r="BT84" s="899"/>
      <c r="BU84" s="899"/>
      <c r="BV84" s="899"/>
      <c r="BW84" s="899"/>
      <c r="BX84" s="899"/>
      <c r="BY84" s="899"/>
      <c r="BZ84" s="899"/>
      <c r="CA84" s="899"/>
      <c r="CB84" s="899"/>
      <c r="CC84" s="899"/>
      <c r="CD84" s="899"/>
      <c r="CE84" s="899"/>
      <c r="CF84" s="899"/>
      <c r="CG84" s="904"/>
      <c r="CH84" s="901"/>
      <c r="CI84" s="902"/>
      <c r="CJ84" s="902"/>
      <c r="CK84" s="902"/>
      <c r="CL84" s="903"/>
      <c r="CM84" s="901"/>
      <c r="CN84" s="902"/>
      <c r="CO84" s="902"/>
      <c r="CP84" s="902"/>
      <c r="CQ84" s="903"/>
      <c r="CR84" s="901"/>
      <c r="CS84" s="902"/>
      <c r="CT84" s="902"/>
      <c r="CU84" s="902"/>
      <c r="CV84" s="903"/>
      <c r="CW84" s="901"/>
      <c r="CX84" s="902"/>
      <c r="CY84" s="902"/>
      <c r="CZ84" s="902"/>
      <c r="DA84" s="903"/>
      <c r="DB84" s="901"/>
      <c r="DC84" s="902"/>
      <c r="DD84" s="902"/>
      <c r="DE84" s="902"/>
      <c r="DF84" s="903"/>
      <c r="DG84" s="901"/>
      <c r="DH84" s="902"/>
      <c r="DI84" s="902"/>
      <c r="DJ84" s="902"/>
      <c r="DK84" s="903"/>
      <c r="DL84" s="901"/>
      <c r="DM84" s="902"/>
      <c r="DN84" s="902"/>
      <c r="DO84" s="902"/>
      <c r="DP84" s="903"/>
      <c r="DQ84" s="901"/>
      <c r="DR84" s="902"/>
      <c r="DS84" s="902"/>
      <c r="DT84" s="902"/>
      <c r="DU84" s="903"/>
      <c r="DV84" s="898"/>
      <c r="DW84" s="899"/>
      <c r="DX84" s="899"/>
      <c r="DY84" s="899"/>
      <c r="DZ84" s="900"/>
      <c r="EA84" s="212"/>
    </row>
    <row r="85" spans="1:131" ht="26.25" customHeight="1" x14ac:dyDescent="0.2">
      <c r="A85" s="221">
        <v>18</v>
      </c>
      <c r="B85" s="912"/>
      <c r="C85" s="913"/>
      <c r="D85" s="913"/>
      <c r="E85" s="913"/>
      <c r="F85" s="913"/>
      <c r="G85" s="913"/>
      <c r="H85" s="913"/>
      <c r="I85" s="913"/>
      <c r="J85" s="913"/>
      <c r="K85" s="913"/>
      <c r="L85" s="913"/>
      <c r="M85" s="913"/>
      <c r="N85" s="913"/>
      <c r="O85" s="913"/>
      <c r="P85" s="914"/>
      <c r="Q85" s="915"/>
      <c r="R85" s="865"/>
      <c r="S85" s="865"/>
      <c r="T85" s="865"/>
      <c r="U85" s="865"/>
      <c r="V85" s="865"/>
      <c r="W85" s="865"/>
      <c r="X85" s="865"/>
      <c r="Y85" s="865"/>
      <c r="Z85" s="865"/>
      <c r="AA85" s="865"/>
      <c r="AB85" s="865"/>
      <c r="AC85" s="865"/>
      <c r="AD85" s="865"/>
      <c r="AE85" s="865"/>
      <c r="AF85" s="865"/>
      <c r="AG85" s="865"/>
      <c r="AH85" s="865"/>
      <c r="AI85" s="865"/>
      <c r="AJ85" s="865"/>
      <c r="AK85" s="865"/>
      <c r="AL85" s="865"/>
      <c r="AM85" s="865"/>
      <c r="AN85" s="865"/>
      <c r="AO85" s="865"/>
      <c r="AP85" s="865"/>
      <c r="AQ85" s="865"/>
      <c r="AR85" s="865"/>
      <c r="AS85" s="865"/>
      <c r="AT85" s="865"/>
      <c r="AU85" s="865"/>
      <c r="AV85" s="865"/>
      <c r="AW85" s="865"/>
      <c r="AX85" s="865"/>
      <c r="AY85" s="865"/>
      <c r="AZ85" s="867"/>
      <c r="BA85" s="867"/>
      <c r="BB85" s="867"/>
      <c r="BC85" s="867"/>
      <c r="BD85" s="868"/>
      <c r="BE85" s="224"/>
      <c r="BF85" s="224"/>
      <c r="BG85" s="224"/>
      <c r="BH85" s="224"/>
      <c r="BI85" s="224"/>
      <c r="BJ85" s="224"/>
      <c r="BK85" s="224"/>
      <c r="BL85" s="224"/>
      <c r="BM85" s="224"/>
      <c r="BN85" s="224"/>
      <c r="BO85" s="224"/>
      <c r="BP85" s="224"/>
      <c r="BQ85" s="221">
        <v>79</v>
      </c>
      <c r="BR85" s="226"/>
      <c r="BS85" s="898"/>
      <c r="BT85" s="899"/>
      <c r="BU85" s="899"/>
      <c r="BV85" s="899"/>
      <c r="BW85" s="899"/>
      <c r="BX85" s="899"/>
      <c r="BY85" s="899"/>
      <c r="BZ85" s="899"/>
      <c r="CA85" s="899"/>
      <c r="CB85" s="899"/>
      <c r="CC85" s="899"/>
      <c r="CD85" s="899"/>
      <c r="CE85" s="899"/>
      <c r="CF85" s="899"/>
      <c r="CG85" s="904"/>
      <c r="CH85" s="901"/>
      <c r="CI85" s="902"/>
      <c r="CJ85" s="902"/>
      <c r="CK85" s="902"/>
      <c r="CL85" s="903"/>
      <c r="CM85" s="901"/>
      <c r="CN85" s="902"/>
      <c r="CO85" s="902"/>
      <c r="CP85" s="902"/>
      <c r="CQ85" s="903"/>
      <c r="CR85" s="901"/>
      <c r="CS85" s="902"/>
      <c r="CT85" s="902"/>
      <c r="CU85" s="902"/>
      <c r="CV85" s="903"/>
      <c r="CW85" s="901"/>
      <c r="CX85" s="902"/>
      <c r="CY85" s="902"/>
      <c r="CZ85" s="902"/>
      <c r="DA85" s="903"/>
      <c r="DB85" s="901"/>
      <c r="DC85" s="902"/>
      <c r="DD85" s="902"/>
      <c r="DE85" s="902"/>
      <c r="DF85" s="903"/>
      <c r="DG85" s="901"/>
      <c r="DH85" s="902"/>
      <c r="DI85" s="902"/>
      <c r="DJ85" s="902"/>
      <c r="DK85" s="903"/>
      <c r="DL85" s="901"/>
      <c r="DM85" s="902"/>
      <c r="DN85" s="902"/>
      <c r="DO85" s="902"/>
      <c r="DP85" s="903"/>
      <c r="DQ85" s="901"/>
      <c r="DR85" s="902"/>
      <c r="DS85" s="902"/>
      <c r="DT85" s="902"/>
      <c r="DU85" s="903"/>
      <c r="DV85" s="898"/>
      <c r="DW85" s="899"/>
      <c r="DX85" s="899"/>
      <c r="DY85" s="899"/>
      <c r="DZ85" s="900"/>
      <c r="EA85" s="212"/>
    </row>
    <row r="86" spans="1:131" ht="26.25" customHeight="1" x14ac:dyDescent="0.2">
      <c r="A86" s="221">
        <v>19</v>
      </c>
      <c r="B86" s="912"/>
      <c r="C86" s="913"/>
      <c r="D86" s="913"/>
      <c r="E86" s="913"/>
      <c r="F86" s="913"/>
      <c r="G86" s="913"/>
      <c r="H86" s="913"/>
      <c r="I86" s="913"/>
      <c r="J86" s="913"/>
      <c r="K86" s="913"/>
      <c r="L86" s="913"/>
      <c r="M86" s="913"/>
      <c r="N86" s="913"/>
      <c r="O86" s="913"/>
      <c r="P86" s="914"/>
      <c r="Q86" s="915"/>
      <c r="R86" s="865"/>
      <c r="S86" s="865"/>
      <c r="T86" s="865"/>
      <c r="U86" s="865"/>
      <c r="V86" s="865"/>
      <c r="W86" s="865"/>
      <c r="X86" s="865"/>
      <c r="Y86" s="865"/>
      <c r="Z86" s="865"/>
      <c r="AA86" s="865"/>
      <c r="AB86" s="865"/>
      <c r="AC86" s="865"/>
      <c r="AD86" s="865"/>
      <c r="AE86" s="865"/>
      <c r="AF86" s="865"/>
      <c r="AG86" s="865"/>
      <c r="AH86" s="865"/>
      <c r="AI86" s="865"/>
      <c r="AJ86" s="865"/>
      <c r="AK86" s="865"/>
      <c r="AL86" s="865"/>
      <c r="AM86" s="865"/>
      <c r="AN86" s="865"/>
      <c r="AO86" s="865"/>
      <c r="AP86" s="865"/>
      <c r="AQ86" s="865"/>
      <c r="AR86" s="865"/>
      <c r="AS86" s="865"/>
      <c r="AT86" s="865"/>
      <c r="AU86" s="865"/>
      <c r="AV86" s="865"/>
      <c r="AW86" s="865"/>
      <c r="AX86" s="865"/>
      <c r="AY86" s="865"/>
      <c r="AZ86" s="867"/>
      <c r="BA86" s="867"/>
      <c r="BB86" s="867"/>
      <c r="BC86" s="867"/>
      <c r="BD86" s="868"/>
      <c r="BE86" s="224"/>
      <c r="BF86" s="224"/>
      <c r="BG86" s="224"/>
      <c r="BH86" s="224"/>
      <c r="BI86" s="224"/>
      <c r="BJ86" s="224"/>
      <c r="BK86" s="224"/>
      <c r="BL86" s="224"/>
      <c r="BM86" s="224"/>
      <c r="BN86" s="224"/>
      <c r="BO86" s="224"/>
      <c r="BP86" s="224"/>
      <c r="BQ86" s="221">
        <v>80</v>
      </c>
      <c r="BR86" s="226"/>
      <c r="BS86" s="898"/>
      <c r="BT86" s="899"/>
      <c r="BU86" s="899"/>
      <c r="BV86" s="899"/>
      <c r="BW86" s="899"/>
      <c r="BX86" s="899"/>
      <c r="BY86" s="899"/>
      <c r="BZ86" s="899"/>
      <c r="CA86" s="899"/>
      <c r="CB86" s="899"/>
      <c r="CC86" s="899"/>
      <c r="CD86" s="899"/>
      <c r="CE86" s="899"/>
      <c r="CF86" s="899"/>
      <c r="CG86" s="904"/>
      <c r="CH86" s="901"/>
      <c r="CI86" s="902"/>
      <c r="CJ86" s="902"/>
      <c r="CK86" s="902"/>
      <c r="CL86" s="903"/>
      <c r="CM86" s="901"/>
      <c r="CN86" s="902"/>
      <c r="CO86" s="902"/>
      <c r="CP86" s="902"/>
      <c r="CQ86" s="903"/>
      <c r="CR86" s="901"/>
      <c r="CS86" s="902"/>
      <c r="CT86" s="902"/>
      <c r="CU86" s="902"/>
      <c r="CV86" s="903"/>
      <c r="CW86" s="901"/>
      <c r="CX86" s="902"/>
      <c r="CY86" s="902"/>
      <c r="CZ86" s="902"/>
      <c r="DA86" s="903"/>
      <c r="DB86" s="901"/>
      <c r="DC86" s="902"/>
      <c r="DD86" s="902"/>
      <c r="DE86" s="902"/>
      <c r="DF86" s="903"/>
      <c r="DG86" s="901"/>
      <c r="DH86" s="902"/>
      <c r="DI86" s="902"/>
      <c r="DJ86" s="902"/>
      <c r="DK86" s="903"/>
      <c r="DL86" s="901"/>
      <c r="DM86" s="902"/>
      <c r="DN86" s="902"/>
      <c r="DO86" s="902"/>
      <c r="DP86" s="903"/>
      <c r="DQ86" s="901"/>
      <c r="DR86" s="902"/>
      <c r="DS86" s="902"/>
      <c r="DT86" s="902"/>
      <c r="DU86" s="903"/>
      <c r="DV86" s="898"/>
      <c r="DW86" s="899"/>
      <c r="DX86" s="899"/>
      <c r="DY86" s="899"/>
      <c r="DZ86" s="900"/>
      <c r="EA86" s="212"/>
    </row>
    <row r="87" spans="1:131" ht="26.25" customHeight="1" x14ac:dyDescent="0.2">
      <c r="A87" s="227">
        <v>20</v>
      </c>
      <c r="B87" s="919"/>
      <c r="C87" s="920"/>
      <c r="D87" s="920"/>
      <c r="E87" s="920"/>
      <c r="F87" s="920"/>
      <c r="G87" s="920"/>
      <c r="H87" s="920"/>
      <c r="I87" s="920"/>
      <c r="J87" s="920"/>
      <c r="K87" s="920"/>
      <c r="L87" s="920"/>
      <c r="M87" s="920"/>
      <c r="N87" s="920"/>
      <c r="O87" s="920"/>
      <c r="P87" s="921"/>
      <c r="Q87" s="922"/>
      <c r="R87" s="923"/>
      <c r="S87" s="923"/>
      <c r="T87" s="923"/>
      <c r="U87" s="923"/>
      <c r="V87" s="923"/>
      <c r="W87" s="923"/>
      <c r="X87" s="923"/>
      <c r="Y87" s="923"/>
      <c r="Z87" s="923"/>
      <c r="AA87" s="923"/>
      <c r="AB87" s="923"/>
      <c r="AC87" s="923"/>
      <c r="AD87" s="923"/>
      <c r="AE87" s="923"/>
      <c r="AF87" s="923"/>
      <c r="AG87" s="923"/>
      <c r="AH87" s="923"/>
      <c r="AI87" s="923"/>
      <c r="AJ87" s="923"/>
      <c r="AK87" s="923"/>
      <c r="AL87" s="923"/>
      <c r="AM87" s="923"/>
      <c r="AN87" s="923"/>
      <c r="AO87" s="923"/>
      <c r="AP87" s="923"/>
      <c r="AQ87" s="923"/>
      <c r="AR87" s="923"/>
      <c r="AS87" s="923"/>
      <c r="AT87" s="923"/>
      <c r="AU87" s="923"/>
      <c r="AV87" s="923"/>
      <c r="AW87" s="923"/>
      <c r="AX87" s="923"/>
      <c r="AY87" s="923"/>
      <c r="AZ87" s="924"/>
      <c r="BA87" s="924"/>
      <c r="BB87" s="924"/>
      <c r="BC87" s="924"/>
      <c r="BD87" s="925"/>
      <c r="BE87" s="224"/>
      <c r="BF87" s="224"/>
      <c r="BG87" s="224"/>
      <c r="BH87" s="224"/>
      <c r="BI87" s="224"/>
      <c r="BJ87" s="224"/>
      <c r="BK87" s="224"/>
      <c r="BL87" s="224"/>
      <c r="BM87" s="224"/>
      <c r="BN87" s="224"/>
      <c r="BO87" s="224"/>
      <c r="BP87" s="224"/>
      <c r="BQ87" s="221">
        <v>81</v>
      </c>
      <c r="BR87" s="226"/>
      <c r="BS87" s="898"/>
      <c r="BT87" s="899"/>
      <c r="BU87" s="899"/>
      <c r="BV87" s="899"/>
      <c r="BW87" s="899"/>
      <c r="BX87" s="899"/>
      <c r="BY87" s="899"/>
      <c r="BZ87" s="899"/>
      <c r="CA87" s="899"/>
      <c r="CB87" s="899"/>
      <c r="CC87" s="899"/>
      <c r="CD87" s="899"/>
      <c r="CE87" s="899"/>
      <c r="CF87" s="899"/>
      <c r="CG87" s="904"/>
      <c r="CH87" s="901"/>
      <c r="CI87" s="902"/>
      <c r="CJ87" s="902"/>
      <c r="CK87" s="902"/>
      <c r="CL87" s="903"/>
      <c r="CM87" s="901"/>
      <c r="CN87" s="902"/>
      <c r="CO87" s="902"/>
      <c r="CP87" s="902"/>
      <c r="CQ87" s="903"/>
      <c r="CR87" s="901"/>
      <c r="CS87" s="902"/>
      <c r="CT87" s="902"/>
      <c r="CU87" s="902"/>
      <c r="CV87" s="903"/>
      <c r="CW87" s="901"/>
      <c r="CX87" s="902"/>
      <c r="CY87" s="902"/>
      <c r="CZ87" s="902"/>
      <c r="DA87" s="903"/>
      <c r="DB87" s="901"/>
      <c r="DC87" s="902"/>
      <c r="DD87" s="902"/>
      <c r="DE87" s="902"/>
      <c r="DF87" s="903"/>
      <c r="DG87" s="901"/>
      <c r="DH87" s="902"/>
      <c r="DI87" s="902"/>
      <c r="DJ87" s="902"/>
      <c r="DK87" s="903"/>
      <c r="DL87" s="901"/>
      <c r="DM87" s="902"/>
      <c r="DN87" s="902"/>
      <c r="DO87" s="902"/>
      <c r="DP87" s="903"/>
      <c r="DQ87" s="901"/>
      <c r="DR87" s="902"/>
      <c r="DS87" s="902"/>
      <c r="DT87" s="902"/>
      <c r="DU87" s="903"/>
      <c r="DV87" s="898"/>
      <c r="DW87" s="899"/>
      <c r="DX87" s="899"/>
      <c r="DY87" s="899"/>
      <c r="DZ87" s="900"/>
      <c r="EA87" s="212"/>
    </row>
    <row r="88" spans="1:131" ht="26.25" customHeight="1" thickBot="1" x14ac:dyDescent="0.25">
      <c r="A88" s="223" t="s">
        <v>378</v>
      </c>
      <c r="B88" s="824" t="s">
        <v>408</v>
      </c>
      <c r="C88" s="825"/>
      <c r="D88" s="825"/>
      <c r="E88" s="825"/>
      <c r="F88" s="825"/>
      <c r="G88" s="825"/>
      <c r="H88" s="825"/>
      <c r="I88" s="825"/>
      <c r="J88" s="825"/>
      <c r="K88" s="825"/>
      <c r="L88" s="825"/>
      <c r="M88" s="825"/>
      <c r="N88" s="825"/>
      <c r="O88" s="825"/>
      <c r="P88" s="826"/>
      <c r="Q88" s="879"/>
      <c r="R88" s="880"/>
      <c r="S88" s="880"/>
      <c r="T88" s="880"/>
      <c r="U88" s="880"/>
      <c r="V88" s="880"/>
      <c r="W88" s="880"/>
      <c r="X88" s="880"/>
      <c r="Y88" s="880"/>
      <c r="Z88" s="880"/>
      <c r="AA88" s="880"/>
      <c r="AB88" s="880"/>
      <c r="AC88" s="880"/>
      <c r="AD88" s="880"/>
      <c r="AE88" s="880"/>
      <c r="AF88" s="883">
        <v>2283</v>
      </c>
      <c r="AG88" s="883"/>
      <c r="AH88" s="883"/>
      <c r="AI88" s="883"/>
      <c r="AJ88" s="883"/>
      <c r="AK88" s="880"/>
      <c r="AL88" s="880"/>
      <c r="AM88" s="880"/>
      <c r="AN88" s="880"/>
      <c r="AO88" s="880"/>
      <c r="AP88" s="883"/>
      <c r="AQ88" s="883"/>
      <c r="AR88" s="883"/>
      <c r="AS88" s="883"/>
      <c r="AT88" s="883"/>
      <c r="AU88" s="883"/>
      <c r="AV88" s="883"/>
      <c r="AW88" s="883"/>
      <c r="AX88" s="883"/>
      <c r="AY88" s="883"/>
      <c r="AZ88" s="888"/>
      <c r="BA88" s="888"/>
      <c r="BB88" s="888"/>
      <c r="BC88" s="888"/>
      <c r="BD88" s="889"/>
      <c r="BE88" s="224"/>
      <c r="BF88" s="224"/>
      <c r="BG88" s="224"/>
      <c r="BH88" s="224"/>
      <c r="BI88" s="224"/>
      <c r="BJ88" s="224"/>
      <c r="BK88" s="224"/>
      <c r="BL88" s="224"/>
      <c r="BM88" s="224"/>
      <c r="BN88" s="224"/>
      <c r="BO88" s="224"/>
      <c r="BP88" s="224"/>
      <c r="BQ88" s="221">
        <v>82</v>
      </c>
      <c r="BR88" s="226"/>
      <c r="BS88" s="898"/>
      <c r="BT88" s="899"/>
      <c r="BU88" s="899"/>
      <c r="BV88" s="899"/>
      <c r="BW88" s="899"/>
      <c r="BX88" s="899"/>
      <c r="BY88" s="899"/>
      <c r="BZ88" s="899"/>
      <c r="CA88" s="899"/>
      <c r="CB88" s="899"/>
      <c r="CC88" s="899"/>
      <c r="CD88" s="899"/>
      <c r="CE88" s="899"/>
      <c r="CF88" s="899"/>
      <c r="CG88" s="904"/>
      <c r="CH88" s="901"/>
      <c r="CI88" s="902"/>
      <c r="CJ88" s="902"/>
      <c r="CK88" s="902"/>
      <c r="CL88" s="903"/>
      <c r="CM88" s="901"/>
      <c r="CN88" s="902"/>
      <c r="CO88" s="902"/>
      <c r="CP88" s="902"/>
      <c r="CQ88" s="903"/>
      <c r="CR88" s="901"/>
      <c r="CS88" s="902"/>
      <c r="CT88" s="902"/>
      <c r="CU88" s="902"/>
      <c r="CV88" s="903"/>
      <c r="CW88" s="901"/>
      <c r="CX88" s="902"/>
      <c r="CY88" s="902"/>
      <c r="CZ88" s="902"/>
      <c r="DA88" s="903"/>
      <c r="DB88" s="901"/>
      <c r="DC88" s="902"/>
      <c r="DD88" s="902"/>
      <c r="DE88" s="902"/>
      <c r="DF88" s="903"/>
      <c r="DG88" s="901"/>
      <c r="DH88" s="902"/>
      <c r="DI88" s="902"/>
      <c r="DJ88" s="902"/>
      <c r="DK88" s="903"/>
      <c r="DL88" s="901"/>
      <c r="DM88" s="902"/>
      <c r="DN88" s="902"/>
      <c r="DO88" s="902"/>
      <c r="DP88" s="903"/>
      <c r="DQ88" s="901"/>
      <c r="DR88" s="902"/>
      <c r="DS88" s="902"/>
      <c r="DT88" s="902"/>
      <c r="DU88" s="903"/>
      <c r="DV88" s="898"/>
      <c r="DW88" s="899"/>
      <c r="DX88" s="899"/>
      <c r="DY88" s="899"/>
      <c r="DZ88" s="900"/>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98"/>
      <c r="BT89" s="899"/>
      <c r="BU89" s="899"/>
      <c r="BV89" s="899"/>
      <c r="BW89" s="899"/>
      <c r="BX89" s="899"/>
      <c r="BY89" s="899"/>
      <c r="BZ89" s="899"/>
      <c r="CA89" s="899"/>
      <c r="CB89" s="899"/>
      <c r="CC89" s="899"/>
      <c r="CD89" s="899"/>
      <c r="CE89" s="899"/>
      <c r="CF89" s="899"/>
      <c r="CG89" s="904"/>
      <c r="CH89" s="901"/>
      <c r="CI89" s="902"/>
      <c r="CJ89" s="902"/>
      <c r="CK89" s="902"/>
      <c r="CL89" s="903"/>
      <c r="CM89" s="901"/>
      <c r="CN89" s="902"/>
      <c r="CO89" s="902"/>
      <c r="CP89" s="902"/>
      <c r="CQ89" s="903"/>
      <c r="CR89" s="901"/>
      <c r="CS89" s="902"/>
      <c r="CT89" s="902"/>
      <c r="CU89" s="902"/>
      <c r="CV89" s="903"/>
      <c r="CW89" s="901"/>
      <c r="CX89" s="902"/>
      <c r="CY89" s="902"/>
      <c r="CZ89" s="902"/>
      <c r="DA89" s="903"/>
      <c r="DB89" s="901"/>
      <c r="DC89" s="902"/>
      <c r="DD89" s="902"/>
      <c r="DE89" s="902"/>
      <c r="DF89" s="903"/>
      <c r="DG89" s="901"/>
      <c r="DH89" s="902"/>
      <c r="DI89" s="902"/>
      <c r="DJ89" s="902"/>
      <c r="DK89" s="903"/>
      <c r="DL89" s="901"/>
      <c r="DM89" s="902"/>
      <c r="DN89" s="902"/>
      <c r="DO89" s="902"/>
      <c r="DP89" s="903"/>
      <c r="DQ89" s="901"/>
      <c r="DR89" s="902"/>
      <c r="DS89" s="902"/>
      <c r="DT89" s="902"/>
      <c r="DU89" s="903"/>
      <c r="DV89" s="898"/>
      <c r="DW89" s="899"/>
      <c r="DX89" s="899"/>
      <c r="DY89" s="899"/>
      <c r="DZ89" s="900"/>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98"/>
      <c r="BT90" s="899"/>
      <c r="BU90" s="899"/>
      <c r="BV90" s="899"/>
      <c r="BW90" s="899"/>
      <c r="BX90" s="899"/>
      <c r="BY90" s="899"/>
      <c r="BZ90" s="899"/>
      <c r="CA90" s="899"/>
      <c r="CB90" s="899"/>
      <c r="CC90" s="899"/>
      <c r="CD90" s="899"/>
      <c r="CE90" s="899"/>
      <c r="CF90" s="899"/>
      <c r="CG90" s="904"/>
      <c r="CH90" s="901"/>
      <c r="CI90" s="902"/>
      <c r="CJ90" s="902"/>
      <c r="CK90" s="902"/>
      <c r="CL90" s="903"/>
      <c r="CM90" s="901"/>
      <c r="CN90" s="902"/>
      <c r="CO90" s="902"/>
      <c r="CP90" s="902"/>
      <c r="CQ90" s="903"/>
      <c r="CR90" s="901"/>
      <c r="CS90" s="902"/>
      <c r="CT90" s="902"/>
      <c r="CU90" s="902"/>
      <c r="CV90" s="903"/>
      <c r="CW90" s="901"/>
      <c r="CX90" s="902"/>
      <c r="CY90" s="902"/>
      <c r="CZ90" s="902"/>
      <c r="DA90" s="903"/>
      <c r="DB90" s="901"/>
      <c r="DC90" s="902"/>
      <c r="DD90" s="902"/>
      <c r="DE90" s="902"/>
      <c r="DF90" s="903"/>
      <c r="DG90" s="901"/>
      <c r="DH90" s="902"/>
      <c r="DI90" s="902"/>
      <c r="DJ90" s="902"/>
      <c r="DK90" s="903"/>
      <c r="DL90" s="901"/>
      <c r="DM90" s="902"/>
      <c r="DN90" s="902"/>
      <c r="DO90" s="902"/>
      <c r="DP90" s="903"/>
      <c r="DQ90" s="901"/>
      <c r="DR90" s="902"/>
      <c r="DS90" s="902"/>
      <c r="DT90" s="902"/>
      <c r="DU90" s="903"/>
      <c r="DV90" s="898"/>
      <c r="DW90" s="899"/>
      <c r="DX90" s="899"/>
      <c r="DY90" s="899"/>
      <c r="DZ90" s="900"/>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98"/>
      <c r="BT91" s="899"/>
      <c r="BU91" s="899"/>
      <c r="BV91" s="899"/>
      <c r="BW91" s="899"/>
      <c r="BX91" s="899"/>
      <c r="BY91" s="899"/>
      <c r="BZ91" s="899"/>
      <c r="CA91" s="899"/>
      <c r="CB91" s="899"/>
      <c r="CC91" s="899"/>
      <c r="CD91" s="899"/>
      <c r="CE91" s="899"/>
      <c r="CF91" s="899"/>
      <c r="CG91" s="904"/>
      <c r="CH91" s="901"/>
      <c r="CI91" s="902"/>
      <c r="CJ91" s="902"/>
      <c r="CK91" s="902"/>
      <c r="CL91" s="903"/>
      <c r="CM91" s="901"/>
      <c r="CN91" s="902"/>
      <c r="CO91" s="902"/>
      <c r="CP91" s="902"/>
      <c r="CQ91" s="903"/>
      <c r="CR91" s="901"/>
      <c r="CS91" s="902"/>
      <c r="CT91" s="902"/>
      <c r="CU91" s="902"/>
      <c r="CV91" s="903"/>
      <c r="CW91" s="901"/>
      <c r="CX91" s="902"/>
      <c r="CY91" s="902"/>
      <c r="CZ91" s="902"/>
      <c r="DA91" s="903"/>
      <c r="DB91" s="901"/>
      <c r="DC91" s="902"/>
      <c r="DD91" s="902"/>
      <c r="DE91" s="902"/>
      <c r="DF91" s="903"/>
      <c r="DG91" s="901"/>
      <c r="DH91" s="902"/>
      <c r="DI91" s="902"/>
      <c r="DJ91" s="902"/>
      <c r="DK91" s="903"/>
      <c r="DL91" s="901"/>
      <c r="DM91" s="902"/>
      <c r="DN91" s="902"/>
      <c r="DO91" s="902"/>
      <c r="DP91" s="903"/>
      <c r="DQ91" s="901"/>
      <c r="DR91" s="902"/>
      <c r="DS91" s="902"/>
      <c r="DT91" s="902"/>
      <c r="DU91" s="903"/>
      <c r="DV91" s="898"/>
      <c r="DW91" s="899"/>
      <c r="DX91" s="899"/>
      <c r="DY91" s="899"/>
      <c r="DZ91" s="900"/>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98"/>
      <c r="BT92" s="899"/>
      <c r="BU92" s="899"/>
      <c r="BV92" s="899"/>
      <c r="BW92" s="899"/>
      <c r="BX92" s="899"/>
      <c r="BY92" s="899"/>
      <c r="BZ92" s="899"/>
      <c r="CA92" s="899"/>
      <c r="CB92" s="899"/>
      <c r="CC92" s="899"/>
      <c r="CD92" s="899"/>
      <c r="CE92" s="899"/>
      <c r="CF92" s="899"/>
      <c r="CG92" s="904"/>
      <c r="CH92" s="901"/>
      <c r="CI92" s="902"/>
      <c r="CJ92" s="902"/>
      <c r="CK92" s="902"/>
      <c r="CL92" s="903"/>
      <c r="CM92" s="901"/>
      <c r="CN92" s="902"/>
      <c r="CO92" s="902"/>
      <c r="CP92" s="902"/>
      <c r="CQ92" s="903"/>
      <c r="CR92" s="901"/>
      <c r="CS92" s="902"/>
      <c r="CT92" s="902"/>
      <c r="CU92" s="902"/>
      <c r="CV92" s="903"/>
      <c r="CW92" s="901"/>
      <c r="CX92" s="902"/>
      <c r="CY92" s="902"/>
      <c r="CZ92" s="902"/>
      <c r="DA92" s="903"/>
      <c r="DB92" s="901"/>
      <c r="DC92" s="902"/>
      <c r="DD92" s="902"/>
      <c r="DE92" s="902"/>
      <c r="DF92" s="903"/>
      <c r="DG92" s="901"/>
      <c r="DH92" s="902"/>
      <c r="DI92" s="902"/>
      <c r="DJ92" s="902"/>
      <c r="DK92" s="903"/>
      <c r="DL92" s="901"/>
      <c r="DM92" s="902"/>
      <c r="DN92" s="902"/>
      <c r="DO92" s="902"/>
      <c r="DP92" s="903"/>
      <c r="DQ92" s="901"/>
      <c r="DR92" s="902"/>
      <c r="DS92" s="902"/>
      <c r="DT92" s="902"/>
      <c r="DU92" s="903"/>
      <c r="DV92" s="898"/>
      <c r="DW92" s="899"/>
      <c r="DX92" s="899"/>
      <c r="DY92" s="899"/>
      <c r="DZ92" s="900"/>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98"/>
      <c r="BT93" s="899"/>
      <c r="BU93" s="899"/>
      <c r="BV93" s="899"/>
      <c r="BW93" s="899"/>
      <c r="BX93" s="899"/>
      <c r="BY93" s="899"/>
      <c r="BZ93" s="899"/>
      <c r="CA93" s="899"/>
      <c r="CB93" s="899"/>
      <c r="CC93" s="899"/>
      <c r="CD93" s="899"/>
      <c r="CE93" s="899"/>
      <c r="CF93" s="899"/>
      <c r="CG93" s="904"/>
      <c r="CH93" s="901"/>
      <c r="CI93" s="902"/>
      <c r="CJ93" s="902"/>
      <c r="CK93" s="902"/>
      <c r="CL93" s="903"/>
      <c r="CM93" s="901"/>
      <c r="CN93" s="902"/>
      <c r="CO93" s="902"/>
      <c r="CP93" s="902"/>
      <c r="CQ93" s="903"/>
      <c r="CR93" s="901"/>
      <c r="CS93" s="902"/>
      <c r="CT93" s="902"/>
      <c r="CU93" s="902"/>
      <c r="CV93" s="903"/>
      <c r="CW93" s="901"/>
      <c r="CX93" s="902"/>
      <c r="CY93" s="902"/>
      <c r="CZ93" s="902"/>
      <c r="DA93" s="903"/>
      <c r="DB93" s="901"/>
      <c r="DC93" s="902"/>
      <c r="DD93" s="902"/>
      <c r="DE93" s="902"/>
      <c r="DF93" s="903"/>
      <c r="DG93" s="901"/>
      <c r="DH93" s="902"/>
      <c r="DI93" s="902"/>
      <c r="DJ93" s="902"/>
      <c r="DK93" s="903"/>
      <c r="DL93" s="901"/>
      <c r="DM93" s="902"/>
      <c r="DN93" s="902"/>
      <c r="DO93" s="902"/>
      <c r="DP93" s="903"/>
      <c r="DQ93" s="901"/>
      <c r="DR93" s="902"/>
      <c r="DS93" s="902"/>
      <c r="DT93" s="902"/>
      <c r="DU93" s="903"/>
      <c r="DV93" s="898"/>
      <c r="DW93" s="899"/>
      <c r="DX93" s="899"/>
      <c r="DY93" s="899"/>
      <c r="DZ93" s="900"/>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98"/>
      <c r="BT94" s="899"/>
      <c r="BU94" s="899"/>
      <c r="BV94" s="899"/>
      <c r="BW94" s="899"/>
      <c r="BX94" s="899"/>
      <c r="BY94" s="899"/>
      <c r="BZ94" s="899"/>
      <c r="CA94" s="899"/>
      <c r="CB94" s="899"/>
      <c r="CC94" s="899"/>
      <c r="CD94" s="899"/>
      <c r="CE94" s="899"/>
      <c r="CF94" s="899"/>
      <c r="CG94" s="904"/>
      <c r="CH94" s="901"/>
      <c r="CI94" s="902"/>
      <c r="CJ94" s="902"/>
      <c r="CK94" s="902"/>
      <c r="CL94" s="903"/>
      <c r="CM94" s="901"/>
      <c r="CN94" s="902"/>
      <c r="CO94" s="902"/>
      <c r="CP94" s="902"/>
      <c r="CQ94" s="903"/>
      <c r="CR94" s="901"/>
      <c r="CS94" s="902"/>
      <c r="CT94" s="902"/>
      <c r="CU94" s="902"/>
      <c r="CV94" s="903"/>
      <c r="CW94" s="901"/>
      <c r="CX94" s="902"/>
      <c r="CY94" s="902"/>
      <c r="CZ94" s="902"/>
      <c r="DA94" s="903"/>
      <c r="DB94" s="901"/>
      <c r="DC94" s="902"/>
      <c r="DD94" s="902"/>
      <c r="DE94" s="902"/>
      <c r="DF94" s="903"/>
      <c r="DG94" s="901"/>
      <c r="DH94" s="902"/>
      <c r="DI94" s="902"/>
      <c r="DJ94" s="902"/>
      <c r="DK94" s="903"/>
      <c r="DL94" s="901"/>
      <c r="DM94" s="902"/>
      <c r="DN94" s="902"/>
      <c r="DO94" s="902"/>
      <c r="DP94" s="903"/>
      <c r="DQ94" s="901"/>
      <c r="DR94" s="902"/>
      <c r="DS94" s="902"/>
      <c r="DT94" s="902"/>
      <c r="DU94" s="903"/>
      <c r="DV94" s="898"/>
      <c r="DW94" s="899"/>
      <c r="DX94" s="899"/>
      <c r="DY94" s="899"/>
      <c r="DZ94" s="900"/>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98"/>
      <c r="BT95" s="899"/>
      <c r="BU95" s="899"/>
      <c r="BV95" s="899"/>
      <c r="BW95" s="899"/>
      <c r="BX95" s="899"/>
      <c r="BY95" s="899"/>
      <c r="BZ95" s="899"/>
      <c r="CA95" s="899"/>
      <c r="CB95" s="899"/>
      <c r="CC95" s="899"/>
      <c r="CD95" s="899"/>
      <c r="CE95" s="899"/>
      <c r="CF95" s="899"/>
      <c r="CG95" s="904"/>
      <c r="CH95" s="901"/>
      <c r="CI95" s="902"/>
      <c r="CJ95" s="902"/>
      <c r="CK95" s="902"/>
      <c r="CL95" s="903"/>
      <c r="CM95" s="901"/>
      <c r="CN95" s="902"/>
      <c r="CO95" s="902"/>
      <c r="CP95" s="902"/>
      <c r="CQ95" s="903"/>
      <c r="CR95" s="901"/>
      <c r="CS95" s="902"/>
      <c r="CT95" s="902"/>
      <c r="CU95" s="902"/>
      <c r="CV95" s="903"/>
      <c r="CW95" s="901"/>
      <c r="CX95" s="902"/>
      <c r="CY95" s="902"/>
      <c r="CZ95" s="902"/>
      <c r="DA95" s="903"/>
      <c r="DB95" s="901"/>
      <c r="DC95" s="902"/>
      <c r="DD95" s="902"/>
      <c r="DE95" s="902"/>
      <c r="DF95" s="903"/>
      <c r="DG95" s="901"/>
      <c r="DH95" s="902"/>
      <c r="DI95" s="902"/>
      <c r="DJ95" s="902"/>
      <c r="DK95" s="903"/>
      <c r="DL95" s="901"/>
      <c r="DM95" s="902"/>
      <c r="DN95" s="902"/>
      <c r="DO95" s="902"/>
      <c r="DP95" s="903"/>
      <c r="DQ95" s="901"/>
      <c r="DR95" s="902"/>
      <c r="DS95" s="902"/>
      <c r="DT95" s="902"/>
      <c r="DU95" s="903"/>
      <c r="DV95" s="898"/>
      <c r="DW95" s="899"/>
      <c r="DX95" s="899"/>
      <c r="DY95" s="899"/>
      <c r="DZ95" s="900"/>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98"/>
      <c r="BT96" s="899"/>
      <c r="BU96" s="899"/>
      <c r="BV96" s="899"/>
      <c r="BW96" s="899"/>
      <c r="BX96" s="899"/>
      <c r="BY96" s="899"/>
      <c r="BZ96" s="899"/>
      <c r="CA96" s="899"/>
      <c r="CB96" s="899"/>
      <c r="CC96" s="899"/>
      <c r="CD96" s="899"/>
      <c r="CE96" s="899"/>
      <c r="CF96" s="899"/>
      <c r="CG96" s="904"/>
      <c r="CH96" s="901"/>
      <c r="CI96" s="902"/>
      <c r="CJ96" s="902"/>
      <c r="CK96" s="902"/>
      <c r="CL96" s="903"/>
      <c r="CM96" s="901"/>
      <c r="CN96" s="902"/>
      <c r="CO96" s="902"/>
      <c r="CP96" s="902"/>
      <c r="CQ96" s="903"/>
      <c r="CR96" s="901"/>
      <c r="CS96" s="902"/>
      <c r="CT96" s="902"/>
      <c r="CU96" s="902"/>
      <c r="CV96" s="903"/>
      <c r="CW96" s="901"/>
      <c r="CX96" s="902"/>
      <c r="CY96" s="902"/>
      <c r="CZ96" s="902"/>
      <c r="DA96" s="903"/>
      <c r="DB96" s="901"/>
      <c r="DC96" s="902"/>
      <c r="DD96" s="902"/>
      <c r="DE96" s="902"/>
      <c r="DF96" s="903"/>
      <c r="DG96" s="901"/>
      <c r="DH96" s="902"/>
      <c r="DI96" s="902"/>
      <c r="DJ96" s="902"/>
      <c r="DK96" s="903"/>
      <c r="DL96" s="901"/>
      <c r="DM96" s="902"/>
      <c r="DN96" s="902"/>
      <c r="DO96" s="902"/>
      <c r="DP96" s="903"/>
      <c r="DQ96" s="901"/>
      <c r="DR96" s="902"/>
      <c r="DS96" s="902"/>
      <c r="DT96" s="902"/>
      <c r="DU96" s="903"/>
      <c r="DV96" s="898"/>
      <c r="DW96" s="899"/>
      <c r="DX96" s="899"/>
      <c r="DY96" s="899"/>
      <c r="DZ96" s="900"/>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98"/>
      <c r="BT97" s="899"/>
      <c r="BU97" s="899"/>
      <c r="BV97" s="899"/>
      <c r="BW97" s="899"/>
      <c r="BX97" s="899"/>
      <c r="BY97" s="899"/>
      <c r="BZ97" s="899"/>
      <c r="CA97" s="899"/>
      <c r="CB97" s="899"/>
      <c r="CC97" s="899"/>
      <c r="CD97" s="899"/>
      <c r="CE97" s="899"/>
      <c r="CF97" s="899"/>
      <c r="CG97" s="904"/>
      <c r="CH97" s="901"/>
      <c r="CI97" s="902"/>
      <c r="CJ97" s="902"/>
      <c r="CK97" s="902"/>
      <c r="CL97" s="903"/>
      <c r="CM97" s="901"/>
      <c r="CN97" s="902"/>
      <c r="CO97" s="902"/>
      <c r="CP97" s="902"/>
      <c r="CQ97" s="903"/>
      <c r="CR97" s="901"/>
      <c r="CS97" s="902"/>
      <c r="CT97" s="902"/>
      <c r="CU97" s="902"/>
      <c r="CV97" s="903"/>
      <c r="CW97" s="901"/>
      <c r="CX97" s="902"/>
      <c r="CY97" s="902"/>
      <c r="CZ97" s="902"/>
      <c r="DA97" s="903"/>
      <c r="DB97" s="901"/>
      <c r="DC97" s="902"/>
      <c r="DD97" s="902"/>
      <c r="DE97" s="902"/>
      <c r="DF97" s="903"/>
      <c r="DG97" s="901"/>
      <c r="DH97" s="902"/>
      <c r="DI97" s="902"/>
      <c r="DJ97" s="902"/>
      <c r="DK97" s="903"/>
      <c r="DL97" s="901"/>
      <c r="DM97" s="902"/>
      <c r="DN97" s="902"/>
      <c r="DO97" s="902"/>
      <c r="DP97" s="903"/>
      <c r="DQ97" s="901"/>
      <c r="DR97" s="902"/>
      <c r="DS97" s="902"/>
      <c r="DT97" s="902"/>
      <c r="DU97" s="903"/>
      <c r="DV97" s="898"/>
      <c r="DW97" s="899"/>
      <c r="DX97" s="899"/>
      <c r="DY97" s="899"/>
      <c r="DZ97" s="900"/>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98"/>
      <c r="BT98" s="899"/>
      <c r="BU98" s="899"/>
      <c r="BV98" s="899"/>
      <c r="BW98" s="899"/>
      <c r="BX98" s="899"/>
      <c r="BY98" s="899"/>
      <c r="BZ98" s="899"/>
      <c r="CA98" s="899"/>
      <c r="CB98" s="899"/>
      <c r="CC98" s="899"/>
      <c r="CD98" s="899"/>
      <c r="CE98" s="899"/>
      <c r="CF98" s="899"/>
      <c r="CG98" s="904"/>
      <c r="CH98" s="901"/>
      <c r="CI98" s="902"/>
      <c r="CJ98" s="902"/>
      <c r="CK98" s="902"/>
      <c r="CL98" s="903"/>
      <c r="CM98" s="901"/>
      <c r="CN98" s="902"/>
      <c r="CO98" s="902"/>
      <c r="CP98" s="902"/>
      <c r="CQ98" s="903"/>
      <c r="CR98" s="901"/>
      <c r="CS98" s="902"/>
      <c r="CT98" s="902"/>
      <c r="CU98" s="902"/>
      <c r="CV98" s="903"/>
      <c r="CW98" s="901"/>
      <c r="CX98" s="902"/>
      <c r="CY98" s="902"/>
      <c r="CZ98" s="902"/>
      <c r="DA98" s="903"/>
      <c r="DB98" s="901"/>
      <c r="DC98" s="902"/>
      <c r="DD98" s="902"/>
      <c r="DE98" s="902"/>
      <c r="DF98" s="903"/>
      <c r="DG98" s="901"/>
      <c r="DH98" s="902"/>
      <c r="DI98" s="902"/>
      <c r="DJ98" s="902"/>
      <c r="DK98" s="903"/>
      <c r="DL98" s="901"/>
      <c r="DM98" s="902"/>
      <c r="DN98" s="902"/>
      <c r="DO98" s="902"/>
      <c r="DP98" s="903"/>
      <c r="DQ98" s="901"/>
      <c r="DR98" s="902"/>
      <c r="DS98" s="902"/>
      <c r="DT98" s="902"/>
      <c r="DU98" s="903"/>
      <c r="DV98" s="898"/>
      <c r="DW98" s="899"/>
      <c r="DX98" s="899"/>
      <c r="DY98" s="899"/>
      <c r="DZ98" s="900"/>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98"/>
      <c r="BT99" s="899"/>
      <c r="BU99" s="899"/>
      <c r="BV99" s="899"/>
      <c r="BW99" s="899"/>
      <c r="BX99" s="899"/>
      <c r="BY99" s="899"/>
      <c r="BZ99" s="899"/>
      <c r="CA99" s="899"/>
      <c r="CB99" s="899"/>
      <c r="CC99" s="899"/>
      <c r="CD99" s="899"/>
      <c r="CE99" s="899"/>
      <c r="CF99" s="899"/>
      <c r="CG99" s="904"/>
      <c r="CH99" s="901"/>
      <c r="CI99" s="902"/>
      <c r="CJ99" s="902"/>
      <c r="CK99" s="902"/>
      <c r="CL99" s="903"/>
      <c r="CM99" s="901"/>
      <c r="CN99" s="902"/>
      <c r="CO99" s="902"/>
      <c r="CP99" s="902"/>
      <c r="CQ99" s="903"/>
      <c r="CR99" s="901"/>
      <c r="CS99" s="902"/>
      <c r="CT99" s="902"/>
      <c r="CU99" s="902"/>
      <c r="CV99" s="903"/>
      <c r="CW99" s="901"/>
      <c r="CX99" s="902"/>
      <c r="CY99" s="902"/>
      <c r="CZ99" s="902"/>
      <c r="DA99" s="903"/>
      <c r="DB99" s="901"/>
      <c r="DC99" s="902"/>
      <c r="DD99" s="902"/>
      <c r="DE99" s="902"/>
      <c r="DF99" s="903"/>
      <c r="DG99" s="901"/>
      <c r="DH99" s="902"/>
      <c r="DI99" s="902"/>
      <c r="DJ99" s="902"/>
      <c r="DK99" s="903"/>
      <c r="DL99" s="901"/>
      <c r="DM99" s="902"/>
      <c r="DN99" s="902"/>
      <c r="DO99" s="902"/>
      <c r="DP99" s="903"/>
      <c r="DQ99" s="901"/>
      <c r="DR99" s="902"/>
      <c r="DS99" s="902"/>
      <c r="DT99" s="902"/>
      <c r="DU99" s="903"/>
      <c r="DV99" s="898"/>
      <c r="DW99" s="899"/>
      <c r="DX99" s="899"/>
      <c r="DY99" s="899"/>
      <c r="DZ99" s="900"/>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98"/>
      <c r="BT100" s="899"/>
      <c r="BU100" s="899"/>
      <c r="BV100" s="899"/>
      <c r="BW100" s="899"/>
      <c r="BX100" s="899"/>
      <c r="BY100" s="899"/>
      <c r="BZ100" s="899"/>
      <c r="CA100" s="899"/>
      <c r="CB100" s="899"/>
      <c r="CC100" s="899"/>
      <c r="CD100" s="899"/>
      <c r="CE100" s="899"/>
      <c r="CF100" s="899"/>
      <c r="CG100" s="904"/>
      <c r="CH100" s="901"/>
      <c r="CI100" s="902"/>
      <c r="CJ100" s="902"/>
      <c r="CK100" s="902"/>
      <c r="CL100" s="903"/>
      <c r="CM100" s="901"/>
      <c r="CN100" s="902"/>
      <c r="CO100" s="902"/>
      <c r="CP100" s="902"/>
      <c r="CQ100" s="903"/>
      <c r="CR100" s="901"/>
      <c r="CS100" s="902"/>
      <c r="CT100" s="902"/>
      <c r="CU100" s="902"/>
      <c r="CV100" s="903"/>
      <c r="CW100" s="901"/>
      <c r="CX100" s="902"/>
      <c r="CY100" s="902"/>
      <c r="CZ100" s="902"/>
      <c r="DA100" s="903"/>
      <c r="DB100" s="901"/>
      <c r="DC100" s="902"/>
      <c r="DD100" s="902"/>
      <c r="DE100" s="902"/>
      <c r="DF100" s="903"/>
      <c r="DG100" s="901"/>
      <c r="DH100" s="902"/>
      <c r="DI100" s="902"/>
      <c r="DJ100" s="902"/>
      <c r="DK100" s="903"/>
      <c r="DL100" s="901"/>
      <c r="DM100" s="902"/>
      <c r="DN100" s="902"/>
      <c r="DO100" s="902"/>
      <c r="DP100" s="903"/>
      <c r="DQ100" s="901"/>
      <c r="DR100" s="902"/>
      <c r="DS100" s="902"/>
      <c r="DT100" s="902"/>
      <c r="DU100" s="903"/>
      <c r="DV100" s="898"/>
      <c r="DW100" s="899"/>
      <c r="DX100" s="899"/>
      <c r="DY100" s="899"/>
      <c r="DZ100" s="900"/>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98"/>
      <c r="BT101" s="899"/>
      <c r="BU101" s="899"/>
      <c r="BV101" s="899"/>
      <c r="BW101" s="899"/>
      <c r="BX101" s="899"/>
      <c r="BY101" s="899"/>
      <c r="BZ101" s="899"/>
      <c r="CA101" s="899"/>
      <c r="CB101" s="899"/>
      <c r="CC101" s="899"/>
      <c r="CD101" s="899"/>
      <c r="CE101" s="899"/>
      <c r="CF101" s="899"/>
      <c r="CG101" s="904"/>
      <c r="CH101" s="901"/>
      <c r="CI101" s="902"/>
      <c r="CJ101" s="902"/>
      <c r="CK101" s="902"/>
      <c r="CL101" s="903"/>
      <c r="CM101" s="901"/>
      <c r="CN101" s="902"/>
      <c r="CO101" s="902"/>
      <c r="CP101" s="902"/>
      <c r="CQ101" s="903"/>
      <c r="CR101" s="901"/>
      <c r="CS101" s="902"/>
      <c r="CT101" s="902"/>
      <c r="CU101" s="902"/>
      <c r="CV101" s="903"/>
      <c r="CW101" s="901"/>
      <c r="CX101" s="902"/>
      <c r="CY101" s="902"/>
      <c r="CZ101" s="902"/>
      <c r="DA101" s="903"/>
      <c r="DB101" s="901"/>
      <c r="DC101" s="902"/>
      <c r="DD101" s="902"/>
      <c r="DE101" s="902"/>
      <c r="DF101" s="903"/>
      <c r="DG101" s="901"/>
      <c r="DH101" s="902"/>
      <c r="DI101" s="902"/>
      <c r="DJ101" s="902"/>
      <c r="DK101" s="903"/>
      <c r="DL101" s="901"/>
      <c r="DM101" s="902"/>
      <c r="DN101" s="902"/>
      <c r="DO101" s="902"/>
      <c r="DP101" s="903"/>
      <c r="DQ101" s="901"/>
      <c r="DR101" s="902"/>
      <c r="DS101" s="902"/>
      <c r="DT101" s="902"/>
      <c r="DU101" s="903"/>
      <c r="DV101" s="898"/>
      <c r="DW101" s="899"/>
      <c r="DX101" s="899"/>
      <c r="DY101" s="899"/>
      <c r="DZ101" s="900"/>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378</v>
      </c>
      <c r="BR102" s="824" t="s">
        <v>409</v>
      </c>
      <c r="BS102" s="825"/>
      <c r="BT102" s="825"/>
      <c r="BU102" s="825"/>
      <c r="BV102" s="825"/>
      <c r="BW102" s="825"/>
      <c r="BX102" s="825"/>
      <c r="BY102" s="825"/>
      <c r="BZ102" s="825"/>
      <c r="CA102" s="825"/>
      <c r="CB102" s="825"/>
      <c r="CC102" s="825"/>
      <c r="CD102" s="825"/>
      <c r="CE102" s="825"/>
      <c r="CF102" s="825"/>
      <c r="CG102" s="826"/>
      <c r="CH102" s="926"/>
      <c r="CI102" s="927"/>
      <c r="CJ102" s="927"/>
      <c r="CK102" s="927"/>
      <c r="CL102" s="928"/>
      <c r="CM102" s="926"/>
      <c r="CN102" s="927"/>
      <c r="CO102" s="927"/>
      <c r="CP102" s="927"/>
      <c r="CQ102" s="928"/>
      <c r="CR102" s="929">
        <v>829</v>
      </c>
      <c r="CS102" s="891"/>
      <c r="CT102" s="891"/>
      <c r="CU102" s="891"/>
      <c r="CV102" s="930"/>
      <c r="CW102" s="929">
        <v>332</v>
      </c>
      <c r="CX102" s="891"/>
      <c r="CY102" s="891"/>
      <c r="CZ102" s="891"/>
      <c r="DA102" s="930"/>
      <c r="DB102" s="929" t="s">
        <v>558</v>
      </c>
      <c r="DC102" s="891"/>
      <c r="DD102" s="891"/>
      <c r="DE102" s="891"/>
      <c r="DF102" s="930"/>
      <c r="DG102" s="929" t="s">
        <v>558</v>
      </c>
      <c r="DH102" s="891"/>
      <c r="DI102" s="891"/>
      <c r="DJ102" s="891"/>
      <c r="DK102" s="930"/>
      <c r="DL102" s="929" t="s">
        <v>558</v>
      </c>
      <c r="DM102" s="891"/>
      <c r="DN102" s="891"/>
      <c r="DO102" s="891"/>
      <c r="DP102" s="930"/>
      <c r="DQ102" s="929" t="s">
        <v>558</v>
      </c>
      <c r="DR102" s="891"/>
      <c r="DS102" s="891"/>
      <c r="DT102" s="891"/>
      <c r="DU102" s="930"/>
      <c r="DV102" s="824"/>
      <c r="DW102" s="825"/>
      <c r="DX102" s="825"/>
      <c r="DY102" s="825"/>
      <c r="DZ102" s="953"/>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54" t="s">
        <v>410</v>
      </c>
      <c r="BR103" s="954"/>
      <c r="BS103" s="954"/>
      <c r="BT103" s="954"/>
      <c r="BU103" s="954"/>
      <c r="BV103" s="954"/>
      <c r="BW103" s="954"/>
      <c r="BX103" s="954"/>
      <c r="BY103" s="954"/>
      <c r="BZ103" s="954"/>
      <c r="CA103" s="954"/>
      <c r="CB103" s="954"/>
      <c r="CC103" s="954"/>
      <c r="CD103" s="954"/>
      <c r="CE103" s="954"/>
      <c r="CF103" s="954"/>
      <c r="CG103" s="954"/>
      <c r="CH103" s="954"/>
      <c r="CI103" s="954"/>
      <c r="CJ103" s="954"/>
      <c r="CK103" s="954"/>
      <c r="CL103" s="954"/>
      <c r="CM103" s="954"/>
      <c r="CN103" s="954"/>
      <c r="CO103" s="954"/>
      <c r="CP103" s="954"/>
      <c r="CQ103" s="954"/>
      <c r="CR103" s="954"/>
      <c r="CS103" s="954"/>
      <c r="CT103" s="954"/>
      <c r="CU103" s="954"/>
      <c r="CV103" s="954"/>
      <c r="CW103" s="954"/>
      <c r="CX103" s="954"/>
      <c r="CY103" s="954"/>
      <c r="CZ103" s="954"/>
      <c r="DA103" s="954"/>
      <c r="DB103" s="954"/>
      <c r="DC103" s="954"/>
      <c r="DD103" s="954"/>
      <c r="DE103" s="954"/>
      <c r="DF103" s="954"/>
      <c r="DG103" s="954"/>
      <c r="DH103" s="954"/>
      <c r="DI103" s="954"/>
      <c r="DJ103" s="954"/>
      <c r="DK103" s="954"/>
      <c r="DL103" s="954"/>
      <c r="DM103" s="954"/>
      <c r="DN103" s="954"/>
      <c r="DO103" s="954"/>
      <c r="DP103" s="954"/>
      <c r="DQ103" s="954"/>
      <c r="DR103" s="954"/>
      <c r="DS103" s="954"/>
      <c r="DT103" s="954"/>
      <c r="DU103" s="954"/>
      <c r="DV103" s="954"/>
      <c r="DW103" s="954"/>
      <c r="DX103" s="954"/>
      <c r="DY103" s="954"/>
      <c r="DZ103" s="954"/>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55" t="s">
        <v>411</v>
      </c>
      <c r="BR104" s="955"/>
      <c r="BS104" s="955"/>
      <c r="BT104" s="955"/>
      <c r="BU104" s="955"/>
      <c r="BV104" s="955"/>
      <c r="BW104" s="955"/>
      <c r="BX104" s="955"/>
      <c r="BY104" s="955"/>
      <c r="BZ104" s="955"/>
      <c r="CA104" s="955"/>
      <c r="CB104" s="955"/>
      <c r="CC104" s="955"/>
      <c r="CD104" s="955"/>
      <c r="CE104" s="955"/>
      <c r="CF104" s="955"/>
      <c r="CG104" s="955"/>
      <c r="CH104" s="955"/>
      <c r="CI104" s="955"/>
      <c r="CJ104" s="955"/>
      <c r="CK104" s="955"/>
      <c r="CL104" s="955"/>
      <c r="CM104" s="955"/>
      <c r="CN104" s="955"/>
      <c r="CO104" s="955"/>
      <c r="CP104" s="955"/>
      <c r="CQ104" s="955"/>
      <c r="CR104" s="955"/>
      <c r="CS104" s="955"/>
      <c r="CT104" s="955"/>
      <c r="CU104" s="955"/>
      <c r="CV104" s="955"/>
      <c r="CW104" s="955"/>
      <c r="CX104" s="955"/>
      <c r="CY104" s="955"/>
      <c r="CZ104" s="955"/>
      <c r="DA104" s="955"/>
      <c r="DB104" s="955"/>
      <c r="DC104" s="955"/>
      <c r="DD104" s="955"/>
      <c r="DE104" s="955"/>
      <c r="DF104" s="955"/>
      <c r="DG104" s="955"/>
      <c r="DH104" s="955"/>
      <c r="DI104" s="955"/>
      <c r="DJ104" s="955"/>
      <c r="DK104" s="955"/>
      <c r="DL104" s="955"/>
      <c r="DM104" s="955"/>
      <c r="DN104" s="955"/>
      <c r="DO104" s="955"/>
      <c r="DP104" s="955"/>
      <c r="DQ104" s="955"/>
      <c r="DR104" s="955"/>
      <c r="DS104" s="955"/>
      <c r="DT104" s="955"/>
      <c r="DU104" s="955"/>
      <c r="DV104" s="955"/>
      <c r="DW104" s="955"/>
      <c r="DX104" s="955"/>
      <c r="DY104" s="955"/>
      <c r="DZ104" s="955"/>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412</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413</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6" t="s">
        <v>414</v>
      </c>
      <c r="B108" s="957"/>
      <c r="C108" s="957"/>
      <c r="D108" s="957"/>
      <c r="E108" s="957"/>
      <c r="F108" s="957"/>
      <c r="G108" s="957"/>
      <c r="H108" s="957"/>
      <c r="I108" s="957"/>
      <c r="J108" s="957"/>
      <c r="K108" s="957"/>
      <c r="L108" s="957"/>
      <c r="M108" s="957"/>
      <c r="N108" s="957"/>
      <c r="O108" s="957"/>
      <c r="P108" s="957"/>
      <c r="Q108" s="957"/>
      <c r="R108" s="957"/>
      <c r="S108" s="957"/>
      <c r="T108" s="957"/>
      <c r="U108" s="957"/>
      <c r="V108" s="957"/>
      <c r="W108" s="957"/>
      <c r="X108" s="957"/>
      <c r="Y108" s="957"/>
      <c r="Z108" s="957"/>
      <c r="AA108" s="957"/>
      <c r="AB108" s="957"/>
      <c r="AC108" s="957"/>
      <c r="AD108" s="957"/>
      <c r="AE108" s="957"/>
      <c r="AF108" s="957"/>
      <c r="AG108" s="957"/>
      <c r="AH108" s="957"/>
      <c r="AI108" s="957"/>
      <c r="AJ108" s="957"/>
      <c r="AK108" s="957"/>
      <c r="AL108" s="957"/>
      <c r="AM108" s="957"/>
      <c r="AN108" s="957"/>
      <c r="AO108" s="957"/>
      <c r="AP108" s="957"/>
      <c r="AQ108" s="957"/>
      <c r="AR108" s="957"/>
      <c r="AS108" s="957"/>
      <c r="AT108" s="958"/>
      <c r="AU108" s="956" t="s">
        <v>415</v>
      </c>
      <c r="AV108" s="957"/>
      <c r="AW108" s="957"/>
      <c r="AX108" s="957"/>
      <c r="AY108" s="957"/>
      <c r="AZ108" s="957"/>
      <c r="BA108" s="957"/>
      <c r="BB108" s="957"/>
      <c r="BC108" s="957"/>
      <c r="BD108" s="957"/>
      <c r="BE108" s="957"/>
      <c r="BF108" s="957"/>
      <c r="BG108" s="957"/>
      <c r="BH108" s="957"/>
      <c r="BI108" s="957"/>
      <c r="BJ108" s="957"/>
      <c r="BK108" s="957"/>
      <c r="BL108" s="957"/>
      <c r="BM108" s="957"/>
      <c r="BN108" s="957"/>
      <c r="BO108" s="957"/>
      <c r="BP108" s="957"/>
      <c r="BQ108" s="957"/>
      <c r="BR108" s="957"/>
      <c r="BS108" s="957"/>
      <c r="BT108" s="957"/>
      <c r="BU108" s="957"/>
      <c r="BV108" s="957"/>
      <c r="BW108" s="957"/>
      <c r="BX108" s="957"/>
      <c r="BY108" s="957"/>
      <c r="BZ108" s="957"/>
      <c r="CA108" s="957"/>
      <c r="CB108" s="957"/>
      <c r="CC108" s="957"/>
      <c r="CD108" s="957"/>
      <c r="CE108" s="957"/>
      <c r="CF108" s="957"/>
      <c r="CG108" s="957"/>
      <c r="CH108" s="957"/>
      <c r="CI108" s="957"/>
      <c r="CJ108" s="957"/>
      <c r="CK108" s="957"/>
      <c r="CL108" s="957"/>
      <c r="CM108" s="957"/>
      <c r="CN108" s="957"/>
      <c r="CO108" s="957"/>
      <c r="CP108" s="957"/>
      <c r="CQ108" s="957"/>
      <c r="CR108" s="957"/>
      <c r="CS108" s="957"/>
      <c r="CT108" s="957"/>
      <c r="CU108" s="957"/>
      <c r="CV108" s="957"/>
      <c r="CW108" s="957"/>
      <c r="CX108" s="957"/>
      <c r="CY108" s="957"/>
      <c r="CZ108" s="957"/>
      <c r="DA108" s="957"/>
      <c r="DB108" s="957"/>
      <c r="DC108" s="957"/>
      <c r="DD108" s="957"/>
      <c r="DE108" s="957"/>
      <c r="DF108" s="957"/>
      <c r="DG108" s="957"/>
      <c r="DH108" s="957"/>
      <c r="DI108" s="957"/>
      <c r="DJ108" s="957"/>
      <c r="DK108" s="957"/>
      <c r="DL108" s="957"/>
      <c r="DM108" s="957"/>
      <c r="DN108" s="957"/>
      <c r="DO108" s="957"/>
      <c r="DP108" s="957"/>
      <c r="DQ108" s="957"/>
      <c r="DR108" s="957"/>
      <c r="DS108" s="957"/>
      <c r="DT108" s="957"/>
      <c r="DU108" s="957"/>
      <c r="DV108" s="957"/>
      <c r="DW108" s="957"/>
      <c r="DX108" s="957"/>
      <c r="DY108" s="957"/>
      <c r="DZ108" s="958"/>
    </row>
    <row r="109" spans="1:131" s="212" customFormat="1" ht="26.25" customHeight="1" x14ac:dyDescent="0.2">
      <c r="A109" s="951" t="s">
        <v>416</v>
      </c>
      <c r="B109" s="932"/>
      <c r="C109" s="932"/>
      <c r="D109" s="932"/>
      <c r="E109" s="932"/>
      <c r="F109" s="932"/>
      <c r="G109" s="932"/>
      <c r="H109" s="932"/>
      <c r="I109" s="932"/>
      <c r="J109" s="932"/>
      <c r="K109" s="932"/>
      <c r="L109" s="932"/>
      <c r="M109" s="932"/>
      <c r="N109" s="932"/>
      <c r="O109" s="932"/>
      <c r="P109" s="932"/>
      <c r="Q109" s="932"/>
      <c r="R109" s="932"/>
      <c r="S109" s="932"/>
      <c r="T109" s="932"/>
      <c r="U109" s="932"/>
      <c r="V109" s="932"/>
      <c r="W109" s="932"/>
      <c r="X109" s="932"/>
      <c r="Y109" s="932"/>
      <c r="Z109" s="933"/>
      <c r="AA109" s="931" t="s">
        <v>417</v>
      </c>
      <c r="AB109" s="932"/>
      <c r="AC109" s="932"/>
      <c r="AD109" s="932"/>
      <c r="AE109" s="933"/>
      <c r="AF109" s="931" t="s">
        <v>418</v>
      </c>
      <c r="AG109" s="932"/>
      <c r="AH109" s="932"/>
      <c r="AI109" s="932"/>
      <c r="AJ109" s="933"/>
      <c r="AK109" s="931" t="s">
        <v>294</v>
      </c>
      <c r="AL109" s="932"/>
      <c r="AM109" s="932"/>
      <c r="AN109" s="932"/>
      <c r="AO109" s="933"/>
      <c r="AP109" s="931" t="s">
        <v>419</v>
      </c>
      <c r="AQ109" s="932"/>
      <c r="AR109" s="932"/>
      <c r="AS109" s="932"/>
      <c r="AT109" s="934"/>
      <c r="AU109" s="951" t="s">
        <v>416</v>
      </c>
      <c r="AV109" s="932"/>
      <c r="AW109" s="932"/>
      <c r="AX109" s="932"/>
      <c r="AY109" s="932"/>
      <c r="AZ109" s="932"/>
      <c r="BA109" s="932"/>
      <c r="BB109" s="932"/>
      <c r="BC109" s="932"/>
      <c r="BD109" s="932"/>
      <c r="BE109" s="932"/>
      <c r="BF109" s="932"/>
      <c r="BG109" s="932"/>
      <c r="BH109" s="932"/>
      <c r="BI109" s="932"/>
      <c r="BJ109" s="932"/>
      <c r="BK109" s="932"/>
      <c r="BL109" s="932"/>
      <c r="BM109" s="932"/>
      <c r="BN109" s="932"/>
      <c r="BO109" s="932"/>
      <c r="BP109" s="933"/>
      <c r="BQ109" s="931" t="s">
        <v>417</v>
      </c>
      <c r="BR109" s="932"/>
      <c r="BS109" s="932"/>
      <c r="BT109" s="932"/>
      <c r="BU109" s="933"/>
      <c r="BV109" s="931" t="s">
        <v>418</v>
      </c>
      <c r="BW109" s="932"/>
      <c r="BX109" s="932"/>
      <c r="BY109" s="932"/>
      <c r="BZ109" s="933"/>
      <c r="CA109" s="931" t="s">
        <v>294</v>
      </c>
      <c r="CB109" s="932"/>
      <c r="CC109" s="932"/>
      <c r="CD109" s="932"/>
      <c r="CE109" s="933"/>
      <c r="CF109" s="952" t="s">
        <v>419</v>
      </c>
      <c r="CG109" s="952"/>
      <c r="CH109" s="952"/>
      <c r="CI109" s="952"/>
      <c r="CJ109" s="952"/>
      <c r="CK109" s="931" t="s">
        <v>420</v>
      </c>
      <c r="CL109" s="932"/>
      <c r="CM109" s="932"/>
      <c r="CN109" s="932"/>
      <c r="CO109" s="932"/>
      <c r="CP109" s="932"/>
      <c r="CQ109" s="932"/>
      <c r="CR109" s="932"/>
      <c r="CS109" s="932"/>
      <c r="CT109" s="932"/>
      <c r="CU109" s="932"/>
      <c r="CV109" s="932"/>
      <c r="CW109" s="932"/>
      <c r="CX109" s="932"/>
      <c r="CY109" s="932"/>
      <c r="CZ109" s="932"/>
      <c r="DA109" s="932"/>
      <c r="DB109" s="932"/>
      <c r="DC109" s="932"/>
      <c r="DD109" s="932"/>
      <c r="DE109" s="932"/>
      <c r="DF109" s="933"/>
      <c r="DG109" s="931" t="s">
        <v>417</v>
      </c>
      <c r="DH109" s="932"/>
      <c r="DI109" s="932"/>
      <c r="DJ109" s="932"/>
      <c r="DK109" s="933"/>
      <c r="DL109" s="931" t="s">
        <v>418</v>
      </c>
      <c r="DM109" s="932"/>
      <c r="DN109" s="932"/>
      <c r="DO109" s="932"/>
      <c r="DP109" s="933"/>
      <c r="DQ109" s="931" t="s">
        <v>294</v>
      </c>
      <c r="DR109" s="932"/>
      <c r="DS109" s="932"/>
      <c r="DT109" s="932"/>
      <c r="DU109" s="933"/>
      <c r="DV109" s="931" t="s">
        <v>419</v>
      </c>
      <c r="DW109" s="932"/>
      <c r="DX109" s="932"/>
      <c r="DY109" s="932"/>
      <c r="DZ109" s="934"/>
    </row>
    <row r="110" spans="1:131" s="212" customFormat="1" ht="26.25" customHeight="1" x14ac:dyDescent="0.2">
      <c r="A110" s="935" t="s">
        <v>421</v>
      </c>
      <c r="B110" s="936"/>
      <c r="C110" s="936"/>
      <c r="D110" s="936"/>
      <c r="E110" s="936"/>
      <c r="F110" s="936"/>
      <c r="G110" s="936"/>
      <c r="H110" s="936"/>
      <c r="I110" s="936"/>
      <c r="J110" s="936"/>
      <c r="K110" s="936"/>
      <c r="L110" s="936"/>
      <c r="M110" s="936"/>
      <c r="N110" s="936"/>
      <c r="O110" s="936"/>
      <c r="P110" s="936"/>
      <c r="Q110" s="936"/>
      <c r="R110" s="936"/>
      <c r="S110" s="936"/>
      <c r="T110" s="936"/>
      <c r="U110" s="936"/>
      <c r="V110" s="936"/>
      <c r="W110" s="936"/>
      <c r="X110" s="936"/>
      <c r="Y110" s="936"/>
      <c r="Z110" s="937"/>
      <c r="AA110" s="938">
        <v>10160325</v>
      </c>
      <c r="AB110" s="939"/>
      <c r="AC110" s="939"/>
      <c r="AD110" s="939"/>
      <c r="AE110" s="940"/>
      <c r="AF110" s="941">
        <v>10103609</v>
      </c>
      <c r="AG110" s="939"/>
      <c r="AH110" s="939"/>
      <c r="AI110" s="939"/>
      <c r="AJ110" s="940"/>
      <c r="AK110" s="941">
        <v>10275701</v>
      </c>
      <c r="AL110" s="939"/>
      <c r="AM110" s="939"/>
      <c r="AN110" s="939"/>
      <c r="AO110" s="940"/>
      <c r="AP110" s="942">
        <v>24.9</v>
      </c>
      <c r="AQ110" s="943"/>
      <c r="AR110" s="943"/>
      <c r="AS110" s="943"/>
      <c r="AT110" s="944"/>
      <c r="AU110" s="945" t="s">
        <v>69</v>
      </c>
      <c r="AV110" s="946"/>
      <c r="AW110" s="946"/>
      <c r="AX110" s="946"/>
      <c r="AY110" s="946"/>
      <c r="AZ110" s="968" t="s">
        <v>422</v>
      </c>
      <c r="BA110" s="936"/>
      <c r="BB110" s="936"/>
      <c r="BC110" s="936"/>
      <c r="BD110" s="936"/>
      <c r="BE110" s="936"/>
      <c r="BF110" s="936"/>
      <c r="BG110" s="936"/>
      <c r="BH110" s="936"/>
      <c r="BI110" s="936"/>
      <c r="BJ110" s="936"/>
      <c r="BK110" s="936"/>
      <c r="BL110" s="936"/>
      <c r="BM110" s="936"/>
      <c r="BN110" s="936"/>
      <c r="BO110" s="936"/>
      <c r="BP110" s="937"/>
      <c r="BQ110" s="969">
        <v>109805770</v>
      </c>
      <c r="BR110" s="970"/>
      <c r="BS110" s="970"/>
      <c r="BT110" s="970"/>
      <c r="BU110" s="970"/>
      <c r="BV110" s="970">
        <v>109699255</v>
      </c>
      <c r="BW110" s="970"/>
      <c r="BX110" s="970"/>
      <c r="BY110" s="970"/>
      <c r="BZ110" s="970"/>
      <c r="CA110" s="970">
        <v>116881951</v>
      </c>
      <c r="CB110" s="970"/>
      <c r="CC110" s="970"/>
      <c r="CD110" s="970"/>
      <c r="CE110" s="970"/>
      <c r="CF110" s="983">
        <v>282.8</v>
      </c>
      <c r="CG110" s="984"/>
      <c r="CH110" s="984"/>
      <c r="CI110" s="984"/>
      <c r="CJ110" s="984"/>
      <c r="CK110" s="985" t="s">
        <v>423</v>
      </c>
      <c r="CL110" s="986"/>
      <c r="CM110" s="968" t="s">
        <v>424</v>
      </c>
      <c r="CN110" s="936"/>
      <c r="CO110" s="936"/>
      <c r="CP110" s="936"/>
      <c r="CQ110" s="936"/>
      <c r="CR110" s="936"/>
      <c r="CS110" s="936"/>
      <c r="CT110" s="936"/>
      <c r="CU110" s="936"/>
      <c r="CV110" s="936"/>
      <c r="CW110" s="936"/>
      <c r="CX110" s="936"/>
      <c r="CY110" s="936"/>
      <c r="CZ110" s="936"/>
      <c r="DA110" s="936"/>
      <c r="DB110" s="936"/>
      <c r="DC110" s="936"/>
      <c r="DD110" s="936"/>
      <c r="DE110" s="936"/>
      <c r="DF110" s="937"/>
      <c r="DG110" s="969" t="s">
        <v>122</v>
      </c>
      <c r="DH110" s="970"/>
      <c r="DI110" s="970"/>
      <c r="DJ110" s="970"/>
      <c r="DK110" s="970"/>
      <c r="DL110" s="970" t="s">
        <v>122</v>
      </c>
      <c r="DM110" s="970"/>
      <c r="DN110" s="970"/>
      <c r="DO110" s="970"/>
      <c r="DP110" s="970"/>
      <c r="DQ110" s="970" t="s">
        <v>122</v>
      </c>
      <c r="DR110" s="970"/>
      <c r="DS110" s="970"/>
      <c r="DT110" s="970"/>
      <c r="DU110" s="970"/>
      <c r="DV110" s="971" t="s">
        <v>122</v>
      </c>
      <c r="DW110" s="971"/>
      <c r="DX110" s="971"/>
      <c r="DY110" s="971"/>
      <c r="DZ110" s="972"/>
    </row>
    <row r="111" spans="1:131" s="212" customFormat="1" ht="26.25" customHeight="1" x14ac:dyDescent="0.2">
      <c r="A111" s="973" t="s">
        <v>425</v>
      </c>
      <c r="B111" s="974"/>
      <c r="C111" s="974"/>
      <c r="D111" s="974"/>
      <c r="E111" s="974"/>
      <c r="F111" s="974"/>
      <c r="G111" s="974"/>
      <c r="H111" s="974"/>
      <c r="I111" s="974"/>
      <c r="J111" s="974"/>
      <c r="K111" s="974"/>
      <c r="L111" s="974"/>
      <c r="M111" s="974"/>
      <c r="N111" s="974"/>
      <c r="O111" s="974"/>
      <c r="P111" s="974"/>
      <c r="Q111" s="974"/>
      <c r="R111" s="974"/>
      <c r="S111" s="974"/>
      <c r="T111" s="974"/>
      <c r="U111" s="974"/>
      <c r="V111" s="974"/>
      <c r="W111" s="974"/>
      <c r="X111" s="974"/>
      <c r="Y111" s="974"/>
      <c r="Z111" s="975"/>
      <c r="AA111" s="976" t="s">
        <v>122</v>
      </c>
      <c r="AB111" s="977"/>
      <c r="AC111" s="977"/>
      <c r="AD111" s="977"/>
      <c r="AE111" s="978"/>
      <c r="AF111" s="979" t="s">
        <v>122</v>
      </c>
      <c r="AG111" s="977"/>
      <c r="AH111" s="977"/>
      <c r="AI111" s="977"/>
      <c r="AJ111" s="978"/>
      <c r="AK111" s="979" t="s">
        <v>122</v>
      </c>
      <c r="AL111" s="977"/>
      <c r="AM111" s="977"/>
      <c r="AN111" s="977"/>
      <c r="AO111" s="978"/>
      <c r="AP111" s="980" t="s">
        <v>122</v>
      </c>
      <c r="AQ111" s="981"/>
      <c r="AR111" s="981"/>
      <c r="AS111" s="981"/>
      <c r="AT111" s="982"/>
      <c r="AU111" s="947"/>
      <c r="AV111" s="948"/>
      <c r="AW111" s="948"/>
      <c r="AX111" s="948"/>
      <c r="AY111" s="948"/>
      <c r="AZ111" s="961" t="s">
        <v>426</v>
      </c>
      <c r="BA111" s="962"/>
      <c r="BB111" s="962"/>
      <c r="BC111" s="962"/>
      <c r="BD111" s="962"/>
      <c r="BE111" s="962"/>
      <c r="BF111" s="962"/>
      <c r="BG111" s="962"/>
      <c r="BH111" s="962"/>
      <c r="BI111" s="962"/>
      <c r="BJ111" s="962"/>
      <c r="BK111" s="962"/>
      <c r="BL111" s="962"/>
      <c r="BM111" s="962"/>
      <c r="BN111" s="962"/>
      <c r="BO111" s="962"/>
      <c r="BP111" s="963"/>
      <c r="BQ111" s="964">
        <v>2718</v>
      </c>
      <c r="BR111" s="965"/>
      <c r="BS111" s="965"/>
      <c r="BT111" s="965"/>
      <c r="BU111" s="965"/>
      <c r="BV111" s="965">
        <v>906</v>
      </c>
      <c r="BW111" s="965"/>
      <c r="BX111" s="965"/>
      <c r="BY111" s="965"/>
      <c r="BZ111" s="965"/>
      <c r="CA111" s="965" t="s">
        <v>122</v>
      </c>
      <c r="CB111" s="965"/>
      <c r="CC111" s="965"/>
      <c r="CD111" s="965"/>
      <c r="CE111" s="965"/>
      <c r="CF111" s="959" t="s">
        <v>122</v>
      </c>
      <c r="CG111" s="960"/>
      <c r="CH111" s="960"/>
      <c r="CI111" s="960"/>
      <c r="CJ111" s="960"/>
      <c r="CK111" s="987"/>
      <c r="CL111" s="988"/>
      <c r="CM111" s="961" t="s">
        <v>427</v>
      </c>
      <c r="CN111" s="962"/>
      <c r="CO111" s="962"/>
      <c r="CP111" s="962"/>
      <c r="CQ111" s="962"/>
      <c r="CR111" s="962"/>
      <c r="CS111" s="962"/>
      <c r="CT111" s="962"/>
      <c r="CU111" s="962"/>
      <c r="CV111" s="962"/>
      <c r="CW111" s="962"/>
      <c r="CX111" s="962"/>
      <c r="CY111" s="962"/>
      <c r="CZ111" s="962"/>
      <c r="DA111" s="962"/>
      <c r="DB111" s="962"/>
      <c r="DC111" s="962"/>
      <c r="DD111" s="962"/>
      <c r="DE111" s="962"/>
      <c r="DF111" s="963"/>
      <c r="DG111" s="964" t="s">
        <v>122</v>
      </c>
      <c r="DH111" s="965"/>
      <c r="DI111" s="965"/>
      <c r="DJ111" s="965"/>
      <c r="DK111" s="965"/>
      <c r="DL111" s="965" t="s">
        <v>122</v>
      </c>
      <c r="DM111" s="965"/>
      <c r="DN111" s="965"/>
      <c r="DO111" s="965"/>
      <c r="DP111" s="965"/>
      <c r="DQ111" s="965" t="s">
        <v>122</v>
      </c>
      <c r="DR111" s="965"/>
      <c r="DS111" s="965"/>
      <c r="DT111" s="965"/>
      <c r="DU111" s="965"/>
      <c r="DV111" s="966" t="s">
        <v>122</v>
      </c>
      <c r="DW111" s="966"/>
      <c r="DX111" s="966"/>
      <c r="DY111" s="966"/>
      <c r="DZ111" s="967"/>
    </row>
    <row r="112" spans="1:131" s="212" customFormat="1" ht="26.25" customHeight="1" x14ac:dyDescent="0.2">
      <c r="A112" s="991" t="s">
        <v>428</v>
      </c>
      <c r="B112" s="992"/>
      <c r="C112" s="962" t="s">
        <v>429</v>
      </c>
      <c r="D112" s="962"/>
      <c r="E112" s="962"/>
      <c r="F112" s="962"/>
      <c r="G112" s="962"/>
      <c r="H112" s="962"/>
      <c r="I112" s="962"/>
      <c r="J112" s="962"/>
      <c r="K112" s="962"/>
      <c r="L112" s="962"/>
      <c r="M112" s="962"/>
      <c r="N112" s="962"/>
      <c r="O112" s="962"/>
      <c r="P112" s="962"/>
      <c r="Q112" s="962"/>
      <c r="R112" s="962"/>
      <c r="S112" s="962"/>
      <c r="T112" s="962"/>
      <c r="U112" s="962"/>
      <c r="V112" s="962"/>
      <c r="W112" s="962"/>
      <c r="X112" s="962"/>
      <c r="Y112" s="962"/>
      <c r="Z112" s="963"/>
      <c r="AA112" s="997" t="s">
        <v>122</v>
      </c>
      <c r="AB112" s="998"/>
      <c r="AC112" s="998"/>
      <c r="AD112" s="998"/>
      <c r="AE112" s="999"/>
      <c r="AF112" s="1000" t="s">
        <v>122</v>
      </c>
      <c r="AG112" s="998"/>
      <c r="AH112" s="998"/>
      <c r="AI112" s="998"/>
      <c r="AJ112" s="999"/>
      <c r="AK112" s="1000" t="s">
        <v>122</v>
      </c>
      <c r="AL112" s="998"/>
      <c r="AM112" s="998"/>
      <c r="AN112" s="998"/>
      <c r="AO112" s="999"/>
      <c r="AP112" s="1001" t="s">
        <v>122</v>
      </c>
      <c r="AQ112" s="1002"/>
      <c r="AR112" s="1002"/>
      <c r="AS112" s="1002"/>
      <c r="AT112" s="1003"/>
      <c r="AU112" s="947"/>
      <c r="AV112" s="948"/>
      <c r="AW112" s="948"/>
      <c r="AX112" s="948"/>
      <c r="AY112" s="948"/>
      <c r="AZ112" s="961" t="s">
        <v>430</v>
      </c>
      <c r="BA112" s="962"/>
      <c r="BB112" s="962"/>
      <c r="BC112" s="962"/>
      <c r="BD112" s="962"/>
      <c r="BE112" s="962"/>
      <c r="BF112" s="962"/>
      <c r="BG112" s="962"/>
      <c r="BH112" s="962"/>
      <c r="BI112" s="962"/>
      <c r="BJ112" s="962"/>
      <c r="BK112" s="962"/>
      <c r="BL112" s="962"/>
      <c r="BM112" s="962"/>
      <c r="BN112" s="962"/>
      <c r="BO112" s="962"/>
      <c r="BP112" s="963"/>
      <c r="BQ112" s="964">
        <v>28060888</v>
      </c>
      <c r="BR112" s="965"/>
      <c r="BS112" s="965"/>
      <c r="BT112" s="965"/>
      <c r="BU112" s="965"/>
      <c r="BV112" s="965">
        <v>25176058</v>
      </c>
      <c r="BW112" s="965"/>
      <c r="BX112" s="965"/>
      <c r="BY112" s="965"/>
      <c r="BZ112" s="965"/>
      <c r="CA112" s="965">
        <v>25555593</v>
      </c>
      <c r="CB112" s="965"/>
      <c r="CC112" s="965"/>
      <c r="CD112" s="965"/>
      <c r="CE112" s="965"/>
      <c r="CF112" s="959">
        <v>61.8</v>
      </c>
      <c r="CG112" s="960"/>
      <c r="CH112" s="960"/>
      <c r="CI112" s="960"/>
      <c r="CJ112" s="960"/>
      <c r="CK112" s="987"/>
      <c r="CL112" s="988"/>
      <c r="CM112" s="961" t="s">
        <v>431</v>
      </c>
      <c r="CN112" s="962"/>
      <c r="CO112" s="962"/>
      <c r="CP112" s="962"/>
      <c r="CQ112" s="962"/>
      <c r="CR112" s="962"/>
      <c r="CS112" s="962"/>
      <c r="CT112" s="962"/>
      <c r="CU112" s="962"/>
      <c r="CV112" s="962"/>
      <c r="CW112" s="962"/>
      <c r="CX112" s="962"/>
      <c r="CY112" s="962"/>
      <c r="CZ112" s="962"/>
      <c r="DA112" s="962"/>
      <c r="DB112" s="962"/>
      <c r="DC112" s="962"/>
      <c r="DD112" s="962"/>
      <c r="DE112" s="962"/>
      <c r="DF112" s="963"/>
      <c r="DG112" s="964" t="s">
        <v>122</v>
      </c>
      <c r="DH112" s="965"/>
      <c r="DI112" s="965"/>
      <c r="DJ112" s="965"/>
      <c r="DK112" s="965"/>
      <c r="DL112" s="965" t="s">
        <v>122</v>
      </c>
      <c r="DM112" s="965"/>
      <c r="DN112" s="965"/>
      <c r="DO112" s="965"/>
      <c r="DP112" s="965"/>
      <c r="DQ112" s="965" t="s">
        <v>122</v>
      </c>
      <c r="DR112" s="965"/>
      <c r="DS112" s="965"/>
      <c r="DT112" s="965"/>
      <c r="DU112" s="965"/>
      <c r="DV112" s="966" t="s">
        <v>122</v>
      </c>
      <c r="DW112" s="966"/>
      <c r="DX112" s="966"/>
      <c r="DY112" s="966"/>
      <c r="DZ112" s="967"/>
    </row>
    <row r="113" spans="1:130" s="212" customFormat="1" ht="26.25" customHeight="1" x14ac:dyDescent="0.2">
      <c r="A113" s="993"/>
      <c r="B113" s="994"/>
      <c r="C113" s="962" t="s">
        <v>432</v>
      </c>
      <c r="D113" s="962"/>
      <c r="E113" s="962"/>
      <c r="F113" s="962"/>
      <c r="G113" s="962"/>
      <c r="H113" s="962"/>
      <c r="I113" s="962"/>
      <c r="J113" s="962"/>
      <c r="K113" s="962"/>
      <c r="L113" s="962"/>
      <c r="M113" s="962"/>
      <c r="N113" s="962"/>
      <c r="O113" s="962"/>
      <c r="P113" s="962"/>
      <c r="Q113" s="962"/>
      <c r="R113" s="962"/>
      <c r="S113" s="962"/>
      <c r="T113" s="962"/>
      <c r="U113" s="962"/>
      <c r="V113" s="962"/>
      <c r="W113" s="962"/>
      <c r="X113" s="962"/>
      <c r="Y113" s="962"/>
      <c r="Z113" s="963"/>
      <c r="AA113" s="976">
        <v>2101309</v>
      </c>
      <c r="AB113" s="977"/>
      <c r="AC113" s="977"/>
      <c r="AD113" s="977"/>
      <c r="AE113" s="978"/>
      <c r="AF113" s="979">
        <v>2026749</v>
      </c>
      <c r="AG113" s="977"/>
      <c r="AH113" s="977"/>
      <c r="AI113" s="977"/>
      <c r="AJ113" s="978"/>
      <c r="AK113" s="979">
        <v>2089888</v>
      </c>
      <c r="AL113" s="977"/>
      <c r="AM113" s="977"/>
      <c r="AN113" s="977"/>
      <c r="AO113" s="978"/>
      <c r="AP113" s="980">
        <v>5.0999999999999996</v>
      </c>
      <c r="AQ113" s="981"/>
      <c r="AR113" s="981"/>
      <c r="AS113" s="981"/>
      <c r="AT113" s="982"/>
      <c r="AU113" s="947"/>
      <c r="AV113" s="948"/>
      <c r="AW113" s="948"/>
      <c r="AX113" s="948"/>
      <c r="AY113" s="948"/>
      <c r="AZ113" s="961" t="s">
        <v>433</v>
      </c>
      <c r="BA113" s="962"/>
      <c r="BB113" s="962"/>
      <c r="BC113" s="962"/>
      <c r="BD113" s="962"/>
      <c r="BE113" s="962"/>
      <c r="BF113" s="962"/>
      <c r="BG113" s="962"/>
      <c r="BH113" s="962"/>
      <c r="BI113" s="962"/>
      <c r="BJ113" s="962"/>
      <c r="BK113" s="962"/>
      <c r="BL113" s="962"/>
      <c r="BM113" s="962"/>
      <c r="BN113" s="962"/>
      <c r="BO113" s="962"/>
      <c r="BP113" s="963"/>
      <c r="BQ113" s="964" t="s">
        <v>122</v>
      </c>
      <c r="BR113" s="965"/>
      <c r="BS113" s="965"/>
      <c r="BT113" s="965"/>
      <c r="BU113" s="965"/>
      <c r="BV113" s="965" t="s">
        <v>122</v>
      </c>
      <c r="BW113" s="965"/>
      <c r="BX113" s="965"/>
      <c r="BY113" s="965"/>
      <c r="BZ113" s="965"/>
      <c r="CA113" s="965" t="s">
        <v>122</v>
      </c>
      <c r="CB113" s="965"/>
      <c r="CC113" s="965"/>
      <c r="CD113" s="965"/>
      <c r="CE113" s="965"/>
      <c r="CF113" s="959" t="s">
        <v>122</v>
      </c>
      <c r="CG113" s="960"/>
      <c r="CH113" s="960"/>
      <c r="CI113" s="960"/>
      <c r="CJ113" s="960"/>
      <c r="CK113" s="987"/>
      <c r="CL113" s="988"/>
      <c r="CM113" s="961" t="s">
        <v>434</v>
      </c>
      <c r="CN113" s="962"/>
      <c r="CO113" s="962"/>
      <c r="CP113" s="962"/>
      <c r="CQ113" s="962"/>
      <c r="CR113" s="962"/>
      <c r="CS113" s="962"/>
      <c r="CT113" s="962"/>
      <c r="CU113" s="962"/>
      <c r="CV113" s="962"/>
      <c r="CW113" s="962"/>
      <c r="CX113" s="962"/>
      <c r="CY113" s="962"/>
      <c r="CZ113" s="962"/>
      <c r="DA113" s="962"/>
      <c r="DB113" s="962"/>
      <c r="DC113" s="962"/>
      <c r="DD113" s="962"/>
      <c r="DE113" s="962"/>
      <c r="DF113" s="963"/>
      <c r="DG113" s="997" t="s">
        <v>122</v>
      </c>
      <c r="DH113" s="998"/>
      <c r="DI113" s="998"/>
      <c r="DJ113" s="998"/>
      <c r="DK113" s="999"/>
      <c r="DL113" s="1000" t="s">
        <v>122</v>
      </c>
      <c r="DM113" s="998"/>
      <c r="DN113" s="998"/>
      <c r="DO113" s="998"/>
      <c r="DP113" s="999"/>
      <c r="DQ113" s="1000" t="s">
        <v>122</v>
      </c>
      <c r="DR113" s="998"/>
      <c r="DS113" s="998"/>
      <c r="DT113" s="998"/>
      <c r="DU113" s="999"/>
      <c r="DV113" s="1001" t="s">
        <v>122</v>
      </c>
      <c r="DW113" s="1002"/>
      <c r="DX113" s="1002"/>
      <c r="DY113" s="1002"/>
      <c r="DZ113" s="1003"/>
    </row>
    <row r="114" spans="1:130" s="212" customFormat="1" ht="26.25" customHeight="1" x14ac:dyDescent="0.2">
      <c r="A114" s="993"/>
      <c r="B114" s="994"/>
      <c r="C114" s="962" t="s">
        <v>435</v>
      </c>
      <c r="D114" s="962"/>
      <c r="E114" s="962"/>
      <c r="F114" s="962"/>
      <c r="G114" s="962"/>
      <c r="H114" s="962"/>
      <c r="I114" s="962"/>
      <c r="J114" s="962"/>
      <c r="K114" s="962"/>
      <c r="L114" s="962"/>
      <c r="M114" s="962"/>
      <c r="N114" s="962"/>
      <c r="O114" s="962"/>
      <c r="P114" s="962"/>
      <c r="Q114" s="962"/>
      <c r="R114" s="962"/>
      <c r="S114" s="962"/>
      <c r="T114" s="962"/>
      <c r="U114" s="962"/>
      <c r="V114" s="962"/>
      <c r="W114" s="962"/>
      <c r="X114" s="962"/>
      <c r="Y114" s="962"/>
      <c r="Z114" s="963"/>
      <c r="AA114" s="997" t="s">
        <v>122</v>
      </c>
      <c r="AB114" s="998"/>
      <c r="AC114" s="998"/>
      <c r="AD114" s="998"/>
      <c r="AE114" s="999"/>
      <c r="AF114" s="1000" t="s">
        <v>122</v>
      </c>
      <c r="AG114" s="998"/>
      <c r="AH114" s="998"/>
      <c r="AI114" s="998"/>
      <c r="AJ114" s="999"/>
      <c r="AK114" s="1000" t="s">
        <v>122</v>
      </c>
      <c r="AL114" s="998"/>
      <c r="AM114" s="998"/>
      <c r="AN114" s="998"/>
      <c r="AO114" s="999"/>
      <c r="AP114" s="1001" t="s">
        <v>122</v>
      </c>
      <c r="AQ114" s="1002"/>
      <c r="AR114" s="1002"/>
      <c r="AS114" s="1002"/>
      <c r="AT114" s="1003"/>
      <c r="AU114" s="947"/>
      <c r="AV114" s="948"/>
      <c r="AW114" s="948"/>
      <c r="AX114" s="948"/>
      <c r="AY114" s="948"/>
      <c r="AZ114" s="961" t="s">
        <v>436</v>
      </c>
      <c r="BA114" s="962"/>
      <c r="BB114" s="962"/>
      <c r="BC114" s="962"/>
      <c r="BD114" s="962"/>
      <c r="BE114" s="962"/>
      <c r="BF114" s="962"/>
      <c r="BG114" s="962"/>
      <c r="BH114" s="962"/>
      <c r="BI114" s="962"/>
      <c r="BJ114" s="962"/>
      <c r="BK114" s="962"/>
      <c r="BL114" s="962"/>
      <c r="BM114" s="962"/>
      <c r="BN114" s="962"/>
      <c r="BO114" s="962"/>
      <c r="BP114" s="963"/>
      <c r="BQ114" s="964">
        <v>13561806</v>
      </c>
      <c r="BR114" s="965"/>
      <c r="BS114" s="965"/>
      <c r="BT114" s="965"/>
      <c r="BU114" s="965"/>
      <c r="BV114" s="965">
        <v>13992870</v>
      </c>
      <c r="BW114" s="965"/>
      <c r="BX114" s="965"/>
      <c r="BY114" s="965"/>
      <c r="BZ114" s="965"/>
      <c r="CA114" s="965">
        <v>14225259</v>
      </c>
      <c r="CB114" s="965"/>
      <c r="CC114" s="965"/>
      <c r="CD114" s="965"/>
      <c r="CE114" s="965"/>
      <c r="CF114" s="959">
        <v>34.4</v>
      </c>
      <c r="CG114" s="960"/>
      <c r="CH114" s="960"/>
      <c r="CI114" s="960"/>
      <c r="CJ114" s="960"/>
      <c r="CK114" s="987"/>
      <c r="CL114" s="988"/>
      <c r="CM114" s="961" t="s">
        <v>437</v>
      </c>
      <c r="CN114" s="962"/>
      <c r="CO114" s="962"/>
      <c r="CP114" s="962"/>
      <c r="CQ114" s="962"/>
      <c r="CR114" s="962"/>
      <c r="CS114" s="962"/>
      <c r="CT114" s="962"/>
      <c r="CU114" s="962"/>
      <c r="CV114" s="962"/>
      <c r="CW114" s="962"/>
      <c r="CX114" s="962"/>
      <c r="CY114" s="962"/>
      <c r="CZ114" s="962"/>
      <c r="DA114" s="962"/>
      <c r="DB114" s="962"/>
      <c r="DC114" s="962"/>
      <c r="DD114" s="962"/>
      <c r="DE114" s="962"/>
      <c r="DF114" s="963"/>
      <c r="DG114" s="997" t="s">
        <v>122</v>
      </c>
      <c r="DH114" s="998"/>
      <c r="DI114" s="998"/>
      <c r="DJ114" s="998"/>
      <c r="DK114" s="999"/>
      <c r="DL114" s="1000" t="s">
        <v>122</v>
      </c>
      <c r="DM114" s="998"/>
      <c r="DN114" s="998"/>
      <c r="DO114" s="998"/>
      <c r="DP114" s="999"/>
      <c r="DQ114" s="1000" t="s">
        <v>122</v>
      </c>
      <c r="DR114" s="998"/>
      <c r="DS114" s="998"/>
      <c r="DT114" s="998"/>
      <c r="DU114" s="999"/>
      <c r="DV114" s="1001" t="s">
        <v>122</v>
      </c>
      <c r="DW114" s="1002"/>
      <c r="DX114" s="1002"/>
      <c r="DY114" s="1002"/>
      <c r="DZ114" s="1003"/>
    </row>
    <row r="115" spans="1:130" s="212" customFormat="1" ht="26.25" customHeight="1" x14ac:dyDescent="0.2">
      <c r="A115" s="993"/>
      <c r="B115" s="994"/>
      <c r="C115" s="962" t="s">
        <v>438</v>
      </c>
      <c r="D115" s="962"/>
      <c r="E115" s="962"/>
      <c r="F115" s="962"/>
      <c r="G115" s="962"/>
      <c r="H115" s="962"/>
      <c r="I115" s="962"/>
      <c r="J115" s="962"/>
      <c r="K115" s="962"/>
      <c r="L115" s="962"/>
      <c r="M115" s="962"/>
      <c r="N115" s="962"/>
      <c r="O115" s="962"/>
      <c r="P115" s="962"/>
      <c r="Q115" s="962"/>
      <c r="R115" s="962"/>
      <c r="S115" s="962"/>
      <c r="T115" s="962"/>
      <c r="U115" s="962"/>
      <c r="V115" s="962"/>
      <c r="W115" s="962"/>
      <c r="X115" s="962"/>
      <c r="Y115" s="962"/>
      <c r="Z115" s="963"/>
      <c r="AA115" s="976">
        <v>209090</v>
      </c>
      <c r="AB115" s="977"/>
      <c r="AC115" s="977"/>
      <c r="AD115" s="977"/>
      <c r="AE115" s="978"/>
      <c r="AF115" s="979">
        <v>209093</v>
      </c>
      <c r="AG115" s="977"/>
      <c r="AH115" s="977"/>
      <c r="AI115" s="977"/>
      <c r="AJ115" s="978"/>
      <c r="AK115" s="979">
        <v>183650</v>
      </c>
      <c r="AL115" s="977"/>
      <c r="AM115" s="977"/>
      <c r="AN115" s="977"/>
      <c r="AO115" s="978"/>
      <c r="AP115" s="980">
        <v>0.4</v>
      </c>
      <c r="AQ115" s="981"/>
      <c r="AR115" s="981"/>
      <c r="AS115" s="981"/>
      <c r="AT115" s="982"/>
      <c r="AU115" s="947"/>
      <c r="AV115" s="948"/>
      <c r="AW115" s="948"/>
      <c r="AX115" s="948"/>
      <c r="AY115" s="948"/>
      <c r="AZ115" s="961" t="s">
        <v>439</v>
      </c>
      <c r="BA115" s="962"/>
      <c r="BB115" s="962"/>
      <c r="BC115" s="962"/>
      <c r="BD115" s="962"/>
      <c r="BE115" s="962"/>
      <c r="BF115" s="962"/>
      <c r="BG115" s="962"/>
      <c r="BH115" s="962"/>
      <c r="BI115" s="962"/>
      <c r="BJ115" s="962"/>
      <c r="BK115" s="962"/>
      <c r="BL115" s="962"/>
      <c r="BM115" s="962"/>
      <c r="BN115" s="962"/>
      <c r="BO115" s="962"/>
      <c r="BP115" s="963"/>
      <c r="BQ115" s="964" t="s">
        <v>122</v>
      </c>
      <c r="BR115" s="965"/>
      <c r="BS115" s="965"/>
      <c r="BT115" s="965"/>
      <c r="BU115" s="965"/>
      <c r="BV115" s="965" t="s">
        <v>122</v>
      </c>
      <c r="BW115" s="965"/>
      <c r="BX115" s="965"/>
      <c r="BY115" s="965"/>
      <c r="BZ115" s="965"/>
      <c r="CA115" s="965" t="s">
        <v>122</v>
      </c>
      <c r="CB115" s="965"/>
      <c r="CC115" s="965"/>
      <c r="CD115" s="965"/>
      <c r="CE115" s="965"/>
      <c r="CF115" s="959" t="s">
        <v>122</v>
      </c>
      <c r="CG115" s="960"/>
      <c r="CH115" s="960"/>
      <c r="CI115" s="960"/>
      <c r="CJ115" s="960"/>
      <c r="CK115" s="987"/>
      <c r="CL115" s="988"/>
      <c r="CM115" s="961" t="s">
        <v>440</v>
      </c>
      <c r="CN115" s="962"/>
      <c r="CO115" s="962"/>
      <c r="CP115" s="962"/>
      <c r="CQ115" s="962"/>
      <c r="CR115" s="962"/>
      <c r="CS115" s="962"/>
      <c r="CT115" s="962"/>
      <c r="CU115" s="962"/>
      <c r="CV115" s="962"/>
      <c r="CW115" s="962"/>
      <c r="CX115" s="962"/>
      <c r="CY115" s="962"/>
      <c r="CZ115" s="962"/>
      <c r="DA115" s="962"/>
      <c r="DB115" s="962"/>
      <c r="DC115" s="962"/>
      <c r="DD115" s="962"/>
      <c r="DE115" s="962"/>
      <c r="DF115" s="963"/>
      <c r="DG115" s="997" t="s">
        <v>122</v>
      </c>
      <c r="DH115" s="998"/>
      <c r="DI115" s="998"/>
      <c r="DJ115" s="998"/>
      <c r="DK115" s="999"/>
      <c r="DL115" s="1000" t="s">
        <v>122</v>
      </c>
      <c r="DM115" s="998"/>
      <c r="DN115" s="998"/>
      <c r="DO115" s="998"/>
      <c r="DP115" s="999"/>
      <c r="DQ115" s="1000" t="s">
        <v>122</v>
      </c>
      <c r="DR115" s="998"/>
      <c r="DS115" s="998"/>
      <c r="DT115" s="998"/>
      <c r="DU115" s="999"/>
      <c r="DV115" s="1001" t="s">
        <v>122</v>
      </c>
      <c r="DW115" s="1002"/>
      <c r="DX115" s="1002"/>
      <c r="DY115" s="1002"/>
      <c r="DZ115" s="1003"/>
    </row>
    <row r="116" spans="1:130" s="212" customFormat="1" ht="26.25" customHeight="1" x14ac:dyDescent="0.2">
      <c r="A116" s="995"/>
      <c r="B116" s="996"/>
      <c r="C116" s="1004" t="s">
        <v>441</v>
      </c>
      <c r="D116" s="1004"/>
      <c r="E116" s="1004"/>
      <c r="F116" s="1004"/>
      <c r="G116" s="1004"/>
      <c r="H116" s="1004"/>
      <c r="I116" s="1004"/>
      <c r="J116" s="1004"/>
      <c r="K116" s="1004"/>
      <c r="L116" s="1004"/>
      <c r="M116" s="1004"/>
      <c r="N116" s="1004"/>
      <c r="O116" s="1004"/>
      <c r="P116" s="1004"/>
      <c r="Q116" s="1004"/>
      <c r="R116" s="1004"/>
      <c r="S116" s="1004"/>
      <c r="T116" s="1004"/>
      <c r="U116" s="1004"/>
      <c r="V116" s="1004"/>
      <c r="W116" s="1004"/>
      <c r="X116" s="1004"/>
      <c r="Y116" s="1004"/>
      <c r="Z116" s="1005"/>
      <c r="AA116" s="997" t="s">
        <v>122</v>
      </c>
      <c r="AB116" s="998"/>
      <c r="AC116" s="998"/>
      <c r="AD116" s="998"/>
      <c r="AE116" s="999"/>
      <c r="AF116" s="1000" t="s">
        <v>122</v>
      </c>
      <c r="AG116" s="998"/>
      <c r="AH116" s="998"/>
      <c r="AI116" s="998"/>
      <c r="AJ116" s="999"/>
      <c r="AK116" s="1000" t="s">
        <v>122</v>
      </c>
      <c r="AL116" s="998"/>
      <c r="AM116" s="998"/>
      <c r="AN116" s="998"/>
      <c r="AO116" s="999"/>
      <c r="AP116" s="1001" t="s">
        <v>122</v>
      </c>
      <c r="AQ116" s="1002"/>
      <c r="AR116" s="1002"/>
      <c r="AS116" s="1002"/>
      <c r="AT116" s="1003"/>
      <c r="AU116" s="947"/>
      <c r="AV116" s="948"/>
      <c r="AW116" s="948"/>
      <c r="AX116" s="948"/>
      <c r="AY116" s="948"/>
      <c r="AZ116" s="1006" t="s">
        <v>442</v>
      </c>
      <c r="BA116" s="1007"/>
      <c r="BB116" s="1007"/>
      <c r="BC116" s="1007"/>
      <c r="BD116" s="1007"/>
      <c r="BE116" s="1007"/>
      <c r="BF116" s="1007"/>
      <c r="BG116" s="1007"/>
      <c r="BH116" s="1007"/>
      <c r="BI116" s="1007"/>
      <c r="BJ116" s="1007"/>
      <c r="BK116" s="1007"/>
      <c r="BL116" s="1007"/>
      <c r="BM116" s="1007"/>
      <c r="BN116" s="1007"/>
      <c r="BO116" s="1007"/>
      <c r="BP116" s="1008"/>
      <c r="BQ116" s="964" t="s">
        <v>122</v>
      </c>
      <c r="BR116" s="965"/>
      <c r="BS116" s="965"/>
      <c r="BT116" s="965"/>
      <c r="BU116" s="965"/>
      <c r="BV116" s="965" t="s">
        <v>122</v>
      </c>
      <c r="BW116" s="965"/>
      <c r="BX116" s="965"/>
      <c r="BY116" s="965"/>
      <c r="BZ116" s="965"/>
      <c r="CA116" s="965" t="s">
        <v>122</v>
      </c>
      <c r="CB116" s="965"/>
      <c r="CC116" s="965"/>
      <c r="CD116" s="965"/>
      <c r="CE116" s="965"/>
      <c r="CF116" s="959" t="s">
        <v>122</v>
      </c>
      <c r="CG116" s="960"/>
      <c r="CH116" s="960"/>
      <c r="CI116" s="960"/>
      <c r="CJ116" s="960"/>
      <c r="CK116" s="987"/>
      <c r="CL116" s="988"/>
      <c r="CM116" s="961" t="s">
        <v>443</v>
      </c>
      <c r="CN116" s="962"/>
      <c r="CO116" s="962"/>
      <c r="CP116" s="962"/>
      <c r="CQ116" s="962"/>
      <c r="CR116" s="962"/>
      <c r="CS116" s="962"/>
      <c r="CT116" s="962"/>
      <c r="CU116" s="962"/>
      <c r="CV116" s="962"/>
      <c r="CW116" s="962"/>
      <c r="CX116" s="962"/>
      <c r="CY116" s="962"/>
      <c r="CZ116" s="962"/>
      <c r="DA116" s="962"/>
      <c r="DB116" s="962"/>
      <c r="DC116" s="962"/>
      <c r="DD116" s="962"/>
      <c r="DE116" s="962"/>
      <c r="DF116" s="963"/>
      <c r="DG116" s="997" t="s">
        <v>122</v>
      </c>
      <c r="DH116" s="998"/>
      <c r="DI116" s="998"/>
      <c r="DJ116" s="998"/>
      <c r="DK116" s="999"/>
      <c r="DL116" s="1000" t="s">
        <v>122</v>
      </c>
      <c r="DM116" s="998"/>
      <c r="DN116" s="998"/>
      <c r="DO116" s="998"/>
      <c r="DP116" s="999"/>
      <c r="DQ116" s="1000" t="s">
        <v>122</v>
      </c>
      <c r="DR116" s="998"/>
      <c r="DS116" s="998"/>
      <c r="DT116" s="998"/>
      <c r="DU116" s="999"/>
      <c r="DV116" s="1001" t="s">
        <v>122</v>
      </c>
      <c r="DW116" s="1002"/>
      <c r="DX116" s="1002"/>
      <c r="DY116" s="1002"/>
      <c r="DZ116" s="1003"/>
    </row>
    <row r="117" spans="1:130" s="212" customFormat="1" ht="26.25" customHeight="1" x14ac:dyDescent="0.2">
      <c r="A117" s="951" t="s">
        <v>177</v>
      </c>
      <c r="B117" s="932"/>
      <c r="C117" s="932"/>
      <c r="D117" s="932"/>
      <c r="E117" s="932"/>
      <c r="F117" s="932"/>
      <c r="G117" s="932"/>
      <c r="H117" s="932"/>
      <c r="I117" s="932"/>
      <c r="J117" s="932"/>
      <c r="K117" s="932"/>
      <c r="L117" s="932"/>
      <c r="M117" s="932"/>
      <c r="N117" s="932"/>
      <c r="O117" s="932"/>
      <c r="P117" s="932"/>
      <c r="Q117" s="932"/>
      <c r="R117" s="932"/>
      <c r="S117" s="932"/>
      <c r="T117" s="932"/>
      <c r="U117" s="932"/>
      <c r="V117" s="932"/>
      <c r="W117" s="932"/>
      <c r="X117" s="932"/>
      <c r="Y117" s="1016" t="s">
        <v>444</v>
      </c>
      <c r="Z117" s="933"/>
      <c r="AA117" s="1017">
        <v>12470724</v>
      </c>
      <c r="AB117" s="1018"/>
      <c r="AC117" s="1018"/>
      <c r="AD117" s="1018"/>
      <c r="AE117" s="1019"/>
      <c r="AF117" s="1020">
        <v>12339451</v>
      </c>
      <c r="AG117" s="1018"/>
      <c r="AH117" s="1018"/>
      <c r="AI117" s="1018"/>
      <c r="AJ117" s="1019"/>
      <c r="AK117" s="1020">
        <v>12549239</v>
      </c>
      <c r="AL117" s="1018"/>
      <c r="AM117" s="1018"/>
      <c r="AN117" s="1018"/>
      <c r="AO117" s="1019"/>
      <c r="AP117" s="1021"/>
      <c r="AQ117" s="1022"/>
      <c r="AR117" s="1022"/>
      <c r="AS117" s="1022"/>
      <c r="AT117" s="1023"/>
      <c r="AU117" s="947"/>
      <c r="AV117" s="948"/>
      <c r="AW117" s="948"/>
      <c r="AX117" s="948"/>
      <c r="AY117" s="948"/>
      <c r="AZ117" s="1013" t="s">
        <v>445</v>
      </c>
      <c r="BA117" s="1014"/>
      <c r="BB117" s="1014"/>
      <c r="BC117" s="1014"/>
      <c r="BD117" s="1014"/>
      <c r="BE117" s="1014"/>
      <c r="BF117" s="1014"/>
      <c r="BG117" s="1014"/>
      <c r="BH117" s="1014"/>
      <c r="BI117" s="1014"/>
      <c r="BJ117" s="1014"/>
      <c r="BK117" s="1014"/>
      <c r="BL117" s="1014"/>
      <c r="BM117" s="1014"/>
      <c r="BN117" s="1014"/>
      <c r="BO117" s="1014"/>
      <c r="BP117" s="1015"/>
      <c r="BQ117" s="964" t="s">
        <v>122</v>
      </c>
      <c r="BR117" s="965"/>
      <c r="BS117" s="965"/>
      <c r="BT117" s="965"/>
      <c r="BU117" s="965"/>
      <c r="BV117" s="965" t="s">
        <v>122</v>
      </c>
      <c r="BW117" s="965"/>
      <c r="BX117" s="965"/>
      <c r="BY117" s="965"/>
      <c r="BZ117" s="965"/>
      <c r="CA117" s="965" t="s">
        <v>122</v>
      </c>
      <c r="CB117" s="965"/>
      <c r="CC117" s="965"/>
      <c r="CD117" s="965"/>
      <c r="CE117" s="965"/>
      <c r="CF117" s="959" t="s">
        <v>122</v>
      </c>
      <c r="CG117" s="960"/>
      <c r="CH117" s="960"/>
      <c r="CI117" s="960"/>
      <c r="CJ117" s="960"/>
      <c r="CK117" s="987"/>
      <c r="CL117" s="988"/>
      <c r="CM117" s="961" t="s">
        <v>446</v>
      </c>
      <c r="CN117" s="962"/>
      <c r="CO117" s="962"/>
      <c r="CP117" s="962"/>
      <c r="CQ117" s="962"/>
      <c r="CR117" s="962"/>
      <c r="CS117" s="962"/>
      <c r="CT117" s="962"/>
      <c r="CU117" s="962"/>
      <c r="CV117" s="962"/>
      <c r="CW117" s="962"/>
      <c r="CX117" s="962"/>
      <c r="CY117" s="962"/>
      <c r="CZ117" s="962"/>
      <c r="DA117" s="962"/>
      <c r="DB117" s="962"/>
      <c r="DC117" s="962"/>
      <c r="DD117" s="962"/>
      <c r="DE117" s="962"/>
      <c r="DF117" s="963"/>
      <c r="DG117" s="997" t="s">
        <v>122</v>
      </c>
      <c r="DH117" s="998"/>
      <c r="DI117" s="998"/>
      <c r="DJ117" s="998"/>
      <c r="DK117" s="999"/>
      <c r="DL117" s="1000" t="s">
        <v>122</v>
      </c>
      <c r="DM117" s="998"/>
      <c r="DN117" s="998"/>
      <c r="DO117" s="998"/>
      <c r="DP117" s="999"/>
      <c r="DQ117" s="1000" t="s">
        <v>122</v>
      </c>
      <c r="DR117" s="998"/>
      <c r="DS117" s="998"/>
      <c r="DT117" s="998"/>
      <c r="DU117" s="999"/>
      <c r="DV117" s="1001" t="s">
        <v>122</v>
      </c>
      <c r="DW117" s="1002"/>
      <c r="DX117" s="1002"/>
      <c r="DY117" s="1002"/>
      <c r="DZ117" s="1003"/>
    </row>
    <row r="118" spans="1:130" s="212" customFormat="1" ht="26.25" customHeight="1" x14ac:dyDescent="0.2">
      <c r="A118" s="951" t="s">
        <v>420</v>
      </c>
      <c r="B118" s="932"/>
      <c r="C118" s="932"/>
      <c r="D118" s="932"/>
      <c r="E118" s="932"/>
      <c r="F118" s="932"/>
      <c r="G118" s="932"/>
      <c r="H118" s="932"/>
      <c r="I118" s="932"/>
      <c r="J118" s="932"/>
      <c r="K118" s="932"/>
      <c r="L118" s="932"/>
      <c r="M118" s="932"/>
      <c r="N118" s="932"/>
      <c r="O118" s="932"/>
      <c r="P118" s="932"/>
      <c r="Q118" s="932"/>
      <c r="R118" s="932"/>
      <c r="S118" s="932"/>
      <c r="T118" s="932"/>
      <c r="U118" s="932"/>
      <c r="V118" s="932"/>
      <c r="W118" s="932"/>
      <c r="X118" s="932"/>
      <c r="Y118" s="932"/>
      <c r="Z118" s="933"/>
      <c r="AA118" s="931" t="s">
        <v>417</v>
      </c>
      <c r="AB118" s="932"/>
      <c r="AC118" s="932"/>
      <c r="AD118" s="932"/>
      <c r="AE118" s="933"/>
      <c r="AF118" s="931" t="s">
        <v>418</v>
      </c>
      <c r="AG118" s="932"/>
      <c r="AH118" s="932"/>
      <c r="AI118" s="932"/>
      <c r="AJ118" s="933"/>
      <c r="AK118" s="931" t="s">
        <v>294</v>
      </c>
      <c r="AL118" s="932"/>
      <c r="AM118" s="932"/>
      <c r="AN118" s="932"/>
      <c r="AO118" s="933"/>
      <c r="AP118" s="1009" t="s">
        <v>419</v>
      </c>
      <c r="AQ118" s="1010"/>
      <c r="AR118" s="1010"/>
      <c r="AS118" s="1010"/>
      <c r="AT118" s="1011"/>
      <c r="AU118" s="947"/>
      <c r="AV118" s="948"/>
      <c r="AW118" s="948"/>
      <c r="AX118" s="948"/>
      <c r="AY118" s="948"/>
      <c r="AZ118" s="1012" t="s">
        <v>447</v>
      </c>
      <c r="BA118" s="1004"/>
      <c r="BB118" s="1004"/>
      <c r="BC118" s="1004"/>
      <c r="BD118" s="1004"/>
      <c r="BE118" s="1004"/>
      <c r="BF118" s="1004"/>
      <c r="BG118" s="1004"/>
      <c r="BH118" s="1004"/>
      <c r="BI118" s="1004"/>
      <c r="BJ118" s="1004"/>
      <c r="BK118" s="1004"/>
      <c r="BL118" s="1004"/>
      <c r="BM118" s="1004"/>
      <c r="BN118" s="1004"/>
      <c r="BO118" s="1004"/>
      <c r="BP118" s="1005"/>
      <c r="BQ118" s="1038" t="s">
        <v>122</v>
      </c>
      <c r="BR118" s="1039"/>
      <c r="BS118" s="1039"/>
      <c r="BT118" s="1039"/>
      <c r="BU118" s="1039"/>
      <c r="BV118" s="1039" t="s">
        <v>122</v>
      </c>
      <c r="BW118" s="1039"/>
      <c r="BX118" s="1039"/>
      <c r="BY118" s="1039"/>
      <c r="BZ118" s="1039"/>
      <c r="CA118" s="1039" t="s">
        <v>122</v>
      </c>
      <c r="CB118" s="1039"/>
      <c r="CC118" s="1039"/>
      <c r="CD118" s="1039"/>
      <c r="CE118" s="1039"/>
      <c r="CF118" s="959" t="s">
        <v>122</v>
      </c>
      <c r="CG118" s="960"/>
      <c r="CH118" s="960"/>
      <c r="CI118" s="960"/>
      <c r="CJ118" s="960"/>
      <c r="CK118" s="987"/>
      <c r="CL118" s="988"/>
      <c r="CM118" s="961" t="s">
        <v>448</v>
      </c>
      <c r="CN118" s="962"/>
      <c r="CO118" s="962"/>
      <c r="CP118" s="962"/>
      <c r="CQ118" s="962"/>
      <c r="CR118" s="962"/>
      <c r="CS118" s="962"/>
      <c r="CT118" s="962"/>
      <c r="CU118" s="962"/>
      <c r="CV118" s="962"/>
      <c r="CW118" s="962"/>
      <c r="CX118" s="962"/>
      <c r="CY118" s="962"/>
      <c r="CZ118" s="962"/>
      <c r="DA118" s="962"/>
      <c r="DB118" s="962"/>
      <c r="DC118" s="962"/>
      <c r="DD118" s="962"/>
      <c r="DE118" s="962"/>
      <c r="DF118" s="963"/>
      <c r="DG118" s="997" t="s">
        <v>122</v>
      </c>
      <c r="DH118" s="998"/>
      <c r="DI118" s="998"/>
      <c r="DJ118" s="998"/>
      <c r="DK118" s="999"/>
      <c r="DL118" s="1000" t="s">
        <v>122</v>
      </c>
      <c r="DM118" s="998"/>
      <c r="DN118" s="998"/>
      <c r="DO118" s="998"/>
      <c r="DP118" s="999"/>
      <c r="DQ118" s="1000" t="s">
        <v>122</v>
      </c>
      <c r="DR118" s="998"/>
      <c r="DS118" s="998"/>
      <c r="DT118" s="998"/>
      <c r="DU118" s="999"/>
      <c r="DV118" s="1001" t="s">
        <v>122</v>
      </c>
      <c r="DW118" s="1002"/>
      <c r="DX118" s="1002"/>
      <c r="DY118" s="1002"/>
      <c r="DZ118" s="1003"/>
    </row>
    <row r="119" spans="1:130" s="212" customFormat="1" ht="26.25" customHeight="1" x14ac:dyDescent="0.2">
      <c r="A119" s="1095" t="s">
        <v>423</v>
      </c>
      <c r="B119" s="986"/>
      <c r="C119" s="968" t="s">
        <v>424</v>
      </c>
      <c r="D119" s="936"/>
      <c r="E119" s="936"/>
      <c r="F119" s="936"/>
      <c r="G119" s="936"/>
      <c r="H119" s="936"/>
      <c r="I119" s="936"/>
      <c r="J119" s="936"/>
      <c r="K119" s="936"/>
      <c r="L119" s="936"/>
      <c r="M119" s="936"/>
      <c r="N119" s="936"/>
      <c r="O119" s="936"/>
      <c r="P119" s="936"/>
      <c r="Q119" s="936"/>
      <c r="R119" s="936"/>
      <c r="S119" s="936"/>
      <c r="T119" s="936"/>
      <c r="U119" s="936"/>
      <c r="V119" s="936"/>
      <c r="W119" s="936"/>
      <c r="X119" s="936"/>
      <c r="Y119" s="936"/>
      <c r="Z119" s="937"/>
      <c r="AA119" s="938" t="s">
        <v>122</v>
      </c>
      <c r="AB119" s="939"/>
      <c r="AC119" s="939"/>
      <c r="AD119" s="939"/>
      <c r="AE119" s="940"/>
      <c r="AF119" s="941" t="s">
        <v>122</v>
      </c>
      <c r="AG119" s="939"/>
      <c r="AH119" s="939"/>
      <c r="AI119" s="939"/>
      <c r="AJ119" s="940"/>
      <c r="AK119" s="941" t="s">
        <v>122</v>
      </c>
      <c r="AL119" s="939"/>
      <c r="AM119" s="939"/>
      <c r="AN119" s="939"/>
      <c r="AO119" s="940"/>
      <c r="AP119" s="942" t="s">
        <v>122</v>
      </c>
      <c r="AQ119" s="943"/>
      <c r="AR119" s="943"/>
      <c r="AS119" s="943"/>
      <c r="AT119" s="944"/>
      <c r="AU119" s="949"/>
      <c r="AV119" s="950"/>
      <c r="AW119" s="950"/>
      <c r="AX119" s="950"/>
      <c r="AY119" s="950"/>
      <c r="AZ119" s="235" t="s">
        <v>177</v>
      </c>
      <c r="BA119" s="235"/>
      <c r="BB119" s="235"/>
      <c r="BC119" s="235"/>
      <c r="BD119" s="235"/>
      <c r="BE119" s="235"/>
      <c r="BF119" s="235"/>
      <c r="BG119" s="235"/>
      <c r="BH119" s="235"/>
      <c r="BI119" s="235"/>
      <c r="BJ119" s="235"/>
      <c r="BK119" s="235"/>
      <c r="BL119" s="235"/>
      <c r="BM119" s="235"/>
      <c r="BN119" s="235"/>
      <c r="BO119" s="1016" t="s">
        <v>449</v>
      </c>
      <c r="BP119" s="1044"/>
      <c r="BQ119" s="1038">
        <v>151431182</v>
      </c>
      <c r="BR119" s="1039"/>
      <c r="BS119" s="1039"/>
      <c r="BT119" s="1039"/>
      <c r="BU119" s="1039"/>
      <c r="BV119" s="1039">
        <v>148869089</v>
      </c>
      <c r="BW119" s="1039"/>
      <c r="BX119" s="1039"/>
      <c r="BY119" s="1039"/>
      <c r="BZ119" s="1039"/>
      <c r="CA119" s="1039">
        <v>156662803</v>
      </c>
      <c r="CB119" s="1039"/>
      <c r="CC119" s="1039"/>
      <c r="CD119" s="1039"/>
      <c r="CE119" s="1039"/>
      <c r="CF119" s="1040"/>
      <c r="CG119" s="1041"/>
      <c r="CH119" s="1041"/>
      <c r="CI119" s="1041"/>
      <c r="CJ119" s="1042"/>
      <c r="CK119" s="989"/>
      <c r="CL119" s="990"/>
      <c r="CM119" s="1012" t="s">
        <v>450</v>
      </c>
      <c r="CN119" s="1004"/>
      <c r="CO119" s="1004"/>
      <c r="CP119" s="1004"/>
      <c r="CQ119" s="1004"/>
      <c r="CR119" s="1004"/>
      <c r="CS119" s="1004"/>
      <c r="CT119" s="1004"/>
      <c r="CU119" s="1004"/>
      <c r="CV119" s="1004"/>
      <c r="CW119" s="1004"/>
      <c r="CX119" s="1004"/>
      <c r="CY119" s="1004"/>
      <c r="CZ119" s="1004"/>
      <c r="DA119" s="1004"/>
      <c r="DB119" s="1004"/>
      <c r="DC119" s="1004"/>
      <c r="DD119" s="1004"/>
      <c r="DE119" s="1004"/>
      <c r="DF119" s="1005"/>
      <c r="DG119" s="1043">
        <v>2718</v>
      </c>
      <c r="DH119" s="1025"/>
      <c r="DI119" s="1025"/>
      <c r="DJ119" s="1025"/>
      <c r="DK119" s="1026"/>
      <c r="DL119" s="1024">
        <v>906</v>
      </c>
      <c r="DM119" s="1025"/>
      <c r="DN119" s="1025"/>
      <c r="DO119" s="1025"/>
      <c r="DP119" s="1026"/>
      <c r="DQ119" s="1024" t="s">
        <v>122</v>
      </c>
      <c r="DR119" s="1025"/>
      <c r="DS119" s="1025"/>
      <c r="DT119" s="1025"/>
      <c r="DU119" s="1026"/>
      <c r="DV119" s="1027" t="s">
        <v>122</v>
      </c>
      <c r="DW119" s="1028"/>
      <c r="DX119" s="1028"/>
      <c r="DY119" s="1028"/>
      <c r="DZ119" s="1029"/>
    </row>
    <row r="120" spans="1:130" s="212" customFormat="1" ht="26.25" customHeight="1" x14ac:dyDescent="0.2">
      <c r="A120" s="1096"/>
      <c r="B120" s="988"/>
      <c r="C120" s="961" t="s">
        <v>427</v>
      </c>
      <c r="D120" s="962"/>
      <c r="E120" s="962"/>
      <c r="F120" s="962"/>
      <c r="G120" s="962"/>
      <c r="H120" s="962"/>
      <c r="I120" s="962"/>
      <c r="J120" s="962"/>
      <c r="K120" s="962"/>
      <c r="L120" s="962"/>
      <c r="M120" s="962"/>
      <c r="N120" s="962"/>
      <c r="O120" s="962"/>
      <c r="P120" s="962"/>
      <c r="Q120" s="962"/>
      <c r="R120" s="962"/>
      <c r="S120" s="962"/>
      <c r="T120" s="962"/>
      <c r="U120" s="962"/>
      <c r="V120" s="962"/>
      <c r="W120" s="962"/>
      <c r="X120" s="962"/>
      <c r="Y120" s="962"/>
      <c r="Z120" s="963"/>
      <c r="AA120" s="997" t="s">
        <v>122</v>
      </c>
      <c r="AB120" s="998"/>
      <c r="AC120" s="998"/>
      <c r="AD120" s="998"/>
      <c r="AE120" s="999"/>
      <c r="AF120" s="1000" t="s">
        <v>122</v>
      </c>
      <c r="AG120" s="998"/>
      <c r="AH120" s="998"/>
      <c r="AI120" s="998"/>
      <c r="AJ120" s="999"/>
      <c r="AK120" s="1000" t="s">
        <v>122</v>
      </c>
      <c r="AL120" s="998"/>
      <c r="AM120" s="998"/>
      <c r="AN120" s="998"/>
      <c r="AO120" s="999"/>
      <c r="AP120" s="1001" t="s">
        <v>122</v>
      </c>
      <c r="AQ120" s="1002"/>
      <c r="AR120" s="1002"/>
      <c r="AS120" s="1002"/>
      <c r="AT120" s="1003"/>
      <c r="AU120" s="1030" t="s">
        <v>451</v>
      </c>
      <c r="AV120" s="1031"/>
      <c r="AW120" s="1031"/>
      <c r="AX120" s="1031"/>
      <c r="AY120" s="1032"/>
      <c r="AZ120" s="968" t="s">
        <v>452</v>
      </c>
      <c r="BA120" s="936"/>
      <c r="BB120" s="936"/>
      <c r="BC120" s="936"/>
      <c r="BD120" s="936"/>
      <c r="BE120" s="936"/>
      <c r="BF120" s="936"/>
      <c r="BG120" s="936"/>
      <c r="BH120" s="936"/>
      <c r="BI120" s="936"/>
      <c r="BJ120" s="936"/>
      <c r="BK120" s="936"/>
      <c r="BL120" s="936"/>
      <c r="BM120" s="936"/>
      <c r="BN120" s="936"/>
      <c r="BO120" s="936"/>
      <c r="BP120" s="937"/>
      <c r="BQ120" s="969">
        <v>18591717</v>
      </c>
      <c r="BR120" s="970"/>
      <c r="BS120" s="970"/>
      <c r="BT120" s="970"/>
      <c r="BU120" s="970"/>
      <c r="BV120" s="970">
        <v>14395386</v>
      </c>
      <c r="BW120" s="970"/>
      <c r="BX120" s="970"/>
      <c r="BY120" s="970"/>
      <c r="BZ120" s="970"/>
      <c r="CA120" s="970">
        <v>12830030</v>
      </c>
      <c r="CB120" s="970"/>
      <c r="CC120" s="970"/>
      <c r="CD120" s="970"/>
      <c r="CE120" s="970"/>
      <c r="CF120" s="983">
        <v>31</v>
      </c>
      <c r="CG120" s="984"/>
      <c r="CH120" s="984"/>
      <c r="CI120" s="984"/>
      <c r="CJ120" s="984"/>
      <c r="CK120" s="1045" t="s">
        <v>453</v>
      </c>
      <c r="CL120" s="1046"/>
      <c r="CM120" s="1046"/>
      <c r="CN120" s="1046"/>
      <c r="CO120" s="1047"/>
      <c r="CP120" s="1053" t="s">
        <v>396</v>
      </c>
      <c r="CQ120" s="1054"/>
      <c r="CR120" s="1054"/>
      <c r="CS120" s="1054"/>
      <c r="CT120" s="1054"/>
      <c r="CU120" s="1054"/>
      <c r="CV120" s="1054"/>
      <c r="CW120" s="1054"/>
      <c r="CX120" s="1054"/>
      <c r="CY120" s="1054"/>
      <c r="CZ120" s="1054"/>
      <c r="DA120" s="1054"/>
      <c r="DB120" s="1054"/>
      <c r="DC120" s="1054"/>
      <c r="DD120" s="1054"/>
      <c r="DE120" s="1054"/>
      <c r="DF120" s="1055"/>
      <c r="DG120" s="969">
        <v>20864685</v>
      </c>
      <c r="DH120" s="970"/>
      <c r="DI120" s="970"/>
      <c r="DJ120" s="970"/>
      <c r="DK120" s="970"/>
      <c r="DL120" s="970">
        <v>20558699</v>
      </c>
      <c r="DM120" s="970"/>
      <c r="DN120" s="970"/>
      <c r="DO120" s="970"/>
      <c r="DP120" s="970"/>
      <c r="DQ120" s="970">
        <v>21322830</v>
      </c>
      <c r="DR120" s="970"/>
      <c r="DS120" s="970"/>
      <c r="DT120" s="970"/>
      <c r="DU120" s="970"/>
      <c r="DV120" s="971">
        <v>51.6</v>
      </c>
      <c r="DW120" s="971"/>
      <c r="DX120" s="971"/>
      <c r="DY120" s="971"/>
      <c r="DZ120" s="972"/>
    </row>
    <row r="121" spans="1:130" s="212" customFormat="1" ht="26.25" customHeight="1" x14ac:dyDescent="0.2">
      <c r="A121" s="1096"/>
      <c r="B121" s="988"/>
      <c r="C121" s="1013" t="s">
        <v>454</v>
      </c>
      <c r="D121" s="1014"/>
      <c r="E121" s="1014"/>
      <c r="F121" s="1014"/>
      <c r="G121" s="1014"/>
      <c r="H121" s="1014"/>
      <c r="I121" s="1014"/>
      <c r="J121" s="1014"/>
      <c r="K121" s="1014"/>
      <c r="L121" s="1014"/>
      <c r="M121" s="1014"/>
      <c r="N121" s="1014"/>
      <c r="O121" s="1014"/>
      <c r="P121" s="1014"/>
      <c r="Q121" s="1014"/>
      <c r="R121" s="1014"/>
      <c r="S121" s="1014"/>
      <c r="T121" s="1014"/>
      <c r="U121" s="1014"/>
      <c r="V121" s="1014"/>
      <c r="W121" s="1014"/>
      <c r="X121" s="1014"/>
      <c r="Y121" s="1014"/>
      <c r="Z121" s="1015"/>
      <c r="AA121" s="997" t="s">
        <v>122</v>
      </c>
      <c r="AB121" s="998"/>
      <c r="AC121" s="998"/>
      <c r="AD121" s="998"/>
      <c r="AE121" s="999"/>
      <c r="AF121" s="1000" t="s">
        <v>122</v>
      </c>
      <c r="AG121" s="998"/>
      <c r="AH121" s="998"/>
      <c r="AI121" s="998"/>
      <c r="AJ121" s="999"/>
      <c r="AK121" s="1000" t="s">
        <v>122</v>
      </c>
      <c r="AL121" s="998"/>
      <c r="AM121" s="998"/>
      <c r="AN121" s="998"/>
      <c r="AO121" s="999"/>
      <c r="AP121" s="1001" t="s">
        <v>122</v>
      </c>
      <c r="AQ121" s="1002"/>
      <c r="AR121" s="1002"/>
      <c r="AS121" s="1002"/>
      <c r="AT121" s="1003"/>
      <c r="AU121" s="1033"/>
      <c r="AV121" s="1034"/>
      <c r="AW121" s="1034"/>
      <c r="AX121" s="1034"/>
      <c r="AY121" s="1035"/>
      <c r="AZ121" s="961" t="s">
        <v>455</v>
      </c>
      <c r="BA121" s="962"/>
      <c r="BB121" s="962"/>
      <c r="BC121" s="962"/>
      <c r="BD121" s="962"/>
      <c r="BE121" s="962"/>
      <c r="BF121" s="962"/>
      <c r="BG121" s="962"/>
      <c r="BH121" s="962"/>
      <c r="BI121" s="962"/>
      <c r="BJ121" s="962"/>
      <c r="BK121" s="962"/>
      <c r="BL121" s="962"/>
      <c r="BM121" s="962"/>
      <c r="BN121" s="962"/>
      <c r="BO121" s="962"/>
      <c r="BP121" s="963"/>
      <c r="BQ121" s="964">
        <v>16926340</v>
      </c>
      <c r="BR121" s="965"/>
      <c r="BS121" s="965"/>
      <c r="BT121" s="965"/>
      <c r="BU121" s="965"/>
      <c r="BV121" s="965">
        <v>16553368</v>
      </c>
      <c r="BW121" s="965"/>
      <c r="BX121" s="965"/>
      <c r="BY121" s="965"/>
      <c r="BZ121" s="965"/>
      <c r="CA121" s="965">
        <v>15693961</v>
      </c>
      <c r="CB121" s="965"/>
      <c r="CC121" s="965"/>
      <c r="CD121" s="965"/>
      <c r="CE121" s="965"/>
      <c r="CF121" s="959">
        <v>38</v>
      </c>
      <c r="CG121" s="960"/>
      <c r="CH121" s="960"/>
      <c r="CI121" s="960"/>
      <c r="CJ121" s="960"/>
      <c r="CK121" s="1048"/>
      <c r="CL121" s="1049"/>
      <c r="CM121" s="1049"/>
      <c r="CN121" s="1049"/>
      <c r="CO121" s="1050"/>
      <c r="CP121" s="1058" t="s">
        <v>399</v>
      </c>
      <c r="CQ121" s="1059"/>
      <c r="CR121" s="1059"/>
      <c r="CS121" s="1059"/>
      <c r="CT121" s="1059"/>
      <c r="CU121" s="1059"/>
      <c r="CV121" s="1059"/>
      <c r="CW121" s="1059"/>
      <c r="CX121" s="1059"/>
      <c r="CY121" s="1059"/>
      <c r="CZ121" s="1059"/>
      <c r="DA121" s="1059"/>
      <c r="DB121" s="1059"/>
      <c r="DC121" s="1059"/>
      <c r="DD121" s="1059"/>
      <c r="DE121" s="1059"/>
      <c r="DF121" s="1060"/>
      <c r="DG121" s="964">
        <v>2242996</v>
      </c>
      <c r="DH121" s="965"/>
      <c r="DI121" s="965"/>
      <c r="DJ121" s="965"/>
      <c r="DK121" s="965"/>
      <c r="DL121" s="965">
        <v>2044344</v>
      </c>
      <c r="DM121" s="965"/>
      <c r="DN121" s="965"/>
      <c r="DO121" s="965"/>
      <c r="DP121" s="965"/>
      <c r="DQ121" s="965">
        <v>1853085</v>
      </c>
      <c r="DR121" s="965"/>
      <c r="DS121" s="965"/>
      <c r="DT121" s="965"/>
      <c r="DU121" s="965"/>
      <c r="DV121" s="966">
        <v>4.5</v>
      </c>
      <c r="DW121" s="966"/>
      <c r="DX121" s="966"/>
      <c r="DY121" s="966"/>
      <c r="DZ121" s="967"/>
    </row>
    <row r="122" spans="1:130" s="212" customFormat="1" ht="26.25" customHeight="1" x14ac:dyDescent="0.2">
      <c r="A122" s="1096"/>
      <c r="B122" s="988"/>
      <c r="C122" s="961" t="s">
        <v>437</v>
      </c>
      <c r="D122" s="962"/>
      <c r="E122" s="962"/>
      <c r="F122" s="962"/>
      <c r="G122" s="962"/>
      <c r="H122" s="962"/>
      <c r="I122" s="962"/>
      <c r="J122" s="962"/>
      <c r="K122" s="962"/>
      <c r="L122" s="962"/>
      <c r="M122" s="962"/>
      <c r="N122" s="962"/>
      <c r="O122" s="962"/>
      <c r="P122" s="962"/>
      <c r="Q122" s="962"/>
      <c r="R122" s="962"/>
      <c r="S122" s="962"/>
      <c r="T122" s="962"/>
      <c r="U122" s="962"/>
      <c r="V122" s="962"/>
      <c r="W122" s="962"/>
      <c r="X122" s="962"/>
      <c r="Y122" s="962"/>
      <c r="Z122" s="963"/>
      <c r="AA122" s="997" t="s">
        <v>122</v>
      </c>
      <c r="AB122" s="998"/>
      <c r="AC122" s="998"/>
      <c r="AD122" s="998"/>
      <c r="AE122" s="999"/>
      <c r="AF122" s="1000" t="s">
        <v>122</v>
      </c>
      <c r="AG122" s="998"/>
      <c r="AH122" s="998"/>
      <c r="AI122" s="998"/>
      <c r="AJ122" s="999"/>
      <c r="AK122" s="1000" t="s">
        <v>122</v>
      </c>
      <c r="AL122" s="998"/>
      <c r="AM122" s="998"/>
      <c r="AN122" s="998"/>
      <c r="AO122" s="999"/>
      <c r="AP122" s="1001" t="s">
        <v>122</v>
      </c>
      <c r="AQ122" s="1002"/>
      <c r="AR122" s="1002"/>
      <c r="AS122" s="1002"/>
      <c r="AT122" s="1003"/>
      <c r="AU122" s="1033"/>
      <c r="AV122" s="1034"/>
      <c r="AW122" s="1034"/>
      <c r="AX122" s="1034"/>
      <c r="AY122" s="1035"/>
      <c r="AZ122" s="1012" t="s">
        <v>456</v>
      </c>
      <c r="BA122" s="1004"/>
      <c r="BB122" s="1004"/>
      <c r="BC122" s="1004"/>
      <c r="BD122" s="1004"/>
      <c r="BE122" s="1004"/>
      <c r="BF122" s="1004"/>
      <c r="BG122" s="1004"/>
      <c r="BH122" s="1004"/>
      <c r="BI122" s="1004"/>
      <c r="BJ122" s="1004"/>
      <c r="BK122" s="1004"/>
      <c r="BL122" s="1004"/>
      <c r="BM122" s="1004"/>
      <c r="BN122" s="1004"/>
      <c r="BO122" s="1004"/>
      <c r="BP122" s="1005"/>
      <c r="BQ122" s="1038">
        <v>91470713</v>
      </c>
      <c r="BR122" s="1039"/>
      <c r="BS122" s="1039"/>
      <c r="BT122" s="1039"/>
      <c r="BU122" s="1039"/>
      <c r="BV122" s="1039">
        <v>89022095</v>
      </c>
      <c r="BW122" s="1039"/>
      <c r="BX122" s="1039"/>
      <c r="BY122" s="1039"/>
      <c r="BZ122" s="1039"/>
      <c r="CA122" s="1039">
        <v>91216360</v>
      </c>
      <c r="CB122" s="1039"/>
      <c r="CC122" s="1039"/>
      <c r="CD122" s="1039"/>
      <c r="CE122" s="1039"/>
      <c r="CF122" s="1056">
        <v>220.7</v>
      </c>
      <c r="CG122" s="1057"/>
      <c r="CH122" s="1057"/>
      <c r="CI122" s="1057"/>
      <c r="CJ122" s="1057"/>
      <c r="CK122" s="1048"/>
      <c r="CL122" s="1049"/>
      <c r="CM122" s="1049"/>
      <c r="CN122" s="1049"/>
      <c r="CO122" s="1050"/>
      <c r="CP122" s="1058" t="s">
        <v>397</v>
      </c>
      <c r="CQ122" s="1059"/>
      <c r="CR122" s="1059"/>
      <c r="CS122" s="1059"/>
      <c r="CT122" s="1059"/>
      <c r="CU122" s="1059"/>
      <c r="CV122" s="1059"/>
      <c r="CW122" s="1059"/>
      <c r="CX122" s="1059"/>
      <c r="CY122" s="1059"/>
      <c r="CZ122" s="1059"/>
      <c r="DA122" s="1059"/>
      <c r="DB122" s="1059"/>
      <c r="DC122" s="1059"/>
      <c r="DD122" s="1059"/>
      <c r="DE122" s="1059"/>
      <c r="DF122" s="1060"/>
      <c r="DG122" s="964">
        <v>1502533</v>
      </c>
      <c r="DH122" s="965"/>
      <c r="DI122" s="965"/>
      <c r="DJ122" s="965"/>
      <c r="DK122" s="965"/>
      <c r="DL122" s="965">
        <v>1322812</v>
      </c>
      <c r="DM122" s="965"/>
      <c r="DN122" s="965"/>
      <c r="DO122" s="965"/>
      <c r="DP122" s="965"/>
      <c r="DQ122" s="965">
        <v>1177394</v>
      </c>
      <c r="DR122" s="965"/>
      <c r="DS122" s="965"/>
      <c r="DT122" s="965"/>
      <c r="DU122" s="965"/>
      <c r="DV122" s="966">
        <v>2.8</v>
      </c>
      <c r="DW122" s="966"/>
      <c r="DX122" s="966"/>
      <c r="DY122" s="966"/>
      <c r="DZ122" s="967"/>
    </row>
    <row r="123" spans="1:130" s="212" customFormat="1" ht="26.25" customHeight="1" x14ac:dyDescent="0.2">
      <c r="A123" s="1096"/>
      <c r="B123" s="988"/>
      <c r="C123" s="961" t="s">
        <v>443</v>
      </c>
      <c r="D123" s="962"/>
      <c r="E123" s="962"/>
      <c r="F123" s="962"/>
      <c r="G123" s="962"/>
      <c r="H123" s="962"/>
      <c r="I123" s="962"/>
      <c r="J123" s="962"/>
      <c r="K123" s="962"/>
      <c r="L123" s="962"/>
      <c r="M123" s="962"/>
      <c r="N123" s="962"/>
      <c r="O123" s="962"/>
      <c r="P123" s="962"/>
      <c r="Q123" s="962"/>
      <c r="R123" s="962"/>
      <c r="S123" s="962"/>
      <c r="T123" s="962"/>
      <c r="U123" s="962"/>
      <c r="V123" s="962"/>
      <c r="W123" s="962"/>
      <c r="X123" s="962"/>
      <c r="Y123" s="962"/>
      <c r="Z123" s="963"/>
      <c r="AA123" s="997" t="s">
        <v>122</v>
      </c>
      <c r="AB123" s="998"/>
      <c r="AC123" s="998"/>
      <c r="AD123" s="998"/>
      <c r="AE123" s="999"/>
      <c r="AF123" s="1000" t="s">
        <v>122</v>
      </c>
      <c r="AG123" s="998"/>
      <c r="AH123" s="998"/>
      <c r="AI123" s="998"/>
      <c r="AJ123" s="999"/>
      <c r="AK123" s="1000" t="s">
        <v>122</v>
      </c>
      <c r="AL123" s="998"/>
      <c r="AM123" s="998"/>
      <c r="AN123" s="998"/>
      <c r="AO123" s="999"/>
      <c r="AP123" s="1001" t="s">
        <v>122</v>
      </c>
      <c r="AQ123" s="1002"/>
      <c r="AR123" s="1002"/>
      <c r="AS123" s="1002"/>
      <c r="AT123" s="1003"/>
      <c r="AU123" s="1036"/>
      <c r="AV123" s="1037"/>
      <c r="AW123" s="1037"/>
      <c r="AX123" s="1037"/>
      <c r="AY123" s="1037"/>
      <c r="AZ123" s="235" t="s">
        <v>177</v>
      </c>
      <c r="BA123" s="235"/>
      <c r="BB123" s="235"/>
      <c r="BC123" s="235"/>
      <c r="BD123" s="235"/>
      <c r="BE123" s="235"/>
      <c r="BF123" s="235"/>
      <c r="BG123" s="235"/>
      <c r="BH123" s="235"/>
      <c r="BI123" s="235"/>
      <c r="BJ123" s="235"/>
      <c r="BK123" s="235"/>
      <c r="BL123" s="235"/>
      <c r="BM123" s="235"/>
      <c r="BN123" s="235"/>
      <c r="BO123" s="1016" t="s">
        <v>457</v>
      </c>
      <c r="BP123" s="1044"/>
      <c r="BQ123" s="1102">
        <v>126988770</v>
      </c>
      <c r="BR123" s="1103"/>
      <c r="BS123" s="1103"/>
      <c r="BT123" s="1103"/>
      <c r="BU123" s="1103"/>
      <c r="BV123" s="1103">
        <v>119970849</v>
      </c>
      <c r="BW123" s="1103"/>
      <c r="BX123" s="1103"/>
      <c r="BY123" s="1103"/>
      <c r="BZ123" s="1103"/>
      <c r="CA123" s="1103">
        <v>119740351</v>
      </c>
      <c r="CB123" s="1103"/>
      <c r="CC123" s="1103"/>
      <c r="CD123" s="1103"/>
      <c r="CE123" s="1103"/>
      <c r="CF123" s="1040"/>
      <c r="CG123" s="1041"/>
      <c r="CH123" s="1041"/>
      <c r="CI123" s="1041"/>
      <c r="CJ123" s="1042"/>
      <c r="CK123" s="1048"/>
      <c r="CL123" s="1049"/>
      <c r="CM123" s="1049"/>
      <c r="CN123" s="1049"/>
      <c r="CO123" s="1050"/>
      <c r="CP123" s="1058" t="s">
        <v>402</v>
      </c>
      <c r="CQ123" s="1059"/>
      <c r="CR123" s="1059"/>
      <c r="CS123" s="1059"/>
      <c r="CT123" s="1059"/>
      <c r="CU123" s="1059"/>
      <c r="CV123" s="1059"/>
      <c r="CW123" s="1059"/>
      <c r="CX123" s="1059"/>
      <c r="CY123" s="1059"/>
      <c r="CZ123" s="1059"/>
      <c r="DA123" s="1059"/>
      <c r="DB123" s="1059"/>
      <c r="DC123" s="1059"/>
      <c r="DD123" s="1059"/>
      <c r="DE123" s="1059"/>
      <c r="DF123" s="1060"/>
      <c r="DG123" s="997">
        <v>2866800</v>
      </c>
      <c r="DH123" s="998"/>
      <c r="DI123" s="998"/>
      <c r="DJ123" s="998"/>
      <c r="DK123" s="999"/>
      <c r="DL123" s="1000">
        <v>739478</v>
      </c>
      <c r="DM123" s="998"/>
      <c r="DN123" s="998"/>
      <c r="DO123" s="998"/>
      <c r="DP123" s="999"/>
      <c r="DQ123" s="1000">
        <v>741261</v>
      </c>
      <c r="DR123" s="998"/>
      <c r="DS123" s="998"/>
      <c r="DT123" s="998"/>
      <c r="DU123" s="999"/>
      <c r="DV123" s="1001">
        <v>1.8</v>
      </c>
      <c r="DW123" s="1002"/>
      <c r="DX123" s="1002"/>
      <c r="DY123" s="1002"/>
      <c r="DZ123" s="1003"/>
    </row>
    <row r="124" spans="1:130" s="212" customFormat="1" ht="26.25" customHeight="1" thickBot="1" x14ac:dyDescent="0.25">
      <c r="A124" s="1096"/>
      <c r="B124" s="988"/>
      <c r="C124" s="961" t="s">
        <v>446</v>
      </c>
      <c r="D124" s="962"/>
      <c r="E124" s="962"/>
      <c r="F124" s="962"/>
      <c r="G124" s="962"/>
      <c r="H124" s="962"/>
      <c r="I124" s="962"/>
      <c r="J124" s="962"/>
      <c r="K124" s="962"/>
      <c r="L124" s="962"/>
      <c r="M124" s="962"/>
      <c r="N124" s="962"/>
      <c r="O124" s="962"/>
      <c r="P124" s="962"/>
      <c r="Q124" s="962"/>
      <c r="R124" s="962"/>
      <c r="S124" s="962"/>
      <c r="T124" s="962"/>
      <c r="U124" s="962"/>
      <c r="V124" s="962"/>
      <c r="W124" s="962"/>
      <c r="X124" s="962"/>
      <c r="Y124" s="962"/>
      <c r="Z124" s="963"/>
      <c r="AA124" s="997" t="s">
        <v>122</v>
      </c>
      <c r="AB124" s="998"/>
      <c r="AC124" s="998"/>
      <c r="AD124" s="998"/>
      <c r="AE124" s="999"/>
      <c r="AF124" s="1000" t="s">
        <v>122</v>
      </c>
      <c r="AG124" s="998"/>
      <c r="AH124" s="998"/>
      <c r="AI124" s="998"/>
      <c r="AJ124" s="999"/>
      <c r="AK124" s="1000" t="s">
        <v>122</v>
      </c>
      <c r="AL124" s="998"/>
      <c r="AM124" s="998"/>
      <c r="AN124" s="998"/>
      <c r="AO124" s="999"/>
      <c r="AP124" s="1001" t="s">
        <v>122</v>
      </c>
      <c r="AQ124" s="1002"/>
      <c r="AR124" s="1002"/>
      <c r="AS124" s="1002"/>
      <c r="AT124" s="1003"/>
      <c r="AU124" s="1098" t="s">
        <v>458</v>
      </c>
      <c r="AV124" s="1099"/>
      <c r="AW124" s="1099"/>
      <c r="AX124" s="1099"/>
      <c r="AY124" s="1099"/>
      <c r="AZ124" s="1099"/>
      <c r="BA124" s="1099"/>
      <c r="BB124" s="1099"/>
      <c r="BC124" s="1099"/>
      <c r="BD124" s="1099"/>
      <c r="BE124" s="1099"/>
      <c r="BF124" s="1099"/>
      <c r="BG124" s="1099"/>
      <c r="BH124" s="1099"/>
      <c r="BI124" s="1099"/>
      <c r="BJ124" s="1099"/>
      <c r="BK124" s="1099"/>
      <c r="BL124" s="1099"/>
      <c r="BM124" s="1099"/>
      <c r="BN124" s="1099"/>
      <c r="BO124" s="1099"/>
      <c r="BP124" s="1100"/>
      <c r="BQ124" s="1101">
        <v>62.2</v>
      </c>
      <c r="BR124" s="1066"/>
      <c r="BS124" s="1066"/>
      <c r="BT124" s="1066"/>
      <c r="BU124" s="1066"/>
      <c r="BV124" s="1066">
        <v>72.099999999999994</v>
      </c>
      <c r="BW124" s="1066"/>
      <c r="BX124" s="1066"/>
      <c r="BY124" s="1066"/>
      <c r="BZ124" s="1066"/>
      <c r="CA124" s="1066">
        <v>89.3</v>
      </c>
      <c r="CB124" s="1066"/>
      <c r="CC124" s="1066"/>
      <c r="CD124" s="1066"/>
      <c r="CE124" s="1066"/>
      <c r="CF124" s="1067"/>
      <c r="CG124" s="1068"/>
      <c r="CH124" s="1068"/>
      <c r="CI124" s="1068"/>
      <c r="CJ124" s="1069"/>
      <c r="CK124" s="1051"/>
      <c r="CL124" s="1051"/>
      <c r="CM124" s="1051"/>
      <c r="CN124" s="1051"/>
      <c r="CO124" s="1052"/>
      <c r="CP124" s="1058" t="s">
        <v>459</v>
      </c>
      <c r="CQ124" s="1059"/>
      <c r="CR124" s="1059"/>
      <c r="CS124" s="1059"/>
      <c r="CT124" s="1059"/>
      <c r="CU124" s="1059"/>
      <c r="CV124" s="1059"/>
      <c r="CW124" s="1059"/>
      <c r="CX124" s="1059"/>
      <c r="CY124" s="1059"/>
      <c r="CZ124" s="1059"/>
      <c r="DA124" s="1059"/>
      <c r="DB124" s="1059"/>
      <c r="DC124" s="1059"/>
      <c r="DD124" s="1059"/>
      <c r="DE124" s="1059"/>
      <c r="DF124" s="1060"/>
      <c r="DG124" s="1043">
        <v>583874</v>
      </c>
      <c r="DH124" s="1025"/>
      <c r="DI124" s="1025"/>
      <c r="DJ124" s="1025"/>
      <c r="DK124" s="1026"/>
      <c r="DL124" s="1024">
        <v>510725</v>
      </c>
      <c r="DM124" s="1025"/>
      <c r="DN124" s="1025"/>
      <c r="DO124" s="1025"/>
      <c r="DP124" s="1026"/>
      <c r="DQ124" s="1024">
        <v>461023</v>
      </c>
      <c r="DR124" s="1025"/>
      <c r="DS124" s="1025"/>
      <c r="DT124" s="1025"/>
      <c r="DU124" s="1026"/>
      <c r="DV124" s="1027">
        <v>1.1000000000000001</v>
      </c>
      <c r="DW124" s="1028"/>
      <c r="DX124" s="1028"/>
      <c r="DY124" s="1028"/>
      <c r="DZ124" s="1029"/>
    </row>
    <row r="125" spans="1:130" s="212" customFormat="1" ht="26.25" customHeight="1" x14ac:dyDescent="0.2">
      <c r="A125" s="1096"/>
      <c r="B125" s="988"/>
      <c r="C125" s="961" t="s">
        <v>448</v>
      </c>
      <c r="D125" s="962"/>
      <c r="E125" s="962"/>
      <c r="F125" s="962"/>
      <c r="G125" s="962"/>
      <c r="H125" s="962"/>
      <c r="I125" s="962"/>
      <c r="J125" s="962"/>
      <c r="K125" s="962"/>
      <c r="L125" s="962"/>
      <c r="M125" s="962"/>
      <c r="N125" s="962"/>
      <c r="O125" s="962"/>
      <c r="P125" s="962"/>
      <c r="Q125" s="962"/>
      <c r="R125" s="962"/>
      <c r="S125" s="962"/>
      <c r="T125" s="962"/>
      <c r="U125" s="962"/>
      <c r="V125" s="962"/>
      <c r="W125" s="962"/>
      <c r="X125" s="962"/>
      <c r="Y125" s="962"/>
      <c r="Z125" s="963"/>
      <c r="AA125" s="997" t="s">
        <v>122</v>
      </c>
      <c r="AB125" s="998"/>
      <c r="AC125" s="998"/>
      <c r="AD125" s="998"/>
      <c r="AE125" s="999"/>
      <c r="AF125" s="1000" t="s">
        <v>122</v>
      </c>
      <c r="AG125" s="998"/>
      <c r="AH125" s="998"/>
      <c r="AI125" s="998"/>
      <c r="AJ125" s="999"/>
      <c r="AK125" s="1000" t="s">
        <v>122</v>
      </c>
      <c r="AL125" s="998"/>
      <c r="AM125" s="998"/>
      <c r="AN125" s="998"/>
      <c r="AO125" s="999"/>
      <c r="AP125" s="1001" t="s">
        <v>122</v>
      </c>
      <c r="AQ125" s="1002"/>
      <c r="AR125" s="1002"/>
      <c r="AS125" s="1002"/>
      <c r="AT125" s="1003"/>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61" t="s">
        <v>460</v>
      </c>
      <c r="CL125" s="1046"/>
      <c r="CM125" s="1046"/>
      <c r="CN125" s="1046"/>
      <c r="CO125" s="1047"/>
      <c r="CP125" s="968" t="s">
        <v>461</v>
      </c>
      <c r="CQ125" s="936"/>
      <c r="CR125" s="936"/>
      <c r="CS125" s="936"/>
      <c r="CT125" s="936"/>
      <c r="CU125" s="936"/>
      <c r="CV125" s="936"/>
      <c r="CW125" s="936"/>
      <c r="CX125" s="936"/>
      <c r="CY125" s="936"/>
      <c r="CZ125" s="936"/>
      <c r="DA125" s="936"/>
      <c r="DB125" s="936"/>
      <c r="DC125" s="936"/>
      <c r="DD125" s="936"/>
      <c r="DE125" s="936"/>
      <c r="DF125" s="937"/>
      <c r="DG125" s="969" t="s">
        <v>122</v>
      </c>
      <c r="DH125" s="970"/>
      <c r="DI125" s="970"/>
      <c r="DJ125" s="970"/>
      <c r="DK125" s="970"/>
      <c r="DL125" s="970" t="s">
        <v>122</v>
      </c>
      <c r="DM125" s="970"/>
      <c r="DN125" s="970"/>
      <c r="DO125" s="970"/>
      <c r="DP125" s="970"/>
      <c r="DQ125" s="970" t="s">
        <v>122</v>
      </c>
      <c r="DR125" s="970"/>
      <c r="DS125" s="970"/>
      <c r="DT125" s="970"/>
      <c r="DU125" s="970"/>
      <c r="DV125" s="971" t="s">
        <v>122</v>
      </c>
      <c r="DW125" s="971"/>
      <c r="DX125" s="971"/>
      <c r="DY125" s="971"/>
      <c r="DZ125" s="972"/>
    </row>
    <row r="126" spans="1:130" s="212" customFormat="1" ht="26.25" customHeight="1" thickBot="1" x14ac:dyDescent="0.25">
      <c r="A126" s="1096"/>
      <c r="B126" s="988"/>
      <c r="C126" s="961" t="s">
        <v>450</v>
      </c>
      <c r="D126" s="962"/>
      <c r="E126" s="962"/>
      <c r="F126" s="962"/>
      <c r="G126" s="962"/>
      <c r="H126" s="962"/>
      <c r="I126" s="962"/>
      <c r="J126" s="962"/>
      <c r="K126" s="962"/>
      <c r="L126" s="962"/>
      <c r="M126" s="962"/>
      <c r="N126" s="962"/>
      <c r="O126" s="962"/>
      <c r="P126" s="962"/>
      <c r="Q126" s="962"/>
      <c r="R126" s="962"/>
      <c r="S126" s="962"/>
      <c r="T126" s="962"/>
      <c r="U126" s="962"/>
      <c r="V126" s="962"/>
      <c r="W126" s="962"/>
      <c r="X126" s="962"/>
      <c r="Y126" s="962"/>
      <c r="Z126" s="963"/>
      <c r="AA126" s="997">
        <v>208818</v>
      </c>
      <c r="AB126" s="998"/>
      <c r="AC126" s="998"/>
      <c r="AD126" s="998"/>
      <c r="AE126" s="999"/>
      <c r="AF126" s="1000">
        <v>208797</v>
      </c>
      <c r="AG126" s="998"/>
      <c r="AH126" s="998"/>
      <c r="AI126" s="998"/>
      <c r="AJ126" s="999"/>
      <c r="AK126" s="1000">
        <v>183302</v>
      </c>
      <c r="AL126" s="998"/>
      <c r="AM126" s="998"/>
      <c r="AN126" s="998"/>
      <c r="AO126" s="999"/>
      <c r="AP126" s="1001">
        <v>0.4</v>
      </c>
      <c r="AQ126" s="1002"/>
      <c r="AR126" s="1002"/>
      <c r="AS126" s="1002"/>
      <c r="AT126" s="1003"/>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62"/>
      <c r="CL126" s="1049"/>
      <c r="CM126" s="1049"/>
      <c r="CN126" s="1049"/>
      <c r="CO126" s="1050"/>
      <c r="CP126" s="961" t="s">
        <v>462</v>
      </c>
      <c r="CQ126" s="962"/>
      <c r="CR126" s="962"/>
      <c r="CS126" s="962"/>
      <c r="CT126" s="962"/>
      <c r="CU126" s="962"/>
      <c r="CV126" s="962"/>
      <c r="CW126" s="962"/>
      <c r="CX126" s="962"/>
      <c r="CY126" s="962"/>
      <c r="CZ126" s="962"/>
      <c r="DA126" s="962"/>
      <c r="DB126" s="962"/>
      <c r="DC126" s="962"/>
      <c r="DD126" s="962"/>
      <c r="DE126" s="962"/>
      <c r="DF126" s="963"/>
      <c r="DG126" s="964" t="s">
        <v>122</v>
      </c>
      <c r="DH126" s="965"/>
      <c r="DI126" s="965"/>
      <c r="DJ126" s="965"/>
      <c r="DK126" s="965"/>
      <c r="DL126" s="965" t="s">
        <v>122</v>
      </c>
      <c r="DM126" s="965"/>
      <c r="DN126" s="965"/>
      <c r="DO126" s="965"/>
      <c r="DP126" s="965"/>
      <c r="DQ126" s="965" t="s">
        <v>122</v>
      </c>
      <c r="DR126" s="965"/>
      <c r="DS126" s="965"/>
      <c r="DT126" s="965"/>
      <c r="DU126" s="965"/>
      <c r="DV126" s="966" t="s">
        <v>122</v>
      </c>
      <c r="DW126" s="966"/>
      <c r="DX126" s="966"/>
      <c r="DY126" s="966"/>
      <c r="DZ126" s="967"/>
    </row>
    <row r="127" spans="1:130" s="212" customFormat="1" ht="26.25" customHeight="1" x14ac:dyDescent="0.2">
      <c r="A127" s="1097"/>
      <c r="B127" s="990"/>
      <c r="C127" s="1012" t="s">
        <v>463</v>
      </c>
      <c r="D127" s="1004"/>
      <c r="E127" s="1004"/>
      <c r="F127" s="1004"/>
      <c r="G127" s="1004"/>
      <c r="H127" s="1004"/>
      <c r="I127" s="1004"/>
      <c r="J127" s="1004"/>
      <c r="K127" s="1004"/>
      <c r="L127" s="1004"/>
      <c r="M127" s="1004"/>
      <c r="N127" s="1004"/>
      <c r="O127" s="1004"/>
      <c r="P127" s="1004"/>
      <c r="Q127" s="1004"/>
      <c r="R127" s="1004"/>
      <c r="S127" s="1004"/>
      <c r="T127" s="1004"/>
      <c r="U127" s="1004"/>
      <c r="V127" s="1004"/>
      <c r="W127" s="1004"/>
      <c r="X127" s="1004"/>
      <c r="Y127" s="1004"/>
      <c r="Z127" s="1005"/>
      <c r="AA127" s="997">
        <v>272</v>
      </c>
      <c r="AB127" s="998"/>
      <c r="AC127" s="998"/>
      <c r="AD127" s="998"/>
      <c r="AE127" s="999"/>
      <c r="AF127" s="1000">
        <v>296</v>
      </c>
      <c r="AG127" s="998"/>
      <c r="AH127" s="998"/>
      <c r="AI127" s="998"/>
      <c r="AJ127" s="999"/>
      <c r="AK127" s="1000">
        <v>348</v>
      </c>
      <c r="AL127" s="998"/>
      <c r="AM127" s="998"/>
      <c r="AN127" s="998"/>
      <c r="AO127" s="999"/>
      <c r="AP127" s="1001">
        <v>0</v>
      </c>
      <c r="AQ127" s="1002"/>
      <c r="AR127" s="1002"/>
      <c r="AS127" s="1002"/>
      <c r="AT127" s="1003"/>
      <c r="AU127" s="214"/>
      <c r="AV127" s="214"/>
      <c r="AW127" s="214"/>
      <c r="AX127" s="1070" t="s">
        <v>464</v>
      </c>
      <c r="AY127" s="1071"/>
      <c r="AZ127" s="1071"/>
      <c r="BA127" s="1071"/>
      <c r="BB127" s="1071"/>
      <c r="BC127" s="1071"/>
      <c r="BD127" s="1071"/>
      <c r="BE127" s="1072"/>
      <c r="BF127" s="1073" t="s">
        <v>465</v>
      </c>
      <c r="BG127" s="1071"/>
      <c r="BH127" s="1071"/>
      <c r="BI127" s="1071"/>
      <c r="BJ127" s="1071"/>
      <c r="BK127" s="1071"/>
      <c r="BL127" s="1072"/>
      <c r="BM127" s="1073" t="s">
        <v>466</v>
      </c>
      <c r="BN127" s="1071"/>
      <c r="BO127" s="1071"/>
      <c r="BP127" s="1071"/>
      <c r="BQ127" s="1071"/>
      <c r="BR127" s="1071"/>
      <c r="BS127" s="1072"/>
      <c r="BT127" s="1073" t="s">
        <v>467</v>
      </c>
      <c r="BU127" s="1071"/>
      <c r="BV127" s="1071"/>
      <c r="BW127" s="1071"/>
      <c r="BX127" s="1071"/>
      <c r="BY127" s="1071"/>
      <c r="BZ127" s="1094"/>
      <c r="CA127" s="214"/>
      <c r="CB127" s="214"/>
      <c r="CC127" s="214"/>
      <c r="CD127" s="237"/>
      <c r="CE127" s="237"/>
      <c r="CF127" s="237"/>
      <c r="CG127" s="214"/>
      <c r="CH127" s="214"/>
      <c r="CI127" s="214"/>
      <c r="CJ127" s="236"/>
      <c r="CK127" s="1062"/>
      <c r="CL127" s="1049"/>
      <c r="CM127" s="1049"/>
      <c r="CN127" s="1049"/>
      <c r="CO127" s="1050"/>
      <c r="CP127" s="961" t="s">
        <v>468</v>
      </c>
      <c r="CQ127" s="962"/>
      <c r="CR127" s="962"/>
      <c r="CS127" s="962"/>
      <c r="CT127" s="962"/>
      <c r="CU127" s="962"/>
      <c r="CV127" s="962"/>
      <c r="CW127" s="962"/>
      <c r="CX127" s="962"/>
      <c r="CY127" s="962"/>
      <c r="CZ127" s="962"/>
      <c r="DA127" s="962"/>
      <c r="DB127" s="962"/>
      <c r="DC127" s="962"/>
      <c r="DD127" s="962"/>
      <c r="DE127" s="962"/>
      <c r="DF127" s="963"/>
      <c r="DG127" s="964" t="s">
        <v>122</v>
      </c>
      <c r="DH127" s="965"/>
      <c r="DI127" s="965"/>
      <c r="DJ127" s="965"/>
      <c r="DK127" s="965"/>
      <c r="DL127" s="965" t="s">
        <v>122</v>
      </c>
      <c r="DM127" s="965"/>
      <c r="DN127" s="965"/>
      <c r="DO127" s="965"/>
      <c r="DP127" s="965"/>
      <c r="DQ127" s="965" t="s">
        <v>122</v>
      </c>
      <c r="DR127" s="965"/>
      <c r="DS127" s="965"/>
      <c r="DT127" s="965"/>
      <c r="DU127" s="965"/>
      <c r="DV127" s="966" t="s">
        <v>122</v>
      </c>
      <c r="DW127" s="966"/>
      <c r="DX127" s="966"/>
      <c r="DY127" s="966"/>
      <c r="DZ127" s="967"/>
    </row>
    <row r="128" spans="1:130" s="212" customFormat="1" ht="26.25" customHeight="1" thickBot="1" x14ac:dyDescent="0.25">
      <c r="A128" s="1080" t="s">
        <v>469</v>
      </c>
      <c r="B128" s="1081"/>
      <c r="C128" s="1081"/>
      <c r="D128" s="1081"/>
      <c r="E128" s="1081"/>
      <c r="F128" s="1081"/>
      <c r="G128" s="1081"/>
      <c r="H128" s="1081"/>
      <c r="I128" s="1081"/>
      <c r="J128" s="1081"/>
      <c r="K128" s="1081"/>
      <c r="L128" s="1081"/>
      <c r="M128" s="1081"/>
      <c r="N128" s="1081"/>
      <c r="O128" s="1081"/>
      <c r="P128" s="1081"/>
      <c r="Q128" s="1081"/>
      <c r="R128" s="1081"/>
      <c r="S128" s="1081"/>
      <c r="T128" s="1081"/>
      <c r="U128" s="1081"/>
      <c r="V128" s="1081"/>
      <c r="W128" s="1082" t="s">
        <v>470</v>
      </c>
      <c r="X128" s="1082"/>
      <c r="Y128" s="1082"/>
      <c r="Z128" s="1083"/>
      <c r="AA128" s="1084">
        <v>1397417</v>
      </c>
      <c r="AB128" s="1085"/>
      <c r="AC128" s="1085"/>
      <c r="AD128" s="1085"/>
      <c r="AE128" s="1086"/>
      <c r="AF128" s="1087">
        <v>1447827</v>
      </c>
      <c r="AG128" s="1085"/>
      <c r="AH128" s="1085"/>
      <c r="AI128" s="1085"/>
      <c r="AJ128" s="1086"/>
      <c r="AK128" s="1087">
        <v>1508752</v>
      </c>
      <c r="AL128" s="1085"/>
      <c r="AM128" s="1085"/>
      <c r="AN128" s="1085"/>
      <c r="AO128" s="1086"/>
      <c r="AP128" s="1088"/>
      <c r="AQ128" s="1089"/>
      <c r="AR128" s="1089"/>
      <c r="AS128" s="1089"/>
      <c r="AT128" s="1090"/>
      <c r="AU128" s="214"/>
      <c r="AV128" s="214"/>
      <c r="AW128" s="214"/>
      <c r="AX128" s="935" t="s">
        <v>471</v>
      </c>
      <c r="AY128" s="936"/>
      <c r="AZ128" s="936"/>
      <c r="BA128" s="936"/>
      <c r="BB128" s="936"/>
      <c r="BC128" s="936"/>
      <c r="BD128" s="936"/>
      <c r="BE128" s="937"/>
      <c r="BF128" s="1091" t="s">
        <v>122</v>
      </c>
      <c r="BG128" s="1092"/>
      <c r="BH128" s="1092"/>
      <c r="BI128" s="1092"/>
      <c r="BJ128" s="1092"/>
      <c r="BK128" s="1092"/>
      <c r="BL128" s="1093"/>
      <c r="BM128" s="1091">
        <v>11.26</v>
      </c>
      <c r="BN128" s="1092"/>
      <c r="BO128" s="1092"/>
      <c r="BP128" s="1092"/>
      <c r="BQ128" s="1092"/>
      <c r="BR128" s="1092"/>
      <c r="BS128" s="1093"/>
      <c r="BT128" s="1091">
        <v>20</v>
      </c>
      <c r="BU128" s="1092"/>
      <c r="BV128" s="1092"/>
      <c r="BW128" s="1092"/>
      <c r="BX128" s="1092"/>
      <c r="BY128" s="1092"/>
      <c r="BZ128" s="1115"/>
      <c r="CA128" s="237"/>
      <c r="CB128" s="237"/>
      <c r="CC128" s="237"/>
      <c r="CD128" s="237"/>
      <c r="CE128" s="237"/>
      <c r="CF128" s="237"/>
      <c r="CG128" s="214"/>
      <c r="CH128" s="214"/>
      <c r="CI128" s="214"/>
      <c r="CJ128" s="236"/>
      <c r="CK128" s="1063"/>
      <c r="CL128" s="1064"/>
      <c r="CM128" s="1064"/>
      <c r="CN128" s="1064"/>
      <c r="CO128" s="1065"/>
      <c r="CP128" s="1074" t="s">
        <v>472</v>
      </c>
      <c r="CQ128" s="761"/>
      <c r="CR128" s="761"/>
      <c r="CS128" s="761"/>
      <c r="CT128" s="761"/>
      <c r="CU128" s="761"/>
      <c r="CV128" s="761"/>
      <c r="CW128" s="761"/>
      <c r="CX128" s="761"/>
      <c r="CY128" s="761"/>
      <c r="CZ128" s="761"/>
      <c r="DA128" s="761"/>
      <c r="DB128" s="761"/>
      <c r="DC128" s="761"/>
      <c r="DD128" s="761"/>
      <c r="DE128" s="761"/>
      <c r="DF128" s="1075"/>
      <c r="DG128" s="1076" t="s">
        <v>122</v>
      </c>
      <c r="DH128" s="1077"/>
      <c r="DI128" s="1077"/>
      <c r="DJ128" s="1077"/>
      <c r="DK128" s="1077"/>
      <c r="DL128" s="1077" t="s">
        <v>122</v>
      </c>
      <c r="DM128" s="1077"/>
      <c r="DN128" s="1077"/>
      <c r="DO128" s="1077"/>
      <c r="DP128" s="1077"/>
      <c r="DQ128" s="1077" t="s">
        <v>122</v>
      </c>
      <c r="DR128" s="1077"/>
      <c r="DS128" s="1077"/>
      <c r="DT128" s="1077"/>
      <c r="DU128" s="1077"/>
      <c r="DV128" s="1078" t="s">
        <v>122</v>
      </c>
      <c r="DW128" s="1078"/>
      <c r="DX128" s="1078"/>
      <c r="DY128" s="1078"/>
      <c r="DZ128" s="1079"/>
    </row>
    <row r="129" spans="1:131" s="212" customFormat="1" ht="26.25" customHeight="1" x14ac:dyDescent="0.2">
      <c r="A129" s="973" t="s">
        <v>102</v>
      </c>
      <c r="B129" s="974"/>
      <c r="C129" s="974"/>
      <c r="D129" s="974"/>
      <c r="E129" s="974"/>
      <c r="F129" s="974"/>
      <c r="G129" s="974"/>
      <c r="H129" s="974"/>
      <c r="I129" s="974"/>
      <c r="J129" s="974"/>
      <c r="K129" s="974"/>
      <c r="L129" s="974"/>
      <c r="M129" s="974"/>
      <c r="N129" s="974"/>
      <c r="O129" s="974"/>
      <c r="P129" s="974"/>
      <c r="Q129" s="974"/>
      <c r="R129" s="974"/>
      <c r="S129" s="974"/>
      <c r="T129" s="974"/>
      <c r="U129" s="974"/>
      <c r="V129" s="974"/>
      <c r="W129" s="1109" t="s">
        <v>473</v>
      </c>
      <c r="X129" s="1110"/>
      <c r="Y129" s="1110"/>
      <c r="Z129" s="1111"/>
      <c r="AA129" s="997">
        <v>47804659</v>
      </c>
      <c r="AB129" s="998"/>
      <c r="AC129" s="998"/>
      <c r="AD129" s="998"/>
      <c r="AE129" s="999"/>
      <c r="AF129" s="1000">
        <v>48477665</v>
      </c>
      <c r="AG129" s="998"/>
      <c r="AH129" s="998"/>
      <c r="AI129" s="998"/>
      <c r="AJ129" s="999"/>
      <c r="AK129" s="1000">
        <v>49676255</v>
      </c>
      <c r="AL129" s="998"/>
      <c r="AM129" s="998"/>
      <c r="AN129" s="998"/>
      <c r="AO129" s="999"/>
      <c r="AP129" s="1112"/>
      <c r="AQ129" s="1113"/>
      <c r="AR129" s="1113"/>
      <c r="AS129" s="1113"/>
      <c r="AT129" s="1114"/>
      <c r="AU129" s="215"/>
      <c r="AV129" s="215"/>
      <c r="AW129" s="215"/>
      <c r="AX129" s="1104" t="s">
        <v>474</v>
      </c>
      <c r="AY129" s="962"/>
      <c r="AZ129" s="962"/>
      <c r="BA129" s="962"/>
      <c r="BB129" s="962"/>
      <c r="BC129" s="962"/>
      <c r="BD129" s="962"/>
      <c r="BE129" s="963"/>
      <c r="BF129" s="1105" t="s">
        <v>122</v>
      </c>
      <c r="BG129" s="1106"/>
      <c r="BH129" s="1106"/>
      <c r="BI129" s="1106"/>
      <c r="BJ129" s="1106"/>
      <c r="BK129" s="1106"/>
      <c r="BL129" s="1107"/>
      <c r="BM129" s="1105">
        <v>16.260000000000002</v>
      </c>
      <c r="BN129" s="1106"/>
      <c r="BO129" s="1106"/>
      <c r="BP129" s="1106"/>
      <c r="BQ129" s="1106"/>
      <c r="BR129" s="1106"/>
      <c r="BS129" s="1107"/>
      <c r="BT129" s="1105">
        <v>30</v>
      </c>
      <c r="BU129" s="1106"/>
      <c r="BV129" s="1106"/>
      <c r="BW129" s="1106"/>
      <c r="BX129" s="1106"/>
      <c r="BY129" s="1106"/>
      <c r="BZ129" s="1108"/>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73" t="s">
        <v>475</v>
      </c>
      <c r="B130" s="974"/>
      <c r="C130" s="974"/>
      <c r="D130" s="974"/>
      <c r="E130" s="974"/>
      <c r="F130" s="974"/>
      <c r="G130" s="974"/>
      <c r="H130" s="974"/>
      <c r="I130" s="974"/>
      <c r="J130" s="974"/>
      <c r="K130" s="974"/>
      <c r="L130" s="974"/>
      <c r="M130" s="974"/>
      <c r="N130" s="974"/>
      <c r="O130" s="974"/>
      <c r="P130" s="974"/>
      <c r="Q130" s="974"/>
      <c r="R130" s="974"/>
      <c r="S130" s="974"/>
      <c r="T130" s="974"/>
      <c r="U130" s="974"/>
      <c r="V130" s="974"/>
      <c r="W130" s="1109" t="s">
        <v>476</v>
      </c>
      <c r="X130" s="1110"/>
      <c r="Y130" s="1110"/>
      <c r="Z130" s="1111"/>
      <c r="AA130" s="997">
        <v>8525848</v>
      </c>
      <c r="AB130" s="998"/>
      <c r="AC130" s="998"/>
      <c r="AD130" s="998"/>
      <c r="AE130" s="999"/>
      <c r="AF130" s="1000">
        <v>8415449</v>
      </c>
      <c r="AG130" s="998"/>
      <c r="AH130" s="998"/>
      <c r="AI130" s="998"/>
      <c r="AJ130" s="999"/>
      <c r="AK130" s="1000">
        <v>8345968</v>
      </c>
      <c r="AL130" s="998"/>
      <c r="AM130" s="998"/>
      <c r="AN130" s="998"/>
      <c r="AO130" s="999"/>
      <c r="AP130" s="1112"/>
      <c r="AQ130" s="1113"/>
      <c r="AR130" s="1113"/>
      <c r="AS130" s="1113"/>
      <c r="AT130" s="1114"/>
      <c r="AU130" s="215"/>
      <c r="AV130" s="215"/>
      <c r="AW130" s="215"/>
      <c r="AX130" s="1104" t="s">
        <v>477</v>
      </c>
      <c r="AY130" s="962"/>
      <c r="AZ130" s="962"/>
      <c r="BA130" s="962"/>
      <c r="BB130" s="962"/>
      <c r="BC130" s="962"/>
      <c r="BD130" s="962"/>
      <c r="BE130" s="963"/>
      <c r="BF130" s="1140">
        <v>6.3</v>
      </c>
      <c r="BG130" s="1141"/>
      <c r="BH130" s="1141"/>
      <c r="BI130" s="1141"/>
      <c r="BJ130" s="1141"/>
      <c r="BK130" s="1141"/>
      <c r="BL130" s="1142"/>
      <c r="BM130" s="1140">
        <v>25</v>
      </c>
      <c r="BN130" s="1141"/>
      <c r="BO130" s="1141"/>
      <c r="BP130" s="1141"/>
      <c r="BQ130" s="1141"/>
      <c r="BR130" s="1141"/>
      <c r="BS130" s="1142"/>
      <c r="BT130" s="1140">
        <v>35</v>
      </c>
      <c r="BU130" s="1141"/>
      <c r="BV130" s="1141"/>
      <c r="BW130" s="1141"/>
      <c r="BX130" s="1141"/>
      <c r="BY130" s="1141"/>
      <c r="BZ130" s="1143"/>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44"/>
      <c r="B131" s="1145"/>
      <c r="C131" s="1145"/>
      <c r="D131" s="1145"/>
      <c r="E131" s="1145"/>
      <c r="F131" s="1145"/>
      <c r="G131" s="1145"/>
      <c r="H131" s="1145"/>
      <c r="I131" s="1145"/>
      <c r="J131" s="1145"/>
      <c r="K131" s="1145"/>
      <c r="L131" s="1145"/>
      <c r="M131" s="1145"/>
      <c r="N131" s="1145"/>
      <c r="O131" s="1145"/>
      <c r="P131" s="1145"/>
      <c r="Q131" s="1145"/>
      <c r="R131" s="1145"/>
      <c r="S131" s="1145"/>
      <c r="T131" s="1145"/>
      <c r="U131" s="1145"/>
      <c r="V131" s="1145"/>
      <c r="W131" s="1146" t="s">
        <v>478</v>
      </c>
      <c r="X131" s="1147"/>
      <c r="Y131" s="1147"/>
      <c r="Z131" s="1148"/>
      <c r="AA131" s="1043">
        <v>39278811</v>
      </c>
      <c r="AB131" s="1025"/>
      <c r="AC131" s="1025"/>
      <c r="AD131" s="1025"/>
      <c r="AE131" s="1026"/>
      <c r="AF131" s="1024">
        <v>40062216</v>
      </c>
      <c r="AG131" s="1025"/>
      <c r="AH131" s="1025"/>
      <c r="AI131" s="1025"/>
      <c r="AJ131" s="1026"/>
      <c r="AK131" s="1024">
        <v>41330287</v>
      </c>
      <c r="AL131" s="1025"/>
      <c r="AM131" s="1025"/>
      <c r="AN131" s="1025"/>
      <c r="AO131" s="1026"/>
      <c r="AP131" s="1149"/>
      <c r="AQ131" s="1150"/>
      <c r="AR131" s="1150"/>
      <c r="AS131" s="1150"/>
      <c r="AT131" s="1151"/>
      <c r="AU131" s="215"/>
      <c r="AV131" s="215"/>
      <c r="AW131" s="215"/>
      <c r="AX131" s="1122" t="s">
        <v>479</v>
      </c>
      <c r="AY131" s="761"/>
      <c r="AZ131" s="761"/>
      <c r="BA131" s="761"/>
      <c r="BB131" s="761"/>
      <c r="BC131" s="761"/>
      <c r="BD131" s="761"/>
      <c r="BE131" s="1075"/>
      <c r="BF131" s="1123">
        <v>89.3</v>
      </c>
      <c r="BG131" s="1124"/>
      <c r="BH131" s="1124"/>
      <c r="BI131" s="1124"/>
      <c r="BJ131" s="1124"/>
      <c r="BK131" s="1124"/>
      <c r="BL131" s="1125"/>
      <c r="BM131" s="1123">
        <v>350</v>
      </c>
      <c r="BN131" s="1124"/>
      <c r="BO131" s="1124"/>
      <c r="BP131" s="1124"/>
      <c r="BQ131" s="1124"/>
      <c r="BR131" s="1124"/>
      <c r="BS131" s="1125"/>
      <c r="BT131" s="1126"/>
      <c r="BU131" s="1127"/>
      <c r="BV131" s="1127"/>
      <c r="BW131" s="1127"/>
      <c r="BX131" s="1127"/>
      <c r="BY131" s="1127"/>
      <c r="BZ131" s="1128"/>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29" t="s">
        <v>480</v>
      </c>
      <c r="B132" s="1130"/>
      <c r="C132" s="1130"/>
      <c r="D132" s="1130"/>
      <c r="E132" s="1130"/>
      <c r="F132" s="1130"/>
      <c r="G132" s="1130"/>
      <c r="H132" s="1130"/>
      <c r="I132" s="1130"/>
      <c r="J132" s="1130"/>
      <c r="K132" s="1130"/>
      <c r="L132" s="1130"/>
      <c r="M132" s="1130"/>
      <c r="N132" s="1130"/>
      <c r="O132" s="1130"/>
      <c r="P132" s="1130"/>
      <c r="Q132" s="1130"/>
      <c r="R132" s="1130"/>
      <c r="S132" s="1130"/>
      <c r="T132" s="1130"/>
      <c r="U132" s="1130"/>
      <c r="V132" s="1133" t="s">
        <v>481</v>
      </c>
      <c r="W132" s="1133"/>
      <c r="X132" s="1133"/>
      <c r="Y132" s="1133"/>
      <c r="Z132" s="1134"/>
      <c r="AA132" s="1135">
        <v>6.4855807370000003</v>
      </c>
      <c r="AB132" s="1136"/>
      <c r="AC132" s="1136"/>
      <c r="AD132" s="1136"/>
      <c r="AE132" s="1137"/>
      <c r="AF132" s="1138">
        <v>6.1808238470000001</v>
      </c>
      <c r="AG132" s="1136"/>
      <c r="AH132" s="1136"/>
      <c r="AI132" s="1136"/>
      <c r="AJ132" s="1137"/>
      <c r="AK132" s="1138">
        <v>6.5194780769999996</v>
      </c>
      <c r="AL132" s="1136"/>
      <c r="AM132" s="1136"/>
      <c r="AN132" s="1136"/>
      <c r="AO132" s="1137"/>
      <c r="AP132" s="1040"/>
      <c r="AQ132" s="1041"/>
      <c r="AR132" s="1041"/>
      <c r="AS132" s="1041"/>
      <c r="AT132" s="1139"/>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31"/>
      <c r="B133" s="1132"/>
      <c r="C133" s="1132"/>
      <c r="D133" s="1132"/>
      <c r="E133" s="1132"/>
      <c r="F133" s="1132"/>
      <c r="G133" s="1132"/>
      <c r="H133" s="1132"/>
      <c r="I133" s="1132"/>
      <c r="J133" s="1132"/>
      <c r="K133" s="1132"/>
      <c r="L133" s="1132"/>
      <c r="M133" s="1132"/>
      <c r="N133" s="1132"/>
      <c r="O133" s="1132"/>
      <c r="P133" s="1132"/>
      <c r="Q133" s="1132"/>
      <c r="R133" s="1132"/>
      <c r="S133" s="1132"/>
      <c r="T133" s="1132"/>
      <c r="U133" s="1132"/>
      <c r="V133" s="1116" t="s">
        <v>482</v>
      </c>
      <c r="W133" s="1116"/>
      <c r="X133" s="1116"/>
      <c r="Y133" s="1116"/>
      <c r="Z133" s="1117"/>
      <c r="AA133" s="1118">
        <v>5.8</v>
      </c>
      <c r="AB133" s="1119"/>
      <c r="AC133" s="1119"/>
      <c r="AD133" s="1119"/>
      <c r="AE133" s="1120"/>
      <c r="AF133" s="1118">
        <v>6.1</v>
      </c>
      <c r="AG133" s="1119"/>
      <c r="AH133" s="1119"/>
      <c r="AI133" s="1119"/>
      <c r="AJ133" s="1120"/>
      <c r="AK133" s="1118">
        <v>6.3</v>
      </c>
      <c r="AL133" s="1119"/>
      <c r="AM133" s="1119"/>
      <c r="AN133" s="1119"/>
      <c r="AO133" s="1120"/>
      <c r="AP133" s="1067"/>
      <c r="AQ133" s="1068"/>
      <c r="AR133" s="1068"/>
      <c r="AS133" s="1068"/>
      <c r="AT133" s="112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Z0bo56b+K085OQESbCJgqxqoXIuOsIgo9Wn/q+gkBnokE9AQz+oA9Px7yaTKXLijj6364aGHsE/gAGYcju0UYw==" saltValue="BtYNaxiYbHsXi1LmrnDzy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7"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483</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hcKQkRZ7ToHJTzxMFGVDzGMi/Lm6cB4Ni/dQK3uRoo5bH36T5iTYyG7uRIxZysha8UbFUewJJEWA3j3LdU48ww==" saltValue="UG/1yFGZCVJQ4doSENMwAw==" spinCount="100000"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Iu9VDLgAdp//ws1fmgMfi4IPsdJ0+PXLoAHhhQHg0FBfk5c7jAYzLHsXbH5hzwS9qH4CiNQzRt4q8Ppd1mK3PQ==" saltValue="Zm0tSdYGWoddqV4VGH0fgg=="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70" zoomScaleSheetLayoutView="70"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484</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485</v>
      </c>
      <c r="AL6" s="248"/>
      <c r="AM6" s="248"/>
      <c r="AN6" s="248"/>
    </row>
    <row r="7" spans="1:46" ht="13.5" customHeight="1" x14ac:dyDescent="0.2">
      <c r="A7" s="247"/>
      <c r="AK7" s="250"/>
      <c r="AL7" s="251"/>
      <c r="AM7" s="251"/>
      <c r="AN7" s="252"/>
      <c r="AO7" s="1153" t="s">
        <v>486</v>
      </c>
      <c r="AP7" s="253"/>
      <c r="AQ7" s="254" t="s">
        <v>487</v>
      </c>
      <c r="AR7" s="255"/>
    </row>
    <row r="8" spans="1:46" ht="13" x14ac:dyDescent="0.2">
      <c r="A8" s="247"/>
      <c r="AK8" s="256"/>
      <c r="AL8" s="257"/>
      <c r="AM8" s="257"/>
      <c r="AN8" s="258"/>
      <c r="AO8" s="1154"/>
      <c r="AP8" s="259" t="s">
        <v>488</v>
      </c>
      <c r="AQ8" s="260" t="s">
        <v>489</v>
      </c>
      <c r="AR8" s="261" t="s">
        <v>490</v>
      </c>
    </row>
    <row r="9" spans="1:46" ht="13" x14ac:dyDescent="0.2">
      <c r="A9" s="247"/>
      <c r="AK9" s="1155" t="s">
        <v>491</v>
      </c>
      <c r="AL9" s="1156"/>
      <c r="AM9" s="1156"/>
      <c r="AN9" s="1157"/>
      <c r="AO9" s="262">
        <v>15998232</v>
      </c>
      <c r="AP9" s="262">
        <v>86020</v>
      </c>
      <c r="AQ9" s="263">
        <v>66742</v>
      </c>
      <c r="AR9" s="264">
        <v>28.9</v>
      </c>
    </row>
    <row r="10" spans="1:46" ht="13.5" customHeight="1" x14ac:dyDescent="0.2">
      <c r="A10" s="247"/>
      <c r="AK10" s="1155" t="s">
        <v>492</v>
      </c>
      <c r="AL10" s="1156"/>
      <c r="AM10" s="1156"/>
      <c r="AN10" s="1157"/>
      <c r="AO10" s="265">
        <v>494</v>
      </c>
      <c r="AP10" s="265">
        <v>3</v>
      </c>
      <c r="AQ10" s="266">
        <v>1287</v>
      </c>
      <c r="AR10" s="267">
        <v>-99.8</v>
      </c>
    </row>
    <row r="11" spans="1:46" ht="13.5" customHeight="1" x14ac:dyDescent="0.2">
      <c r="A11" s="247"/>
      <c r="AK11" s="1155" t="s">
        <v>493</v>
      </c>
      <c r="AL11" s="1156"/>
      <c r="AM11" s="1156"/>
      <c r="AN11" s="1157"/>
      <c r="AO11" s="265">
        <v>46293</v>
      </c>
      <c r="AP11" s="265">
        <v>249</v>
      </c>
      <c r="AQ11" s="266">
        <v>1074</v>
      </c>
      <c r="AR11" s="267">
        <v>-76.8</v>
      </c>
    </row>
    <row r="12" spans="1:46" ht="13.5" customHeight="1" x14ac:dyDescent="0.2">
      <c r="A12" s="247"/>
      <c r="AK12" s="1155" t="s">
        <v>494</v>
      </c>
      <c r="AL12" s="1156"/>
      <c r="AM12" s="1156"/>
      <c r="AN12" s="1157"/>
      <c r="AO12" s="265" t="s">
        <v>495</v>
      </c>
      <c r="AP12" s="265" t="s">
        <v>495</v>
      </c>
      <c r="AQ12" s="266">
        <v>41</v>
      </c>
      <c r="AR12" s="267" t="s">
        <v>495</v>
      </c>
    </row>
    <row r="13" spans="1:46" ht="13.5" customHeight="1" x14ac:dyDescent="0.2">
      <c r="A13" s="247"/>
      <c r="AK13" s="1155" t="s">
        <v>496</v>
      </c>
      <c r="AL13" s="1156"/>
      <c r="AM13" s="1156"/>
      <c r="AN13" s="1157"/>
      <c r="AO13" s="265">
        <v>509089</v>
      </c>
      <c r="AP13" s="265">
        <v>2737</v>
      </c>
      <c r="AQ13" s="266">
        <v>2303</v>
      </c>
      <c r="AR13" s="267">
        <v>18.8</v>
      </c>
    </row>
    <row r="14" spans="1:46" ht="13.5" customHeight="1" x14ac:dyDescent="0.2">
      <c r="A14" s="247"/>
      <c r="AK14" s="1155" t="s">
        <v>497</v>
      </c>
      <c r="AL14" s="1156"/>
      <c r="AM14" s="1156"/>
      <c r="AN14" s="1157"/>
      <c r="AO14" s="265">
        <v>533443</v>
      </c>
      <c r="AP14" s="265">
        <v>2868</v>
      </c>
      <c r="AQ14" s="266">
        <v>1496</v>
      </c>
      <c r="AR14" s="267">
        <v>91.7</v>
      </c>
    </row>
    <row r="15" spans="1:46" ht="13.5" customHeight="1" x14ac:dyDescent="0.2">
      <c r="A15" s="247"/>
      <c r="AK15" s="1158" t="s">
        <v>498</v>
      </c>
      <c r="AL15" s="1159"/>
      <c r="AM15" s="1159"/>
      <c r="AN15" s="1160"/>
      <c r="AO15" s="265">
        <v>-939940</v>
      </c>
      <c r="AP15" s="265">
        <v>-5054</v>
      </c>
      <c r="AQ15" s="266">
        <v>-3858</v>
      </c>
      <c r="AR15" s="267">
        <v>31</v>
      </c>
    </row>
    <row r="16" spans="1:46" ht="13" x14ac:dyDescent="0.2">
      <c r="A16" s="247"/>
      <c r="AK16" s="1158" t="s">
        <v>177</v>
      </c>
      <c r="AL16" s="1159"/>
      <c r="AM16" s="1159"/>
      <c r="AN16" s="1160"/>
      <c r="AO16" s="265">
        <v>16147611</v>
      </c>
      <c r="AP16" s="265">
        <v>86824</v>
      </c>
      <c r="AQ16" s="266">
        <v>69084</v>
      </c>
      <c r="AR16" s="267">
        <v>25.7</v>
      </c>
    </row>
    <row r="17" spans="1:46" ht="13" x14ac:dyDescent="0.2">
      <c r="A17" s="247"/>
    </row>
    <row r="18" spans="1:46" ht="13" x14ac:dyDescent="0.2">
      <c r="A18" s="247"/>
      <c r="AQ18" s="268"/>
      <c r="AR18" s="268"/>
    </row>
    <row r="19" spans="1:46" ht="13" x14ac:dyDescent="0.2">
      <c r="A19" s="247"/>
      <c r="AK19" s="243" t="s">
        <v>499</v>
      </c>
    </row>
    <row r="20" spans="1:46" ht="13" x14ac:dyDescent="0.2">
      <c r="A20" s="247"/>
      <c r="AK20" s="269"/>
      <c r="AL20" s="270"/>
      <c r="AM20" s="270"/>
      <c r="AN20" s="271"/>
      <c r="AO20" s="272" t="s">
        <v>500</v>
      </c>
      <c r="AP20" s="273" t="s">
        <v>501</v>
      </c>
      <c r="AQ20" s="274" t="s">
        <v>502</v>
      </c>
      <c r="AR20" s="275"/>
    </row>
    <row r="21" spans="1:46" s="248" customFormat="1" ht="13" x14ac:dyDescent="0.2">
      <c r="A21" s="276"/>
      <c r="AK21" s="1161" t="s">
        <v>503</v>
      </c>
      <c r="AL21" s="1162"/>
      <c r="AM21" s="1162"/>
      <c r="AN21" s="1163"/>
      <c r="AO21" s="277">
        <v>8.3000000000000007</v>
      </c>
      <c r="AP21" s="278">
        <v>6.14</v>
      </c>
      <c r="AQ21" s="279">
        <v>2.16</v>
      </c>
      <c r="AS21" s="280"/>
      <c r="AT21" s="276"/>
    </row>
    <row r="22" spans="1:46" s="248" customFormat="1" ht="13" x14ac:dyDescent="0.2">
      <c r="A22" s="276"/>
      <c r="AK22" s="1161" t="s">
        <v>504</v>
      </c>
      <c r="AL22" s="1162"/>
      <c r="AM22" s="1162"/>
      <c r="AN22" s="1163"/>
      <c r="AO22" s="281">
        <v>99.4</v>
      </c>
      <c r="AP22" s="282">
        <v>99.7</v>
      </c>
      <c r="AQ22" s="283">
        <v>-0.3</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52" t="s">
        <v>505</v>
      </c>
      <c r="B26" s="1152"/>
      <c r="C26" s="1152"/>
      <c r="D26" s="1152"/>
      <c r="E26" s="1152"/>
      <c r="F26" s="1152"/>
      <c r="G26" s="1152"/>
      <c r="H26" s="1152"/>
      <c r="I26" s="1152"/>
      <c r="J26" s="1152"/>
      <c r="K26" s="1152"/>
      <c r="L26" s="1152"/>
      <c r="M26" s="1152"/>
      <c r="N26" s="1152"/>
      <c r="O26" s="1152"/>
      <c r="P26" s="1152"/>
      <c r="Q26" s="1152"/>
      <c r="R26" s="1152"/>
      <c r="S26" s="1152"/>
      <c r="T26" s="1152"/>
      <c r="U26" s="1152"/>
      <c r="V26" s="1152"/>
      <c r="W26" s="1152"/>
      <c r="X26" s="1152"/>
      <c r="Y26" s="1152"/>
      <c r="Z26" s="1152"/>
      <c r="AA26" s="1152"/>
      <c r="AB26" s="1152"/>
      <c r="AC26" s="1152"/>
      <c r="AD26" s="1152"/>
      <c r="AE26" s="1152"/>
      <c r="AF26" s="1152"/>
      <c r="AG26" s="1152"/>
      <c r="AH26" s="1152"/>
      <c r="AI26" s="1152"/>
      <c r="AJ26" s="1152"/>
      <c r="AK26" s="1152"/>
      <c r="AL26" s="1152"/>
      <c r="AM26" s="1152"/>
      <c r="AN26" s="1152"/>
      <c r="AO26" s="1152"/>
      <c r="AP26" s="1152"/>
      <c r="AQ26" s="1152"/>
      <c r="AR26" s="1152"/>
      <c r="AS26" s="1152"/>
    </row>
    <row r="27" spans="1:46" ht="13" x14ac:dyDescent="0.2">
      <c r="A27" s="288"/>
      <c r="AS27" s="243"/>
      <c r="AT27" s="243"/>
    </row>
    <row r="28" spans="1:46" ht="16.5" x14ac:dyDescent="0.2">
      <c r="A28" s="244" t="s">
        <v>506</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507</v>
      </c>
      <c r="AL29" s="248"/>
      <c r="AM29" s="248"/>
      <c r="AN29" s="248"/>
      <c r="AS29" s="290"/>
    </row>
    <row r="30" spans="1:46" ht="13.5" customHeight="1" x14ac:dyDescent="0.2">
      <c r="A30" s="247"/>
      <c r="AK30" s="250"/>
      <c r="AL30" s="251"/>
      <c r="AM30" s="251"/>
      <c r="AN30" s="252"/>
      <c r="AO30" s="1153" t="s">
        <v>486</v>
      </c>
      <c r="AP30" s="253"/>
      <c r="AQ30" s="254" t="s">
        <v>487</v>
      </c>
      <c r="AR30" s="255"/>
    </row>
    <row r="31" spans="1:46" ht="13" x14ac:dyDescent="0.2">
      <c r="A31" s="247"/>
      <c r="AK31" s="256"/>
      <c r="AL31" s="257"/>
      <c r="AM31" s="257"/>
      <c r="AN31" s="258"/>
      <c r="AO31" s="1154"/>
      <c r="AP31" s="259" t="s">
        <v>488</v>
      </c>
      <c r="AQ31" s="260" t="s">
        <v>489</v>
      </c>
      <c r="AR31" s="261" t="s">
        <v>490</v>
      </c>
    </row>
    <row r="32" spans="1:46" ht="27" customHeight="1" x14ac:dyDescent="0.2">
      <c r="A32" s="247"/>
      <c r="AK32" s="1169" t="s">
        <v>508</v>
      </c>
      <c r="AL32" s="1170"/>
      <c r="AM32" s="1170"/>
      <c r="AN32" s="1171"/>
      <c r="AO32" s="291">
        <v>10275701</v>
      </c>
      <c r="AP32" s="291">
        <v>55251</v>
      </c>
      <c r="AQ32" s="292">
        <v>26372</v>
      </c>
      <c r="AR32" s="293">
        <v>109.5</v>
      </c>
    </row>
    <row r="33" spans="1:46" ht="13.5" customHeight="1" x14ac:dyDescent="0.2">
      <c r="A33" s="247"/>
      <c r="AK33" s="1169" t="s">
        <v>509</v>
      </c>
      <c r="AL33" s="1170"/>
      <c r="AM33" s="1170"/>
      <c r="AN33" s="1171"/>
      <c r="AO33" s="291" t="s">
        <v>495</v>
      </c>
      <c r="AP33" s="291" t="s">
        <v>495</v>
      </c>
      <c r="AQ33" s="292">
        <v>3</v>
      </c>
      <c r="AR33" s="293" t="s">
        <v>495</v>
      </c>
    </row>
    <row r="34" spans="1:46" ht="27" customHeight="1" x14ac:dyDescent="0.2">
      <c r="A34" s="247"/>
      <c r="AK34" s="1169" t="s">
        <v>510</v>
      </c>
      <c r="AL34" s="1170"/>
      <c r="AM34" s="1170"/>
      <c r="AN34" s="1171"/>
      <c r="AO34" s="291" t="s">
        <v>495</v>
      </c>
      <c r="AP34" s="291" t="s">
        <v>495</v>
      </c>
      <c r="AQ34" s="292">
        <v>27</v>
      </c>
      <c r="AR34" s="293" t="s">
        <v>495</v>
      </c>
    </row>
    <row r="35" spans="1:46" ht="27" customHeight="1" x14ac:dyDescent="0.2">
      <c r="A35" s="247"/>
      <c r="AK35" s="1169" t="s">
        <v>511</v>
      </c>
      <c r="AL35" s="1170"/>
      <c r="AM35" s="1170"/>
      <c r="AN35" s="1171"/>
      <c r="AO35" s="291">
        <v>2089888</v>
      </c>
      <c r="AP35" s="291">
        <v>11237</v>
      </c>
      <c r="AQ35" s="292">
        <v>5235</v>
      </c>
      <c r="AR35" s="293">
        <v>114.7</v>
      </c>
    </row>
    <row r="36" spans="1:46" ht="27" customHeight="1" x14ac:dyDescent="0.2">
      <c r="A36" s="247"/>
      <c r="AK36" s="1169" t="s">
        <v>512</v>
      </c>
      <c r="AL36" s="1170"/>
      <c r="AM36" s="1170"/>
      <c r="AN36" s="1171"/>
      <c r="AO36" s="291" t="s">
        <v>495</v>
      </c>
      <c r="AP36" s="291" t="s">
        <v>495</v>
      </c>
      <c r="AQ36" s="292">
        <v>476</v>
      </c>
      <c r="AR36" s="293" t="s">
        <v>495</v>
      </c>
    </row>
    <row r="37" spans="1:46" ht="13.5" customHeight="1" x14ac:dyDescent="0.2">
      <c r="A37" s="247"/>
      <c r="AK37" s="1169" t="s">
        <v>513</v>
      </c>
      <c r="AL37" s="1170"/>
      <c r="AM37" s="1170"/>
      <c r="AN37" s="1171"/>
      <c r="AO37" s="291">
        <v>183650</v>
      </c>
      <c r="AP37" s="291">
        <v>987</v>
      </c>
      <c r="AQ37" s="292">
        <v>969</v>
      </c>
      <c r="AR37" s="293">
        <v>1.9</v>
      </c>
    </row>
    <row r="38" spans="1:46" ht="27" customHeight="1" x14ac:dyDescent="0.2">
      <c r="A38" s="247"/>
      <c r="AK38" s="1172" t="s">
        <v>514</v>
      </c>
      <c r="AL38" s="1173"/>
      <c r="AM38" s="1173"/>
      <c r="AN38" s="1174"/>
      <c r="AO38" s="294" t="s">
        <v>495</v>
      </c>
      <c r="AP38" s="294" t="s">
        <v>495</v>
      </c>
      <c r="AQ38" s="295" t="s">
        <v>495</v>
      </c>
      <c r="AR38" s="283" t="s">
        <v>495</v>
      </c>
      <c r="AS38" s="290"/>
    </row>
    <row r="39" spans="1:46" ht="13" x14ac:dyDescent="0.2">
      <c r="A39" s="247"/>
      <c r="AK39" s="1172" t="s">
        <v>515</v>
      </c>
      <c r="AL39" s="1173"/>
      <c r="AM39" s="1173"/>
      <c r="AN39" s="1174"/>
      <c r="AO39" s="291">
        <v>-1508752</v>
      </c>
      <c r="AP39" s="291">
        <v>-8112</v>
      </c>
      <c r="AQ39" s="292">
        <v>-7307</v>
      </c>
      <c r="AR39" s="293">
        <v>11</v>
      </c>
      <c r="AS39" s="290"/>
    </row>
    <row r="40" spans="1:46" ht="27" customHeight="1" x14ac:dyDescent="0.2">
      <c r="A40" s="247"/>
      <c r="AK40" s="1169" t="s">
        <v>516</v>
      </c>
      <c r="AL40" s="1170"/>
      <c r="AM40" s="1170"/>
      <c r="AN40" s="1171"/>
      <c r="AO40" s="291">
        <v>-8345968</v>
      </c>
      <c r="AP40" s="291">
        <v>-44875</v>
      </c>
      <c r="AQ40" s="292">
        <v>-17667</v>
      </c>
      <c r="AR40" s="293">
        <v>154</v>
      </c>
      <c r="AS40" s="290"/>
    </row>
    <row r="41" spans="1:46" ht="13" x14ac:dyDescent="0.2">
      <c r="A41" s="247"/>
      <c r="AK41" s="1175" t="s">
        <v>287</v>
      </c>
      <c r="AL41" s="1176"/>
      <c r="AM41" s="1176"/>
      <c r="AN41" s="1177"/>
      <c r="AO41" s="291">
        <v>2694519</v>
      </c>
      <c r="AP41" s="291">
        <v>14488</v>
      </c>
      <c r="AQ41" s="292">
        <v>8108</v>
      </c>
      <c r="AR41" s="293">
        <v>78.7</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517</v>
      </c>
    </row>
    <row r="48" spans="1:46" ht="13" x14ac:dyDescent="0.2">
      <c r="A48" s="247"/>
      <c r="AK48" s="301" t="s">
        <v>518</v>
      </c>
      <c r="AL48" s="301"/>
      <c r="AM48" s="301"/>
      <c r="AN48" s="301"/>
      <c r="AO48" s="301"/>
      <c r="AP48" s="301"/>
      <c r="AQ48" s="302"/>
      <c r="AR48" s="301"/>
    </row>
    <row r="49" spans="1:44" ht="13.5" customHeight="1" x14ac:dyDescent="0.2">
      <c r="A49" s="247"/>
      <c r="AK49" s="303"/>
      <c r="AL49" s="304"/>
      <c r="AM49" s="1164" t="s">
        <v>486</v>
      </c>
      <c r="AN49" s="1166" t="s">
        <v>519</v>
      </c>
      <c r="AO49" s="1167"/>
      <c r="AP49" s="1167"/>
      <c r="AQ49" s="1167"/>
      <c r="AR49" s="1168"/>
    </row>
    <row r="50" spans="1:44" ht="13" x14ac:dyDescent="0.2">
      <c r="A50" s="247"/>
      <c r="AK50" s="305"/>
      <c r="AL50" s="306"/>
      <c r="AM50" s="1165"/>
      <c r="AN50" s="307" t="s">
        <v>520</v>
      </c>
      <c r="AO50" s="308" t="s">
        <v>521</v>
      </c>
      <c r="AP50" s="309" t="s">
        <v>522</v>
      </c>
      <c r="AQ50" s="310" t="s">
        <v>523</v>
      </c>
      <c r="AR50" s="311" t="s">
        <v>524</v>
      </c>
    </row>
    <row r="51" spans="1:44" ht="13" x14ac:dyDescent="0.2">
      <c r="A51" s="247"/>
      <c r="AK51" s="303" t="s">
        <v>525</v>
      </c>
      <c r="AL51" s="304"/>
      <c r="AM51" s="312">
        <v>20621791</v>
      </c>
      <c r="AN51" s="313">
        <v>108158</v>
      </c>
      <c r="AO51" s="314">
        <v>5.4</v>
      </c>
      <c r="AP51" s="315">
        <v>39221</v>
      </c>
      <c r="AQ51" s="316">
        <v>4.2</v>
      </c>
      <c r="AR51" s="317">
        <v>1.2</v>
      </c>
    </row>
    <row r="52" spans="1:44" ht="13" x14ac:dyDescent="0.2">
      <c r="A52" s="247"/>
      <c r="AK52" s="318"/>
      <c r="AL52" s="319" t="s">
        <v>526</v>
      </c>
      <c r="AM52" s="320">
        <v>13725366</v>
      </c>
      <c r="AN52" s="321">
        <v>71988</v>
      </c>
      <c r="AO52" s="322">
        <v>34.6</v>
      </c>
      <c r="AP52" s="323">
        <v>24821</v>
      </c>
      <c r="AQ52" s="324">
        <v>-0.5</v>
      </c>
      <c r="AR52" s="325">
        <v>35.1</v>
      </c>
    </row>
    <row r="53" spans="1:44" ht="13" x14ac:dyDescent="0.2">
      <c r="A53" s="247"/>
      <c r="AK53" s="303" t="s">
        <v>527</v>
      </c>
      <c r="AL53" s="304"/>
      <c r="AM53" s="312">
        <v>13417582</v>
      </c>
      <c r="AN53" s="313">
        <v>70777</v>
      </c>
      <c r="AO53" s="314">
        <v>-34.6</v>
      </c>
      <c r="AP53" s="315">
        <v>38566</v>
      </c>
      <c r="AQ53" s="316">
        <v>-1.7</v>
      </c>
      <c r="AR53" s="317">
        <v>-32.9</v>
      </c>
    </row>
    <row r="54" spans="1:44" ht="13" x14ac:dyDescent="0.2">
      <c r="A54" s="247"/>
      <c r="AK54" s="318"/>
      <c r="AL54" s="319" t="s">
        <v>526</v>
      </c>
      <c r="AM54" s="320">
        <v>9786476</v>
      </c>
      <c r="AN54" s="321">
        <v>51623</v>
      </c>
      <c r="AO54" s="322">
        <v>-28.3</v>
      </c>
      <c r="AP54" s="323">
        <v>24059</v>
      </c>
      <c r="AQ54" s="324">
        <v>-3.1</v>
      </c>
      <c r="AR54" s="325">
        <v>-25.2</v>
      </c>
    </row>
    <row r="55" spans="1:44" ht="13" x14ac:dyDescent="0.2">
      <c r="A55" s="247"/>
      <c r="AK55" s="303" t="s">
        <v>528</v>
      </c>
      <c r="AL55" s="304"/>
      <c r="AM55" s="312">
        <v>11011679</v>
      </c>
      <c r="AN55" s="313">
        <v>58387</v>
      </c>
      <c r="AO55" s="314">
        <v>-17.5</v>
      </c>
      <c r="AP55" s="315">
        <v>35156</v>
      </c>
      <c r="AQ55" s="316">
        <v>-8.8000000000000007</v>
      </c>
      <c r="AR55" s="317">
        <v>-8.6999999999999993</v>
      </c>
    </row>
    <row r="56" spans="1:44" ht="13" x14ac:dyDescent="0.2">
      <c r="A56" s="247"/>
      <c r="AK56" s="318"/>
      <c r="AL56" s="319" t="s">
        <v>526</v>
      </c>
      <c r="AM56" s="320">
        <v>6766443</v>
      </c>
      <c r="AN56" s="321">
        <v>35878</v>
      </c>
      <c r="AO56" s="322">
        <v>-30.5</v>
      </c>
      <c r="AP56" s="323">
        <v>22430</v>
      </c>
      <c r="AQ56" s="324">
        <v>-6.8</v>
      </c>
      <c r="AR56" s="325">
        <v>-23.7</v>
      </c>
    </row>
    <row r="57" spans="1:44" ht="13" x14ac:dyDescent="0.2">
      <c r="A57" s="247"/>
      <c r="AK57" s="303" t="s">
        <v>529</v>
      </c>
      <c r="AL57" s="304"/>
      <c r="AM57" s="312">
        <v>15481508</v>
      </c>
      <c r="AN57" s="313">
        <v>82571</v>
      </c>
      <c r="AO57" s="314">
        <v>41.4</v>
      </c>
      <c r="AP57" s="315">
        <v>37029</v>
      </c>
      <c r="AQ57" s="316">
        <v>5.3</v>
      </c>
      <c r="AR57" s="317">
        <v>36.1</v>
      </c>
    </row>
    <row r="58" spans="1:44" ht="13" x14ac:dyDescent="0.2">
      <c r="A58" s="247"/>
      <c r="AK58" s="318"/>
      <c r="AL58" s="319" t="s">
        <v>526</v>
      </c>
      <c r="AM58" s="320">
        <v>10574304</v>
      </c>
      <c r="AN58" s="321">
        <v>56398</v>
      </c>
      <c r="AO58" s="322">
        <v>57.2</v>
      </c>
      <c r="AP58" s="323">
        <v>23232</v>
      </c>
      <c r="AQ58" s="324">
        <v>3.6</v>
      </c>
      <c r="AR58" s="325">
        <v>53.6</v>
      </c>
    </row>
    <row r="59" spans="1:44" ht="13" x14ac:dyDescent="0.2">
      <c r="A59" s="247"/>
      <c r="AK59" s="303" t="s">
        <v>530</v>
      </c>
      <c r="AL59" s="304"/>
      <c r="AM59" s="312">
        <v>24213780</v>
      </c>
      <c r="AN59" s="313">
        <v>130194</v>
      </c>
      <c r="AO59" s="314">
        <v>57.7</v>
      </c>
      <c r="AP59" s="315">
        <v>44805</v>
      </c>
      <c r="AQ59" s="316">
        <v>21</v>
      </c>
      <c r="AR59" s="317">
        <v>36.700000000000003</v>
      </c>
    </row>
    <row r="60" spans="1:44" ht="13" x14ac:dyDescent="0.2">
      <c r="A60" s="247"/>
      <c r="AK60" s="318"/>
      <c r="AL60" s="319" t="s">
        <v>526</v>
      </c>
      <c r="AM60" s="320">
        <v>18547347</v>
      </c>
      <c r="AN60" s="321">
        <v>99727</v>
      </c>
      <c r="AO60" s="322">
        <v>76.8</v>
      </c>
      <c r="AP60" s="323">
        <v>29857</v>
      </c>
      <c r="AQ60" s="324">
        <v>28.5</v>
      </c>
      <c r="AR60" s="325">
        <v>48.3</v>
      </c>
    </row>
    <row r="61" spans="1:44" ht="13" x14ac:dyDescent="0.2">
      <c r="A61" s="247"/>
      <c r="AK61" s="303" t="s">
        <v>531</v>
      </c>
      <c r="AL61" s="326"/>
      <c r="AM61" s="312">
        <v>16949268</v>
      </c>
      <c r="AN61" s="313">
        <v>90017</v>
      </c>
      <c r="AO61" s="314">
        <v>10.5</v>
      </c>
      <c r="AP61" s="315">
        <v>38955</v>
      </c>
      <c r="AQ61" s="327">
        <v>4</v>
      </c>
      <c r="AR61" s="317">
        <v>6.5</v>
      </c>
    </row>
    <row r="62" spans="1:44" ht="13" x14ac:dyDescent="0.2">
      <c r="A62" s="247"/>
      <c r="AK62" s="318"/>
      <c r="AL62" s="319" t="s">
        <v>526</v>
      </c>
      <c r="AM62" s="320">
        <v>11879987</v>
      </c>
      <c r="AN62" s="321">
        <v>63123</v>
      </c>
      <c r="AO62" s="322">
        <v>22</v>
      </c>
      <c r="AP62" s="323">
        <v>24880</v>
      </c>
      <c r="AQ62" s="324">
        <v>4.3</v>
      </c>
      <c r="AR62" s="325">
        <v>17.7</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4oMTXeRc6i0B54tHAl6PJouNZUYm50rK1oEd1s6yZXrG46vK6UBDUJjAlgVh6R4+hdWwx6NRj1V1qLmLdBsoJQ==" saltValue="rQmp/JXjUrJaqbWhNdwA1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483</v>
      </c>
    </row>
    <row r="121" spans="125:125" ht="13.5" hidden="1" customHeight="1" x14ac:dyDescent="0.2">
      <c r="DU121" s="241"/>
    </row>
  </sheetData>
  <sheetProtection algorithmName="SHA-512" hashValue="AvHVuga8kx5jo2+Z2FsyI61cDWAyoz37RP5E8sjk+HYnHYxELk7AZKECavB7NAVdgviwdUNB/Eqt9I7H9/uqxA==" saltValue="52XK0PJRq1MBa8F1PWL21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483</v>
      </c>
    </row>
  </sheetData>
  <sheetProtection algorithmName="SHA-512" hashValue="Tjdz3z4+gz5ePvX7Qy8tvNAP6stVnIXYTs3dajX3e9rgAV+FCsPlaSgrMsROL504bx9MHPMiakb5JAEieCj1Ig==" saltValue="0KLL5jrOMInK3TtiAt/6V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533</v>
      </c>
      <c r="G46" s="8" t="s">
        <v>534</v>
      </c>
      <c r="H46" s="8" t="s">
        <v>535</v>
      </c>
      <c r="I46" s="8" t="s">
        <v>536</v>
      </c>
      <c r="J46" s="9" t="s">
        <v>537</v>
      </c>
    </row>
    <row r="47" spans="2:10" ht="57.75" customHeight="1" x14ac:dyDescent="0.2">
      <c r="B47" s="10"/>
      <c r="C47" s="1178" t="s">
        <v>3</v>
      </c>
      <c r="D47" s="1178"/>
      <c r="E47" s="1179"/>
      <c r="F47" s="11">
        <v>7.5</v>
      </c>
      <c r="G47" s="12">
        <v>8.18</v>
      </c>
      <c r="H47" s="12">
        <v>8.2100000000000009</v>
      </c>
      <c r="I47" s="12">
        <v>6.07</v>
      </c>
      <c r="J47" s="13">
        <v>6.08</v>
      </c>
    </row>
    <row r="48" spans="2:10" ht="57.75" customHeight="1" x14ac:dyDescent="0.2">
      <c r="B48" s="14"/>
      <c r="C48" s="1180" t="s">
        <v>4</v>
      </c>
      <c r="D48" s="1180"/>
      <c r="E48" s="1181"/>
      <c r="F48" s="15">
        <v>1.67</v>
      </c>
      <c r="G48" s="16">
        <v>1.48</v>
      </c>
      <c r="H48" s="16">
        <v>1.73</v>
      </c>
      <c r="I48" s="16">
        <v>1.41</v>
      </c>
      <c r="J48" s="17">
        <v>1.47</v>
      </c>
    </row>
    <row r="49" spans="2:10" ht="57.75" customHeight="1" thickBot="1" x14ac:dyDescent="0.25">
      <c r="B49" s="18"/>
      <c r="C49" s="1182" t="s">
        <v>5</v>
      </c>
      <c r="D49" s="1182"/>
      <c r="E49" s="1183"/>
      <c r="F49" s="19" t="s">
        <v>538</v>
      </c>
      <c r="G49" s="20" t="s">
        <v>539</v>
      </c>
      <c r="H49" s="20" t="s">
        <v>540</v>
      </c>
      <c r="I49" s="20" t="s">
        <v>541</v>
      </c>
      <c r="J49" s="21" t="s">
        <v>542</v>
      </c>
    </row>
    <row r="50" spans="2:10" ht="13" x14ac:dyDescent="0.2"/>
  </sheetData>
  <sheetProtection algorithmName="SHA-512" hashValue="EyY9v6KnIqKE35RPOhI3lLRmKGzlgp46sRvhG8afN8DQjJo77xsSPDwGxd7Ru+57M+191hwj2vz28qfYEL+eCg==" saltValue="Pv/2ultX7jwNKE+IiBKgv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533</v>
      </c>
      <c r="G33" s="29" t="s">
        <v>534</v>
      </c>
      <c r="H33" s="29" t="s">
        <v>535</v>
      </c>
      <c r="I33" s="29" t="s">
        <v>536</v>
      </c>
      <c r="J33" s="30" t="s">
        <v>537</v>
      </c>
      <c r="K33" s="22"/>
      <c r="L33" s="22"/>
      <c r="M33" s="22"/>
      <c r="N33" s="22"/>
      <c r="O33" s="22"/>
      <c r="P33" s="22"/>
    </row>
    <row r="34" spans="1:16" ht="39" customHeight="1" x14ac:dyDescent="0.2">
      <c r="A34" s="22"/>
      <c r="B34" s="31"/>
      <c r="C34" s="1188" t="s">
        <v>543</v>
      </c>
      <c r="D34" s="1188"/>
      <c r="E34" s="1189"/>
      <c r="F34" s="32">
        <v>7.17</v>
      </c>
      <c r="G34" s="33">
        <v>7.08</v>
      </c>
      <c r="H34" s="33">
        <v>6.91</v>
      </c>
      <c r="I34" s="33">
        <v>6.83</v>
      </c>
      <c r="J34" s="34">
        <v>6.65</v>
      </c>
      <c r="K34" s="22"/>
      <c r="L34" s="22"/>
      <c r="M34" s="22"/>
      <c r="N34" s="22"/>
      <c r="O34" s="22"/>
      <c r="P34" s="22"/>
    </row>
    <row r="35" spans="1:16" ht="39" customHeight="1" x14ac:dyDescent="0.2">
      <c r="A35" s="22"/>
      <c r="B35" s="35"/>
      <c r="C35" s="1184" t="s">
        <v>544</v>
      </c>
      <c r="D35" s="1184"/>
      <c r="E35" s="1185"/>
      <c r="F35" s="36">
        <v>2.46</v>
      </c>
      <c r="G35" s="37">
        <v>2.61</v>
      </c>
      <c r="H35" s="37">
        <v>2.66</v>
      </c>
      <c r="I35" s="37">
        <v>2.54</v>
      </c>
      <c r="J35" s="38">
        <v>2.2599999999999998</v>
      </c>
      <c r="K35" s="22"/>
      <c r="L35" s="22"/>
      <c r="M35" s="22"/>
      <c r="N35" s="22"/>
      <c r="O35" s="22"/>
      <c r="P35" s="22"/>
    </row>
    <row r="36" spans="1:16" ht="39" customHeight="1" x14ac:dyDescent="0.2">
      <c r="A36" s="22"/>
      <c r="B36" s="35"/>
      <c r="C36" s="1184" t="s">
        <v>545</v>
      </c>
      <c r="D36" s="1184"/>
      <c r="E36" s="1185"/>
      <c r="F36" s="36">
        <v>1.66</v>
      </c>
      <c r="G36" s="37">
        <v>1.47</v>
      </c>
      <c r="H36" s="37">
        <v>1.72</v>
      </c>
      <c r="I36" s="37">
        <v>1.4</v>
      </c>
      <c r="J36" s="38">
        <v>1.47</v>
      </c>
      <c r="K36" s="22"/>
      <c r="L36" s="22"/>
      <c r="M36" s="22"/>
      <c r="N36" s="22"/>
      <c r="O36" s="22"/>
      <c r="P36" s="22"/>
    </row>
    <row r="37" spans="1:16" ht="39" customHeight="1" x14ac:dyDescent="0.2">
      <c r="A37" s="22"/>
      <c r="B37" s="35"/>
      <c r="C37" s="1184" t="s">
        <v>546</v>
      </c>
      <c r="D37" s="1184"/>
      <c r="E37" s="1185"/>
      <c r="F37" s="36">
        <v>0.42</v>
      </c>
      <c r="G37" s="37">
        <v>0.6</v>
      </c>
      <c r="H37" s="37">
        <v>0.67</v>
      </c>
      <c r="I37" s="37">
        <v>1.05</v>
      </c>
      <c r="J37" s="38">
        <v>1.02</v>
      </c>
      <c r="K37" s="22"/>
      <c r="L37" s="22"/>
      <c r="M37" s="22"/>
      <c r="N37" s="22"/>
      <c r="O37" s="22"/>
      <c r="P37" s="22"/>
    </row>
    <row r="38" spans="1:16" ht="39" customHeight="1" x14ac:dyDescent="0.2">
      <c r="A38" s="22"/>
      <c r="B38" s="35"/>
      <c r="C38" s="1184" t="s">
        <v>547</v>
      </c>
      <c r="D38" s="1184"/>
      <c r="E38" s="1185"/>
      <c r="F38" s="36">
        <v>0.15</v>
      </c>
      <c r="G38" s="37">
        <v>0.19</v>
      </c>
      <c r="H38" s="37">
        <v>0.2</v>
      </c>
      <c r="I38" s="37">
        <v>0.21</v>
      </c>
      <c r="J38" s="38">
        <v>0.19</v>
      </c>
      <c r="K38" s="22"/>
      <c r="L38" s="22"/>
      <c r="M38" s="22"/>
      <c r="N38" s="22"/>
      <c r="O38" s="22"/>
      <c r="P38" s="22"/>
    </row>
    <row r="39" spans="1:16" ht="39" customHeight="1" x14ac:dyDescent="0.2">
      <c r="A39" s="22"/>
      <c r="B39" s="35"/>
      <c r="C39" s="1184" t="s">
        <v>548</v>
      </c>
      <c r="D39" s="1184"/>
      <c r="E39" s="1185"/>
      <c r="F39" s="36">
        <v>0.1</v>
      </c>
      <c r="G39" s="37">
        <v>0.1</v>
      </c>
      <c r="H39" s="37">
        <v>0.11</v>
      </c>
      <c r="I39" s="37">
        <v>0.11</v>
      </c>
      <c r="J39" s="38">
        <v>0.11</v>
      </c>
      <c r="K39" s="22"/>
      <c r="L39" s="22"/>
      <c r="M39" s="22"/>
      <c r="N39" s="22"/>
      <c r="O39" s="22"/>
      <c r="P39" s="22"/>
    </row>
    <row r="40" spans="1:16" ht="39" customHeight="1" x14ac:dyDescent="0.2">
      <c r="A40" s="22"/>
      <c r="B40" s="35"/>
      <c r="C40" s="1184" t="s">
        <v>549</v>
      </c>
      <c r="D40" s="1184"/>
      <c r="E40" s="1185"/>
      <c r="F40" s="36">
        <v>0.03</v>
      </c>
      <c r="G40" s="37">
        <v>0.08</v>
      </c>
      <c r="H40" s="37">
        <v>0.04</v>
      </c>
      <c r="I40" s="37">
        <v>0.04</v>
      </c>
      <c r="J40" s="38">
        <v>0.04</v>
      </c>
      <c r="K40" s="22"/>
      <c r="L40" s="22"/>
      <c r="M40" s="22"/>
      <c r="N40" s="22"/>
      <c r="O40" s="22"/>
      <c r="P40" s="22"/>
    </row>
    <row r="41" spans="1:16" ht="39" customHeight="1" x14ac:dyDescent="0.2">
      <c r="A41" s="22"/>
      <c r="B41" s="35"/>
      <c r="C41" s="1184" t="s">
        <v>550</v>
      </c>
      <c r="D41" s="1184"/>
      <c r="E41" s="1185"/>
      <c r="F41" s="36">
        <v>0.27</v>
      </c>
      <c r="G41" s="37">
        <v>0.08</v>
      </c>
      <c r="H41" s="37">
        <v>0.14000000000000001</v>
      </c>
      <c r="I41" s="37">
        <v>0.13</v>
      </c>
      <c r="J41" s="38">
        <v>0.01</v>
      </c>
      <c r="K41" s="22"/>
      <c r="L41" s="22"/>
      <c r="M41" s="22"/>
      <c r="N41" s="22"/>
      <c r="O41" s="22"/>
      <c r="P41" s="22"/>
    </row>
    <row r="42" spans="1:16" ht="39" customHeight="1" x14ac:dyDescent="0.2">
      <c r="A42" s="22"/>
      <c r="B42" s="39"/>
      <c r="C42" s="1184" t="s">
        <v>551</v>
      </c>
      <c r="D42" s="1184"/>
      <c r="E42" s="1185"/>
      <c r="F42" s="36" t="s">
        <v>495</v>
      </c>
      <c r="G42" s="37" t="s">
        <v>495</v>
      </c>
      <c r="H42" s="37" t="s">
        <v>495</v>
      </c>
      <c r="I42" s="37" t="s">
        <v>495</v>
      </c>
      <c r="J42" s="38" t="s">
        <v>495</v>
      </c>
      <c r="K42" s="22"/>
      <c r="L42" s="22"/>
      <c r="M42" s="22"/>
      <c r="N42" s="22"/>
      <c r="O42" s="22"/>
      <c r="P42" s="22"/>
    </row>
    <row r="43" spans="1:16" ht="39" customHeight="1" thickBot="1" x14ac:dyDescent="0.25">
      <c r="A43" s="22"/>
      <c r="B43" s="40"/>
      <c r="C43" s="1186" t="s">
        <v>552</v>
      </c>
      <c r="D43" s="1186"/>
      <c r="E43" s="1187"/>
      <c r="F43" s="41">
        <v>0.02</v>
      </c>
      <c r="G43" s="42">
        <v>0.02</v>
      </c>
      <c r="H43" s="42">
        <v>0.01</v>
      </c>
      <c r="I43" s="42">
        <v>0.01</v>
      </c>
      <c r="J43" s="43">
        <v>0.01</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OhCxDHaUHLiazGg/FjZj+OEkjncPiusB1VreLKP2sXbjGbAXlLQU3SLMfBb0HarH4bRpyZM89/x0fThRur9MlQ==" saltValue="BxpL0StXNXW83pmzYguqU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7"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533</v>
      </c>
      <c r="L44" s="54" t="s">
        <v>534</v>
      </c>
      <c r="M44" s="54" t="s">
        <v>535</v>
      </c>
      <c r="N44" s="54" t="s">
        <v>536</v>
      </c>
      <c r="O44" s="55" t="s">
        <v>537</v>
      </c>
      <c r="P44" s="46"/>
      <c r="Q44" s="46"/>
      <c r="R44" s="46"/>
      <c r="S44" s="46"/>
      <c r="T44" s="46"/>
      <c r="U44" s="46"/>
    </row>
    <row r="45" spans="1:21" ht="30.75" customHeight="1" x14ac:dyDescent="0.2">
      <c r="A45" s="46"/>
      <c r="B45" s="1190" t="s">
        <v>9</v>
      </c>
      <c r="C45" s="1191"/>
      <c r="D45" s="56"/>
      <c r="E45" s="1196" t="s">
        <v>10</v>
      </c>
      <c r="F45" s="1196"/>
      <c r="G45" s="1196"/>
      <c r="H45" s="1196"/>
      <c r="I45" s="1196"/>
      <c r="J45" s="1197"/>
      <c r="K45" s="57">
        <v>9813</v>
      </c>
      <c r="L45" s="58">
        <v>9974</v>
      </c>
      <c r="M45" s="58">
        <v>10160</v>
      </c>
      <c r="N45" s="58">
        <v>10108</v>
      </c>
      <c r="O45" s="59">
        <v>10276</v>
      </c>
      <c r="P45" s="46"/>
      <c r="Q45" s="46"/>
      <c r="R45" s="46"/>
      <c r="S45" s="46"/>
      <c r="T45" s="46"/>
      <c r="U45" s="46"/>
    </row>
    <row r="46" spans="1:21" ht="30.75" customHeight="1" x14ac:dyDescent="0.2">
      <c r="A46" s="46"/>
      <c r="B46" s="1192"/>
      <c r="C46" s="1193"/>
      <c r="D46" s="60"/>
      <c r="E46" s="1198" t="s">
        <v>11</v>
      </c>
      <c r="F46" s="1198"/>
      <c r="G46" s="1198"/>
      <c r="H46" s="1198"/>
      <c r="I46" s="1198"/>
      <c r="J46" s="1199"/>
      <c r="K46" s="61" t="s">
        <v>495</v>
      </c>
      <c r="L46" s="62" t="s">
        <v>495</v>
      </c>
      <c r="M46" s="62" t="s">
        <v>495</v>
      </c>
      <c r="N46" s="62" t="s">
        <v>495</v>
      </c>
      <c r="O46" s="63" t="s">
        <v>495</v>
      </c>
      <c r="P46" s="46"/>
      <c r="Q46" s="46"/>
      <c r="R46" s="46"/>
      <c r="S46" s="46"/>
      <c r="T46" s="46"/>
      <c r="U46" s="46"/>
    </row>
    <row r="47" spans="1:21" ht="30.75" customHeight="1" x14ac:dyDescent="0.2">
      <c r="A47" s="46"/>
      <c r="B47" s="1192"/>
      <c r="C47" s="1193"/>
      <c r="D47" s="60"/>
      <c r="E47" s="1198" t="s">
        <v>12</v>
      </c>
      <c r="F47" s="1198"/>
      <c r="G47" s="1198"/>
      <c r="H47" s="1198"/>
      <c r="I47" s="1198"/>
      <c r="J47" s="1199"/>
      <c r="K47" s="61" t="s">
        <v>495</v>
      </c>
      <c r="L47" s="62" t="s">
        <v>495</v>
      </c>
      <c r="M47" s="62" t="s">
        <v>495</v>
      </c>
      <c r="N47" s="62" t="s">
        <v>495</v>
      </c>
      <c r="O47" s="63" t="s">
        <v>495</v>
      </c>
      <c r="P47" s="46"/>
      <c r="Q47" s="46"/>
      <c r="R47" s="46"/>
      <c r="S47" s="46"/>
      <c r="T47" s="46"/>
      <c r="U47" s="46"/>
    </row>
    <row r="48" spans="1:21" ht="30.75" customHeight="1" x14ac:dyDescent="0.2">
      <c r="A48" s="46"/>
      <c r="B48" s="1192"/>
      <c r="C48" s="1193"/>
      <c r="D48" s="60"/>
      <c r="E48" s="1198" t="s">
        <v>13</v>
      </c>
      <c r="F48" s="1198"/>
      <c r="G48" s="1198"/>
      <c r="H48" s="1198"/>
      <c r="I48" s="1198"/>
      <c r="J48" s="1199"/>
      <c r="K48" s="61">
        <v>1835</v>
      </c>
      <c r="L48" s="62">
        <v>1984</v>
      </c>
      <c r="M48" s="62">
        <v>2101</v>
      </c>
      <c r="N48" s="62">
        <v>2027</v>
      </c>
      <c r="O48" s="63">
        <v>2090</v>
      </c>
      <c r="P48" s="46"/>
      <c r="Q48" s="46"/>
      <c r="R48" s="46"/>
      <c r="S48" s="46"/>
      <c r="T48" s="46"/>
      <c r="U48" s="46"/>
    </row>
    <row r="49" spans="1:21" ht="30.75" customHeight="1" x14ac:dyDescent="0.2">
      <c r="A49" s="46"/>
      <c r="B49" s="1192"/>
      <c r="C49" s="1193"/>
      <c r="D49" s="60"/>
      <c r="E49" s="1198" t="s">
        <v>14</v>
      </c>
      <c r="F49" s="1198"/>
      <c r="G49" s="1198"/>
      <c r="H49" s="1198"/>
      <c r="I49" s="1198"/>
      <c r="J49" s="1199"/>
      <c r="K49" s="61">
        <v>173</v>
      </c>
      <c r="L49" s="62" t="s">
        <v>495</v>
      </c>
      <c r="M49" s="62" t="s">
        <v>495</v>
      </c>
      <c r="N49" s="62" t="s">
        <v>495</v>
      </c>
      <c r="O49" s="63" t="s">
        <v>495</v>
      </c>
      <c r="P49" s="46"/>
      <c r="Q49" s="46"/>
      <c r="R49" s="46"/>
      <c r="S49" s="46"/>
      <c r="T49" s="46"/>
      <c r="U49" s="46"/>
    </row>
    <row r="50" spans="1:21" ht="30.75" customHeight="1" x14ac:dyDescent="0.2">
      <c r="A50" s="46"/>
      <c r="B50" s="1192"/>
      <c r="C50" s="1193"/>
      <c r="D50" s="60"/>
      <c r="E50" s="1198" t="s">
        <v>15</v>
      </c>
      <c r="F50" s="1198"/>
      <c r="G50" s="1198"/>
      <c r="H50" s="1198"/>
      <c r="I50" s="1198"/>
      <c r="J50" s="1199"/>
      <c r="K50" s="61">
        <v>211</v>
      </c>
      <c r="L50" s="62">
        <v>210</v>
      </c>
      <c r="M50" s="62">
        <v>209</v>
      </c>
      <c r="N50" s="62">
        <v>209</v>
      </c>
      <c r="O50" s="63">
        <v>184</v>
      </c>
      <c r="P50" s="46"/>
      <c r="Q50" s="46"/>
      <c r="R50" s="46"/>
      <c r="S50" s="46"/>
      <c r="T50" s="46"/>
      <c r="U50" s="46"/>
    </row>
    <row r="51" spans="1:21" ht="30.75" customHeight="1" x14ac:dyDescent="0.2">
      <c r="A51" s="46"/>
      <c r="B51" s="1194"/>
      <c r="C51" s="1195"/>
      <c r="D51" s="64"/>
      <c r="E51" s="1198" t="s">
        <v>16</v>
      </c>
      <c r="F51" s="1198"/>
      <c r="G51" s="1198"/>
      <c r="H51" s="1198"/>
      <c r="I51" s="1198"/>
      <c r="J51" s="1199"/>
      <c r="K51" s="61" t="s">
        <v>495</v>
      </c>
      <c r="L51" s="62" t="s">
        <v>495</v>
      </c>
      <c r="M51" s="62" t="s">
        <v>495</v>
      </c>
      <c r="N51" s="62" t="s">
        <v>495</v>
      </c>
      <c r="O51" s="63" t="s">
        <v>495</v>
      </c>
      <c r="P51" s="46"/>
      <c r="Q51" s="46"/>
      <c r="R51" s="46"/>
      <c r="S51" s="46"/>
      <c r="T51" s="46"/>
      <c r="U51" s="46"/>
    </row>
    <row r="52" spans="1:21" ht="30.75" customHeight="1" x14ac:dyDescent="0.2">
      <c r="A52" s="46"/>
      <c r="B52" s="1200" t="s">
        <v>17</v>
      </c>
      <c r="C52" s="1201"/>
      <c r="D52" s="64"/>
      <c r="E52" s="1198" t="s">
        <v>18</v>
      </c>
      <c r="F52" s="1198"/>
      <c r="G52" s="1198"/>
      <c r="H52" s="1198"/>
      <c r="I52" s="1198"/>
      <c r="J52" s="1199"/>
      <c r="K52" s="61">
        <v>9966</v>
      </c>
      <c r="L52" s="62">
        <v>9851</v>
      </c>
      <c r="M52" s="62">
        <v>9922</v>
      </c>
      <c r="N52" s="62">
        <v>9863</v>
      </c>
      <c r="O52" s="63">
        <v>9855</v>
      </c>
      <c r="P52" s="46"/>
      <c r="Q52" s="46"/>
      <c r="R52" s="46"/>
      <c r="S52" s="46"/>
      <c r="T52" s="46"/>
      <c r="U52" s="46"/>
    </row>
    <row r="53" spans="1:21" ht="30.75" customHeight="1" thickBot="1" x14ac:dyDescent="0.25">
      <c r="A53" s="46"/>
      <c r="B53" s="1202" t="s">
        <v>19</v>
      </c>
      <c r="C53" s="1203"/>
      <c r="D53" s="65"/>
      <c r="E53" s="1204" t="s">
        <v>20</v>
      </c>
      <c r="F53" s="1204"/>
      <c r="G53" s="1204"/>
      <c r="H53" s="1204"/>
      <c r="I53" s="1204"/>
      <c r="J53" s="1205"/>
      <c r="K53" s="66">
        <v>2066</v>
      </c>
      <c r="L53" s="67">
        <v>2317</v>
      </c>
      <c r="M53" s="67">
        <v>2548</v>
      </c>
      <c r="N53" s="67">
        <v>2481</v>
      </c>
      <c r="O53" s="68">
        <v>2695</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553</v>
      </c>
      <c r="L57" s="79" t="s">
        <v>554</v>
      </c>
      <c r="M57" s="79" t="s">
        <v>555</v>
      </c>
      <c r="N57" s="79" t="s">
        <v>556</v>
      </c>
      <c r="O57" s="80" t="s">
        <v>557</v>
      </c>
      <c r="P57" s="46"/>
      <c r="Q57" s="46"/>
      <c r="R57" s="46"/>
      <c r="S57" s="46"/>
      <c r="T57" s="46"/>
      <c r="U57" s="46"/>
    </row>
    <row r="58" spans="1:21" ht="31.5" customHeight="1" x14ac:dyDescent="0.2">
      <c r="B58" s="1206" t="s">
        <v>24</v>
      </c>
      <c r="C58" s="1207"/>
      <c r="D58" s="1212" t="s">
        <v>25</v>
      </c>
      <c r="E58" s="1213"/>
      <c r="F58" s="1213"/>
      <c r="G58" s="1213"/>
      <c r="H58" s="1213"/>
      <c r="I58" s="1213"/>
      <c r="J58" s="1214"/>
      <c r="K58" s="81"/>
      <c r="L58" s="82"/>
      <c r="M58" s="82"/>
      <c r="N58" s="82"/>
      <c r="O58" s="83"/>
    </row>
    <row r="59" spans="1:21" ht="31.5" customHeight="1" x14ac:dyDescent="0.2">
      <c r="B59" s="1208"/>
      <c r="C59" s="1209"/>
      <c r="D59" s="1215" t="s">
        <v>26</v>
      </c>
      <c r="E59" s="1216"/>
      <c r="F59" s="1216"/>
      <c r="G59" s="1216"/>
      <c r="H59" s="1216"/>
      <c r="I59" s="1216"/>
      <c r="J59" s="1217"/>
      <c r="K59" s="84"/>
      <c r="L59" s="85"/>
      <c r="M59" s="85"/>
      <c r="N59" s="85"/>
      <c r="O59" s="86"/>
    </row>
    <row r="60" spans="1:21" ht="31.5" customHeight="1" thickBot="1" x14ac:dyDescent="0.25">
      <c r="B60" s="1210"/>
      <c r="C60" s="1211"/>
      <c r="D60" s="1218" t="s">
        <v>27</v>
      </c>
      <c r="E60" s="1219"/>
      <c r="F60" s="1219"/>
      <c r="G60" s="1219"/>
      <c r="H60" s="1219"/>
      <c r="I60" s="1219"/>
      <c r="J60" s="1220"/>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RgoFP97cKWphMmHpBxYNHzgN7thaY8OGGTRP/Hp2MUVEhhbQN97rJzIEmjujHjgkqSaSkxHEtdW35FZD6eR2tQ==" saltValue="sA/QIUe03A9eE820aTdG3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49"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533</v>
      </c>
      <c r="J40" s="101" t="s">
        <v>534</v>
      </c>
      <c r="K40" s="101" t="s">
        <v>535</v>
      </c>
      <c r="L40" s="101" t="s">
        <v>536</v>
      </c>
      <c r="M40" s="102" t="s">
        <v>537</v>
      </c>
    </row>
    <row r="41" spans="2:13" ht="27.75" customHeight="1" x14ac:dyDescent="0.2">
      <c r="B41" s="1221" t="s">
        <v>30</v>
      </c>
      <c r="C41" s="1222"/>
      <c r="D41" s="103"/>
      <c r="E41" s="1227" t="s">
        <v>31</v>
      </c>
      <c r="F41" s="1227"/>
      <c r="G41" s="1227"/>
      <c r="H41" s="1228"/>
      <c r="I41" s="330">
        <v>111427</v>
      </c>
      <c r="J41" s="331">
        <v>113182</v>
      </c>
      <c r="K41" s="331">
        <v>109806</v>
      </c>
      <c r="L41" s="331">
        <v>109699</v>
      </c>
      <c r="M41" s="332">
        <v>116882</v>
      </c>
    </row>
    <row r="42" spans="2:13" ht="27.75" customHeight="1" x14ac:dyDescent="0.2">
      <c r="B42" s="1223"/>
      <c r="C42" s="1224"/>
      <c r="D42" s="104"/>
      <c r="E42" s="1229" t="s">
        <v>32</v>
      </c>
      <c r="F42" s="1229"/>
      <c r="G42" s="1229"/>
      <c r="H42" s="1230"/>
      <c r="I42" s="333">
        <v>7</v>
      </c>
      <c r="J42" s="334">
        <v>5</v>
      </c>
      <c r="K42" s="334">
        <v>3</v>
      </c>
      <c r="L42" s="334">
        <v>1</v>
      </c>
      <c r="M42" s="335" t="s">
        <v>495</v>
      </c>
    </row>
    <row r="43" spans="2:13" ht="27.75" customHeight="1" x14ac:dyDescent="0.2">
      <c r="B43" s="1223"/>
      <c r="C43" s="1224"/>
      <c r="D43" s="104"/>
      <c r="E43" s="1229" t="s">
        <v>33</v>
      </c>
      <c r="F43" s="1229"/>
      <c r="G43" s="1229"/>
      <c r="H43" s="1230"/>
      <c r="I43" s="333">
        <v>26355</v>
      </c>
      <c r="J43" s="334">
        <v>27525</v>
      </c>
      <c r="K43" s="334">
        <v>28061</v>
      </c>
      <c r="L43" s="334">
        <v>25176</v>
      </c>
      <c r="M43" s="335">
        <v>25556</v>
      </c>
    </row>
    <row r="44" spans="2:13" ht="27.75" customHeight="1" x14ac:dyDescent="0.2">
      <c r="B44" s="1223"/>
      <c r="C44" s="1224"/>
      <c r="D44" s="104"/>
      <c r="E44" s="1229" t="s">
        <v>34</v>
      </c>
      <c r="F44" s="1229"/>
      <c r="G44" s="1229"/>
      <c r="H44" s="1230"/>
      <c r="I44" s="333">
        <v>1555</v>
      </c>
      <c r="J44" s="334" t="s">
        <v>495</v>
      </c>
      <c r="K44" s="334" t="s">
        <v>495</v>
      </c>
      <c r="L44" s="334" t="s">
        <v>495</v>
      </c>
      <c r="M44" s="335" t="s">
        <v>495</v>
      </c>
    </row>
    <row r="45" spans="2:13" ht="27.75" customHeight="1" x14ac:dyDescent="0.2">
      <c r="B45" s="1223"/>
      <c r="C45" s="1224"/>
      <c r="D45" s="104"/>
      <c r="E45" s="1229" t="s">
        <v>35</v>
      </c>
      <c r="F45" s="1229"/>
      <c r="G45" s="1229"/>
      <c r="H45" s="1230"/>
      <c r="I45" s="333">
        <v>13687</v>
      </c>
      <c r="J45" s="334">
        <v>13723</v>
      </c>
      <c r="K45" s="334">
        <v>13562</v>
      </c>
      <c r="L45" s="334">
        <v>13993</v>
      </c>
      <c r="M45" s="335">
        <v>14225</v>
      </c>
    </row>
    <row r="46" spans="2:13" ht="27.75" customHeight="1" x14ac:dyDescent="0.2">
      <c r="B46" s="1223"/>
      <c r="C46" s="1224"/>
      <c r="D46" s="105"/>
      <c r="E46" s="1229" t="s">
        <v>36</v>
      </c>
      <c r="F46" s="1229"/>
      <c r="G46" s="1229"/>
      <c r="H46" s="1230"/>
      <c r="I46" s="333" t="s">
        <v>495</v>
      </c>
      <c r="J46" s="334" t="s">
        <v>495</v>
      </c>
      <c r="K46" s="334" t="s">
        <v>495</v>
      </c>
      <c r="L46" s="334" t="s">
        <v>495</v>
      </c>
      <c r="M46" s="335" t="s">
        <v>495</v>
      </c>
    </row>
    <row r="47" spans="2:13" ht="27.75" customHeight="1" x14ac:dyDescent="0.2">
      <c r="B47" s="1223"/>
      <c r="C47" s="1224"/>
      <c r="D47" s="106"/>
      <c r="E47" s="1231" t="s">
        <v>37</v>
      </c>
      <c r="F47" s="1232"/>
      <c r="G47" s="1232"/>
      <c r="H47" s="1233"/>
      <c r="I47" s="333" t="s">
        <v>495</v>
      </c>
      <c r="J47" s="334" t="s">
        <v>495</v>
      </c>
      <c r="K47" s="334" t="s">
        <v>495</v>
      </c>
      <c r="L47" s="334" t="s">
        <v>495</v>
      </c>
      <c r="M47" s="335" t="s">
        <v>495</v>
      </c>
    </row>
    <row r="48" spans="2:13" ht="27.75" customHeight="1" x14ac:dyDescent="0.2">
      <c r="B48" s="1223"/>
      <c r="C48" s="1224"/>
      <c r="D48" s="104"/>
      <c r="E48" s="1229" t="s">
        <v>38</v>
      </c>
      <c r="F48" s="1229"/>
      <c r="G48" s="1229"/>
      <c r="H48" s="1230"/>
      <c r="I48" s="333" t="s">
        <v>495</v>
      </c>
      <c r="J48" s="334" t="s">
        <v>495</v>
      </c>
      <c r="K48" s="334" t="s">
        <v>495</v>
      </c>
      <c r="L48" s="334" t="s">
        <v>495</v>
      </c>
      <c r="M48" s="335" t="s">
        <v>495</v>
      </c>
    </row>
    <row r="49" spans="2:13" ht="27.75" customHeight="1" x14ac:dyDescent="0.2">
      <c r="B49" s="1225"/>
      <c r="C49" s="1226"/>
      <c r="D49" s="104"/>
      <c r="E49" s="1229" t="s">
        <v>39</v>
      </c>
      <c r="F49" s="1229"/>
      <c r="G49" s="1229"/>
      <c r="H49" s="1230"/>
      <c r="I49" s="333" t="s">
        <v>495</v>
      </c>
      <c r="J49" s="334" t="s">
        <v>495</v>
      </c>
      <c r="K49" s="334" t="s">
        <v>495</v>
      </c>
      <c r="L49" s="334" t="s">
        <v>495</v>
      </c>
      <c r="M49" s="335" t="s">
        <v>495</v>
      </c>
    </row>
    <row r="50" spans="2:13" ht="27.75" customHeight="1" x14ac:dyDescent="0.2">
      <c r="B50" s="1234" t="s">
        <v>40</v>
      </c>
      <c r="C50" s="1235"/>
      <c r="D50" s="107"/>
      <c r="E50" s="1229" t="s">
        <v>41</v>
      </c>
      <c r="F50" s="1229"/>
      <c r="G50" s="1229"/>
      <c r="H50" s="1230"/>
      <c r="I50" s="333">
        <v>15619</v>
      </c>
      <c r="J50" s="334">
        <v>16713</v>
      </c>
      <c r="K50" s="334">
        <v>18592</v>
      </c>
      <c r="L50" s="334">
        <v>14395</v>
      </c>
      <c r="M50" s="335">
        <v>12830</v>
      </c>
    </row>
    <row r="51" spans="2:13" ht="27.75" customHeight="1" x14ac:dyDescent="0.2">
      <c r="B51" s="1223"/>
      <c r="C51" s="1224"/>
      <c r="D51" s="104"/>
      <c r="E51" s="1229" t="s">
        <v>42</v>
      </c>
      <c r="F51" s="1229"/>
      <c r="G51" s="1229"/>
      <c r="H51" s="1230"/>
      <c r="I51" s="333">
        <v>17567</v>
      </c>
      <c r="J51" s="334">
        <v>17254</v>
      </c>
      <c r="K51" s="334">
        <v>16926</v>
      </c>
      <c r="L51" s="334">
        <v>16553</v>
      </c>
      <c r="M51" s="335">
        <v>15694</v>
      </c>
    </row>
    <row r="52" spans="2:13" ht="27.75" customHeight="1" x14ac:dyDescent="0.2">
      <c r="B52" s="1225"/>
      <c r="C52" s="1226"/>
      <c r="D52" s="104"/>
      <c r="E52" s="1229" t="s">
        <v>43</v>
      </c>
      <c r="F52" s="1229"/>
      <c r="G52" s="1229"/>
      <c r="H52" s="1230"/>
      <c r="I52" s="333">
        <v>98299</v>
      </c>
      <c r="J52" s="334">
        <v>95979</v>
      </c>
      <c r="K52" s="334">
        <v>91471</v>
      </c>
      <c r="L52" s="334">
        <v>89022</v>
      </c>
      <c r="M52" s="335">
        <v>91216</v>
      </c>
    </row>
    <row r="53" spans="2:13" ht="27.75" customHeight="1" thickBot="1" x14ac:dyDescent="0.25">
      <c r="B53" s="1236" t="s">
        <v>19</v>
      </c>
      <c r="C53" s="1237"/>
      <c r="D53" s="108"/>
      <c r="E53" s="1238" t="s">
        <v>44</v>
      </c>
      <c r="F53" s="1238"/>
      <c r="G53" s="1238"/>
      <c r="H53" s="1239"/>
      <c r="I53" s="336">
        <v>21547</v>
      </c>
      <c r="J53" s="337">
        <v>24488</v>
      </c>
      <c r="K53" s="337">
        <v>24442</v>
      </c>
      <c r="L53" s="337">
        <v>28898</v>
      </c>
      <c r="M53" s="338">
        <v>36922</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XSmO+sZYsIKA3TbEYKJdrf5yMeDs2tQZRsLwOWBLJb3tHf442EaEJT82PKuI/u2eH+G7cbY3KAFnqk+g5gddLg==" saltValue="uSSskNka8HgHPB9rCoh0L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57"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535</v>
      </c>
      <c r="G54" s="117" t="s">
        <v>536</v>
      </c>
      <c r="H54" s="118" t="s">
        <v>537</v>
      </c>
    </row>
    <row r="55" spans="2:8" ht="52.5" customHeight="1" x14ac:dyDescent="0.2">
      <c r="B55" s="119"/>
      <c r="C55" s="1248" t="s">
        <v>46</v>
      </c>
      <c r="D55" s="1248"/>
      <c r="E55" s="1249"/>
      <c r="F55" s="339">
        <v>3927</v>
      </c>
      <c r="G55" s="339">
        <v>2941</v>
      </c>
      <c r="H55" s="340">
        <v>3020</v>
      </c>
    </row>
    <row r="56" spans="2:8" ht="52.5" customHeight="1" x14ac:dyDescent="0.2">
      <c r="B56" s="120"/>
      <c r="C56" s="1250" t="s">
        <v>47</v>
      </c>
      <c r="D56" s="1250"/>
      <c r="E56" s="1251"/>
      <c r="F56" s="341">
        <v>4544</v>
      </c>
      <c r="G56" s="341">
        <v>3953</v>
      </c>
      <c r="H56" s="342">
        <v>2538</v>
      </c>
    </row>
    <row r="57" spans="2:8" ht="53.25" customHeight="1" x14ac:dyDescent="0.2">
      <c r="B57" s="120"/>
      <c r="C57" s="1252" t="s">
        <v>48</v>
      </c>
      <c r="D57" s="1252"/>
      <c r="E57" s="1253"/>
      <c r="F57" s="343">
        <v>10807</v>
      </c>
      <c r="G57" s="343">
        <v>9736</v>
      </c>
      <c r="H57" s="344">
        <v>7822</v>
      </c>
    </row>
    <row r="58" spans="2:8" ht="45.75" customHeight="1" x14ac:dyDescent="0.2">
      <c r="B58" s="121"/>
      <c r="C58" s="1240" t="s">
        <v>580</v>
      </c>
      <c r="D58" s="1241"/>
      <c r="E58" s="1242"/>
      <c r="F58" s="345">
        <v>4783</v>
      </c>
      <c r="G58" s="345">
        <v>4285</v>
      </c>
      <c r="H58" s="346">
        <v>3071</v>
      </c>
    </row>
    <row r="59" spans="2:8" ht="45.75" customHeight="1" x14ac:dyDescent="0.2">
      <c r="B59" s="121"/>
      <c r="C59" s="1240" t="s">
        <v>581</v>
      </c>
      <c r="D59" s="1241"/>
      <c r="E59" s="1242"/>
      <c r="F59" s="345">
        <v>1717</v>
      </c>
      <c r="G59" s="345">
        <v>1717</v>
      </c>
      <c r="H59" s="346">
        <v>1719</v>
      </c>
    </row>
    <row r="60" spans="2:8" ht="45.75" customHeight="1" x14ac:dyDescent="0.2">
      <c r="B60" s="121"/>
      <c r="C60" s="1240" t="s">
        <v>583</v>
      </c>
      <c r="D60" s="1241"/>
      <c r="E60" s="1242"/>
      <c r="F60" s="345">
        <v>905</v>
      </c>
      <c r="G60" s="345">
        <v>905</v>
      </c>
      <c r="H60" s="346">
        <v>906</v>
      </c>
    </row>
    <row r="61" spans="2:8" ht="45.75" customHeight="1" x14ac:dyDescent="0.2">
      <c r="B61" s="121"/>
      <c r="C61" s="1240" t="s">
        <v>582</v>
      </c>
      <c r="D61" s="1241"/>
      <c r="E61" s="1242"/>
      <c r="F61" s="345">
        <v>1157</v>
      </c>
      <c r="G61" s="345">
        <v>937</v>
      </c>
      <c r="H61" s="346">
        <v>718</v>
      </c>
    </row>
    <row r="62" spans="2:8" ht="45.75" customHeight="1" thickBot="1" x14ac:dyDescent="0.25">
      <c r="B62" s="122"/>
      <c r="C62" s="1243" t="s">
        <v>584</v>
      </c>
      <c r="D62" s="1244"/>
      <c r="E62" s="1245"/>
      <c r="F62" s="347">
        <v>1295</v>
      </c>
      <c r="G62" s="347">
        <v>1056</v>
      </c>
      <c r="H62" s="348">
        <v>579</v>
      </c>
    </row>
    <row r="63" spans="2:8" ht="52.5" customHeight="1" thickBot="1" x14ac:dyDescent="0.25">
      <c r="B63" s="123"/>
      <c r="C63" s="1246" t="s">
        <v>49</v>
      </c>
      <c r="D63" s="1246"/>
      <c r="E63" s="1247"/>
      <c r="F63" s="349">
        <v>19278</v>
      </c>
      <c r="G63" s="349">
        <v>16629</v>
      </c>
      <c r="H63" s="350">
        <v>13381</v>
      </c>
    </row>
    <row r="64" spans="2:8" ht="13" x14ac:dyDescent="0.2"/>
  </sheetData>
  <sheetProtection algorithmName="SHA-512" hashValue="SxbfnBgr2As9p8juz1+jn+uUiKlECgt+YdsiMMnKsdY7KdEWQY8NhXQGD+rMyqqrr1vZ0R3cv5zBbj2iUjw1Nw==" saltValue="+aEViQ5ZZCe0+ELeXB1DR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1"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841992-EB0C-46A8-966C-EF22E99B4651}">
  <sheetPr>
    <pageSetUpPr fitToPage="1"/>
  </sheetPr>
  <dimension ref="A1:DE85"/>
  <sheetViews>
    <sheetView showGridLines="0" zoomScale="85" zoomScaleNormal="85" zoomScaleSheetLayoutView="55" workbookViewId="0">
      <selection activeCell="CX7" sqref="CX7"/>
    </sheetView>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 x14ac:dyDescent="0.2">
      <c r="DD19" s="243"/>
      <c r="DE19" s="243"/>
    </row>
    <row r="20" spans="1:109" ht="13"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56"/>
      <c r="DD40" s="356"/>
      <c r="DE40" s="243"/>
    </row>
    <row r="41" spans="2:109" ht="16.5" x14ac:dyDescent="0.2">
      <c r="B41" s="244" t="s">
        <v>585</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57"/>
      <c r="I42" s="358"/>
      <c r="J42" s="358"/>
      <c r="K42" s="358"/>
      <c r="AM42" s="357"/>
      <c r="AN42" s="357" t="s">
        <v>586</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385" t="s">
        <v>587</v>
      </c>
      <c r="AO43" s="386"/>
      <c r="AP43" s="386"/>
      <c r="AQ43" s="386"/>
      <c r="AR43" s="386"/>
      <c r="AS43" s="386"/>
      <c r="AT43" s="386"/>
      <c r="AU43" s="386"/>
      <c r="AV43" s="386"/>
      <c r="AW43" s="386"/>
      <c r="AX43" s="386"/>
      <c r="AY43" s="386"/>
      <c r="AZ43" s="386"/>
      <c r="BA43" s="386"/>
      <c r="BB43" s="386"/>
      <c r="BC43" s="386"/>
      <c r="BD43" s="386"/>
      <c r="BE43" s="386"/>
      <c r="BF43" s="386"/>
      <c r="BG43" s="386"/>
      <c r="BH43" s="386"/>
      <c r="BI43" s="386"/>
      <c r="BJ43" s="386"/>
      <c r="BK43" s="386"/>
      <c r="BL43" s="386"/>
      <c r="BM43" s="386"/>
      <c r="BN43" s="386"/>
      <c r="BO43" s="386"/>
      <c r="BP43" s="386"/>
      <c r="BQ43" s="386"/>
      <c r="BR43" s="386"/>
      <c r="BS43" s="386"/>
      <c r="BT43" s="386"/>
      <c r="BU43" s="386"/>
      <c r="BV43" s="386"/>
      <c r="BW43" s="386"/>
      <c r="BX43" s="386"/>
      <c r="BY43" s="386"/>
      <c r="BZ43" s="386"/>
      <c r="CA43" s="386"/>
      <c r="CB43" s="386"/>
      <c r="CC43" s="386"/>
      <c r="CD43" s="386"/>
      <c r="CE43" s="386"/>
      <c r="CF43" s="386"/>
      <c r="CG43" s="386"/>
      <c r="CH43" s="386"/>
      <c r="CI43" s="386"/>
      <c r="CJ43" s="386"/>
      <c r="CK43" s="386"/>
      <c r="CL43" s="386"/>
      <c r="CM43" s="386"/>
      <c r="CN43" s="386"/>
      <c r="CO43" s="386"/>
      <c r="CP43" s="386"/>
      <c r="CQ43" s="386"/>
      <c r="CR43" s="386"/>
      <c r="CS43" s="386"/>
      <c r="CT43" s="386"/>
      <c r="CU43" s="386"/>
      <c r="CV43" s="386"/>
      <c r="CW43" s="386"/>
      <c r="CX43" s="386"/>
      <c r="CY43" s="386"/>
      <c r="CZ43" s="386"/>
      <c r="DA43" s="386"/>
      <c r="DB43" s="386"/>
      <c r="DC43" s="387"/>
    </row>
    <row r="44" spans="2:109" ht="13" x14ac:dyDescent="0.2">
      <c r="B44" s="247"/>
      <c r="AN44" s="388"/>
      <c r="AO44" s="389"/>
      <c r="AP44" s="389"/>
      <c r="AQ44" s="389"/>
      <c r="AR44" s="389"/>
      <c r="AS44" s="389"/>
      <c r="AT44" s="389"/>
      <c r="AU44" s="389"/>
      <c r="AV44" s="389"/>
      <c r="AW44" s="389"/>
      <c r="AX44" s="389"/>
      <c r="AY44" s="389"/>
      <c r="AZ44" s="389"/>
      <c r="BA44" s="389"/>
      <c r="BB44" s="389"/>
      <c r="BC44" s="389"/>
      <c r="BD44" s="389"/>
      <c r="BE44" s="389"/>
      <c r="BF44" s="389"/>
      <c r="BG44" s="389"/>
      <c r="BH44" s="389"/>
      <c r="BI44" s="389"/>
      <c r="BJ44" s="389"/>
      <c r="BK44" s="389"/>
      <c r="BL44" s="389"/>
      <c r="BM44" s="389"/>
      <c r="BN44" s="389"/>
      <c r="BO44" s="389"/>
      <c r="BP44" s="389"/>
      <c r="BQ44" s="389"/>
      <c r="BR44" s="389"/>
      <c r="BS44" s="389"/>
      <c r="BT44" s="389"/>
      <c r="BU44" s="389"/>
      <c r="BV44" s="389"/>
      <c r="BW44" s="389"/>
      <c r="BX44" s="389"/>
      <c r="BY44" s="389"/>
      <c r="BZ44" s="389"/>
      <c r="CA44" s="389"/>
      <c r="CB44" s="389"/>
      <c r="CC44" s="389"/>
      <c r="CD44" s="389"/>
      <c r="CE44" s="389"/>
      <c r="CF44" s="389"/>
      <c r="CG44" s="389"/>
      <c r="CH44" s="389"/>
      <c r="CI44" s="389"/>
      <c r="CJ44" s="389"/>
      <c r="CK44" s="389"/>
      <c r="CL44" s="389"/>
      <c r="CM44" s="389"/>
      <c r="CN44" s="389"/>
      <c r="CO44" s="389"/>
      <c r="CP44" s="389"/>
      <c r="CQ44" s="389"/>
      <c r="CR44" s="389"/>
      <c r="CS44" s="389"/>
      <c r="CT44" s="389"/>
      <c r="CU44" s="389"/>
      <c r="CV44" s="389"/>
      <c r="CW44" s="389"/>
      <c r="CX44" s="389"/>
      <c r="CY44" s="389"/>
      <c r="CZ44" s="389"/>
      <c r="DA44" s="389"/>
      <c r="DB44" s="389"/>
      <c r="DC44" s="390"/>
    </row>
    <row r="45" spans="2:109" ht="13" x14ac:dyDescent="0.2">
      <c r="B45" s="247"/>
      <c r="AN45" s="388"/>
      <c r="AO45" s="389"/>
      <c r="AP45" s="389"/>
      <c r="AQ45" s="389"/>
      <c r="AR45" s="389"/>
      <c r="AS45" s="389"/>
      <c r="AT45" s="389"/>
      <c r="AU45" s="389"/>
      <c r="AV45" s="389"/>
      <c r="AW45" s="389"/>
      <c r="AX45" s="389"/>
      <c r="AY45" s="389"/>
      <c r="AZ45" s="389"/>
      <c r="BA45" s="389"/>
      <c r="BB45" s="389"/>
      <c r="BC45" s="389"/>
      <c r="BD45" s="389"/>
      <c r="BE45" s="389"/>
      <c r="BF45" s="389"/>
      <c r="BG45" s="389"/>
      <c r="BH45" s="389"/>
      <c r="BI45" s="389"/>
      <c r="BJ45" s="389"/>
      <c r="BK45" s="389"/>
      <c r="BL45" s="389"/>
      <c r="BM45" s="389"/>
      <c r="BN45" s="389"/>
      <c r="BO45" s="389"/>
      <c r="BP45" s="389"/>
      <c r="BQ45" s="389"/>
      <c r="BR45" s="389"/>
      <c r="BS45" s="389"/>
      <c r="BT45" s="389"/>
      <c r="BU45" s="389"/>
      <c r="BV45" s="389"/>
      <c r="BW45" s="389"/>
      <c r="BX45" s="389"/>
      <c r="BY45" s="389"/>
      <c r="BZ45" s="389"/>
      <c r="CA45" s="389"/>
      <c r="CB45" s="389"/>
      <c r="CC45" s="389"/>
      <c r="CD45" s="389"/>
      <c r="CE45" s="389"/>
      <c r="CF45" s="389"/>
      <c r="CG45" s="389"/>
      <c r="CH45" s="389"/>
      <c r="CI45" s="389"/>
      <c r="CJ45" s="389"/>
      <c r="CK45" s="389"/>
      <c r="CL45" s="389"/>
      <c r="CM45" s="389"/>
      <c r="CN45" s="389"/>
      <c r="CO45" s="389"/>
      <c r="CP45" s="389"/>
      <c r="CQ45" s="389"/>
      <c r="CR45" s="389"/>
      <c r="CS45" s="389"/>
      <c r="CT45" s="389"/>
      <c r="CU45" s="389"/>
      <c r="CV45" s="389"/>
      <c r="CW45" s="389"/>
      <c r="CX45" s="389"/>
      <c r="CY45" s="389"/>
      <c r="CZ45" s="389"/>
      <c r="DA45" s="389"/>
      <c r="DB45" s="389"/>
      <c r="DC45" s="390"/>
    </row>
    <row r="46" spans="2:109" ht="13" x14ac:dyDescent="0.2">
      <c r="B46" s="247"/>
      <c r="AN46" s="388"/>
      <c r="AO46" s="389"/>
      <c r="AP46" s="389"/>
      <c r="AQ46" s="389"/>
      <c r="AR46" s="389"/>
      <c r="AS46" s="389"/>
      <c r="AT46" s="389"/>
      <c r="AU46" s="389"/>
      <c r="AV46" s="389"/>
      <c r="AW46" s="389"/>
      <c r="AX46" s="389"/>
      <c r="AY46" s="389"/>
      <c r="AZ46" s="389"/>
      <c r="BA46" s="389"/>
      <c r="BB46" s="389"/>
      <c r="BC46" s="389"/>
      <c r="BD46" s="389"/>
      <c r="BE46" s="389"/>
      <c r="BF46" s="389"/>
      <c r="BG46" s="389"/>
      <c r="BH46" s="389"/>
      <c r="BI46" s="389"/>
      <c r="BJ46" s="389"/>
      <c r="BK46" s="389"/>
      <c r="BL46" s="389"/>
      <c r="BM46" s="389"/>
      <c r="BN46" s="389"/>
      <c r="BO46" s="389"/>
      <c r="BP46" s="389"/>
      <c r="BQ46" s="389"/>
      <c r="BR46" s="389"/>
      <c r="BS46" s="389"/>
      <c r="BT46" s="389"/>
      <c r="BU46" s="389"/>
      <c r="BV46" s="389"/>
      <c r="BW46" s="389"/>
      <c r="BX46" s="389"/>
      <c r="BY46" s="389"/>
      <c r="BZ46" s="389"/>
      <c r="CA46" s="389"/>
      <c r="CB46" s="389"/>
      <c r="CC46" s="389"/>
      <c r="CD46" s="389"/>
      <c r="CE46" s="389"/>
      <c r="CF46" s="389"/>
      <c r="CG46" s="389"/>
      <c r="CH46" s="389"/>
      <c r="CI46" s="389"/>
      <c r="CJ46" s="389"/>
      <c r="CK46" s="389"/>
      <c r="CL46" s="389"/>
      <c r="CM46" s="389"/>
      <c r="CN46" s="389"/>
      <c r="CO46" s="389"/>
      <c r="CP46" s="389"/>
      <c r="CQ46" s="389"/>
      <c r="CR46" s="389"/>
      <c r="CS46" s="389"/>
      <c r="CT46" s="389"/>
      <c r="CU46" s="389"/>
      <c r="CV46" s="389"/>
      <c r="CW46" s="389"/>
      <c r="CX46" s="389"/>
      <c r="CY46" s="389"/>
      <c r="CZ46" s="389"/>
      <c r="DA46" s="389"/>
      <c r="DB46" s="389"/>
      <c r="DC46" s="390"/>
    </row>
    <row r="47" spans="2:109" ht="13" x14ac:dyDescent="0.2">
      <c r="B47" s="247"/>
      <c r="AN47" s="391"/>
      <c r="AO47" s="392"/>
      <c r="AP47" s="392"/>
      <c r="AQ47" s="392"/>
      <c r="AR47" s="392"/>
      <c r="AS47" s="392"/>
      <c r="AT47" s="392"/>
      <c r="AU47" s="392"/>
      <c r="AV47" s="392"/>
      <c r="AW47" s="392"/>
      <c r="AX47" s="392"/>
      <c r="AY47" s="392"/>
      <c r="AZ47" s="392"/>
      <c r="BA47" s="392"/>
      <c r="BB47" s="392"/>
      <c r="BC47" s="392"/>
      <c r="BD47" s="392"/>
      <c r="BE47" s="392"/>
      <c r="BF47" s="392"/>
      <c r="BG47" s="392"/>
      <c r="BH47" s="392"/>
      <c r="BI47" s="392"/>
      <c r="BJ47" s="392"/>
      <c r="BK47" s="392"/>
      <c r="BL47" s="392"/>
      <c r="BM47" s="392"/>
      <c r="BN47" s="392"/>
      <c r="BO47" s="392"/>
      <c r="BP47" s="392"/>
      <c r="BQ47" s="392"/>
      <c r="BR47" s="392"/>
      <c r="BS47" s="392"/>
      <c r="BT47" s="392"/>
      <c r="BU47" s="392"/>
      <c r="BV47" s="392"/>
      <c r="BW47" s="392"/>
      <c r="BX47" s="392"/>
      <c r="BY47" s="392"/>
      <c r="BZ47" s="392"/>
      <c r="CA47" s="392"/>
      <c r="CB47" s="392"/>
      <c r="CC47" s="392"/>
      <c r="CD47" s="392"/>
      <c r="CE47" s="392"/>
      <c r="CF47" s="392"/>
      <c r="CG47" s="392"/>
      <c r="CH47" s="392"/>
      <c r="CI47" s="392"/>
      <c r="CJ47" s="392"/>
      <c r="CK47" s="392"/>
      <c r="CL47" s="392"/>
      <c r="CM47" s="392"/>
      <c r="CN47" s="392"/>
      <c r="CO47" s="392"/>
      <c r="CP47" s="392"/>
      <c r="CQ47" s="392"/>
      <c r="CR47" s="392"/>
      <c r="CS47" s="392"/>
      <c r="CT47" s="392"/>
      <c r="CU47" s="392"/>
      <c r="CV47" s="392"/>
      <c r="CW47" s="392"/>
      <c r="CX47" s="392"/>
      <c r="CY47" s="392"/>
      <c r="CZ47" s="392"/>
      <c r="DA47" s="392"/>
      <c r="DB47" s="392"/>
      <c r="DC47" s="393"/>
    </row>
    <row r="48" spans="2:109" ht="13"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 x14ac:dyDescent="0.2">
      <c r="B49" s="247"/>
      <c r="AN49" s="243" t="s">
        <v>588</v>
      </c>
    </row>
    <row r="50" spans="1:109" ht="13" x14ac:dyDescent="0.2">
      <c r="B50" s="247"/>
      <c r="G50" s="377"/>
      <c r="H50" s="377"/>
      <c r="I50" s="377"/>
      <c r="J50" s="377"/>
      <c r="K50" s="360"/>
      <c r="L50" s="360"/>
      <c r="M50" s="361"/>
      <c r="N50" s="361"/>
      <c r="AN50" s="395"/>
      <c r="AO50" s="396"/>
      <c r="AP50" s="396"/>
      <c r="AQ50" s="396"/>
      <c r="AR50" s="396"/>
      <c r="AS50" s="396"/>
      <c r="AT50" s="396"/>
      <c r="AU50" s="396"/>
      <c r="AV50" s="396"/>
      <c r="AW50" s="396"/>
      <c r="AX50" s="396"/>
      <c r="AY50" s="396"/>
      <c r="AZ50" s="396"/>
      <c r="BA50" s="396"/>
      <c r="BB50" s="396"/>
      <c r="BC50" s="396"/>
      <c r="BD50" s="396"/>
      <c r="BE50" s="396"/>
      <c r="BF50" s="396"/>
      <c r="BG50" s="396"/>
      <c r="BH50" s="396"/>
      <c r="BI50" s="396"/>
      <c r="BJ50" s="396"/>
      <c r="BK50" s="396"/>
      <c r="BL50" s="396"/>
      <c r="BM50" s="396"/>
      <c r="BN50" s="396"/>
      <c r="BO50" s="397"/>
      <c r="BP50" s="383" t="s">
        <v>533</v>
      </c>
      <c r="BQ50" s="383"/>
      <c r="BR50" s="383"/>
      <c r="BS50" s="383"/>
      <c r="BT50" s="383"/>
      <c r="BU50" s="383"/>
      <c r="BV50" s="383"/>
      <c r="BW50" s="383"/>
      <c r="BX50" s="383" t="s">
        <v>534</v>
      </c>
      <c r="BY50" s="383"/>
      <c r="BZ50" s="383"/>
      <c r="CA50" s="383"/>
      <c r="CB50" s="383"/>
      <c r="CC50" s="383"/>
      <c r="CD50" s="383"/>
      <c r="CE50" s="383"/>
      <c r="CF50" s="383" t="s">
        <v>535</v>
      </c>
      <c r="CG50" s="383"/>
      <c r="CH50" s="383"/>
      <c r="CI50" s="383"/>
      <c r="CJ50" s="383"/>
      <c r="CK50" s="383"/>
      <c r="CL50" s="383"/>
      <c r="CM50" s="383"/>
      <c r="CN50" s="383" t="s">
        <v>536</v>
      </c>
      <c r="CO50" s="383"/>
      <c r="CP50" s="383"/>
      <c r="CQ50" s="383"/>
      <c r="CR50" s="383"/>
      <c r="CS50" s="383"/>
      <c r="CT50" s="383"/>
      <c r="CU50" s="383"/>
      <c r="CV50" s="383" t="s">
        <v>537</v>
      </c>
      <c r="CW50" s="383"/>
      <c r="CX50" s="383"/>
      <c r="CY50" s="383"/>
      <c r="CZ50" s="383"/>
      <c r="DA50" s="383"/>
      <c r="DB50" s="383"/>
      <c r="DC50" s="383"/>
    </row>
    <row r="51" spans="1:109" ht="13.5" customHeight="1" x14ac:dyDescent="0.2">
      <c r="B51" s="247"/>
      <c r="G51" s="394"/>
      <c r="H51" s="394"/>
      <c r="I51" s="398"/>
      <c r="J51" s="398"/>
      <c r="K51" s="384"/>
      <c r="L51" s="384"/>
      <c r="M51" s="384"/>
      <c r="N51" s="384"/>
      <c r="AM51" s="359"/>
      <c r="AN51" s="382" t="s">
        <v>589</v>
      </c>
      <c r="AO51" s="382"/>
      <c r="AP51" s="382"/>
      <c r="AQ51" s="382"/>
      <c r="AR51" s="382"/>
      <c r="AS51" s="382"/>
      <c r="AT51" s="382"/>
      <c r="AU51" s="382"/>
      <c r="AV51" s="382"/>
      <c r="AW51" s="382"/>
      <c r="AX51" s="382"/>
      <c r="AY51" s="382"/>
      <c r="AZ51" s="382"/>
      <c r="BA51" s="382"/>
      <c r="BB51" s="382" t="s">
        <v>590</v>
      </c>
      <c r="BC51" s="382"/>
      <c r="BD51" s="382"/>
      <c r="BE51" s="382"/>
      <c r="BF51" s="382"/>
      <c r="BG51" s="382"/>
      <c r="BH51" s="382"/>
      <c r="BI51" s="382"/>
      <c r="BJ51" s="382"/>
      <c r="BK51" s="382"/>
      <c r="BL51" s="382"/>
      <c r="BM51" s="382"/>
      <c r="BN51" s="382"/>
      <c r="BO51" s="382"/>
      <c r="BP51" s="379">
        <v>56</v>
      </c>
      <c r="BQ51" s="379"/>
      <c r="BR51" s="379"/>
      <c r="BS51" s="379"/>
      <c r="BT51" s="379"/>
      <c r="BU51" s="379"/>
      <c r="BV51" s="379"/>
      <c r="BW51" s="379"/>
      <c r="BX51" s="379">
        <v>60.7</v>
      </c>
      <c r="BY51" s="379"/>
      <c r="BZ51" s="379"/>
      <c r="CA51" s="379"/>
      <c r="CB51" s="379"/>
      <c r="CC51" s="379"/>
      <c r="CD51" s="379"/>
      <c r="CE51" s="379"/>
      <c r="CF51" s="379">
        <v>62.2</v>
      </c>
      <c r="CG51" s="379"/>
      <c r="CH51" s="379"/>
      <c r="CI51" s="379"/>
      <c r="CJ51" s="379"/>
      <c r="CK51" s="379"/>
      <c r="CL51" s="379"/>
      <c r="CM51" s="379"/>
      <c r="CN51" s="379">
        <v>72.099999999999994</v>
      </c>
      <c r="CO51" s="379"/>
      <c r="CP51" s="379"/>
      <c r="CQ51" s="379"/>
      <c r="CR51" s="379"/>
      <c r="CS51" s="379"/>
      <c r="CT51" s="379"/>
      <c r="CU51" s="379"/>
      <c r="CV51" s="379">
        <v>89.3</v>
      </c>
      <c r="CW51" s="379"/>
      <c r="CX51" s="379"/>
      <c r="CY51" s="379"/>
      <c r="CZ51" s="379"/>
      <c r="DA51" s="379"/>
      <c r="DB51" s="379"/>
      <c r="DC51" s="379"/>
    </row>
    <row r="52" spans="1:109" ht="13" x14ac:dyDescent="0.2">
      <c r="B52" s="247"/>
      <c r="G52" s="394"/>
      <c r="H52" s="394"/>
      <c r="I52" s="398"/>
      <c r="J52" s="398"/>
      <c r="K52" s="384"/>
      <c r="L52" s="384"/>
      <c r="M52" s="384"/>
      <c r="N52" s="384"/>
      <c r="AM52" s="359"/>
      <c r="AN52" s="382"/>
      <c r="AO52" s="382"/>
      <c r="AP52" s="382"/>
      <c r="AQ52" s="382"/>
      <c r="AR52" s="382"/>
      <c r="AS52" s="382"/>
      <c r="AT52" s="382"/>
      <c r="AU52" s="382"/>
      <c r="AV52" s="382"/>
      <c r="AW52" s="382"/>
      <c r="AX52" s="382"/>
      <c r="AY52" s="382"/>
      <c r="AZ52" s="382"/>
      <c r="BA52" s="382"/>
      <c r="BB52" s="382"/>
      <c r="BC52" s="382"/>
      <c r="BD52" s="382"/>
      <c r="BE52" s="382"/>
      <c r="BF52" s="382"/>
      <c r="BG52" s="382"/>
      <c r="BH52" s="382"/>
      <c r="BI52" s="382"/>
      <c r="BJ52" s="382"/>
      <c r="BK52" s="382"/>
      <c r="BL52" s="382"/>
      <c r="BM52" s="382"/>
      <c r="BN52" s="382"/>
      <c r="BO52" s="382"/>
      <c r="BP52" s="379"/>
      <c r="BQ52" s="379"/>
      <c r="BR52" s="379"/>
      <c r="BS52" s="379"/>
      <c r="BT52" s="379"/>
      <c r="BU52" s="379"/>
      <c r="BV52" s="379"/>
      <c r="BW52" s="379"/>
      <c r="BX52" s="379"/>
      <c r="BY52" s="379"/>
      <c r="BZ52" s="379"/>
      <c r="CA52" s="379"/>
      <c r="CB52" s="379"/>
      <c r="CC52" s="379"/>
      <c r="CD52" s="379"/>
      <c r="CE52" s="379"/>
      <c r="CF52" s="379"/>
      <c r="CG52" s="379"/>
      <c r="CH52" s="379"/>
      <c r="CI52" s="379"/>
      <c r="CJ52" s="379"/>
      <c r="CK52" s="379"/>
      <c r="CL52" s="379"/>
      <c r="CM52" s="379"/>
      <c r="CN52" s="379"/>
      <c r="CO52" s="379"/>
      <c r="CP52" s="379"/>
      <c r="CQ52" s="379"/>
      <c r="CR52" s="379"/>
      <c r="CS52" s="379"/>
      <c r="CT52" s="379"/>
      <c r="CU52" s="379"/>
      <c r="CV52" s="379"/>
      <c r="CW52" s="379"/>
      <c r="CX52" s="379"/>
      <c r="CY52" s="379"/>
      <c r="CZ52" s="379"/>
      <c r="DA52" s="379"/>
      <c r="DB52" s="379"/>
      <c r="DC52" s="379"/>
    </row>
    <row r="53" spans="1:109" ht="13" x14ac:dyDescent="0.2">
      <c r="A53" s="358"/>
      <c r="B53" s="247"/>
      <c r="G53" s="394"/>
      <c r="H53" s="394"/>
      <c r="I53" s="377"/>
      <c r="J53" s="377"/>
      <c r="K53" s="384"/>
      <c r="L53" s="384"/>
      <c r="M53" s="384"/>
      <c r="N53" s="384"/>
      <c r="AM53" s="359"/>
      <c r="AN53" s="382"/>
      <c r="AO53" s="382"/>
      <c r="AP53" s="382"/>
      <c r="AQ53" s="382"/>
      <c r="AR53" s="382"/>
      <c r="AS53" s="382"/>
      <c r="AT53" s="382"/>
      <c r="AU53" s="382"/>
      <c r="AV53" s="382"/>
      <c r="AW53" s="382"/>
      <c r="AX53" s="382"/>
      <c r="AY53" s="382"/>
      <c r="AZ53" s="382"/>
      <c r="BA53" s="382"/>
      <c r="BB53" s="382" t="s">
        <v>591</v>
      </c>
      <c r="BC53" s="382"/>
      <c r="BD53" s="382"/>
      <c r="BE53" s="382"/>
      <c r="BF53" s="382"/>
      <c r="BG53" s="382"/>
      <c r="BH53" s="382"/>
      <c r="BI53" s="382"/>
      <c r="BJ53" s="382"/>
      <c r="BK53" s="382"/>
      <c r="BL53" s="382"/>
      <c r="BM53" s="382"/>
      <c r="BN53" s="382"/>
      <c r="BO53" s="382"/>
      <c r="BP53" s="379">
        <v>57.1</v>
      </c>
      <c r="BQ53" s="379"/>
      <c r="BR53" s="379"/>
      <c r="BS53" s="379"/>
      <c r="BT53" s="379"/>
      <c r="BU53" s="379"/>
      <c r="BV53" s="379"/>
      <c r="BW53" s="379"/>
      <c r="BX53" s="379">
        <v>57.8</v>
      </c>
      <c r="BY53" s="379"/>
      <c r="BZ53" s="379"/>
      <c r="CA53" s="379"/>
      <c r="CB53" s="379"/>
      <c r="CC53" s="379"/>
      <c r="CD53" s="379"/>
      <c r="CE53" s="379"/>
      <c r="CF53" s="379">
        <v>58.4</v>
      </c>
      <c r="CG53" s="379"/>
      <c r="CH53" s="379"/>
      <c r="CI53" s="379"/>
      <c r="CJ53" s="379"/>
      <c r="CK53" s="379"/>
      <c r="CL53" s="379"/>
      <c r="CM53" s="379"/>
      <c r="CN53" s="379">
        <v>60.5</v>
      </c>
      <c r="CO53" s="379"/>
      <c r="CP53" s="379"/>
      <c r="CQ53" s="379"/>
      <c r="CR53" s="379"/>
      <c r="CS53" s="379"/>
      <c r="CT53" s="379"/>
      <c r="CU53" s="379"/>
      <c r="CV53" s="379">
        <v>60</v>
      </c>
      <c r="CW53" s="379"/>
      <c r="CX53" s="379"/>
      <c r="CY53" s="379"/>
      <c r="CZ53" s="379"/>
      <c r="DA53" s="379"/>
      <c r="DB53" s="379"/>
      <c r="DC53" s="379"/>
    </row>
    <row r="54" spans="1:109" ht="13" x14ac:dyDescent="0.2">
      <c r="A54" s="358"/>
      <c r="B54" s="247"/>
      <c r="G54" s="394"/>
      <c r="H54" s="394"/>
      <c r="I54" s="377"/>
      <c r="J54" s="377"/>
      <c r="K54" s="384"/>
      <c r="L54" s="384"/>
      <c r="M54" s="384"/>
      <c r="N54" s="384"/>
      <c r="AM54" s="359"/>
      <c r="AN54" s="382"/>
      <c r="AO54" s="382"/>
      <c r="AP54" s="382"/>
      <c r="AQ54" s="382"/>
      <c r="AR54" s="382"/>
      <c r="AS54" s="382"/>
      <c r="AT54" s="382"/>
      <c r="AU54" s="382"/>
      <c r="AV54" s="382"/>
      <c r="AW54" s="382"/>
      <c r="AX54" s="382"/>
      <c r="AY54" s="382"/>
      <c r="AZ54" s="382"/>
      <c r="BA54" s="382"/>
      <c r="BB54" s="382"/>
      <c r="BC54" s="382"/>
      <c r="BD54" s="382"/>
      <c r="BE54" s="382"/>
      <c r="BF54" s="382"/>
      <c r="BG54" s="382"/>
      <c r="BH54" s="382"/>
      <c r="BI54" s="382"/>
      <c r="BJ54" s="382"/>
      <c r="BK54" s="382"/>
      <c r="BL54" s="382"/>
      <c r="BM54" s="382"/>
      <c r="BN54" s="382"/>
      <c r="BO54" s="382"/>
      <c r="BP54" s="379"/>
      <c r="BQ54" s="379"/>
      <c r="BR54" s="379"/>
      <c r="BS54" s="379"/>
      <c r="BT54" s="379"/>
      <c r="BU54" s="379"/>
      <c r="BV54" s="379"/>
      <c r="BW54" s="379"/>
      <c r="BX54" s="379"/>
      <c r="BY54" s="379"/>
      <c r="BZ54" s="379"/>
      <c r="CA54" s="379"/>
      <c r="CB54" s="379"/>
      <c r="CC54" s="379"/>
      <c r="CD54" s="379"/>
      <c r="CE54" s="379"/>
      <c r="CF54" s="379"/>
      <c r="CG54" s="379"/>
      <c r="CH54" s="379"/>
      <c r="CI54" s="379"/>
      <c r="CJ54" s="379"/>
      <c r="CK54" s="379"/>
      <c r="CL54" s="379"/>
      <c r="CM54" s="379"/>
      <c r="CN54" s="379"/>
      <c r="CO54" s="379"/>
      <c r="CP54" s="379"/>
      <c r="CQ54" s="379"/>
      <c r="CR54" s="379"/>
      <c r="CS54" s="379"/>
      <c r="CT54" s="379"/>
      <c r="CU54" s="379"/>
      <c r="CV54" s="379"/>
      <c r="CW54" s="379"/>
      <c r="CX54" s="379"/>
      <c r="CY54" s="379"/>
      <c r="CZ54" s="379"/>
      <c r="DA54" s="379"/>
      <c r="DB54" s="379"/>
      <c r="DC54" s="379"/>
    </row>
    <row r="55" spans="1:109" ht="13" x14ac:dyDescent="0.2">
      <c r="A55" s="358"/>
      <c r="B55" s="247"/>
      <c r="G55" s="377"/>
      <c r="H55" s="377"/>
      <c r="I55" s="377"/>
      <c r="J55" s="377"/>
      <c r="K55" s="384"/>
      <c r="L55" s="384"/>
      <c r="M55" s="384"/>
      <c r="N55" s="384"/>
      <c r="AN55" s="383" t="s">
        <v>592</v>
      </c>
      <c r="AO55" s="383"/>
      <c r="AP55" s="383"/>
      <c r="AQ55" s="383"/>
      <c r="AR55" s="383"/>
      <c r="AS55" s="383"/>
      <c r="AT55" s="383"/>
      <c r="AU55" s="383"/>
      <c r="AV55" s="383"/>
      <c r="AW55" s="383"/>
      <c r="AX55" s="383"/>
      <c r="AY55" s="383"/>
      <c r="AZ55" s="383"/>
      <c r="BA55" s="383"/>
      <c r="BB55" s="382" t="s">
        <v>590</v>
      </c>
      <c r="BC55" s="382"/>
      <c r="BD55" s="382"/>
      <c r="BE55" s="382"/>
      <c r="BF55" s="382"/>
      <c r="BG55" s="382"/>
      <c r="BH55" s="382"/>
      <c r="BI55" s="382"/>
      <c r="BJ55" s="382"/>
      <c r="BK55" s="382"/>
      <c r="BL55" s="382"/>
      <c r="BM55" s="382"/>
      <c r="BN55" s="382"/>
      <c r="BO55" s="382"/>
      <c r="BP55" s="379">
        <v>7.1</v>
      </c>
      <c r="BQ55" s="379"/>
      <c r="BR55" s="379"/>
      <c r="BS55" s="379"/>
      <c r="BT55" s="379"/>
      <c r="BU55" s="379"/>
      <c r="BV55" s="379"/>
      <c r="BW55" s="379"/>
      <c r="BX55" s="379">
        <v>5</v>
      </c>
      <c r="BY55" s="379"/>
      <c r="BZ55" s="379"/>
      <c r="CA55" s="379"/>
      <c r="CB55" s="379"/>
      <c r="CC55" s="379"/>
      <c r="CD55" s="379"/>
      <c r="CE55" s="379"/>
      <c r="CF55" s="379">
        <v>0.1</v>
      </c>
      <c r="CG55" s="379"/>
      <c r="CH55" s="379"/>
      <c r="CI55" s="379"/>
      <c r="CJ55" s="379"/>
      <c r="CK55" s="379"/>
      <c r="CL55" s="379"/>
      <c r="CM55" s="379"/>
      <c r="CN55" s="379">
        <v>0</v>
      </c>
      <c r="CO55" s="379"/>
      <c r="CP55" s="379"/>
      <c r="CQ55" s="379"/>
      <c r="CR55" s="379"/>
      <c r="CS55" s="379"/>
      <c r="CT55" s="379"/>
      <c r="CU55" s="379"/>
      <c r="CV55" s="379">
        <v>1.8</v>
      </c>
      <c r="CW55" s="379"/>
      <c r="CX55" s="379"/>
      <c r="CY55" s="379"/>
      <c r="CZ55" s="379"/>
      <c r="DA55" s="379"/>
      <c r="DB55" s="379"/>
      <c r="DC55" s="379"/>
    </row>
    <row r="56" spans="1:109" ht="13" x14ac:dyDescent="0.2">
      <c r="A56" s="358"/>
      <c r="B56" s="247"/>
      <c r="G56" s="377"/>
      <c r="H56" s="377"/>
      <c r="I56" s="377"/>
      <c r="J56" s="377"/>
      <c r="K56" s="384"/>
      <c r="L56" s="384"/>
      <c r="M56" s="384"/>
      <c r="N56" s="384"/>
      <c r="AN56" s="383"/>
      <c r="AO56" s="383"/>
      <c r="AP56" s="383"/>
      <c r="AQ56" s="383"/>
      <c r="AR56" s="383"/>
      <c r="AS56" s="383"/>
      <c r="AT56" s="383"/>
      <c r="AU56" s="383"/>
      <c r="AV56" s="383"/>
      <c r="AW56" s="383"/>
      <c r="AX56" s="383"/>
      <c r="AY56" s="383"/>
      <c r="AZ56" s="383"/>
      <c r="BA56" s="383"/>
      <c r="BB56" s="382"/>
      <c r="BC56" s="382"/>
      <c r="BD56" s="382"/>
      <c r="BE56" s="382"/>
      <c r="BF56" s="382"/>
      <c r="BG56" s="382"/>
      <c r="BH56" s="382"/>
      <c r="BI56" s="382"/>
      <c r="BJ56" s="382"/>
      <c r="BK56" s="382"/>
      <c r="BL56" s="382"/>
      <c r="BM56" s="382"/>
      <c r="BN56" s="382"/>
      <c r="BO56" s="382"/>
      <c r="BP56" s="379"/>
      <c r="BQ56" s="379"/>
      <c r="BR56" s="379"/>
      <c r="BS56" s="379"/>
      <c r="BT56" s="379"/>
      <c r="BU56" s="379"/>
      <c r="BV56" s="379"/>
      <c r="BW56" s="379"/>
      <c r="BX56" s="379"/>
      <c r="BY56" s="379"/>
      <c r="BZ56" s="379"/>
      <c r="CA56" s="379"/>
      <c r="CB56" s="379"/>
      <c r="CC56" s="379"/>
      <c r="CD56" s="379"/>
      <c r="CE56" s="379"/>
      <c r="CF56" s="379"/>
      <c r="CG56" s="379"/>
      <c r="CH56" s="379"/>
      <c r="CI56" s="379"/>
      <c r="CJ56" s="379"/>
      <c r="CK56" s="379"/>
      <c r="CL56" s="379"/>
      <c r="CM56" s="379"/>
      <c r="CN56" s="379"/>
      <c r="CO56" s="379"/>
      <c r="CP56" s="379"/>
      <c r="CQ56" s="379"/>
      <c r="CR56" s="379"/>
      <c r="CS56" s="379"/>
      <c r="CT56" s="379"/>
      <c r="CU56" s="379"/>
      <c r="CV56" s="379"/>
      <c r="CW56" s="379"/>
      <c r="CX56" s="379"/>
      <c r="CY56" s="379"/>
      <c r="CZ56" s="379"/>
      <c r="DA56" s="379"/>
      <c r="DB56" s="379"/>
      <c r="DC56" s="379"/>
    </row>
    <row r="57" spans="1:109" s="358" customFormat="1" ht="13" x14ac:dyDescent="0.2">
      <c r="B57" s="362"/>
      <c r="G57" s="377"/>
      <c r="H57" s="377"/>
      <c r="I57" s="380"/>
      <c r="J57" s="380"/>
      <c r="K57" s="384"/>
      <c r="L57" s="384"/>
      <c r="M57" s="384"/>
      <c r="N57" s="384"/>
      <c r="AM57" s="243"/>
      <c r="AN57" s="383"/>
      <c r="AO57" s="383"/>
      <c r="AP57" s="383"/>
      <c r="AQ57" s="383"/>
      <c r="AR57" s="383"/>
      <c r="AS57" s="383"/>
      <c r="AT57" s="383"/>
      <c r="AU57" s="383"/>
      <c r="AV57" s="383"/>
      <c r="AW57" s="383"/>
      <c r="AX57" s="383"/>
      <c r="AY57" s="383"/>
      <c r="AZ57" s="383"/>
      <c r="BA57" s="383"/>
      <c r="BB57" s="382" t="s">
        <v>591</v>
      </c>
      <c r="BC57" s="382"/>
      <c r="BD57" s="382"/>
      <c r="BE57" s="382"/>
      <c r="BF57" s="382"/>
      <c r="BG57" s="382"/>
      <c r="BH57" s="382"/>
      <c r="BI57" s="382"/>
      <c r="BJ57" s="382"/>
      <c r="BK57" s="382"/>
      <c r="BL57" s="382"/>
      <c r="BM57" s="382"/>
      <c r="BN57" s="382"/>
      <c r="BO57" s="382"/>
      <c r="BP57" s="379">
        <v>61</v>
      </c>
      <c r="BQ57" s="379"/>
      <c r="BR57" s="379"/>
      <c r="BS57" s="379"/>
      <c r="BT57" s="379"/>
      <c r="BU57" s="379"/>
      <c r="BV57" s="379"/>
      <c r="BW57" s="379"/>
      <c r="BX57" s="379">
        <v>62.1</v>
      </c>
      <c r="BY57" s="379"/>
      <c r="BZ57" s="379"/>
      <c r="CA57" s="379"/>
      <c r="CB57" s="379"/>
      <c r="CC57" s="379"/>
      <c r="CD57" s="379"/>
      <c r="CE57" s="379"/>
      <c r="CF57" s="379">
        <v>62.9</v>
      </c>
      <c r="CG57" s="379"/>
      <c r="CH57" s="379"/>
      <c r="CI57" s="379"/>
      <c r="CJ57" s="379"/>
      <c r="CK57" s="379"/>
      <c r="CL57" s="379"/>
      <c r="CM57" s="379"/>
      <c r="CN57" s="379">
        <v>64.2</v>
      </c>
      <c r="CO57" s="379"/>
      <c r="CP57" s="379"/>
      <c r="CQ57" s="379"/>
      <c r="CR57" s="379"/>
      <c r="CS57" s="379"/>
      <c r="CT57" s="379"/>
      <c r="CU57" s="379"/>
      <c r="CV57" s="379">
        <v>65</v>
      </c>
      <c r="CW57" s="379"/>
      <c r="CX57" s="379"/>
      <c r="CY57" s="379"/>
      <c r="CZ57" s="379"/>
      <c r="DA57" s="379"/>
      <c r="DB57" s="379"/>
      <c r="DC57" s="379"/>
      <c r="DD57" s="363"/>
      <c r="DE57" s="362"/>
    </row>
    <row r="58" spans="1:109" s="358" customFormat="1" ht="13" x14ac:dyDescent="0.2">
      <c r="A58" s="243"/>
      <c r="B58" s="362"/>
      <c r="G58" s="377"/>
      <c r="H58" s="377"/>
      <c r="I58" s="380"/>
      <c r="J58" s="380"/>
      <c r="K58" s="384"/>
      <c r="L58" s="384"/>
      <c r="M58" s="384"/>
      <c r="N58" s="384"/>
      <c r="AM58" s="243"/>
      <c r="AN58" s="383"/>
      <c r="AO58" s="383"/>
      <c r="AP58" s="383"/>
      <c r="AQ58" s="383"/>
      <c r="AR58" s="383"/>
      <c r="AS58" s="383"/>
      <c r="AT58" s="383"/>
      <c r="AU58" s="383"/>
      <c r="AV58" s="383"/>
      <c r="AW58" s="383"/>
      <c r="AX58" s="383"/>
      <c r="AY58" s="383"/>
      <c r="AZ58" s="383"/>
      <c r="BA58" s="383"/>
      <c r="BB58" s="382"/>
      <c r="BC58" s="382"/>
      <c r="BD58" s="382"/>
      <c r="BE58" s="382"/>
      <c r="BF58" s="382"/>
      <c r="BG58" s="382"/>
      <c r="BH58" s="382"/>
      <c r="BI58" s="382"/>
      <c r="BJ58" s="382"/>
      <c r="BK58" s="382"/>
      <c r="BL58" s="382"/>
      <c r="BM58" s="382"/>
      <c r="BN58" s="382"/>
      <c r="BO58" s="382"/>
      <c r="BP58" s="379"/>
      <c r="BQ58" s="379"/>
      <c r="BR58" s="379"/>
      <c r="BS58" s="379"/>
      <c r="BT58" s="379"/>
      <c r="BU58" s="379"/>
      <c r="BV58" s="379"/>
      <c r="BW58" s="379"/>
      <c r="BX58" s="379"/>
      <c r="BY58" s="379"/>
      <c r="BZ58" s="379"/>
      <c r="CA58" s="379"/>
      <c r="CB58" s="379"/>
      <c r="CC58" s="379"/>
      <c r="CD58" s="379"/>
      <c r="CE58" s="379"/>
      <c r="CF58" s="379"/>
      <c r="CG58" s="379"/>
      <c r="CH58" s="379"/>
      <c r="CI58" s="379"/>
      <c r="CJ58" s="379"/>
      <c r="CK58" s="379"/>
      <c r="CL58" s="379"/>
      <c r="CM58" s="379"/>
      <c r="CN58" s="379"/>
      <c r="CO58" s="379"/>
      <c r="CP58" s="379"/>
      <c r="CQ58" s="379"/>
      <c r="CR58" s="379"/>
      <c r="CS58" s="379"/>
      <c r="CT58" s="379"/>
      <c r="CU58" s="379"/>
      <c r="CV58" s="379"/>
      <c r="CW58" s="379"/>
      <c r="CX58" s="379"/>
      <c r="CY58" s="379"/>
      <c r="CZ58" s="379"/>
      <c r="DA58" s="379"/>
      <c r="DB58" s="379"/>
      <c r="DC58" s="379"/>
      <c r="DD58" s="363"/>
      <c r="DE58" s="362"/>
    </row>
    <row r="59" spans="1:109" s="358" customFormat="1" ht="13"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5" x14ac:dyDescent="0.2">
      <c r="B63" s="300" t="s">
        <v>593</v>
      </c>
    </row>
    <row r="64" spans="1:109" ht="13" x14ac:dyDescent="0.2">
      <c r="B64" s="247"/>
      <c r="G64" s="357"/>
      <c r="I64" s="369"/>
      <c r="J64" s="369"/>
      <c r="K64" s="369"/>
      <c r="L64" s="369"/>
      <c r="M64" s="369"/>
      <c r="N64" s="370"/>
      <c r="AM64" s="357"/>
      <c r="AN64" s="357" t="s">
        <v>586</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 x14ac:dyDescent="0.2">
      <c r="B65" s="247"/>
      <c r="AN65" s="385" t="s">
        <v>594</v>
      </c>
      <c r="AO65" s="386"/>
      <c r="AP65" s="386"/>
      <c r="AQ65" s="386"/>
      <c r="AR65" s="386"/>
      <c r="AS65" s="386"/>
      <c r="AT65" s="386"/>
      <c r="AU65" s="386"/>
      <c r="AV65" s="386"/>
      <c r="AW65" s="386"/>
      <c r="AX65" s="386"/>
      <c r="AY65" s="386"/>
      <c r="AZ65" s="386"/>
      <c r="BA65" s="386"/>
      <c r="BB65" s="386"/>
      <c r="BC65" s="386"/>
      <c r="BD65" s="386"/>
      <c r="BE65" s="386"/>
      <c r="BF65" s="386"/>
      <c r="BG65" s="386"/>
      <c r="BH65" s="386"/>
      <c r="BI65" s="386"/>
      <c r="BJ65" s="386"/>
      <c r="BK65" s="386"/>
      <c r="BL65" s="386"/>
      <c r="BM65" s="386"/>
      <c r="BN65" s="386"/>
      <c r="BO65" s="386"/>
      <c r="BP65" s="386"/>
      <c r="BQ65" s="386"/>
      <c r="BR65" s="386"/>
      <c r="BS65" s="386"/>
      <c r="BT65" s="386"/>
      <c r="BU65" s="386"/>
      <c r="BV65" s="386"/>
      <c r="BW65" s="386"/>
      <c r="BX65" s="386"/>
      <c r="BY65" s="386"/>
      <c r="BZ65" s="386"/>
      <c r="CA65" s="386"/>
      <c r="CB65" s="386"/>
      <c r="CC65" s="386"/>
      <c r="CD65" s="386"/>
      <c r="CE65" s="386"/>
      <c r="CF65" s="386"/>
      <c r="CG65" s="386"/>
      <c r="CH65" s="386"/>
      <c r="CI65" s="386"/>
      <c r="CJ65" s="386"/>
      <c r="CK65" s="386"/>
      <c r="CL65" s="386"/>
      <c r="CM65" s="386"/>
      <c r="CN65" s="386"/>
      <c r="CO65" s="386"/>
      <c r="CP65" s="386"/>
      <c r="CQ65" s="386"/>
      <c r="CR65" s="386"/>
      <c r="CS65" s="386"/>
      <c r="CT65" s="386"/>
      <c r="CU65" s="386"/>
      <c r="CV65" s="386"/>
      <c r="CW65" s="386"/>
      <c r="CX65" s="386"/>
      <c r="CY65" s="386"/>
      <c r="CZ65" s="386"/>
      <c r="DA65" s="386"/>
      <c r="DB65" s="386"/>
      <c r="DC65" s="387"/>
    </row>
    <row r="66" spans="2:107" ht="13" x14ac:dyDescent="0.2">
      <c r="B66" s="247"/>
      <c r="AN66" s="388"/>
      <c r="AO66" s="389"/>
      <c r="AP66" s="389"/>
      <c r="AQ66" s="389"/>
      <c r="AR66" s="389"/>
      <c r="AS66" s="389"/>
      <c r="AT66" s="389"/>
      <c r="AU66" s="389"/>
      <c r="AV66" s="389"/>
      <c r="AW66" s="389"/>
      <c r="AX66" s="389"/>
      <c r="AY66" s="389"/>
      <c r="AZ66" s="389"/>
      <c r="BA66" s="389"/>
      <c r="BB66" s="389"/>
      <c r="BC66" s="389"/>
      <c r="BD66" s="389"/>
      <c r="BE66" s="389"/>
      <c r="BF66" s="389"/>
      <c r="BG66" s="389"/>
      <c r="BH66" s="389"/>
      <c r="BI66" s="389"/>
      <c r="BJ66" s="389"/>
      <c r="BK66" s="389"/>
      <c r="BL66" s="389"/>
      <c r="BM66" s="389"/>
      <c r="BN66" s="389"/>
      <c r="BO66" s="389"/>
      <c r="BP66" s="389"/>
      <c r="BQ66" s="389"/>
      <c r="BR66" s="389"/>
      <c r="BS66" s="389"/>
      <c r="BT66" s="389"/>
      <c r="BU66" s="389"/>
      <c r="BV66" s="389"/>
      <c r="BW66" s="389"/>
      <c r="BX66" s="389"/>
      <c r="BY66" s="389"/>
      <c r="BZ66" s="389"/>
      <c r="CA66" s="389"/>
      <c r="CB66" s="389"/>
      <c r="CC66" s="389"/>
      <c r="CD66" s="389"/>
      <c r="CE66" s="389"/>
      <c r="CF66" s="389"/>
      <c r="CG66" s="389"/>
      <c r="CH66" s="389"/>
      <c r="CI66" s="389"/>
      <c r="CJ66" s="389"/>
      <c r="CK66" s="389"/>
      <c r="CL66" s="389"/>
      <c r="CM66" s="389"/>
      <c r="CN66" s="389"/>
      <c r="CO66" s="389"/>
      <c r="CP66" s="389"/>
      <c r="CQ66" s="389"/>
      <c r="CR66" s="389"/>
      <c r="CS66" s="389"/>
      <c r="CT66" s="389"/>
      <c r="CU66" s="389"/>
      <c r="CV66" s="389"/>
      <c r="CW66" s="389"/>
      <c r="CX66" s="389"/>
      <c r="CY66" s="389"/>
      <c r="CZ66" s="389"/>
      <c r="DA66" s="389"/>
      <c r="DB66" s="389"/>
      <c r="DC66" s="390"/>
    </row>
    <row r="67" spans="2:107" ht="13" x14ac:dyDescent="0.2">
      <c r="B67" s="247"/>
      <c r="AN67" s="388"/>
      <c r="AO67" s="389"/>
      <c r="AP67" s="389"/>
      <c r="AQ67" s="389"/>
      <c r="AR67" s="389"/>
      <c r="AS67" s="389"/>
      <c r="AT67" s="389"/>
      <c r="AU67" s="389"/>
      <c r="AV67" s="389"/>
      <c r="AW67" s="389"/>
      <c r="AX67" s="389"/>
      <c r="AY67" s="389"/>
      <c r="AZ67" s="389"/>
      <c r="BA67" s="389"/>
      <c r="BB67" s="389"/>
      <c r="BC67" s="389"/>
      <c r="BD67" s="389"/>
      <c r="BE67" s="389"/>
      <c r="BF67" s="389"/>
      <c r="BG67" s="389"/>
      <c r="BH67" s="389"/>
      <c r="BI67" s="389"/>
      <c r="BJ67" s="389"/>
      <c r="BK67" s="389"/>
      <c r="BL67" s="389"/>
      <c r="BM67" s="389"/>
      <c r="BN67" s="389"/>
      <c r="BO67" s="389"/>
      <c r="BP67" s="389"/>
      <c r="BQ67" s="389"/>
      <c r="BR67" s="389"/>
      <c r="BS67" s="389"/>
      <c r="BT67" s="389"/>
      <c r="BU67" s="389"/>
      <c r="BV67" s="389"/>
      <c r="BW67" s="389"/>
      <c r="BX67" s="389"/>
      <c r="BY67" s="389"/>
      <c r="BZ67" s="389"/>
      <c r="CA67" s="389"/>
      <c r="CB67" s="389"/>
      <c r="CC67" s="389"/>
      <c r="CD67" s="389"/>
      <c r="CE67" s="389"/>
      <c r="CF67" s="389"/>
      <c r="CG67" s="389"/>
      <c r="CH67" s="389"/>
      <c r="CI67" s="389"/>
      <c r="CJ67" s="389"/>
      <c r="CK67" s="389"/>
      <c r="CL67" s="389"/>
      <c r="CM67" s="389"/>
      <c r="CN67" s="389"/>
      <c r="CO67" s="389"/>
      <c r="CP67" s="389"/>
      <c r="CQ67" s="389"/>
      <c r="CR67" s="389"/>
      <c r="CS67" s="389"/>
      <c r="CT67" s="389"/>
      <c r="CU67" s="389"/>
      <c r="CV67" s="389"/>
      <c r="CW67" s="389"/>
      <c r="CX67" s="389"/>
      <c r="CY67" s="389"/>
      <c r="CZ67" s="389"/>
      <c r="DA67" s="389"/>
      <c r="DB67" s="389"/>
      <c r="DC67" s="390"/>
    </row>
    <row r="68" spans="2:107" ht="13" x14ac:dyDescent="0.2">
      <c r="B68" s="247"/>
      <c r="AN68" s="388"/>
      <c r="AO68" s="389"/>
      <c r="AP68" s="389"/>
      <c r="AQ68" s="389"/>
      <c r="AR68" s="389"/>
      <c r="AS68" s="389"/>
      <c r="AT68" s="389"/>
      <c r="AU68" s="389"/>
      <c r="AV68" s="389"/>
      <c r="AW68" s="389"/>
      <c r="AX68" s="389"/>
      <c r="AY68" s="389"/>
      <c r="AZ68" s="389"/>
      <c r="BA68" s="389"/>
      <c r="BB68" s="389"/>
      <c r="BC68" s="389"/>
      <c r="BD68" s="389"/>
      <c r="BE68" s="389"/>
      <c r="BF68" s="389"/>
      <c r="BG68" s="389"/>
      <c r="BH68" s="389"/>
      <c r="BI68" s="389"/>
      <c r="BJ68" s="389"/>
      <c r="BK68" s="389"/>
      <c r="BL68" s="389"/>
      <c r="BM68" s="389"/>
      <c r="BN68" s="389"/>
      <c r="BO68" s="389"/>
      <c r="BP68" s="389"/>
      <c r="BQ68" s="389"/>
      <c r="BR68" s="389"/>
      <c r="BS68" s="389"/>
      <c r="BT68" s="389"/>
      <c r="BU68" s="389"/>
      <c r="BV68" s="389"/>
      <c r="BW68" s="389"/>
      <c r="BX68" s="389"/>
      <c r="BY68" s="389"/>
      <c r="BZ68" s="389"/>
      <c r="CA68" s="389"/>
      <c r="CB68" s="389"/>
      <c r="CC68" s="389"/>
      <c r="CD68" s="389"/>
      <c r="CE68" s="389"/>
      <c r="CF68" s="389"/>
      <c r="CG68" s="389"/>
      <c r="CH68" s="389"/>
      <c r="CI68" s="389"/>
      <c r="CJ68" s="389"/>
      <c r="CK68" s="389"/>
      <c r="CL68" s="389"/>
      <c r="CM68" s="389"/>
      <c r="CN68" s="389"/>
      <c r="CO68" s="389"/>
      <c r="CP68" s="389"/>
      <c r="CQ68" s="389"/>
      <c r="CR68" s="389"/>
      <c r="CS68" s="389"/>
      <c r="CT68" s="389"/>
      <c r="CU68" s="389"/>
      <c r="CV68" s="389"/>
      <c r="CW68" s="389"/>
      <c r="CX68" s="389"/>
      <c r="CY68" s="389"/>
      <c r="CZ68" s="389"/>
      <c r="DA68" s="389"/>
      <c r="DB68" s="389"/>
      <c r="DC68" s="390"/>
    </row>
    <row r="69" spans="2:107" ht="13" x14ac:dyDescent="0.2">
      <c r="B69" s="247"/>
      <c r="AN69" s="391"/>
      <c r="AO69" s="392"/>
      <c r="AP69" s="392"/>
      <c r="AQ69" s="392"/>
      <c r="AR69" s="392"/>
      <c r="AS69" s="392"/>
      <c r="AT69" s="392"/>
      <c r="AU69" s="392"/>
      <c r="AV69" s="392"/>
      <c r="AW69" s="392"/>
      <c r="AX69" s="392"/>
      <c r="AY69" s="392"/>
      <c r="AZ69" s="392"/>
      <c r="BA69" s="392"/>
      <c r="BB69" s="392"/>
      <c r="BC69" s="392"/>
      <c r="BD69" s="392"/>
      <c r="BE69" s="392"/>
      <c r="BF69" s="392"/>
      <c r="BG69" s="392"/>
      <c r="BH69" s="392"/>
      <c r="BI69" s="392"/>
      <c r="BJ69" s="392"/>
      <c r="BK69" s="392"/>
      <c r="BL69" s="392"/>
      <c r="BM69" s="392"/>
      <c r="BN69" s="392"/>
      <c r="BO69" s="392"/>
      <c r="BP69" s="392"/>
      <c r="BQ69" s="392"/>
      <c r="BR69" s="392"/>
      <c r="BS69" s="392"/>
      <c r="BT69" s="392"/>
      <c r="BU69" s="392"/>
      <c r="BV69" s="392"/>
      <c r="BW69" s="392"/>
      <c r="BX69" s="392"/>
      <c r="BY69" s="392"/>
      <c r="BZ69" s="392"/>
      <c r="CA69" s="392"/>
      <c r="CB69" s="392"/>
      <c r="CC69" s="392"/>
      <c r="CD69" s="392"/>
      <c r="CE69" s="392"/>
      <c r="CF69" s="392"/>
      <c r="CG69" s="392"/>
      <c r="CH69" s="392"/>
      <c r="CI69" s="392"/>
      <c r="CJ69" s="392"/>
      <c r="CK69" s="392"/>
      <c r="CL69" s="392"/>
      <c r="CM69" s="392"/>
      <c r="CN69" s="392"/>
      <c r="CO69" s="392"/>
      <c r="CP69" s="392"/>
      <c r="CQ69" s="392"/>
      <c r="CR69" s="392"/>
      <c r="CS69" s="392"/>
      <c r="CT69" s="392"/>
      <c r="CU69" s="392"/>
      <c r="CV69" s="392"/>
      <c r="CW69" s="392"/>
      <c r="CX69" s="392"/>
      <c r="CY69" s="392"/>
      <c r="CZ69" s="392"/>
      <c r="DA69" s="392"/>
      <c r="DB69" s="392"/>
      <c r="DC69" s="393"/>
    </row>
    <row r="70" spans="2:107" ht="13"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 x14ac:dyDescent="0.2">
      <c r="B71" s="247"/>
      <c r="G71" s="374"/>
      <c r="I71" s="375"/>
      <c r="J71" s="372"/>
      <c r="K71" s="372"/>
      <c r="L71" s="373"/>
      <c r="M71" s="372"/>
      <c r="N71" s="373"/>
      <c r="AM71" s="374"/>
      <c r="AN71" s="243" t="s">
        <v>588</v>
      </c>
    </row>
    <row r="72" spans="2:107" ht="13" x14ac:dyDescent="0.2">
      <c r="B72" s="247"/>
      <c r="G72" s="377"/>
      <c r="H72" s="377"/>
      <c r="I72" s="377"/>
      <c r="J72" s="377"/>
      <c r="K72" s="360"/>
      <c r="L72" s="360"/>
      <c r="M72" s="361"/>
      <c r="N72" s="361"/>
      <c r="AN72" s="395"/>
      <c r="AO72" s="396"/>
      <c r="AP72" s="396"/>
      <c r="AQ72" s="396"/>
      <c r="AR72" s="396"/>
      <c r="AS72" s="396"/>
      <c r="AT72" s="396"/>
      <c r="AU72" s="396"/>
      <c r="AV72" s="396"/>
      <c r="AW72" s="396"/>
      <c r="AX72" s="396"/>
      <c r="AY72" s="396"/>
      <c r="AZ72" s="396"/>
      <c r="BA72" s="396"/>
      <c r="BB72" s="396"/>
      <c r="BC72" s="396"/>
      <c r="BD72" s="396"/>
      <c r="BE72" s="396"/>
      <c r="BF72" s="396"/>
      <c r="BG72" s="396"/>
      <c r="BH72" s="396"/>
      <c r="BI72" s="396"/>
      <c r="BJ72" s="396"/>
      <c r="BK72" s="396"/>
      <c r="BL72" s="396"/>
      <c r="BM72" s="396"/>
      <c r="BN72" s="396"/>
      <c r="BO72" s="397"/>
      <c r="BP72" s="383" t="s">
        <v>533</v>
      </c>
      <c r="BQ72" s="383"/>
      <c r="BR72" s="383"/>
      <c r="BS72" s="383"/>
      <c r="BT72" s="383"/>
      <c r="BU72" s="383"/>
      <c r="BV72" s="383"/>
      <c r="BW72" s="383"/>
      <c r="BX72" s="383" t="s">
        <v>534</v>
      </c>
      <c r="BY72" s="383"/>
      <c r="BZ72" s="383"/>
      <c r="CA72" s="383"/>
      <c r="CB72" s="383"/>
      <c r="CC72" s="383"/>
      <c r="CD72" s="383"/>
      <c r="CE72" s="383"/>
      <c r="CF72" s="383" t="s">
        <v>535</v>
      </c>
      <c r="CG72" s="383"/>
      <c r="CH72" s="383"/>
      <c r="CI72" s="383"/>
      <c r="CJ72" s="383"/>
      <c r="CK72" s="383"/>
      <c r="CL72" s="383"/>
      <c r="CM72" s="383"/>
      <c r="CN72" s="383" t="s">
        <v>536</v>
      </c>
      <c r="CO72" s="383"/>
      <c r="CP72" s="383"/>
      <c r="CQ72" s="383"/>
      <c r="CR72" s="383"/>
      <c r="CS72" s="383"/>
      <c r="CT72" s="383"/>
      <c r="CU72" s="383"/>
      <c r="CV72" s="383" t="s">
        <v>537</v>
      </c>
      <c r="CW72" s="383"/>
      <c r="CX72" s="383"/>
      <c r="CY72" s="383"/>
      <c r="CZ72" s="383"/>
      <c r="DA72" s="383"/>
      <c r="DB72" s="383"/>
      <c r="DC72" s="383"/>
    </row>
    <row r="73" spans="2:107" ht="13" x14ac:dyDescent="0.2">
      <c r="B73" s="247"/>
      <c r="G73" s="394"/>
      <c r="H73" s="394"/>
      <c r="I73" s="394"/>
      <c r="J73" s="394"/>
      <c r="K73" s="378"/>
      <c r="L73" s="378"/>
      <c r="M73" s="378"/>
      <c r="N73" s="378"/>
      <c r="AM73" s="359"/>
      <c r="AN73" s="382" t="s">
        <v>589</v>
      </c>
      <c r="AO73" s="382"/>
      <c r="AP73" s="382"/>
      <c r="AQ73" s="382"/>
      <c r="AR73" s="382"/>
      <c r="AS73" s="382"/>
      <c r="AT73" s="382"/>
      <c r="AU73" s="382"/>
      <c r="AV73" s="382"/>
      <c r="AW73" s="382"/>
      <c r="AX73" s="382"/>
      <c r="AY73" s="382"/>
      <c r="AZ73" s="382"/>
      <c r="BA73" s="382"/>
      <c r="BB73" s="382" t="s">
        <v>590</v>
      </c>
      <c r="BC73" s="382"/>
      <c r="BD73" s="382"/>
      <c r="BE73" s="382"/>
      <c r="BF73" s="382"/>
      <c r="BG73" s="382"/>
      <c r="BH73" s="382"/>
      <c r="BI73" s="382"/>
      <c r="BJ73" s="382"/>
      <c r="BK73" s="382"/>
      <c r="BL73" s="382"/>
      <c r="BM73" s="382"/>
      <c r="BN73" s="382"/>
      <c r="BO73" s="382"/>
      <c r="BP73" s="379">
        <v>56</v>
      </c>
      <c r="BQ73" s="379"/>
      <c r="BR73" s="379"/>
      <c r="BS73" s="379"/>
      <c r="BT73" s="379"/>
      <c r="BU73" s="379"/>
      <c r="BV73" s="379"/>
      <c r="BW73" s="379"/>
      <c r="BX73" s="379">
        <v>60.7</v>
      </c>
      <c r="BY73" s="379"/>
      <c r="BZ73" s="379"/>
      <c r="CA73" s="379"/>
      <c r="CB73" s="379"/>
      <c r="CC73" s="379"/>
      <c r="CD73" s="379"/>
      <c r="CE73" s="379"/>
      <c r="CF73" s="379">
        <v>62.2</v>
      </c>
      <c r="CG73" s="379"/>
      <c r="CH73" s="379"/>
      <c r="CI73" s="379"/>
      <c r="CJ73" s="379"/>
      <c r="CK73" s="379"/>
      <c r="CL73" s="379"/>
      <c r="CM73" s="379"/>
      <c r="CN73" s="379">
        <v>72.099999999999994</v>
      </c>
      <c r="CO73" s="379"/>
      <c r="CP73" s="379"/>
      <c r="CQ73" s="379"/>
      <c r="CR73" s="379"/>
      <c r="CS73" s="379"/>
      <c r="CT73" s="379"/>
      <c r="CU73" s="379"/>
      <c r="CV73" s="379">
        <v>89.3</v>
      </c>
      <c r="CW73" s="379"/>
      <c r="CX73" s="379"/>
      <c r="CY73" s="379"/>
      <c r="CZ73" s="379"/>
      <c r="DA73" s="379"/>
      <c r="DB73" s="379"/>
      <c r="DC73" s="379"/>
    </row>
    <row r="74" spans="2:107" ht="13" x14ac:dyDescent="0.2">
      <c r="B74" s="247"/>
      <c r="G74" s="394"/>
      <c r="H74" s="394"/>
      <c r="I74" s="394"/>
      <c r="J74" s="394"/>
      <c r="K74" s="378"/>
      <c r="L74" s="378"/>
      <c r="M74" s="378"/>
      <c r="N74" s="378"/>
      <c r="AM74" s="359"/>
      <c r="AN74" s="382"/>
      <c r="AO74" s="382"/>
      <c r="AP74" s="382"/>
      <c r="AQ74" s="382"/>
      <c r="AR74" s="382"/>
      <c r="AS74" s="382"/>
      <c r="AT74" s="382"/>
      <c r="AU74" s="382"/>
      <c r="AV74" s="382"/>
      <c r="AW74" s="382"/>
      <c r="AX74" s="382"/>
      <c r="AY74" s="382"/>
      <c r="AZ74" s="382"/>
      <c r="BA74" s="382"/>
      <c r="BB74" s="382"/>
      <c r="BC74" s="382"/>
      <c r="BD74" s="382"/>
      <c r="BE74" s="382"/>
      <c r="BF74" s="382"/>
      <c r="BG74" s="382"/>
      <c r="BH74" s="382"/>
      <c r="BI74" s="382"/>
      <c r="BJ74" s="382"/>
      <c r="BK74" s="382"/>
      <c r="BL74" s="382"/>
      <c r="BM74" s="382"/>
      <c r="BN74" s="382"/>
      <c r="BO74" s="382"/>
      <c r="BP74" s="379"/>
      <c r="BQ74" s="379"/>
      <c r="BR74" s="379"/>
      <c r="BS74" s="379"/>
      <c r="BT74" s="379"/>
      <c r="BU74" s="379"/>
      <c r="BV74" s="379"/>
      <c r="BW74" s="379"/>
      <c r="BX74" s="379"/>
      <c r="BY74" s="379"/>
      <c r="BZ74" s="379"/>
      <c r="CA74" s="379"/>
      <c r="CB74" s="379"/>
      <c r="CC74" s="379"/>
      <c r="CD74" s="379"/>
      <c r="CE74" s="379"/>
      <c r="CF74" s="379"/>
      <c r="CG74" s="379"/>
      <c r="CH74" s="379"/>
      <c r="CI74" s="379"/>
      <c r="CJ74" s="379"/>
      <c r="CK74" s="379"/>
      <c r="CL74" s="379"/>
      <c r="CM74" s="379"/>
      <c r="CN74" s="379"/>
      <c r="CO74" s="379"/>
      <c r="CP74" s="379"/>
      <c r="CQ74" s="379"/>
      <c r="CR74" s="379"/>
      <c r="CS74" s="379"/>
      <c r="CT74" s="379"/>
      <c r="CU74" s="379"/>
      <c r="CV74" s="379"/>
      <c r="CW74" s="379"/>
      <c r="CX74" s="379"/>
      <c r="CY74" s="379"/>
      <c r="CZ74" s="379"/>
      <c r="DA74" s="379"/>
      <c r="DB74" s="379"/>
      <c r="DC74" s="379"/>
    </row>
    <row r="75" spans="2:107" ht="13" x14ac:dyDescent="0.2">
      <c r="B75" s="247"/>
      <c r="G75" s="394"/>
      <c r="H75" s="394"/>
      <c r="I75" s="377"/>
      <c r="J75" s="377"/>
      <c r="K75" s="384"/>
      <c r="L75" s="384"/>
      <c r="M75" s="384"/>
      <c r="N75" s="384"/>
      <c r="AM75" s="359"/>
      <c r="AN75" s="382"/>
      <c r="AO75" s="382"/>
      <c r="AP75" s="382"/>
      <c r="AQ75" s="382"/>
      <c r="AR75" s="382"/>
      <c r="AS75" s="382"/>
      <c r="AT75" s="382"/>
      <c r="AU75" s="382"/>
      <c r="AV75" s="382"/>
      <c r="AW75" s="382"/>
      <c r="AX75" s="382"/>
      <c r="AY75" s="382"/>
      <c r="AZ75" s="382"/>
      <c r="BA75" s="382"/>
      <c r="BB75" s="382" t="s">
        <v>595</v>
      </c>
      <c r="BC75" s="382"/>
      <c r="BD75" s="382"/>
      <c r="BE75" s="382"/>
      <c r="BF75" s="382"/>
      <c r="BG75" s="382"/>
      <c r="BH75" s="382"/>
      <c r="BI75" s="382"/>
      <c r="BJ75" s="382"/>
      <c r="BK75" s="382"/>
      <c r="BL75" s="382"/>
      <c r="BM75" s="382"/>
      <c r="BN75" s="382"/>
      <c r="BO75" s="382"/>
      <c r="BP75" s="379">
        <v>5.4</v>
      </c>
      <c r="BQ75" s="379"/>
      <c r="BR75" s="379"/>
      <c r="BS75" s="379"/>
      <c r="BT75" s="379"/>
      <c r="BU75" s="379"/>
      <c r="BV75" s="379"/>
      <c r="BW75" s="379"/>
      <c r="BX75" s="379">
        <v>5.6</v>
      </c>
      <c r="BY75" s="379"/>
      <c r="BZ75" s="379"/>
      <c r="CA75" s="379"/>
      <c r="CB75" s="379"/>
      <c r="CC75" s="379"/>
      <c r="CD75" s="379"/>
      <c r="CE75" s="379"/>
      <c r="CF75" s="379">
        <v>5.8</v>
      </c>
      <c r="CG75" s="379"/>
      <c r="CH75" s="379"/>
      <c r="CI75" s="379"/>
      <c r="CJ75" s="379"/>
      <c r="CK75" s="379"/>
      <c r="CL75" s="379"/>
      <c r="CM75" s="379"/>
      <c r="CN75" s="379">
        <v>6.1</v>
      </c>
      <c r="CO75" s="379"/>
      <c r="CP75" s="379"/>
      <c r="CQ75" s="379"/>
      <c r="CR75" s="379"/>
      <c r="CS75" s="379"/>
      <c r="CT75" s="379"/>
      <c r="CU75" s="379"/>
      <c r="CV75" s="379">
        <v>6.3</v>
      </c>
      <c r="CW75" s="379"/>
      <c r="CX75" s="379"/>
      <c r="CY75" s="379"/>
      <c r="CZ75" s="379"/>
      <c r="DA75" s="379"/>
      <c r="DB75" s="379"/>
      <c r="DC75" s="379"/>
    </row>
    <row r="76" spans="2:107" ht="13" x14ac:dyDescent="0.2">
      <c r="B76" s="247"/>
      <c r="G76" s="394"/>
      <c r="H76" s="394"/>
      <c r="I76" s="377"/>
      <c r="J76" s="377"/>
      <c r="K76" s="384"/>
      <c r="L76" s="384"/>
      <c r="M76" s="384"/>
      <c r="N76" s="384"/>
      <c r="AM76" s="359"/>
      <c r="AN76" s="382"/>
      <c r="AO76" s="382"/>
      <c r="AP76" s="382"/>
      <c r="AQ76" s="382"/>
      <c r="AR76" s="382"/>
      <c r="AS76" s="382"/>
      <c r="AT76" s="382"/>
      <c r="AU76" s="382"/>
      <c r="AV76" s="382"/>
      <c r="AW76" s="382"/>
      <c r="AX76" s="382"/>
      <c r="AY76" s="382"/>
      <c r="AZ76" s="382"/>
      <c r="BA76" s="382"/>
      <c r="BB76" s="382"/>
      <c r="BC76" s="382"/>
      <c r="BD76" s="382"/>
      <c r="BE76" s="382"/>
      <c r="BF76" s="382"/>
      <c r="BG76" s="382"/>
      <c r="BH76" s="382"/>
      <c r="BI76" s="382"/>
      <c r="BJ76" s="382"/>
      <c r="BK76" s="382"/>
      <c r="BL76" s="382"/>
      <c r="BM76" s="382"/>
      <c r="BN76" s="382"/>
      <c r="BO76" s="382"/>
      <c r="BP76" s="379"/>
      <c r="BQ76" s="379"/>
      <c r="BR76" s="379"/>
      <c r="BS76" s="379"/>
      <c r="BT76" s="379"/>
      <c r="BU76" s="379"/>
      <c r="BV76" s="379"/>
      <c r="BW76" s="379"/>
      <c r="BX76" s="379"/>
      <c r="BY76" s="379"/>
      <c r="BZ76" s="379"/>
      <c r="CA76" s="379"/>
      <c r="CB76" s="379"/>
      <c r="CC76" s="379"/>
      <c r="CD76" s="379"/>
      <c r="CE76" s="379"/>
      <c r="CF76" s="379"/>
      <c r="CG76" s="379"/>
      <c r="CH76" s="379"/>
      <c r="CI76" s="379"/>
      <c r="CJ76" s="379"/>
      <c r="CK76" s="379"/>
      <c r="CL76" s="379"/>
      <c r="CM76" s="379"/>
      <c r="CN76" s="379"/>
      <c r="CO76" s="379"/>
      <c r="CP76" s="379"/>
      <c r="CQ76" s="379"/>
      <c r="CR76" s="379"/>
      <c r="CS76" s="379"/>
      <c r="CT76" s="379"/>
      <c r="CU76" s="379"/>
      <c r="CV76" s="379"/>
      <c r="CW76" s="379"/>
      <c r="CX76" s="379"/>
      <c r="CY76" s="379"/>
      <c r="CZ76" s="379"/>
      <c r="DA76" s="379"/>
      <c r="DB76" s="379"/>
      <c r="DC76" s="379"/>
    </row>
    <row r="77" spans="2:107" ht="13" x14ac:dyDescent="0.2">
      <c r="B77" s="247"/>
      <c r="G77" s="377"/>
      <c r="H77" s="377"/>
      <c r="I77" s="377"/>
      <c r="J77" s="377"/>
      <c r="K77" s="378"/>
      <c r="L77" s="378"/>
      <c r="M77" s="378"/>
      <c r="N77" s="378"/>
      <c r="AN77" s="383" t="s">
        <v>592</v>
      </c>
      <c r="AO77" s="383"/>
      <c r="AP77" s="383"/>
      <c r="AQ77" s="383"/>
      <c r="AR77" s="383"/>
      <c r="AS77" s="383"/>
      <c r="AT77" s="383"/>
      <c r="AU77" s="383"/>
      <c r="AV77" s="383"/>
      <c r="AW77" s="383"/>
      <c r="AX77" s="383"/>
      <c r="AY77" s="383"/>
      <c r="AZ77" s="383"/>
      <c r="BA77" s="383"/>
      <c r="BB77" s="382" t="s">
        <v>590</v>
      </c>
      <c r="BC77" s="382"/>
      <c r="BD77" s="382"/>
      <c r="BE77" s="382"/>
      <c r="BF77" s="382"/>
      <c r="BG77" s="382"/>
      <c r="BH77" s="382"/>
      <c r="BI77" s="382"/>
      <c r="BJ77" s="382"/>
      <c r="BK77" s="382"/>
      <c r="BL77" s="382"/>
      <c r="BM77" s="382"/>
      <c r="BN77" s="382"/>
      <c r="BO77" s="382"/>
      <c r="BP77" s="379">
        <v>7.1</v>
      </c>
      <c r="BQ77" s="379"/>
      <c r="BR77" s="379"/>
      <c r="BS77" s="379"/>
      <c r="BT77" s="379"/>
      <c r="BU77" s="379"/>
      <c r="BV77" s="379"/>
      <c r="BW77" s="379"/>
      <c r="BX77" s="379">
        <v>5</v>
      </c>
      <c r="BY77" s="379"/>
      <c r="BZ77" s="379"/>
      <c r="CA77" s="379"/>
      <c r="CB77" s="379"/>
      <c r="CC77" s="379"/>
      <c r="CD77" s="379"/>
      <c r="CE77" s="379"/>
      <c r="CF77" s="379">
        <v>0.1</v>
      </c>
      <c r="CG77" s="379"/>
      <c r="CH77" s="379"/>
      <c r="CI77" s="379"/>
      <c r="CJ77" s="379"/>
      <c r="CK77" s="379"/>
      <c r="CL77" s="379"/>
      <c r="CM77" s="379"/>
      <c r="CN77" s="379">
        <v>0</v>
      </c>
      <c r="CO77" s="379"/>
      <c r="CP77" s="379"/>
      <c r="CQ77" s="379"/>
      <c r="CR77" s="379"/>
      <c r="CS77" s="379"/>
      <c r="CT77" s="379"/>
      <c r="CU77" s="379"/>
      <c r="CV77" s="379">
        <v>1.8</v>
      </c>
      <c r="CW77" s="379"/>
      <c r="CX77" s="379"/>
      <c r="CY77" s="379"/>
      <c r="CZ77" s="379"/>
      <c r="DA77" s="379"/>
      <c r="DB77" s="379"/>
      <c r="DC77" s="379"/>
    </row>
    <row r="78" spans="2:107" ht="13" x14ac:dyDescent="0.2">
      <c r="B78" s="247"/>
      <c r="G78" s="377"/>
      <c r="H78" s="377"/>
      <c r="I78" s="377"/>
      <c r="J78" s="377"/>
      <c r="K78" s="378"/>
      <c r="L78" s="378"/>
      <c r="M78" s="378"/>
      <c r="N78" s="378"/>
      <c r="AN78" s="383"/>
      <c r="AO78" s="383"/>
      <c r="AP78" s="383"/>
      <c r="AQ78" s="383"/>
      <c r="AR78" s="383"/>
      <c r="AS78" s="383"/>
      <c r="AT78" s="383"/>
      <c r="AU78" s="383"/>
      <c r="AV78" s="383"/>
      <c r="AW78" s="383"/>
      <c r="AX78" s="383"/>
      <c r="AY78" s="383"/>
      <c r="AZ78" s="383"/>
      <c r="BA78" s="383"/>
      <c r="BB78" s="382"/>
      <c r="BC78" s="382"/>
      <c r="BD78" s="382"/>
      <c r="BE78" s="382"/>
      <c r="BF78" s="382"/>
      <c r="BG78" s="382"/>
      <c r="BH78" s="382"/>
      <c r="BI78" s="382"/>
      <c r="BJ78" s="382"/>
      <c r="BK78" s="382"/>
      <c r="BL78" s="382"/>
      <c r="BM78" s="382"/>
      <c r="BN78" s="382"/>
      <c r="BO78" s="382"/>
      <c r="BP78" s="379"/>
      <c r="BQ78" s="379"/>
      <c r="BR78" s="379"/>
      <c r="BS78" s="379"/>
      <c r="BT78" s="379"/>
      <c r="BU78" s="379"/>
      <c r="BV78" s="379"/>
      <c r="BW78" s="379"/>
      <c r="BX78" s="379"/>
      <c r="BY78" s="379"/>
      <c r="BZ78" s="379"/>
      <c r="CA78" s="379"/>
      <c r="CB78" s="379"/>
      <c r="CC78" s="379"/>
      <c r="CD78" s="379"/>
      <c r="CE78" s="379"/>
      <c r="CF78" s="379"/>
      <c r="CG78" s="379"/>
      <c r="CH78" s="379"/>
      <c r="CI78" s="379"/>
      <c r="CJ78" s="379"/>
      <c r="CK78" s="379"/>
      <c r="CL78" s="379"/>
      <c r="CM78" s="379"/>
      <c r="CN78" s="379"/>
      <c r="CO78" s="379"/>
      <c r="CP78" s="379"/>
      <c r="CQ78" s="379"/>
      <c r="CR78" s="379"/>
      <c r="CS78" s="379"/>
      <c r="CT78" s="379"/>
      <c r="CU78" s="379"/>
      <c r="CV78" s="379"/>
      <c r="CW78" s="379"/>
      <c r="CX78" s="379"/>
      <c r="CY78" s="379"/>
      <c r="CZ78" s="379"/>
      <c r="DA78" s="379"/>
      <c r="DB78" s="379"/>
      <c r="DC78" s="379"/>
    </row>
    <row r="79" spans="2:107" ht="13" x14ac:dyDescent="0.2">
      <c r="B79" s="247"/>
      <c r="G79" s="377"/>
      <c r="H79" s="377"/>
      <c r="I79" s="380"/>
      <c r="J79" s="380"/>
      <c r="K79" s="381"/>
      <c r="L79" s="381"/>
      <c r="M79" s="381"/>
      <c r="N79" s="381"/>
      <c r="AN79" s="383"/>
      <c r="AO79" s="383"/>
      <c r="AP79" s="383"/>
      <c r="AQ79" s="383"/>
      <c r="AR79" s="383"/>
      <c r="AS79" s="383"/>
      <c r="AT79" s="383"/>
      <c r="AU79" s="383"/>
      <c r="AV79" s="383"/>
      <c r="AW79" s="383"/>
      <c r="AX79" s="383"/>
      <c r="AY79" s="383"/>
      <c r="AZ79" s="383"/>
      <c r="BA79" s="383"/>
      <c r="BB79" s="382" t="s">
        <v>595</v>
      </c>
      <c r="BC79" s="382"/>
      <c r="BD79" s="382"/>
      <c r="BE79" s="382"/>
      <c r="BF79" s="382"/>
      <c r="BG79" s="382"/>
      <c r="BH79" s="382"/>
      <c r="BI79" s="382"/>
      <c r="BJ79" s="382"/>
      <c r="BK79" s="382"/>
      <c r="BL79" s="382"/>
      <c r="BM79" s="382"/>
      <c r="BN79" s="382"/>
      <c r="BO79" s="382"/>
      <c r="BP79" s="379">
        <v>3.4</v>
      </c>
      <c r="BQ79" s="379"/>
      <c r="BR79" s="379"/>
      <c r="BS79" s="379"/>
      <c r="BT79" s="379"/>
      <c r="BU79" s="379"/>
      <c r="BV79" s="379"/>
      <c r="BW79" s="379"/>
      <c r="BX79" s="379">
        <v>3.6</v>
      </c>
      <c r="BY79" s="379"/>
      <c r="BZ79" s="379"/>
      <c r="CA79" s="379"/>
      <c r="CB79" s="379"/>
      <c r="CC79" s="379"/>
      <c r="CD79" s="379"/>
      <c r="CE79" s="379"/>
      <c r="CF79" s="379">
        <v>3.6</v>
      </c>
      <c r="CG79" s="379"/>
      <c r="CH79" s="379"/>
      <c r="CI79" s="379"/>
      <c r="CJ79" s="379"/>
      <c r="CK79" s="379"/>
      <c r="CL79" s="379"/>
      <c r="CM79" s="379"/>
      <c r="CN79" s="379">
        <v>3.7</v>
      </c>
      <c r="CO79" s="379"/>
      <c r="CP79" s="379"/>
      <c r="CQ79" s="379"/>
      <c r="CR79" s="379"/>
      <c r="CS79" s="379"/>
      <c r="CT79" s="379"/>
      <c r="CU79" s="379"/>
      <c r="CV79" s="379">
        <v>3.8</v>
      </c>
      <c r="CW79" s="379"/>
      <c r="CX79" s="379"/>
      <c r="CY79" s="379"/>
      <c r="CZ79" s="379"/>
      <c r="DA79" s="379"/>
      <c r="DB79" s="379"/>
      <c r="DC79" s="379"/>
    </row>
    <row r="80" spans="2:107" ht="13" x14ac:dyDescent="0.2">
      <c r="B80" s="247"/>
      <c r="G80" s="377"/>
      <c r="H80" s="377"/>
      <c r="I80" s="380"/>
      <c r="J80" s="380"/>
      <c r="K80" s="381"/>
      <c r="L80" s="381"/>
      <c r="M80" s="381"/>
      <c r="N80" s="381"/>
      <c r="AN80" s="383"/>
      <c r="AO80" s="383"/>
      <c r="AP80" s="383"/>
      <c r="AQ80" s="383"/>
      <c r="AR80" s="383"/>
      <c r="AS80" s="383"/>
      <c r="AT80" s="383"/>
      <c r="AU80" s="383"/>
      <c r="AV80" s="383"/>
      <c r="AW80" s="383"/>
      <c r="AX80" s="383"/>
      <c r="AY80" s="383"/>
      <c r="AZ80" s="383"/>
      <c r="BA80" s="383"/>
      <c r="BB80" s="382"/>
      <c r="BC80" s="382"/>
      <c r="BD80" s="382"/>
      <c r="BE80" s="382"/>
      <c r="BF80" s="382"/>
      <c r="BG80" s="382"/>
      <c r="BH80" s="382"/>
      <c r="BI80" s="382"/>
      <c r="BJ80" s="382"/>
      <c r="BK80" s="382"/>
      <c r="BL80" s="382"/>
      <c r="BM80" s="382"/>
      <c r="BN80" s="382"/>
      <c r="BO80" s="382"/>
      <c r="BP80" s="379"/>
      <c r="BQ80" s="379"/>
      <c r="BR80" s="379"/>
      <c r="BS80" s="379"/>
      <c r="BT80" s="379"/>
      <c r="BU80" s="379"/>
      <c r="BV80" s="379"/>
      <c r="BW80" s="379"/>
      <c r="BX80" s="379"/>
      <c r="BY80" s="379"/>
      <c r="BZ80" s="379"/>
      <c r="CA80" s="379"/>
      <c r="CB80" s="379"/>
      <c r="CC80" s="379"/>
      <c r="CD80" s="379"/>
      <c r="CE80" s="379"/>
      <c r="CF80" s="379"/>
      <c r="CG80" s="379"/>
      <c r="CH80" s="379"/>
      <c r="CI80" s="379"/>
      <c r="CJ80" s="379"/>
      <c r="CK80" s="379"/>
      <c r="CL80" s="379"/>
      <c r="CM80" s="379"/>
      <c r="CN80" s="379"/>
      <c r="CO80" s="379"/>
      <c r="CP80" s="379"/>
      <c r="CQ80" s="379"/>
      <c r="CR80" s="379"/>
      <c r="CS80" s="379"/>
      <c r="CT80" s="379"/>
      <c r="CU80" s="379"/>
      <c r="CV80" s="379"/>
      <c r="CW80" s="379"/>
      <c r="CX80" s="379"/>
      <c r="CY80" s="379"/>
      <c r="CZ80" s="379"/>
      <c r="DA80" s="379"/>
      <c r="DB80" s="379"/>
      <c r="DC80" s="379"/>
    </row>
    <row r="81" spans="2:109" ht="13" x14ac:dyDescent="0.2">
      <c r="B81" s="247"/>
    </row>
    <row r="82" spans="2:109" ht="16.5"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VCPN/Pda3VxhXMgUZRW+cWDkf0oSWDbpfAPc6i1WlHbZjr1rHPGvQSJNKXSuYPQUoVhUNzRVnKhKfYBmG/iXA==" saltValue="ZcJI/lXxbhJfFTBc8P9A1g=="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8" scale="7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67106F-39E1-4C58-8DDB-F4865DB05ED6}">
  <sheetPr>
    <pageSetUpPr fitToPage="1"/>
  </sheetPr>
  <dimension ref="A1:DR125"/>
  <sheetViews>
    <sheetView showGridLines="0" topLeftCell="A52" zoomScaleNormal="100" zoomScaleSheetLayoutView="70" workbookViewId="0">
      <selection activeCell="AE110" sqref="AE110"/>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483</v>
      </c>
    </row>
  </sheetData>
  <sheetProtection algorithmName="SHA-512" hashValue="YLlokwBc1+eVvTkvQE9SxlQFJUPf3sUQeXO37tVnCVLctrueve1Lnkl6uB5IJgTU+w/LpuC6SU4+U7q/nrGNcQ==" saltValue="nWmgoEutxvvgHi1nDdvbQg=="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826BC6-23E0-4E89-B300-4F6252BD6851}">
  <sheetPr>
    <pageSetUpPr fitToPage="1"/>
  </sheetPr>
  <dimension ref="A1:DR125"/>
  <sheetViews>
    <sheetView showGridLines="0" topLeftCell="A37" zoomScale="70" zoomScaleNormal="70" zoomScaleSheetLayoutView="55" workbookViewId="0">
      <selection activeCell="CP95" sqref="CP95"/>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483</v>
      </c>
    </row>
  </sheetData>
  <sheetProtection algorithmName="SHA-512" hashValue="q2IUGeLcgg+zgUYn9Grz+OHnGevHO75ohjHRImQcnM4VmgA7p6sczcq8zvJi26x2mM/YXhKcxqgT1+ZvzwDpzw==" saltValue="cNMvZcOJ0AhF329HXJH5XA=="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532</v>
      </c>
      <c r="G2" s="137"/>
      <c r="H2" s="138"/>
    </row>
    <row r="3" spans="1:8" x14ac:dyDescent="0.2">
      <c r="A3" s="134" t="s">
        <v>525</v>
      </c>
      <c r="B3" s="139"/>
      <c r="C3" s="140"/>
      <c r="D3" s="141">
        <v>108158</v>
      </c>
      <c r="E3" s="142"/>
      <c r="F3" s="143">
        <v>39221</v>
      </c>
      <c r="G3" s="144"/>
      <c r="H3" s="145"/>
    </row>
    <row r="4" spans="1:8" x14ac:dyDescent="0.2">
      <c r="A4" s="146"/>
      <c r="B4" s="147"/>
      <c r="C4" s="148"/>
      <c r="D4" s="149">
        <v>71988</v>
      </c>
      <c r="E4" s="150"/>
      <c r="F4" s="151">
        <v>24821</v>
      </c>
      <c r="G4" s="152"/>
      <c r="H4" s="153"/>
    </row>
    <row r="5" spans="1:8" x14ac:dyDescent="0.2">
      <c r="A5" s="134" t="s">
        <v>527</v>
      </c>
      <c r="B5" s="139"/>
      <c r="C5" s="140"/>
      <c r="D5" s="141">
        <v>70777</v>
      </c>
      <c r="E5" s="142"/>
      <c r="F5" s="143">
        <v>38566</v>
      </c>
      <c r="G5" s="144"/>
      <c r="H5" s="145"/>
    </row>
    <row r="6" spans="1:8" x14ac:dyDescent="0.2">
      <c r="A6" s="146"/>
      <c r="B6" s="147"/>
      <c r="C6" s="148"/>
      <c r="D6" s="149">
        <v>51623</v>
      </c>
      <c r="E6" s="150"/>
      <c r="F6" s="151">
        <v>24059</v>
      </c>
      <c r="G6" s="152"/>
      <c r="H6" s="153"/>
    </row>
    <row r="7" spans="1:8" x14ac:dyDescent="0.2">
      <c r="A7" s="134" t="s">
        <v>528</v>
      </c>
      <c r="B7" s="139"/>
      <c r="C7" s="140"/>
      <c r="D7" s="141">
        <v>58387</v>
      </c>
      <c r="E7" s="142"/>
      <c r="F7" s="143">
        <v>35156</v>
      </c>
      <c r="G7" s="144"/>
      <c r="H7" s="145"/>
    </row>
    <row r="8" spans="1:8" x14ac:dyDescent="0.2">
      <c r="A8" s="146"/>
      <c r="B8" s="147"/>
      <c r="C8" s="148"/>
      <c r="D8" s="149">
        <v>35878</v>
      </c>
      <c r="E8" s="150"/>
      <c r="F8" s="151">
        <v>22430</v>
      </c>
      <c r="G8" s="152"/>
      <c r="H8" s="153"/>
    </row>
    <row r="9" spans="1:8" x14ac:dyDescent="0.2">
      <c r="A9" s="134" t="s">
        <v>529</v>
      </c>
      <c r="B9" s="139"/>
      <c r="C9" s="140"/>
      <c r="D9" s="141">
        <v>82571</v>
      </c>
      <c r="E9" s="142"/>
      <c r="F9" s="143">
        <v>37029</v>
      </c>
      <c r="G9" s="144"/>
      <c r="H9" s="145"/>
    </row>
    <row r="10" spans="1:8" x14ac:dyDescent="0.2">
      <c r="A10" s="146"/>
      <c r="B10" s="147"/>
      <c r="C10" s="148"/>
      <c r="D10" s="149">
        <v>56398</v>
      </c>
      <c r="E10" s="150"/>
      <c r="F10" s="151">
        <v>23232</v>
      </c>
      <c r="G10" s="152"/>
      <c r="H10" s="153"/>
    </row>
    <row r="11" spans="1:8" x14ac:dyDescent="0.2">
      <c r="A11" s="134" t="s">
        <v>530</v>
      </c>
      <c r="B11" s="139"/>
      <c r="C11" s="140"/>
      <c r="D11" s="141">
        <v>130194</v>
      </c>
      <c r="E11" s="142"/>
      <c r="F11" s="143">
        <v>44805</v>
      </c>
      <c r="G11" s="144"/>
      <c r="H11" s="145"/>
    </row>
    <row r="12" spans="1:8" x14ac:dyDescent="0.2">
      <c r="A12" s="146"/>
      <c r="B12" s="147"/>
      <c r="C12" s="154"/>
      <c r="D12" s="149">
        <v>99727</v>
      </c>
      <c r="E12" s="150"/>
      <c r="F12" s="151">
        <v>29857</v>
      </c>
      <c r="G12" s="152"/>
      <c r="H12" s="153"/>
    </row>
    <row r="13" spans="1:8" x14ac:dyDescent="0.2">
      <c r="A13" s="134"/>
      <c r="B13" s="139"/>
      <c r="C13" s="140"/>
      <c r="D13" s="141">
        <v>90017</v>
      </c>
      <c r="E13" s="142"/>
      <c r="F13" s="143">
        <v>38955</v>
      </c>
      <c r="G13" s="155"/>
      <c r="H13" s="145"/>
    </row>
    <row r="14" spans="1:8" x14ac:dyDescent="0.2">
      <c r="A14" s="146"/>
      <c r="B14" s="147"/>
      <c r="C14" s="148"/>
      <c r="D14" s="149">
        <v>63123</v>
      </c>
      <c r="E14" s="150"/>
      <c r="F14" s="151">
        <v>24880</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1.67</v>
      </c>
      <c r="C19" s="156">
        <f>ROUND(VALUE(SUBSTITUTE(実質収支比率等に係る経年分析!G$48,"▲","-")),2)</f>
        <v>1.48</v>
      </c>
      <c r="D19" s="156">
        <f>ROUND(VALUE(SUBSTITUTE(実質収支比率等に係る経年分析!H$48,"▲","-")),2)</f>
        <v>1.73</v>
      </c>
      <c r="E19" s="156">
        <f>ROUND(VALUE(SUBSTITUTE(実質収支比率等に係る経年分析!I$48,"▲","-")),2)</f>
        <v>1.41</v>
      </c>
      <c r="F19" s="156">
        <f>ROUND(VALUE(SUBSTITUTE(実質収支比率等に係る経年分析!J$48,"▲","-")),2)</f>
        <v>1.47</v>
      </c>
    </row>
    <row r="20" spans="1:11" x14ac:dyDescent="0.2">
      <c r="A20" s="156" t="s">
        <v>53</v>
      </c>
      <c r="B20" s="156">
        <f>ROUND(VALUE(SUBSTITUTE(実質収支比率等に係る経年分析!F$47,"▲","-")),2)</f>
        <v>7.5</v>
      </c>
      <c r="C20" s="156">
        <f>ROUND(VALUE(SUBSTITUTE(実質収支比率等に係る経年分析!G$47,"▲","-")),2)</f>
        <v>8.18</v>
      </c>
      <c r="D20" s="156">
        <f>ROUND(VALUE(SUBSTITUTE(実質収支比率等に係る経年分析!H$47,"▲","-")),2)</f>
        <v>8.2100000000000009</v>
      </c>
      <c r="E20" s="156">
        <f>ROUND(VALUE(SUBSTITUTE(実質収支比率等に係る経年分析!I$47,"▲","-")),2)</f>
        <v>6.07</v>
      </c>
      <c r="F20" s="156">
        <f>ROUND(VALUE(SUBSTITUTE(実質収支比率等に係る経年分析!J$47,"▲","-")),2)</f>
        <v>6.08</v>
      </c>
    </row>
    <row r="21" spans="1:11" x14ac:dyDescent="0.2">
      <c r="A21" s="156" t="s">
        <v>54</v>
      </c>
      <c r="B21" s="156">
        <f>IF(ISNUMBER(VALUE(SUBSTITUTE(実質収支比率等に係る経年分析!F$49,"▲","-"))),ROUND(VALUE(SUBSTITUTE(実質収支比率等に係る経年分析!F$49,"▲","-")),2),NA())</f>
        <v>-2.68</v>
      </c>
      <c r="C21" s="156">
        <f>IF(ISNUMBER(VALUE(SUBSTITUTE(実質収支比率等に係る経年分析!G$49,"▲","-"))),ROUND(VALUE(SUBSTITUTE(実質収支比率等に係る経年分析!G$49,"▲","-")),2),NA())</f>
        <v>-0.02</v>
      </c>
      <c r="D21" s="156">
        <f>IF(ISNUMBER(VALUE(SUBSTITUTE(実質収支比率等に係る経年分析!H$49,"▲","-"))),ROUND(VALUE(SUBSTITUTE(実質収支比率等に係る経年分析!H$49,"▲","-")),2),NA())</f>
        <v>-0.73</v>
      </c>
      <c r="E21" s="156">
        <f>IF(ISNUMBER(VALUE(SUBSTITUTE(実質収支比率等に係る経年分析!I$49,"▲","-"))),ROUND(VALUE(SUBSTITUTE(実質収支比率等に係る経年分析!I$49,"▲","-")),2),NA())</f>
        <v>-3.2</v>
      </c>
      <c r="F21" s="156">
        <f>IF(ISNUMBER(VALUE(SUBSTITUTE(実質収支比率等に係る経年分析!J$49,"▲","-"))),ROUND(VALUE(SUBSTITUTE(実質収支比率等に係る経年分析!J$49,"▲","-")),2),NA())</f>
        <v>-0.45</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0.02</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0.02</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0.01</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0.01</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0.01</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国民健康保険特別会計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0.27</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0.08</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0.14000000000000001</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0.13</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0.01</v>
      </c>
    </row>
    <row r="30" spans="1:11" x14ac:dyDescent="0.2">
      <c r="A30" s="157" t="str">
        <f>IF(連結実質赤字比率に係る赤字・黒字の構成分析!C$40="",NA(),連結実質赤字比率に係る赤字・黒字の構成分析!C$40)</f>
        <v>後期高齢者医療特別会計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0.03</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0.08</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0.04</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0.04</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0.04</v>
      </c>
    </row>
    <row r="31" spans="1:11" x14ac:dyDescent="0.2">
      <c r="A31" s="157" t="str">
        <f>IF(連結実質赤字比率に係る赤字・黒字の構成分析!C$39="",NA(),連結実質赤字比率に係る赤字・黒字の構成分析!C$39)</f>
        <v>農業集落排水事業会計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0.1</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0.1</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0.11</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0.11</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0.11</v>
      </c>
    </row>
    <row r="32" spans="1:11" x14ac:dyDescent="0.2">
      <c r="A32" s="157" t="str">
        <f>IF(連結実質赤字比率に係る赤字・黒字の構成分析!C$38="",NA(),連結実質赤字比率に係る赤字・黒字の構成分析!C$38)</f>
        <v>簡易水道事業会計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0.15</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0.19</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0.2</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0.21</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0.19</v>
      </c>
    </row>
    <row r="33" spans="1:16" x14ac:dyDescent="0.2">
      <c r="A33" s="157" t="str">
        <f>IF(連結実質赤字比率に係る赤字・黒字の構成分析!C$37="",NA(),連結実質赤字比率に係る赤字・黒字の構成分析!C$37)</f>
        <v>介護保険特別会計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0.42</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0.6</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0.67</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1.05</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1.02</v>
      </c>
    </row>
    <row r="34" spans="1:16" x14ac:dyDescent="0.2">
      <c r="A34" s="157" t="str">
        <f>IF(連結実質赤字比率に係る赤字・黒字の構成分析!C$36="",NA(),連結実質赤字比率に係る赤字・黒字の構成分析!C$36)</f>
        <v>一般会計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1.66</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1.47</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1.72</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1.4</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1.47</v>
      </c>
    </row>
    <row r="35" spans="1:16" x14ac:dyDescent="0.2">
      <c r="A35" s="157" t="str">
        <f>IF(連結実質赤字比率に係る赤字・黒字の構成分析!C$35="",NA(),連結実質赤字比率に係る赤字・黒字の構成分析!C$35)</f>
        <v>公共下水道事業会計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2.46</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2.61</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2.66</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2.54</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2.2599999999999998</v>
      </c>
    </row>
    <row r="36" spans="1:16" x14ac:dyDescent="0.2">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7.17</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7.08</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6.91</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6.83</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6.65</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9966</v>
      </c>
      <c r="E42" s="158"/>
      <c r="F42" s="158"/>
      <c r="G42" s="158">
        <f>'実質公債費比率（分子）の構造'!L$52</f>
        <v>9851</v>
      </c>
      <c r="H42" s="158"/>
      <c r="I42" s="158"/>
      <c r="J42" s="158">
        <f>'実質公債費比率（分子）の構造'!M$52</f>
        <v>9922</v>
      </c>
      <c r="K42" s="158"/>
      <c r="L42" s="158"/>
      <c r="M42" s="158">
        <f>'実質公債費比率（分子）の構造'!N$52</f>
        <v>9863</v>
      </c>
      <c r="N42" s="158"/>
      <c r="O42" s="158"/>
      <c r="P42" s="158">
        <f>'実質公債費比率（分子）の構造'!O$52</f>
        <v>9855</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211</v>
      </c>
      <c r="C44" s="158"/>
      <c r="D44" s="158"/>
      <c r="E44" s="158">
        <f>'実質公債費比率（分子）の構造'!L$50</f>
        <v>210</v>
      </c>
      <c r="F44" s="158"/>
      <c r="G44" s="158"/>
      <c r="H44" s="158">
        <f>'実質公債費比率（分子）の構造'!M$50</f>
        <v>209</v>
      </c>
      <c r="I44" s="158"/>
      <c r="J44" s="158"/>
      <c r="K44" s="158">
        <f>'実質公債費比率（分子）の構造'!N$50</f>
        <v>209</v>
      </c>
      <c r="L44" s="158"/>
      <c r="M44" s="158"/>
      <c r="N44" s="158">
        <f>'実質公債費比率（分子）の構造'!O$50</f>
        <v>184</v>
      </c>
      <c r="O44" s="158"/>
      <c r="P44" s="158"/>
    </row>
    <row r="45" spans="1:16" x14ac:dyDescent="0.2">
      <c r="A45" s="158" t="s">
        <v>63</v>
      </c>
      <c r="B45" s="158">
        <f>'実質公債費比率（分子）の構造'!K$49</f>
        <v>173</v>
      </c>
      <c r="C45" s="158"/>
      <c r="D45" s="158"/>
      <c r="E45" s="158" t="str">
        <f>'実質公債費比率（分子）の構造'!L$49</f>
        <v>-</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x14ac:dyDescent="0.2">
      <c r="A46" s="158" t="s">
        <v>64</v>
      </c>
      <c r="B46" s="158">
        <f>'実質公債費比率（分子）の構造'!K$48</f>
        <v>1835</v>
      </c>
      <c r="C46" s="158"/>
      <c r="D46" s="158"/>
      <c r="E46" s="158">
        <f>'実質公債費比率（分子）の構造'!L$48</f>
        <v>1984</v>
      </c>
      <c r="F46" s="158"/>
      <c r="G46" s="158"/>
      <c r="H46" s="158">
        <f>'実質公債費比率（分子）の構造'!M$48</f>
        <v>2101</v>
      </c>
      <c r="I46" s="158"/>
      <c r="J46" s="158"/>
      <c r="K46" s="158">
        <f>'実質公債費比率（分子）の構造'!N$48</f>
        <v>2027</v>
      </c>
      <c r="L46" s="158"/>
      <c r="M46" s="158"/>
      <c r="N46" s="158">
        <f>'実質公債費比率（分子）の構造'!O$48</f>
        <v>2090</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9813</v>
      </c>
      <c r="C49" s="158"/>
      <c r="D49" s="158"/>
      <c r="E49" s="158">
        <f>'実質公債費比率（分子）の構造'!L$45</f>
        <v>9974</v>
      </c>
      <c r="F49" s="158"/>
      <c r="G49" s="158"/>
      <c r="H49" s="158">
        <f>'実質公債費比率（分子）の構造'!M$45</f>
        <v>10160</v>
      </c>
      <c r="I49" s="158"/>
      <c r="J49" s="158"/>
      <c r="K49" s="158">
        <f>'実質公債費比率（分子）の構造'!N$45</f>
        <v>10108</v>
      </c>
      <c r="L49" s="158"/>
      <c r="M49" s="158"/>
      <c r="N49" s="158">
        <f>'実質公債費比率（分子）の構造'!O$45</f>
        <v>10276</v>
      </c>
      <c r="O49" s="158"/>
      <c r="P49" s="158"/>
    </row>
    <row r="50" spans="1:16" x14ac:dyDescent="0.2">
      <c r="A50" s="158" t="s">
        <v>67</v>
      </c>
      <c r="B50" s="158" t="e">
        <f>NA()</f>
        <v>#N/A</v>
      </c>
      <c r="C50" s="158">
        <f>IF(ISNUMBER('実質公債費比率（分子）の構造'!K$53),'実質公債費比率（分子）の構造'!K$53,NA())</f>
        <v>2066</v>
      </c>
      <c r="D50" s="158" t="e">
        <f>NA()</f>
        <v>#N/A</v>
      </c>
      <c r="E50" s="158" t="e">
        <f>NA()</f>
        <v>#N/A</v>
      </c>
      <c r="F50" s="158">
        <f>IF(ISNUMBER('実質公債費比率（分子）の構造'!L$53),'実質公債費比率（分子）の構造'!L$53,NA())</f>
        <v>2317</v>
      </c>
      <c r="G50" s="158" t="e">
        <f>NA()</f>
        <v>#N/A</v>
      </c>
      <c r="H50" s="158" t="e">
        <f>NA()</f>
        <v>#N/A</v>
      </c>
      <c r="I50" s="158">
        <f>IF(ISNUMBER('実質公債費比率（分子）の構造'!M$53),'実質公債費比率（分子）の構造'!M$53,NA())</f>
        <v>2548</v>
      </c>
      <c r="J50" s="158" t="e">
        <f>NA()</f>
        <v>#N/A</v>
      </c>
      <c r="K50" s="158" t="e">
        <f>NA()</f>
        <v>#N/A</v>
      </c>
      <c r="L50" s="158">
        <f>IF(ISNUMBER('実質公債費比率（分子）の構造'!N$53),'実質公債費比率（分子）の構造'!N$53,NA())</f>
        <v>2481</v>
      </c>
      <c r="M50" s="158" t="e">
        <f>NA()</f>
        <v>#N/A</v>
      </c>
      <c r="N50" s="158" t="e">
        <f>NA()</f>
        <v>#N/A</v>
      </c>
      <c r="O50" s="158">
        <f>IF(ISNUMBER('実質公債費比率（分子）の構造'!O$53),'実質公債費比率（分子）の構造'!O$53,NA())</f>
        <v>2695</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98299</v>
      </c>
      <c r="E56" s="157"/>
      <c r="F56" s="157"/>
      <c r="G56" s="157">
        <f>'将来負担比率（分子）の構造'!J$52</f>
        <v>95979</v>
      </c>
      <c r="H56" s="157"/>
      <c r="I56" s="157"/>
      <c r="J56" s="157">
        <f>'将来負担比率（分子）の構造'!K$52</f>
        <v>91471</v>
      </c>
      <c r="K56" s="157"/>
      <c r="L56" s="157"/>
      <c r="M56" s="157">
        <f>'将来負担比率（分子）の構造'!L$52</f>
        <v>89022</v>
      </c>
      <c r="N56" s="157"/>
      <c r="O56" s="157"/>
      <c r="P56" s="157">
        <f>'将来負担比率（分子）の構造'!M$52</f>
        <v>91216</v>
      </c>
    </row>
    <row r="57" spans="1:16" x14ac:dyDescent="0.2">
      <c r="A57" s="157" t="s">
        <v>42</v>
      </c>
      <c r="B57" s="157"/>
      <c r="C57" s="157"/>
      <c r="D57" s="157">
        <f>'将来負担比率（分子）の構造'!I$51</f>
        <v>17567</v>
      </c>
      <c r="E57" s="157"/>
      <c r="F57" s="157"/>
      <c r="G57" s="157">
        <f>'将来負担比率（分子）の構造'!J$51</f>
        <v>17254</v>
      </c>
      <c r="H57" s="157"/>
      <c r="I57" s="157"/>
      <c r="J57" s="157">
        <f>'将来負担比率（分子）の構造'!K$51</f>
        <v>16926</v>
      </c>
      <c r="K57" s="157"/>
      <c r="L57" s="157"/>
      <c r="M57" s="157">
        <f>'将来負担比率（分子）の構造'!L$51</f>
        <v>16553</v>
      </c>
      <c r="N57" s="157"/>
      <c r="O57" s="157"/>
      <c r="P57" s="157">
        <f>'将来負担比率（分子）の構造'!M$51</f>
        <v>15694</v>
      </c>
    </row>
    <row r="58" spans="1:16" x14ac:dyDescent="0.2">
      <c r="A58" s="157" t="s">
        <v>41</v>
      </c>
      <c r="B58" s="157"/>
      <c r="C58" s="157"/>
      <c r="D58" s="157">
        <f>'将来負担比率（分子）の構造'!I$50</f>
        <v>15619</v>
      </c>
      <c r="E58" s="157"/>
      <c r="F58" s="157"/>
      <c r="G58" s="157">
        <f>'将来負担比率（分子）の構造'!J$50</f>
        <v>16713</v>
      </c>
      <c r="H58" s="157"/>
      <c r="I58" s="157"/>
      <c r="J58" s="157">
        <f>'将来負担比率（分子）の構造'!K$50</f>
        <v>18592</v>
      </c>
      <c r="K58" s="157"/>
      <c r="L58" s="157"/>
      <c r="M58" s="157">
        <f>'将来負担比率（分子）の構造'!L$50</f>
        <v>14395</v>
      </c>
      <c r="N58" s="157"/>
      <c r="O58" s="157"/>
      <c r="P58" s="157">
        <f>'将来負担比率（分子）の構造'!M$50</f>
        <v>12830</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13687</v>
      </c>
      <c r="C62" s="157"/>
      <c r="D62" s="157"/>
      <c r="E62" s="157">
        <f>'将来負担比率（分子）の構造'!J$45</f>
        <v>13723</v>
      </c>
      <c r="F62" s="157"/>
      <c r="G62" s="157"/>
      <c r="H62" s="157">
        <f>'将来負担比率（分子）の構造'!K$45</f>
        <v>13562</v>
      </c>
      <c r="I62" s="157"/>
      <c r="J62" s="157"/>
      <c r="K62" s="157">
        <f>'将来負担比率（分子）の構造'!L$45</f>
        <v>13993</v>
      </c>
      <c r="L62" s="157"/>
      <c r="M62" s="157"/>
      <c r="N62" s="157">
        <f>'将来負担比率（分子）の構造'!M$45</f>
        <v>14225</v>
      </c>
      <c r="O62" s="157"/>
      <c r="P62" s="157"/>
    </row>
    <row r="63" spans="1:16" x14ac:dyDescent="0.2">
      <c r="A63" s="157" t="s">
        <v>34</v>
      </c>
      <c r="B63" s="157">
        <f>'将来負担比率（分子）の構造'!I$44</f>
        <v>1555</v>
      </c>
      <c r="C63" s="157"/>
      <c r="D63" s="157"/>
      <c r="E63" s="157" t="str">
        <f>'将来負担比率（分子）の構造'!J$44</f>
        <v>-</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x14ac:dyDescent="0.2">
      <c r="A64" s="157" t="s">
        <v>33</v>
      </c>
      <c r="B64" s="157">
        <f>'将来負担比率（分子）の構造'!I$43</f>
        <v>26355</v>
      </c>
      <c r="C64" s="157"/>
      <c r="D64" s="157"/>
      <c r="E64" s="157">
        <f>'将来負担比率（分子）の構造'!J$43</f>
        <v>27525</v>
      </c>
      <c r="F64" s="157"/>
      <c r="G64" s="157"/>
      <c r="H64" s="157">
        <f>'将来負担比率（分子）の構造'!K$43</f>
        <v>28061</v>
      </c>
      <c r="I64" s="157"/>
      <c r="J64" s="157"/>
      <c r="K64" s="157">
        <f>'将来負担比率（分子）の構造'!L$43</f>
        <v>25176</v>
      </c>
      <c r="L64" s="157"/>
      <c r="M64" s="157"/>
      <c r="N64" s="157">
        <f>'将来負担比率（分子）の構造'!M$43</f>
        <v>25556</v>
      </c>
      <c r="O64" s="157"/>
      <c r="P64" s="157"/>
    </row>
    <row r="65" spans="1:16" x14ac:dyDescent="0.2">
      <c r="A65" s="157" t="s">
        <v>32</v>
      </c>
      <c r="B65" s="157">
        <f>'将来負担比率（分子）の構造'!I$42</f>
        <v>7</v>
      </c>
      <c r="C65" s="157"/>
      <c r="D65" s="157"/>
      <c r="E65" s="157">
        <f>'将来負担比率（分子）の構造'!J$42</f>
        <v>5</v>
      </c>
      <c r="F65" s="157"/>
      <c r="G65" s="157"/>
      <c r="H65" s="157">
        <f>'将来負担比率（分子）の構造'!K$42</f>
        <v>3</v>
      </c>
      <c r="I65" s="157"/>
      <c r="J65" s="157"/>
      <c r="K65" s="157">
        <f>'将来負担比率（分子）の構造'!L$42</f>
        <v>1</v>
      </c>
      <c r="L65" s="157"/>
      <c r="M65" s="157"/>
      <c r="N65" s="157" t="str">
        <f>'将来負担比率（分子）の構造'!M$42</f>
        <v>-</v>
      </c>
      <c r="O65" s="157"/>
      <c r="P65" s="157"/>
    </row>
    <row r="66" spans="1:16" x14ac:dyDescent="0.2">
      <c r="A66" s="157" t="s">
        <v>31</v>
      </c>
      <c r="B66" s="157">
        <f>'将来負担比率（分子）の構造'!I$41</f>
        <v>111427</v>
      </c>
      <c r="C66" s="157"/>
      <c r="D66" s="157"/>
      <c r="E66" s="157">
        <f>'将来負担比率（分子）の構造'!J$41</f>
        <v>113182</v>
      </c>
      <c r="F66" s="157"/>
      <c r="G66" s="157"/>
      <c r="H66" s="157">
        <f>'将来負担比率（分子）の構造'!K$41</f>
        <v>109806</v>
      </c>
      <c r="I66" s="157"/>
      <c r="J66" s="157"/>
      <c r="K66" s="157">
        <f>'将来負担比率（分子）の構造'!L$41</f>
        <v>109699</v>
      </c>
      <c r="L66" s="157"/>
      <c r="M66" s="157"/>
      <c r="N66" s="157">
        <f>'将来負担比率（分子）の構造'!M$41</f>
        <v>116882</v>
      </c>
      <c r="O66" s="157"/>
      <c r="P66" s="157"/>
    </row>
    <row r="67" spans="1:16" x14ac:dyDescent="0.2">
      <c r="A67" s="157" t="s">
        <v>71</v>
      </c>
      <c r="B67" s="157" t="e">
        <f>NA()</f>
        <v>#N/A</v>
      </c>
      <c r="C67" s="157">
        <f>IF(ISNUMBER('将来負担比率（分子）の構造'!I$53), IF('将来負担比率（分子）の構造'!I$53 &lt; 0, 0, '将来負担比率（分子）の構造'!I$53), NA())</f>
        <v>21547</v>
      </c>
      <c r="D67" s="157" t="e">
        <f>NA()</f>
        <v>#N/A</v>
      </c>
      <c r="E67" s="157" t="e">
        <f>NA()</f>
        <v>#N/A</v>
      </c>
      <c r="F67" s="157">
        <f>IF(ISNUMBER('将来負担比率（分子）の構造'!J$53), IF('将来負担比率（分子）の構造'!J$53 &lt; 0, 0, '将来負担比率（分子）の構造'!J$53), NA())</f>
        <v>24488</v>
      </c>
      <c r="G67" s="157" t="e">
        <f>NA()</f>
        <v>#N/A</v>
      </c>
      <c r="H67" s="157" t="e">
        <f>NA()</f>
        <v>#N/A</v>
      </c>
      <c r="I67" s="157">
        <f>IF(ISNUMBER('将来負担比率（分子）の構造'!K$53), IF('将来負担比率（分子）の構造'!K$53 &lt; 0, 0, '将来負担比率（分子）の構造'!K$53), NA())</f>
        <v>24442</v>
      </c>
      <c r="J67" s="157" t="e">
        <f>NA()</f>
        <v>#N/A</v>
      </c>
      <c r="K67" s="157" t="e">
        <f>NA()</f>
        <v>#N/A</v>
      </c>
      <c r="L67" s="157">
        <f>IF(ISNUMBER('将来負担比率（分子）の構造'!L$53), IF('将来負担比率（分子）の構造'!L$53 &lt; 0, 0, '将来負担比率（分子）の構造'!L$53), NA())</f>
        <v>28898</v>
      </c>
      <c r="M67" s="157" t="e">
        <f>NA()</f>
        <v>#N/A</v>
      </c>
      <c r="N67" s="157" t="e">
        <f>NA()</f>
        <v>#N/A</v>
      </c>
      <c r="O67" s="157">
        <f>IF(ISNUMBER('将来負担比率（分子）の構造'!M$53), IF('将来負担比率（分子）の構造'!M$53 &lt; 0, 0, '将来負担比率（分子）の構造'!M$53), NA())</f>
        <v>36922</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3927</v>
      </c>
      <c r="C72" s="161">
        <f>基金残高に係る経年分析!G55</f>
        <v>2941</v>
      </c>
      <c r="D72" s="161">
        <f>基金残高に係る経年分析!H55</f>
        <v>3020</v>
      </c>
    </row>
    <row r="73" spans="1:16" x14ac:dyDescent="0.2">
      <c r="A73" s="160" t="s">
        <v>74</v>
      </c>
      <c r="B73" s="161">
        <f>基金残高に係る経年分析!F56</f>
        <v>4544</v>
      </c>
      <c r="C73" s="161">
        <f>基金残高に係る経年分析!G56</f>
        <v>3953</v>
      </c>
      <c r="D73" s="161">
        <f>基金残高に係る経年分析!H56</f>
        <v>2538</v>
      </c>
    </row>
    <row r="74" spans="1:16" x14ac:dyDescent="0.2">
      <c r="A74" s="160" t="s">
        <v>75</v>
      </c>
      <c r="B74" s="161">
        <f>基金残高に係る経年分析!F57</f>
        <v>10807</v>
      </c>
      <c r="C74" s="161">
        <f>基金残高に係る経年分析!G57</f>
        <v>9736</v>
      </c>
      <c r="D74" s="161">
        <f>基金残高に係る経年分析!H57</f>
        <v>7822</v>
      </c>
    </row>
  </sheetData>
  <sheetProtection algorithmName="SHA-512" hashValue="PjUiEwKiEzzyiTfSIH0RgnFmds0f/n2hYfbgzBJ2ERatYWHWLZnnRNcdGxetF9FwXYT7A6m5dnu/gpnxDJ9xsw==" saltValue="JymvLKBCXl1MKgjFDY6NH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Metadata/LabelInfo.xml><?xml version="1.0" encoding="utf-8"?>
<clbl:labelList xmlns:clbl="http://schemas.microsoft.com/office/2020/mipLabelMetadata">
  <clbl:label id="{d5d2a240-8397-4433-8b3d-0c8a21ec22c7}" enabled="1" method="Privileged" siteId="{d4c26ad0-31e8-4560-af3c-a7ebcce77bc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静村　貴文</cp:lastModifiedBy>
  <cp:lastPrinted>2026-03-06T07:21:36Z</cp:lastPrinted>
  <dcterms:created xsi:type="dcterms:W3CDTF">2026-02-23T08:34:14Z</dcterms:created>
  <dcterms:modified xsi:type="dcterms:W3CDTF">2026-10-01T10:11:07Z</dcterms:modified>
  <cp:category/>
</cp:coreProperties>
</file>