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4 最終報告データ【HP公表用】\"/>
    </mc:Choice>
  </mc:AlternateContent>
  <xr:revisionPtr revIDLastSave="0" documentId="13_ncr:101_{4B16DEE3-2937-4262-9E62-E43441EE79C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<sst xmlns="http://schemas.openxmlformats.org/spreadsheetml/2006/main" count="1152" uniqueCount="562">
  <si>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</si>
  <si>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</si>
  <si>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</si>
  <si>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</si>
  <si>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</si>
  <si>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</si>
  <si>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</si>
  <si>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</si>
  <si>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</si>
  <si>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</si>
  <si>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</si>
  <si>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</si>
  <si>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</si>
  <si>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</si>
  <si>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</si>
  <si>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</si>
  <si>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</si>
  <si>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</si>
  <si>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</si>
  <si>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</si>
  <si>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</si>
  <si>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</si>
  <si>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</si>
  <si>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</si>
  <si>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</si>
  <si>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</si>
  <si>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</si>
  <si>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</si>
  <si>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</si>
  <si>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</si>
  <si>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</si>
  <si>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</si>
  <si>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</si>
  <si>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</si>
  <si>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</si>
  <si>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</si>
  <si>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</si>
  <si>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</si>
  <si>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</si>
  <si>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</si>
  <si>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</si>
  <si>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</si>
  <si>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</si>
  <si>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</si>
  <si>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</si>
  <si>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</si>
  <si>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</si>
  <si>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</si>
  <si>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</si>
  <si>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</si>
  <si>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</si>
  <si>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</si>
  <si>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</si>
  <si>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</si>
  <si>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</si>
  <si>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</si>
  <si>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</si>
  <si>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</si>
  <si>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</si>
  <si>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</si>
  <si>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</si>
  <si>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</si>
  <si>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</si>
  <si>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</si>
  <si>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</si>
  <si>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</si>
  <si>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</si>
  <si>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</si>
  <si>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</si>
  <si>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</si>
  <si>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</si>
  <si>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</si>
  <si>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</si>
  <si>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</si>
  <si>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</si>
  <si>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</si>
  <si>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</si>
  <si>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</si>
  <si>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</si>
  <si>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</si>
  <si>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</si>
  <si>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</si>
  <si>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</si>
  <si>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</si>
  <si>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</si>
  <si>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</si>
  <si>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</si>
  <si>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</si>
  <si>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</si>
  <si>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</si>
  <si>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</si>
  <si>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</si>
  <si>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</si>
  <si>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</si>
  <si>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阿武町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</si>
  <si>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</si>
  <si>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</si>
  <si>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</si>
  <si>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</si>
  <si>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</si>
  <si>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</si>
  <si>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</si>
  <si>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</si>
  <si>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</si>
  <si>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</si>
  <si>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</si>
  <si>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</si>
  <si>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</si>
  <si>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</si>
  <si>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</si>
  <si>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</si>
  <si>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</si>
  <si>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</si>
  <si>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</si>
  <si>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</si>
  <si>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</si>
  <si>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</si>
  <si>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</si>
  <si>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</si>
  <si>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</si>
  <si>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</si>
  <si>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</si>
  <si>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</si>
  <si>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</si>
  <si>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</si>
  <si>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</si>
  <si>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</si>
  <si>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</si>
  <si>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</si>
  <si>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</si>
  <si>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</si>
  <si>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</si>
  <si>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</si>
  <si>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</si>
  <si>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</si>
  <si>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</si>
  <si>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</si>
  <si>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</si>
  <si>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</si>
  <si>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</si>
  <si>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</si>
  <si>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</si>
  <si>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</si>
  <si>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</si>
  <si>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</si>
  <si>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</si>
  <si>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</si>
  <si>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</si>
  <si>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</si>
  <si>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</si>
  <si>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</si>
  <si>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</si>
  <si>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</si>
  <si>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</si>
  <si>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</si>
  <si>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</si>
  <si>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</si>
  <si>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</si>
  <si>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</si>
  <si>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</si>
  <si>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</si>
  <si>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</si>
  <si>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</si>
  <si>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</si>
  <si>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</si>
  <si>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</si>
  <si>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</si>
  <si>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</si>
  <si>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</si>
  <si>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</si>
  <si>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</si>
  <si>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</si>
  <si>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</si>
  <si>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</si>
  <si>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</si>
  <si>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</si>
  <si>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</si>
  <si>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</si>
  <si>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</si>
  <si>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</si>
  <si>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</si>
  <si>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</si>
  <si>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</si>
  <si>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</si>
  <si>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</si>
  <si>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</si>
  <si>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</si>
  <si>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</si>
  <si>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</si>
  <si>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</si>
  <si>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</si>
  <si>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</si>
  <si>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</si>
  <si>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</si>
  <si>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</si>
  <si>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</si>
  <si>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</si>
  <si>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</si>
  <si>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</si>
  <si>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</si>
  <si>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</si>
  <si>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</si>
  <si>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山口県阿武町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</si>
  <si>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</si>
  <si>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</si>
  <si>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</si>
  <si>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</si>
  <si>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</si>
  <si>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</si>
  <si>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</si>
  <si>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</si>
  <si>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</si>
  <si>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</si>
  <si>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</si>
  <si>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</si>
  <si>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</si>
  <si>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</si>
  <si>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</si>
  <si>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</si>
  <si>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</si>
  <si>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</si>
  <si>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</si>
  <si>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</si>
  <si>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</si>
  <si>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</si>
  <si>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</si>
  <si>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</si>
  <si>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</si>
  <si>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</si>
  <si>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</si>
  <si>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</si>
  <si>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</si>
  <si>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</si>
  <si>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</si>
  <si>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</si>
  <si>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</si>
  <si>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</si>
  <si>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</si>
  <si>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</si>
  <si>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</si>
  <si>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</si>
  <si>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</si>
  <si>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</si>
  <si>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</si>
  <si>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</si>
  <si>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</si>
  <si>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</si>
  <si>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</si>
  <si>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</si>
  <si>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</si>
  <si>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</si>
  <si>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</si>
  <si>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</si>
  <si>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</si>
  <si>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</si>
  <si>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</si>
  <si>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</si>
  <si>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</si>
  <si>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</si>
  <si>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</si>
  <si>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</si>
  <si>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</si>
  <si>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</si>
  <si>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</si>
  <si>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</si>
  <si>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</si>
  <si>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</si>
  <si>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</si>
  <si>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</si>
  <si>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</si>
  <si>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</si>
  <si>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</si>
  <si>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</si>
  <si>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</si>
  <si>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</si>
  <si>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</si>
  <si>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</si>
  <si>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</si>
  <si>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</si>
  <si>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</si>
  <si>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</si>
  <si>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</si>
  <si>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</si>
  <si>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</si>
  <si>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</si>
  <si>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</si>
  <si>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</si>
  <si>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</si>
  <si>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</si>
  <si>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</si>
  <si>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</si>
  <si>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</si>
  <si>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</si>
  <si>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</si>
  <si>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</si>
  <si>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</si>
  <si>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</si>
  <si>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</si>
  <si>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</si>
  <si>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</si>
  <si>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</si>
  <si>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</si>
  <si>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</si>
  <si>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</si>
  <si>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</si>
  <si>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</si>
  <si>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</si>
  <si>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</si>
  <si>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</si>
  <si>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</si>
  <si>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</si>
  <si>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</si>
  <si>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</si>
  <si>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</si>
  <si>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</si>
  <si>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</si>
  <si>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</si>
  <si>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</si>
  <si>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</si>
  <si>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</si>
  <si>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</si>
  <si>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</si>
  <si>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</si>
  <si>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</si>
  <si>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</si>
  <si>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</si>
  <si>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</si>
  <si>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</si>
  <si>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</si>
  <si>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</si>
  <si>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</si>
  <si>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</si>
  <si>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</si>
  <si>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</si>
  <si>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</si>
  <si>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</si>
  <si>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</si>
  <si>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</si>
  <si>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</si>
  <si>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</si>
  <si>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</si>
  <si>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</si>
  <si>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</si>
  <si>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</si>
  <si>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</si>
  <si>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</si>
  <si>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</si>
  <si>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</si>
  <si>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</si>
  <si>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</si>
  <si>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</si>
  <si>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</si>
  <si>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</si>
  <si>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山口県阿武町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</si>
  <si>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</si>
  <si>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</si>
  <si>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</si>
  <si>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</si>
  <si>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</si>
  <si>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</si>
  <si>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</si>
  <si>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</si>
  <si>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</si>
  <si>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</si>
  <si>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</si>
  <si>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</si>
  <si>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</si>
  <si>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</si>
  <si>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</si>
  <si>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</si>
  <si>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</si>
  <si>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</si>
  <si>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</si>
  <si>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</si>
  <si>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</si>
  <si>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</si>
  <si>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</si>
  <si>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</si>
  <si>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</si>
  <si>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</si>
  <si>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</si>
  <si>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</si>
  <si>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</si>
  <si>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</si>
  <si>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</si>
  <si>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</si>
  <si>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</si>
  <si>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</si>
  <si>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</si>
  <si>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後期高齢者医療事業特別会計</t>
    <phoneticPr fontId="5"/>
  </si>
  <si>
    <t>介護保険事業特別会計</t>
    <phoneticPr fontId="5"/>
  </si>
  <si>
    <t>簡易水道事業会計</t>
    <phoneticPr fontId="5"/>
  </si>
  <si>
    <t>法適用企業</t>
    <phoneticPr fontId="5"/>
  </si>
  <si>
    <t>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</si>
  <si>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</si>
  <si>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</si>
  <si>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</si>
  <si>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</si>
  <si>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</si>
  <si>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</si>
  <si>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</si>
  <si>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</si>
  <si>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</si>
  <si>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</si>
  <si>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</si>
  <si>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</si>
  <si>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</si>
  <si>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</si>
  <si>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</si>
  <si>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</si>
  <si>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</si>
  <si>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</si>
  <si>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</si>
  <si>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</si>
  <si>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</si>
  <si>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</si>
  <si>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</si>
  <si>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</si>
  <si>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</si>
  <si>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</si>
  <si>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</si>
  <si>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</si>
  <si>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</si>
  <si>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</si>
  <si>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</si>
  <si>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</si>
  <si>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</si>
  <si>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</si>
  <si>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</si>
  <si>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</si>
  <si>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</si>
  <si>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</si>
  <si>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</si>
  <si>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</si>
  <si>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</si>
  <si>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</si>
  <si>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</si>
  <si>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</si>
  <si>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</si>
  <si>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</si>
  <si>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</si>
  <si>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</si>
  <si>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</si>
  <si>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</si>
  <si>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</si>
  <si>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</si>
  <si>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</si>
  <si>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</si>
  <si>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</si>
  <si>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</si>
  <si>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</si>
  <si>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</si>
  <si>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</si>
  <si>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</si>
  <si>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</si>
  <si>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</si>
  <si>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</si>
  <si>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</si>
  <si>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</si>
  <si>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</si>
  <si>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</si>
  <si>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</si>
  <si>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</si>
  <si>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</si>
  <si>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</si>
  <si>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</si>
  <si>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</si>
  <si>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</si>
  <si>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</si>
  <si>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</si>
  <si>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</si>
  <si>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</si>
  <si>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</si>
  <si>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</si>
  <si>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</si>
  <si>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</si>
  <si>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</si>
  <si>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</si>
  <si>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</si>
  <si>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</si>
  <si>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</si>
  <si>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</si>
  <si>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</si>
  <si>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</si>
  <si>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</si>
  <si>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</si>
  <si>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</si>
  <si>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</si>
  <si>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</si>
  <si>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</si>
  <si>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</si>
  <si>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</si>
  <si>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</si>
  <si>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</si>
  <si>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</si>
  <si>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</si>
  <si>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</si>
  <si>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</si>
  <si>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</si>
  <si>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</si>
  <si>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</si>
  <si>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</si>
  <si>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</si>
  <si>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</si>
  <si>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</si>
  <si>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</si>
  <si>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</si>
  <si>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</si>
  <si>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</si>
  <si>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</si>
  <si>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</si>
  <si>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</si>
  <si>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</si>
  <si>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</si>
  <si>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</si>
  <si>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</si>
  <si>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</si>
  <si>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</si>
  <si>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</si>
  <si>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</si>
  <si>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</si>
  <si>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</si>
  <si>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</si>
  <si>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</si>
  <si>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</si>
  <si>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</si>
  <si>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</si>
  <si>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</si>
  <si>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</si>
  <si>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0.97</t>
  </si>
  <si>
    <t>一般会計</t>
  </si>
  <si>
    <t>介護保険事業特別会計</t>
  </si>
  <si>
    <t>集落排水事業会計</t>
  </si>
  <si>
    <t>簡易水道事業会計</t>
  </si>
  <si>
    <t>国民健康保険事業（事業勘定）特別会計</t>
  </si>
  <si>
    <t>後期高齢者医療事業特別会計</t>
  </si>
  <si>
    <t>国民健康保険事業（直診勘定）特別会計</t>
  </si>
  <si>
    <t>その他会計（赤字）</t>
  </si>
  <si>
    <t>▲ 0.13</t>
  </si>
  <si>
    <t>その他会計（黒字）</t>
  </si>
  <si>
    <t>R02</t>
    <phoneticPr fontId="5"/>
  </si>
  <si>
    <t>R03</t>
    <phoneticPr fontId="5"/>
  </si>
  <si>
    <t>R04</t>
    <phoneticPr fontId="5"/>
  </si>
  <si>
    <t>R05</t>
    <phoneticPr fontId="5"/>
  </si>
  <si>
    <t>R06</t>
    <phoneticPr fontId="5"/>
  </si>
  <si>
    <t>山口県市町総合事務組合一般会計</t>
    <rPh sb="0" eb="3">
      <t>ヤマグチケン</t>
    </rPh>
    <rPh sb="3" eb="5">
      <t>シチョウ</t>
    </rPh>
    <rPh sb="5" eb="9">
      <t>ソウゴウジム</t>
    </rPh>
    <rPh sb="9" eb="11">
      <t>クミアイ</t>
    </rPh>
    <rPh sb="11" eb="13">
      <t>イッパン</t>
    </rPh>
    <rPh sb="13" eb="15">
      <t>カイケイ</t>
    </rPh>
    <phoneticPr fontId="2"/>
  </si>
  <si>
    <t>山口県市町総合事務組合退職手当特別会計</t>
    <rPh sb="0" eb="3">
      <t>ヤマグチケン</t>
    </rPh>
    <rPh sb="3" eb="5">
      <t>シチョウ</t>
    </rPh>
    <rPh sb="5" eb="9">
      <t>ソウゴウジム</t>
    </rPh>
    <rPh sb="9" eb="11">
      <t>クミアイ</t>
    </rPh>
    <rPh sb="11" eb="13">
      <t>タイショク</t>
    </rPh>
    <rPh sb="13" eb="15">
      <t>テアテ</t>
    </rPh>
    <rPh sb="15" eb="17">
      <t>トクベツ</t>
    </rPh>
    <rPh sb="17" eb="19">
      <t>カイケイ</t>
    </rPh>
    <phoneticPr fontId="2"/>
  </si>
  <si>
    <t>山口県市町総合事務組合消防団員補償等特別会計</t>
    <rPh sb="0" eb="3">
      <t>ヤマグチケン</t>
    </rPh>
    <rPh sb="3" eb="5">
      <t>シチョウ</t>
    </rPh>
    <rPh sb="5" eb="9">
      <t>ソウゴウジム</t>
    </rPh>
    <rPh sb="9" eb="11">
      <t>クミアイ</t>
    </rPh>
    <rPh sb="11" eb="14">
      <t>ショウボウダン</t>
    </rPh>
    <rPh sb="14" eb="15">
      <t>イン</t>
    </rPh>
    <rPh sb="15" eb="18">
      <t>ホショウトウ</t>
    </rPh>
    <rPh sb="18" eb="20">
      <t>トクベツ</t>
    </rPh>
    <rPh sb="20" eb="22">
      <t>カイケイ</t>
    </rPh>
    <phoneticPr fontId="2"/>
  </si>
  <si>
    <t>山口県市町総合事務組合非常勤職員公務災害補償特別会計</t>
    <rPh sb="0" eb="3">
      <t>ヤマグチケン</t>
    </rPh>
    <rPh sb="3" eb="5">
      <t>シチョウ</t>
    </rPh>
    <rPh sb="5" eb="9">
      <t>ソウゴウジム</t>
    </rPh>
    <rPh sb="9" eb="11">
      <t>クミアイ</t>
    </rPh>
    <rPh sb="11" eb="14">
      <t>ヒジョウキン</t>
    </rPh>
    <rPh sb="14" eb="16">
      <t>ショクイン</t>
    </rPh>
    <rPh sb="16" eb="18">
      <t>コウム</t>
    </rPh>
    <rPh sb="18" eb="20">
      <t>サイガイ</t>
    </rPh>
    <rPh sb="20" eb="22">
      <t>ホショウ</t>
    </rPh>
    <rPh sb="22" eb="24">
      <t>トクベツ</t>
    </rPh>
    <rPh sb="24" eb="26">
      <t>カイケイ</t>
    </rPh>
    <phoneticPr fontId="2"/>
  </si>
  <si>
    <t>山口県市町総合事務組合山口県市町公平委員会特別会計</t>
    <rPh sb="0" eb="3">
      <t>ヤマグチケン</t>
    </rPh>
    <rPh sb="3" eb="5">
      <t>シチョウ</t>
    </rPh>
    <rPh sb="5" eb="9">
      <t>ソウゴウジム</t>
    </rPh>
    <rPh sb="9" eb="11">
      <t>クミアイ</t>
    </rPh>
    <rPh sb="11" eb="14">
      <t>ヤマグチケン</t>
    </rPh>
    <rPh sb="14" eb="16">
      <t>シマチ</t>
    </rPh>
    <rPh sb="16" eb="18">
      <t>コウヘイ</t>
    </rPh>
    <rPh sb="18" eb="21">
      <t>イインカイ</t>
    </rPh>
    <rPh sb="21" eb="23">
      <t>トクベツ</t>
    </rPh>
    <rPh sb="23" eb="25">
      <t>カイケイ</t>
    </rPh>
    <phoneticPr fontId="2"/>
  </si>
  <si>
    <t>山口県市町総合事務組合交通災害共済特別会計</t>
    <rPh sb="0" eb="3">
      <t>ヤマグチケン</t>
    </rPh>
    <rPh sb="3" eb="5">
      <t>シチョウ</t>
    </rPh>
    <rPh sb="5" eb="9">
      <t>ソウゴウジム</t>
    </rPh>
    <rPh sb="9" eb="11">
      <t>クミアイ</t>
    </rPh>
    <rPh sb="11" eb="13">
      <t>コウツウ</t>
    </rPh>
    <rPh sb="13" eb="15">
      <t>サイガイ</t>
    </rPh>
    <rPh sb="15" eb="17">
      <t>キョウサイ</t>
    </rPh>
    <rPh sb="17" eb="19">
      <t>トクベツ</t>
    </rPh>
    <rPh sb="19" eb="21">
      <t>カイケイ</t>
    </rPh>
    <phoneticPr fontId="2"/>
  </si>
  <si>
    <t>山口県市町総合事務組合山口県自治会館管理特別会計</t>
    <rPh sb="0" eb="3">
      <t>ヤマグチケン</t>
    </rPh>
    <rPh sb="3" eb="5">
      <t>シマチ</t>
    </rPh>
    <rPh sb="5" eb="9">
      <t>ソウゴウジム</t>
    </rPh>
    <rPh sb="9" eb="11">
      <t>クミアイ</t>
    </rPh>
    <rPh sb="11" eb="14">
      <t>ヤマグチケン</t>
    </rPh>
    <rPh sb="14" eb="16">
      <t>ジチ</t>
    </rPh>
    <rPh sb="16" eb="18">
      <t>カイカン</t>
    </rPh>
    <rPh sb="18" eb="20">
      <t>カンリ</t>
    </rPh>
    <rPh sb="20" eb="22">
      <t>トクベツ</t>
    </rPh>
    <rPh sb="22" eb="24">
      <t>カイケイ</t>
    </rPh>
    <phoneticPr fontId="2"/>
  </si>
  <si>
    <t>山口県後期高齢者医療広域連合一般会計</t>
    <rPh sb="0" eb="3">
      <t>ヤマグチケン</t>
    </rPh>
    <rPh sb="3" eb="5">
      <t>コウキ</t>
    </rPh>
    <rPh sb="5" eb="8">
      <t>コウレイシャ</t>
    </rPh>
    <rPh sb="8" eb="10">
      <t>イリョウ</t>
    </rPh>
    <rPh sb="10" eb="12">
      <t>コウイキ</t>
    </rPh>
    <rPh sb="12" eb="14">
      <t>レンゴウ</t>
    </rPh>
    <rPh sb="14" eb="16">
      <t>イッパン</t>
    </rPh>
    <rPh sb="16" eb="18">
      <t>カイケイ</t>
    </rPh>
    <phoneticPr fontId="2"/>
  </si>
  <si>
    <t>山口県後期高齢者医療広域連合後期高齢者医療特別会計</t>
    <rPh sb="0" eb="3">
      <t>ヤマグチケン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</si>
  <si>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t>
    <phoneticPr fontId="2"/>
  </si>
  <si>
    <t>ドリームファーム阿武</t>
    <phoneticPr fontId="2"/>
  </si>
  <si>
    <t>あぶクリエイション</t>
    <phoneticPr fontId="2"/>
  </si>
  <si>
    <t>公共施設整備基金</t>
  </si>
  <si>
    <t>地域福祉基金</t>
  </si>
  <si>
    <t>ふるさと振興基金</t>
  </si>
  <si>
    <t>観光施設等整備基金</t>
  </si>
  <si>
    <t>森林環境管理基金</t>
    <rPh sb="0" eb="2">
      <t>シンリン</t>
    </rPh>
    <rPh sb="2" eb="4">
      <t>カンキョウ</t>
    </rPh>
    <rPh sb="4" eb="6">
      <t>カンリ</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</si>
</sst>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1AE7-4D69-816E-BA42B665E1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221714</c:v>
                </c:pt>
                <c:pt idx="1">
                  <c:v>244627</c:v>
                </c:pt>
                <c:pt idx="2">
                  <c:v>155334</c:v>
                </c:pt>
                <c:pt idx="3">
                  <c:v>197291</c:v>
                </c:pt>
                <c:pt idx="4">
                  <c:v>278962</c:v>
                </c:pt>
              </c:numCache>
            </c:numRef>
          </c:val>
          <c:smooth val="0"/>
          <c:extLst>
            <c:ext xmlns:c16="http://schemas.microsoft.com/office/drawing/2014/chart" uri="{C3380CC4-5D6E-409C-BE32-E72D297353CC}">
              <c16:uniqueId val="{00000001-1AE7-4D69-816E-BA42B665E1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21.46</c:v>
                </c:pt>
                <c:pt idx="1">
                  <c:v>30.87</c:v>
                </c:pt>
                <c:pt idx="2">
                  <c:v>38.86</c:v>
                </c:pt>
                <c:pt idx="3">
                  <c:v>38.479999999999997</c:v>
                </c:pt>
                <c:pt idx="4">
                  <c:v>48.26</c:v>
                </c:pt>
              </c:numCache>
            </c:numRef>
          </c:val>
          <c:extLst>
            <c:ext xmlns:c16="http://schemas.microsoft.com/office/drawing/2014/chart" uri="{C3380CC4-5D6E-409C-BE32-E72D297353CC}">
              <c16:uniqueId val="{00000000-E449-44E6-A466-8E34867FF3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14.69</c:v>
                </c:pt>
                <c:pt idx="1">
                  <c:v>17.82</c:v>
                </c:pt>
                <c:pt idx="2">
                  <c:v>22.81</c:v>
                </c:pt>
                <c:pt idx="3">
                  <c:v>23.16</c:v>
                </c:pt>
                <c:pt idx="4">
                  <c:v>22.31</c:v>
                </c:pt>
              </c:numCache>
            </c:numRef>
          </c:val>
          <c:extLst>
            <c:ext xmlns:c16="http://schemas.microsoft.com/office/drawing/2014/chart" uri="{C3380CC4-5D6E-409C-BE32-E72D297353CC}">
              <c16:uniqueId val="{00000001-E449-44E6-A466-8E34867FF3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4.7699999999999996</c:v>
                </c:pt>
                <c:pt idx="1">
                  <c:v>15.68</c:v>
                </c:pt>
                <c:pt idx="2">
                  <c:v>11.71</c:v>
                </c:pt>
                <c:pt idx="3">
                  <c:v>-0.97</c:v>
                </c:pt>
                <c:pt idx="4">
                  <c:v>11.18</c:v>
                </c:pt>
              </c:numCache>
            </c:numRef>
          </c:val>
          <c:smooth val="0"/>
          <c:extLst>
            <c:ext xmlns:c16="http://schemas.microsoft.com/office/drawing/2014/chart" uri="{C3380CC4-5D6E-409C-BE32-E72D297353CC}">
              <c16:uniqueId val="{00000002-E449-44E6-A466-8E34867FF3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0.11</c:v>
                </c:pt>
                <c:pt idx="4">
                  <c:v>#N/A</c:v>
                </c:pt>
                <c:pt idx="5">
                  <c:v>0.19</c:v>
                </c:pt>
                <c:pt idx="6">
                  <c:v>#N/A</c:v>
                </c:pt>
                <c:pt idx="7">
                  <c:v>0.43</c:v>
                </c:pt>
                <c:pt idx="8">
                  <c:v>0</c:v>
                </c:pt>
                <c:pt idx="9">
                  <c:v>0</c:v>
                </c:pt>
              </c:numCache>
            </c:numRef>
          </c:val>
          <c:extLst>
            <c:ext xmlns:c16="http://schemas.microsoft.com/office/drawing/2014/chart" uri="{C3380CC4-5D6E-409C-BE32-E72D297353CC}">
              <c16:uniqueId val="{00000000-FF44-47C8-84B9-9CE96660BA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0.13</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44-47C8-84B9-9CE96660BA7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F44-47C8-84B9-9CE96660BA71}"/>
            </c:ext>
          </c:extLst>
        </c:ser>
        <c:ser>
          <c:idx val="3"/>
          <c:order val="3"/>
          <c:tx>
            <c:strRef>
              <c:f>データシート!$A$30</c:f>
              <c:strCache>
                <c:ptCount val="1"/>
                <c:pt idx="0">
                  <c:v>国民健康保険事業（直診勘定）特別会計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F44-47C8-84B9-9CE96660BA7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c:v>
                </c:pt>
                <c:pt idx="4">
                  <c:v>#N/A</c:v>
                </c:pt>
                <c:pt idx="5">
                  <c:v>0.01</c:v>
                </c:pt>
                <c:pt idx="6">
                  <c:v>#N/A</c:v>
                </c:pt>
                <c:pt idx="7">
                  <c:v>7.0000000000000007E-2</c:v>
                </c:pt>
                <c:pt idx="8">
                  <c:v>#N/A</c:v>
                </c:pt>
                <c:pt idx="9">
                  <c:v>0.1</c:v>
                </c:pt>
              </c:numCache>
            </c:numRef>
          </c:val>
          <c:extLst>
            <c:ext xmlns:c16="http://schemas.microsoft.com/office/drawing/2014/chart" uri="{C3380CC4-5D6E-409C-BE32-E72D297353CC}">
              <c16:uniqueId val="{00000004-FF44-47C8-84B9-9CE96660BA71}"/>
            </c:ext>
          </c:extLst>
        </c:ser>
        <c:ser>
          <c:idx val="5"/>
          <c:order val="5"/>
          <c:tx>
            <c:strRef>
              <c:f>データシート!$A$32</c:f>
              <c:strCache>
                <c:ptCount val="1"/>
                <c:pt idx="0">
                  <c:v>国民健康保険事業（事業勘定）特別会計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1.23</c:v>
                </c:pt>
                <c:pt idx="2">
                  <c:v>#N/A</c:v>
                </c:pt>
                <c:pt idx="3">
                  <c:v>0.92</c:v>
                </c:pt>
                <c:pt idx="4">
                  <c:v>#N/A</c:v>
                </c:pt>
                <c:pt idx="5">
                  <c:v>0.2</c:v>
                </c:pt>
                <c:pt idx="6">
                  <c:v>#N/A</c:v>
                </c:pt>
                <c:pt idx="7">
                  <c:v>0.49</c:v>
                </c:pt>
                <c:pt idx="8">
                  <c:v>#N/A</c:v>
                </c:pt>
                <c:pt idx="9">
                  <c:v>0.35</c:v>
                </c:pt>
              </c:numCache>
            </c:numRef>
          </c:val>
          <c:extLst>
            <c:ext xmlns:c16="http://schemas.microsoft.com/office/drawing/2014/chart" uri="{C3380CC4-5D6E-409C-BE32-E72D297353CC}">
              <c16:uniqueId val="{00000005-FF44-47C8-84B9-9CE96660BA71}"/>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0.45</c:v>
                </c:pt>
              </c:numCache>
            </c:numRef>
          </c:val>
          <c:extLst>
            <c:ext xmlns:c16="http://schemas.microsoft.com/office/drawing/2014/chart" uri="{C3380CC4-5D6E-409C-BE32-E72D297353CC}">
              <c16:uniqueId val="{00000006-FF44-47C8-84B9-9CE96660BA71}"/>
            </c:ext>
          </c:extLst>
        </c:ser>
        <c:ser>
          <c:idx val="7"/>
          <c:order val="7"/>
          <c:tx>
            <c:strRef>
              <c:f>データシート!$A$34</c:f>
              <c:strCache>
                <c:ptCount val="1"/>
                <c:pt idx="0">
                  <c:v>集落排水事業会計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0.8</c:v>
                </c:pt>
              </c:numCache>
            </c:numRef>
          </c:val>
          <c:extLst>
            <c:ext xmlns:c16="http://schemas.microsoft.com/office/drawing/2014/chart" uri="{C3380CC4-5D6E-409C-BE32-E72D297353CC}">
              <c16:uniqueId val="{00000007-FF44-47C8-84B9-9CE96660BA71}"/>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0.01</c:v>
                </c:pt>
                <c:pt idx="4">
                  <c:v>#N/A</c:v>
                </c:pt>
                <c:pt idx="5">
                  <c:v>0.68</c:v>
                </c:pt>
                <c:pt idx="6">
                  <c:v>#N/A</c:v>
                </c:pt>
                <c:pt idx="7">
                  <c:v>0.96</c:v>
                </c:pt>
                <c:pt idx="8">
                  <c:v>#N/A</c:v>
                </c:pt>
                <c:pt idx="9">
                  <c:v>2.5299999999999998</c:v>
                </c:pt>
              </c:numCache>
            </c:numRef>
          </c:val>
          <c:extLst>
            <c:ext xmlns:c16="http://schemas.microsoft.com/office/drawing/2014/chart" uri="{C3380CC4-5D6E-409C-BE32-E72D297353CC}">
              <c16:uniqueId val="{00000008-FF44-47C8-84B9-9CE96660BA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21.46</c:v>
                </c:pt>
                <c:pt idx="2">
                  <c:v>#N/A</c:v>
                </c:pt>
                <c:pt idx="3">
                  <c:v>30.87</c:v>
                </c:pt>
                <c:pt idx="4">
                  <c:v>#N/A</c:v>
                </c:pt>
                <c:pt idx="5">
                  <c:v>38.86</c:v>
                </c:pt>
                <c:pt idx="6">
                  <c:v>#N/A</c:v>
                </c:pt>
                <c:pt idx="7">
                  <c:v>38.47</c:v>
                </c:pt>
                <c:pt idx="8">
                  <c:v>#N/A</c:v>
                </c:pt>
                <c:pt idx="9">
                  <c:v>48.25</c:v>
                </c:pt>
              </c:numCache>
            </c:numRef>
          </c:val>
          <c:extLst>
            <c:ext xmlns:c16="http://schemas.microsoft.com/office/drawing/2014/chart" uri="{C3380CC4-5D6E-409C-BE32-E72D297353CC}">
              <c16:uniqueId val="{00000009-FF44-47C8-84B9-9CE96660BA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282</c:v>
                </c:pt>
                <c:pt idx="5">
                  <c:v>265</c:v>
                </c:pt>
                <c:pt idx="8">
                  <c:v>269</c:v>
                </c:pt>
                <c:pt idx="11">
                  <c:v>268</c:v>
                </c:pt>
                <c:pt idx="14">
                  <c:v>263</c:v>
                </c:pt>
              </c:numCache>
            </c:numRef>
          </c:val>
          <c:extLst>
            <c:ext xmlns:c16="http://schemas.microsoft.com/office/drawing/2014/chart" uri="{C3380CC4-5D6E-409C-BE32-E72D297353CC}">
              <c16:uniqueId val="{00000000-A1C6-4820-B67E-A7A5FD3B95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C6-4820-B67E-A7A5FD3B95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1C6-4820-B67E-A7A5FD3B95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C6-4820-B67E-A7A5FD3B95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c:v>
                </c:pt>
                <c:pt idx="3">
                  <c:v>36</c:v>
                </c:pt>
                <c:pt idx="6">
                  <c:v>37</c:v>
                </c:pt>
                <c:pt idx="9">
                  <c:v>27</c:v>
                </c:pt>
                <c:pt idx="12">
                  <c:v>46</c:v>
                </c:pt>
              </c:numCache>
            </c:numRef>
          </c:val>
          <c:extLst>
            <c:ext xmlns:c16="http://schemas.microsoft.com/office/drawing/2014/chart" uri="{C3380CC4-5D6E-409C-BE32-E72D297353CC}">
              <c16:uniqueId val="{00000004-A1C6-4820-B67E-A7A5FD3B95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C6-4820-B67E-A7A5FD3B95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C6-4820-B67E-A7A5FD3B95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230</c:v>
                </c:pt>
                <c:pt idx="3">
                  <c:v>215</c:v>
                </c:pt>
                <c:pt idx="6">
                  <c:v>223</c:v>
                </c:pt>
                <c:pt idx="9">
                  <c:v>233</c:v>
                </c:pt>
                <c:pt idx="12">
                  <c:v>246</c:v>
                </c:pt>
              </c:numCache>
            </c:numRef>
          </c:val>
          <c:extLst>
            <c:ext xmlns:c16="http://schemas.microsoft.com/office/drawing/2014/chart" uri="{C3380CC4-5D6E-409C-BE32-E72D297353CC}">
              <c16:uniqueId val="{00000007-A1C6-4820-B67E-A7A5FD3B95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c:v>
                </c:pt>
                <c:pt idx="2">
                  <c:v>#N/A</c:v>
                </c:pt>
                <c:pt idx="3">
                  <c:v>#N/A</c:v>
                </c:pt>
                <c:pt idx="4">
                  <c:v>-14</c:v>
                </c:pt>
                <c:pt idx="5">
                  <c:v>#N/A</c:v>
                </c:pt>
                <c:pt idx="6">
                  <c:v>#N/A</c:v>
                </c:pt>
                <c:pt idx="7">
                  <c:v>-9</c:v>
                </c:pt>
                <c:pt idx="8">
                  <c:v>#N/A</c:v>
                </c:pt>
                <c:pt idx="9">
                  <c:v>#N/A</c:v>
                </c:pt>
                <c:pt idx="10">
                  <c:v>-8</c:v>
                </c:pt>
                <c:pt idx="11">
                  <c:v>#N/A</c:v>
                </c:pt>
                <c:pt idx="12">
                  <c:v>#N/A</c:v>
                </c:pt>
                <c:pt idx="13">
                  <c:v>29</c:v>
                </c:pt>
                <c:pt idx="14">
                  <c:v>#N/A</c:v>
                </c:pt>
              </c:numCache>
            </c:numRef>
          </c:val>
          <c:smooth val="0"/>
          <c:extLst>
            <c:ext xmlns:c16="http://schemas.microsoft.com/office/drawing/2014/chart" uri="{C3380CC4-5D6E-409C-BE32-E72D297353CC}">
              <c16:uniqueId val="{00000008-A1C6-4820-B67E-A7A5FD3B95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2373</c:v>
                </c:pt>
                <c:pt idx="5">
                  <c:v>2500</c:v>
                </c:pt>
                <c:pt idx="8">
                  <c:v>2448</c:v>
                </c:pt>
                <c:pt idx="11">
                  <c:v>2256</c:v>
                </c:pt>
                <c:pt idx="14">
                  <c:v>2658</c:v>
                </c:pt>
              </c:numCache>
            </c:numRef>
          </c:val>
          <c:extLst>
            <c:ext xmlns:c16="http://schemas.microsoft.com/office/drawing/2014/chart" uri="{C3380CC4-5D6E-409C-BE32-E72D297353CC}">
              <c16:uniqueId val="{00000000-C479-44E3-AFB1-7F2DF2E267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c:v>
                </c:pt>
                <c:pt idx="5">
                  <c:v>27</c:v>
                </c:pt>
                <c:pt idx="8">
                  <c:v>23</c:v>
                </c:pt>
                <c:pt idx="11">
                  <c:v>19</c:v>
                </c:pt>
                <c:pt idx="14">
                  <c:v>15</c:v>
                </c:pt>
              </c:numCache>
            </c:numRef>
          </c:val>
          <c:extLst>
            <c:ext xmlns:c16="http://schemas.microsoft.com/office/drawing/2014/chart" uri="{C3380CC4-5D6E-409C-BE32-E72D297353CC}">
              <c16:uniqueId val="{00000001-C479-44E3-AFB1-7F2DF2E267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2503</c:v>
                </c:pt>
                <c:pt idx="5">
                  <c:v>2733</c:v>
                </c:pt>
                <c:pt idx="8">
                  <c:v>2989</c:v>
                </c:pt>
                <c:pt idx="11">
                  <c:v>3182</c:v>
                </c:pt>
                <c:pt idx="14">
                  <c:v>3184</c:v>
                </c:pt>
              </c:numCache>
            </c:numRef>
          </c:val>
          <c:extLst>
            <c:ext xmlns:c16="http://schemas.microsoft.com/office/drawing/2014/chart" uri="{C3380CC4-5D6E-409C-BE32-E72D297353CC}">
              <c16:uniqueId val="{00000002-C479-44E3-AFB1-7F2DF2E267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79-44E3-AFB1-7F2DF2E267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79-44E3-AFB1-7F2DF2E267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79-44E3-AFB1-7F2DF2E267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252</c:v>
                </c:pt>
                <c:pt idx="3">
                  <c:v>367</c:v>
                </c:pt>
                <c:pt idx="6">
                  <c:v>429</c:v>
                </c:pt>
                <c:pt idx="9">
                  <c:v>332</c:v>
                </c:pt>
                <c:pt idx="12">
                  <c:v>298</c:v>
                </c:pt>
              </c:numCache>
            </c:numRef>
          </c:val>
          <c:extLst>
            <c:ext xmlns:c16="http://schemas.microsoft.com/office/drawing/2014/chart" uri="{C3380CC4-5D6E-409C-BE32-E72D297353CC}">
              <c16:uniqueId val="{00000006-C479-44E3-AFB1-7F2DF2E267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479-44E3-AFB1-7F2DF2E267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203</c:v>
                </c:pt>
                <c:pt idx="3">
                  <c:v>192</c:v>
                </c:pt>
                <c:pt idx="6">
                  <c:v>180</c:v>
                </c:pt>
                <c:pt idx="9">
                  <c:v>182</c:v>
                </c:pt>
                <c:pt idx="12">
                  <c:v>215</c:v>
                </c:pt>
              </c:numCache>
            </c:numRef>
          </c:val>
          <c:extLst>
            <c:ext xmlns:c16="http://schemas.microsoft.com/office/drawing/2014/chart" uri="{C3380CC4-5D6E-409C-BE32-E72D297353CC}">
              <c16:uniqueId val="{00000008-C479-44E3-AFB1-7F2DF2E267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479-44E3-AFB1-7F2DF2E267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1777</c:v>
                </c:pt>
                <c:pt idx="3">
                  <c:v>2019</c:v>
                </c:pt>
                <c:pt idx="6">
                  <c:v>2028</c:v>
                </c:pt>
                <c:pt idx="9">
                  <c:v>2077</c:v>
                </c:pt>
                <c:pt idx="12">
                  <c:v>2240</c:v>
                </c:pt>
              </c:numCache>
            </c:numRef>
          </c:val>
          <c:extLst>
            <c:ext xmlns:c16="http://schemas.microsoft.com/office/drawing/2014/chart" uri="{C3380CC4-5D6E-409C-BE32-E72D297353CC}">
              <c16:uniqueId val="{0000000A-C479-44E3-AFB1-7F2DF2E267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479-44E3-AFB1-7F2DF2E267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504</c:v>
                </c:pt>
                <c:pt idx="1">
                  <c:v>504</c:v>
                </c:pt>
                <c:pt idx="2">
                  <c:v>504</c:v>
                </c:pt>
              </c:numCache>
            </c:numRef>
          </c:val>
          <c:extLst>
            <c:ext xmlns:c16="http://schemas.microsoft.com/office/drawing/2014/chart" uri="{C3380CC4-5D6E-409C-BE32-E72D297353CC}">
              <c16:uniqueId val="{00000000-6589-42E2-AB33-865018D498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151</c:v>
                </c:pt>
                <c:pt idx="2">
                  <c:v>151</c:v>
                </c:pt>
              </c:numCache>
            </c:numRef>
          </c:val>
          <c:extLst>
            <c:ext xmlns:c16="http://schemas.microsoft.com/office/drawing/2014/chart" uri="{C3380CC4-5D6E-409C-BE32-E72D297353CC}">
              <c16:uniqueId val="{00000001-6589-42E2-AB33-865018D498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2224</c:v>
                </c:pt>
                <c:pt idx="1">
                  <c:v>2229</c:v>
                </c:pt>
                <c:pt idx="2">
                  <c:v>2233</c:v>
                </c:pt>
              </c:numCache>
            </c:numRef>
          </c:val>
          <c:extLst>
            <c:ext xmlns:c16="http://schemas.microsoft.com/office/drawing/2014/chart" uri="{C3380CC4-5D6E-409C-BE32-E72D297353CC}">
              <c16:uniqueId val="{00000002-6589-42E2-AB33-865018D498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山口県阿武町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まで可能な限りの繰上償還を実施するとともに、新規借入等の抑制を行ってきたことにより地方債残高も減少傾向で推移してきたことに加え、起債する際は、元利償還金等に対する交付税措置額の高い起債（過疎債等）を主に利用するなど、実質公債費比率の減少に努めてお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年度から単年度で比率がマイナスとなっている。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ただし、近年の新規借入額の増加に伴う公債費の増により、今年度はプラスに転じ、今後は公債費比率が増加する見込みである。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年度において、減債基金に</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千万円積立したが、満期一括償還地方債の借入はないため、当該地方債の償還に係る財源ではない。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山口県阿武町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まで取り組んできた行財政改革の効果により地方債残高をはじめ将来負担額を構成する各指標とも減少傾向で推移してきたが、今年度は事業増により地方債残高が増加した。しかしながら、地方債の充当可能基金も取り崩さずに財政運営ができていることから、将来負担比率は算出され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今後も引き続き健全財政を維持する。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山口県阿武町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ふるさと振興基金、観光施設等整備基金から、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千円繰入したが、観光施設等整備基金、公共施設整備基金、ふるさと振興基金、森林環境管理基金へ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千円積み立てたため、全体で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今後の施設整備等に際し、必要な財源として取崩予定であるが、毎年度収支の状況をみながら、計画的に積立を行っていく予定。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地域福祉の充実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地域振興、文化振興、ふるさと振興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農地の保全及び集落共同活動の強化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・観光施設等整備基金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・森林環境管理基金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ふるさと振興基金、観光施設等整備基金から、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千円繰入したが、観光施設等整備基金、公共施設整備基金、ふるさと振興基金、森林環境管理基金へ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千円積み立てたため、全体で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それぞれの基金の設置目的に沿って、各種事業を実施する際の財源として活用するとともに、毎年度収支の状況をみながら、計画的に積立を行っていく予定。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今年度は積立及び取崩は行っていない。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％程度を基金として保有しており、今後は毎年度収支の状況をみながら、計画的に積立を行っていく予定。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今年度は積立及び取崩は行っていない。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毎年度の収支状況をみながら、計画的に積立を行う。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2,916
115.95
4,555,351
3,367,120
1,090,350
2,259,440
2,239,623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年度現年度分の税徴収率は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98.6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％で、高い徴収率を維持しているものの、人口減少や全国平均を大きく上回る高齢化率（令和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％）に加え、町内に大きな事業所もないことから、税収も伸びず財政力指数も類似団体平均とほぼ同じであるが、全国平均、山口県平均を大きく下回っている。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引き続き、</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UJI</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ターン者の受入れをはじめとする各種定住対策に積極的に取り組むとともに、町出身者のネットワークを活用した企業誘致を促進する等財政力の向上に努める。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年度の経常収支比率は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％で、前年度より</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ポイント改善した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。価格高騰による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影響があったものの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人件費等の抑制により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全国平均、山口県平均を大きく下回っている。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ただし、今後も経常的経費は増加傾向で推移することが懸念されることから、更なる事務事業の徹底した見直しや施策の重点化を図りながら健全財政を維持する。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120862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50220"/>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139488</xdr:rowOff>
    </xdr:from>
    <xdr:to>
      <xdr:col>19</xdr:col>
      <xdr:colOff>133350</xdr:colOff>
      <xdr:row>62</xdr:row>
      <xdr:rowOff>120862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97938"/>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55033</xdr:rowOff>
    </xdr:from>
    <xdr:to>
      <xdr:col>15</xdr:col>
      <xdr:colOff>82550</xdr:colOff>
      <xdr:row>61</xdr:row>
      <xdr:rowOff>139488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13483"/>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55033</xdr:rowOff>
    </xdr:from>
    <xdr:to>
      <xdr:col>11</xdr:col>
      <xdr:colOff>31750</xdr:colOff>
      <xdr:row>63</xdr:row>
      <xdr:rowOff>126365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13483"/>
          <a:ext cx="889000" cy="41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70062</xdr:rowOff>
    </xdr:from>
    <xdr:to>
      <xdr:col>19</xdr:col>
      <xdr:colOff>184150</xdr:colOff>
      <xdr:row>63</xdr:row>
      <xdr:rowOff>212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88688</xdr:rowOff>
    </xdr:from>
    <xdr:to>
      <xdr:col>15</xdr:col>
      <xdr:colOff>133350</xdr:colOff>
      <xdr:row>62</xdr:row>
      <xdr:rowOff>18838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29015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4233</xdr:rowOff>
    </xdr:from>
    <xdr:to>
      <xdr:col>11</xdr:col>
      <xdr:colOff>82550</xdr:colOff>
      <xdr:row>61</xdr:row>
      <xdr:rowOff>105833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[441,556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人当たり人件費・物件費は、これまでの職員や議員の削減等をはじめとする行財政対策の効果により類似団体平均より低く推移している。令和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前年度を上回っており、今後においても物価高騰の影響により、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は増加傾向にある見込まれ、また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、人件費については、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今後、人事院勧告により給与の増額改定が予想されるため、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引き続き更なる事務事業の見直しや事業の厳選等により経費節減を図る。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131600</xdr:rowOff>
    </xdr:from>
    <xdr:to>
      <xdr:col>23</xdr:col>
      <xdr:colOff>133350</xdr:colOff>
      <xdr:row>81</xdr:row>
      <xdr:rowOff>160186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19050"/>
          <a:ext cx="838200" cy="2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131600</xdr:rowOff>
    </xdr:from>
    <xdr:to>
      <xdr:col>19</xdr:col>
      <xdr:colOff>133350</xdr:colOff>
      <xdr:row>81</xdr:row>
      <xdr:rowOff>134700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19050"/>
          <a:ext cx="889000" cy="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134700</xdr:rowOff>
    </xdr:from>
    <xdr:to>
      <xdr:col>15</xdr:col>
      <xdr:colOff>82550</xdr:colOff>
      <xdr:row>81</xdr:row>
      <xdr:rowOff>155648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22150"/>
          <a:ext cx="889000" cy="2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118824</xdr:rowOff>
    </xdr:from>
    <xdr:to>
      <xdr:col>11</xdr:col>
      <xdr:colOff>31750</xdr:colOff>
      <xdr:row>81</xdr:row>
      <xdr:rowOff>155648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6274"/>
          <a:ext cx="889000" cy="3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109386</xdr:rowOff>
    </xdr:from>
    <xdr:to>
      <xdr:col>23</xdr:col>
      <xdr:colOff>184150</xdr:colOff>
      <xdr:row>82</xdr:row>
      <xdr:rowOff>39536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30663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1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80800</xdr:rowOff>
    </xdr:from>
    <xdr:to>
      <xdr:col>19</xdr:col>
      <xdr:colOff>184150</xdr:colOff>
      <xdr:row>82</xdr:row>
      <xdr:rowOff>10950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21127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83900</xdr:rowOff>
    </xdr:from>
    <xdr:to>
      <xdr:col>15</xdr:col>
      <xdr:colOff>133350</xdr:colOff>
      <xdr:row>82</xdr:row>
      <xdr:rowOff>14050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24227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4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104848</xdr:rowOff>
    </xdr:from>
    <xdr:to>
      <xdr:col>11</xdr:col>
      <xdr:colOff>82550</xdr:colOff>
      <xdr:row>82</xdr:row>
      <xdr:rowOff>34998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9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45175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6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68024</xdr:rowOff>
    </xdr:from>
    <xdr:to>
      <xdr:col>7</xdr:col>
      <xdr:colOff>31750</xdr:colOff>
      <xdr:row>81</xdr:row>
      <xdr:rowOff>169624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8351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給与制度は類似団体平均より若干高いが、山口県下では低い水準である。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当町の給与制度は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級制を用いており制度的に給与水準を低く抑えている。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級制、県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級制）</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101346</xdr:rowOff>
    </xdr:from>
    <xdr:to>
      <xdr:col>81</xdr:col>
      <xdr:colOff>44450</xdr:colOff>
      <xdr:row>88</xdr:row>
      <xdr:rowOff>106172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8894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91694</xdr:rowOff>
    </xdr:from>
    <xdr:to>
      <xdr:col>77</xdr:col>
      <xdr:colOff>44450</xdr:colOff>
      <xdr:row>88</xdr:row>
      <xdr:rowOff>106172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792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86868</xdr:rowOff>
    </xdr:from>
    <xdr:to>
      <xdr:col>72</xdr:col>
      <xdr:colOff>203200</xdr:colOff>
      <xdr:row>88</xdr:row>
      <xdr:rowOff>91694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7446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86868</xdr:rowOff>
    </xdr:from>
    <xdr:to>
      <xdr:col>68</xdr:col>
      <xdr:colOff>152400</xdr:colOff>
      <xdr:row>88</xdr:row>
      <xdr:rowOff>86868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7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50546</xdr:rowOff>
    </xdr:from>
    <xdr:to>
      <xdr:col>81</xdr:col>
      <xdr:colOff>95250</xdr:colOff>
      <xdr:row>88</xdr:row>
      <xdr:rowOff>152146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22623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1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55372</xdr:rowOff>
    </xdr:from>
    <xdr:to>
      <xdr:col>77</xdr:col>
      <xdr:colOff>95250</xdr:colOff>
      <xdr:row>88</xdr:row>
      <xdr:rowOff>156972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141749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2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40894</xdr:rowOff>
    </xdr:from>
    <xdr:to>
      <xdr:col>73</xdr:col>
      <xdr:colOff>44450</xdr:colOff>
      <xdr:row>88</xdr:row>
      <xdr:rowOff>142494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127271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36068</xdr:rowOff>
    </xdr:from>
    <xdr:to>
      <xdr:col>68</xdr:col>
      <xdr:colOff>203200</xdr:colOff>
      <xdr:row>88</xdr:row>
      <xdr:rowOff>137668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122445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36068</xdr:rowOff>
    </xdr:from>
    <xdr:to>
      <xdr:col>64</xdr:col>
      <xdr:colOff>152400</xdr:colOff>
      <xdr:row>88</xdr:row>
      <xdr:rowOff>137668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122445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これまで取り組んできた職員や議員の削減等行財政改革の効果により、千人当たり職員数は類似団体平均より低い。</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ただ</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近年は人手不足による採用難に直面していることから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採用条件の緩和等により人員確保を図り、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かつ</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適切な定員管理に努める。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35655</xdr:rowOff>
    </xdr:from>
    <xdr:to>
      <xdr:col>81</xdr:col>
      <xdr:colOff>44450</xdr:colOff>
      <xdr:row>60</xdr:row>
      <xdr:rowOff>65617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22655"/>
          <a:ext cx="838200" cy="2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35655</xdr:rowOff>
    </xdr:from>
    <xdr:to>
      <xdr:col>77</xdr:col>
      <xdr:colOff>44450</xdr:colOff>
      <xdr:row>60</xdr:row>
      <xdr:rowOff>50536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322655"/>
          <a:ext cx="889000" cy="1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45508</xdr:rowOff>
    </xdr:from>
    <xdr:to>
      <xdr:col>72</xdr:col>
      <xdr:colOff>203200</xdr:colOff>
      <xdr:row>60</xdr:row>
      <xdr:rowOff>50536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32508"/>
          <a:ext cx="889000" cy="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38471</xdr:rowOff>
    </xdr:from>
    <xdr:to>
      <xdr:col>68</xdr:col>
      <xdr:colOff>152400</xdr:colOff>
      <xdr:row>60</xdr:row>
      <xdr:rowOff>45508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25471"/>
          <a:ext cx="8890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14817</xdr:rowOff>
    </xdr:from>
    <xdr:to>
      <xdr:col>81</xdr:col>
      <xdr:colOff>95250</xdr:colOff>
      <xdr:row>60</xdr:row>
      <xdr:rowOff>116417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107544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23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156305</xdr:rowOff>
    </xdr:from>
    <xdr:to>
      <xdr:col>77</xdr:col>
      <xdr:colOff>95250</xdr:colOff>
      <xdr:row>60</xdr:row>
      <xdr:rowOff>86455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96632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40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171186</xdr:rowOff>
    </xdr:from>
    <xdr:to>
      <xdr:col>73</xdr:col>
      <xdr:colOff>44450</xdr:colOff>
      <xdr:row>60</xdr:row>
      <xdr:rowOff>101336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8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111513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5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166158</xdr:rowOff>
    </xdr:from>
    <xdr:to>
      <xdr:col>68</xdr:col>
      <xdr:colOff>203200</xdr:colOff>
      <xdr:row>60</xdr:row>
      <xdr:rowOff>96308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106485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159121</xdr:rowOff>
    </xdr:from>
    <xdr:to>
      <xdr:col>64</xdr:col>
      <xdr:colOff>152400</xdr:colOff>
      <xdr:row>60</xdr:row>
      <xdr:rowOff>89271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7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99448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4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可能な限りの繰上償還や新規借入の抑制、また、起債する際は交付税措置率の高いもの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過疎債等）を活用してきたことで、ここ数年は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マイナス数値</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で推移して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いたが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近年の事業増に伴う新規借入額の増加により、その元金償還が順次開始されたことから、令和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実質公債費比率は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、公債費比率の上昇が予想されるため、プライマリーバランスを注視しながら今後の実施事業を厳選するとともに、大きく起債に頼ることのない財政運営に努める。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33020</xdr:rowOff>
    </xdr:from>
    <xdr:to>
      <xdr:col>81</xdr:col>
      <xdr:colOff>44450</xdr:colOff>
      <xdr:row>39</xdr:row>
      <xdr:rowOff>61976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71957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23368</xdr:rowOff>
    </xdr:from>
    <xdr:to>
      <xdr:col>77</xdr:col>
      <xdr:colOff>44450</xdr:colOff>
      <xdr:row>39</xdr:row>
      <xdr:rowOff>33020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70991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13716</xdr:rowOff>
    </xdr:from>
    <xdr:to>
      <xdr:col>72</xdr:col>
      <xdr:colOff>203200</xdr:colOff>
      <xdr:row>39</xdr:row>
      <xdr:rowOff>23368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70026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4064</xdr:rowOff>
    </xdr:from>
    <xdr:to>
      <xdr:col>68</xdr:col>
      <xdr:colOff>152400</xdr:colOff>
      <xdr:row>39</xdr:row>
      <xdr:rowOff>13716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69061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11176</xdr:rowOff>
    </xdr:from>
    <xdr:to>
      <xdr:col>81</xdr:col>
      <xdr:colOff>95250</xdr:colOff>
      <xdr:row>39</xdr:row>
      <xdr:rowOff>112776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6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27703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54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144018</xdr:rowOff>
    </xdr:from>
    <xdr:to>
      <xdr:col>73</xdr:col>
      <xdr:colOff>44450</xdr:colOff>
      <xdr:row>39</xdr:row>
      <xdr:rowOff>74168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6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84345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42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134366</xdr:rowOff>
    </xdr:from>
    <xdr:to>
      <xdr:col>68</xdr:col>
      <xdr:colOff>203200</xdr:colOff>
      <xdr:row>39</xdr:row>
      <xdr:rowOff>64516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6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74693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4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124714</xdr:rowOff>
    </xdr:from>
    <xdr:to>
      <xdr:col>64</xdr:col>
      <xdr:colOff>152400</xdr:colOff>
      <xdr:row>39</xdr:row>
      <xdr:rowOff>54864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6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65041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40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までの地方債の繰上償還や新規事業実施に係る起債の抑制及び将来の設備整備にに備えた基金への計画的な積立等により、現在、将来負担額については、充当可能財源で十分賄える状況であり、将来負担比率は算出されない。</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2,916
115.95
4,555,351
3,367,120
1,090,350
2,259,440
2,239,623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人件費は、類似団体平均</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と概ね同率となっている。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ただ</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近年は人手不足による採用難に直面していることから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採用条件の緩和等により人員確保を図り、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かつ</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適切な定員管理に努める。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15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810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xdr:rowOff>
    </xdr:from>
    <xdr:to>
      <xdr:col>15</xdr:col>
      <xdr:colOff>98425</xdr:colOff>
      <xdr:row>36</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810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54610</xdr:rowOff>
    </xdr:from>
    <xdr:to>
      <xdr:col>11</xdr:col>
      <xdr:colOff>9525</xdr:colOff>
      <xdr:row>36</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68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129540</xdr:rowOff>
    </xdr:from>
    <xdr:to>
      <xdr:col>15</xdr:col>
      <xdr:colOff>149225</xdr:colOff>
      <xdr:row>36</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xdr:rowOff>
    </xdr:from>
    <xdr:to>
      <xdr:col>11</xdr:col>
      <xdr:colOff>60325</xdr:colOff>
      <xdr:row>36</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80010</xdr:rowOff>
    </xdr:from>
    <xdr:to>
      <xdr:col>6</xdr:col>
      <xdr:colOff>171450</xdr:colOff>
      <xdr:row>37</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斎場業務、消防救急業務を萩市に、可燃ゴミ処理業務を萩・長門清掃一部事務組合にそれぞれ委託しているほか、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物価高騰により光熱水費等が増加し前年度を上回った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次年度において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も物価高騰の影響を受けることから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、更なる事務事業の見直しや事業の厳選等により経費節減を図る。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5842</xdr:rowOff>
    </xdr:from>
    <xdr:to>
      <xdr:col>82</xdr:col>
      <xdr:colOff>107950</xdr:colOff>
      <xdr:row>19</xdr:row>
      <xdr:rowOff>37846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633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122428</xdr:rowOff>
    </xdr:from>
    <xdr:to>
      <xdr:col>78</xdr:col>
      <xdr:colOff>69850</xdr:colOff>
      <xdr:row>19</xdr:row>
      <xdr:rowOff>5842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2085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21844</xdr:rowOff>
    </xdr:from>
    <xdr:to>
      <xdr:col>73</xdr:col>
      <xdr:colOff>180975</xdr:colOff>
      <xdr:row>18</xdr:row>
      <xdr:rowOff>122428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079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21844</xdr:rowOff>
    </xdr:from>
    <xdr:to>
      <xdr:col>69</xdr:col>
      <xdr:colOff>92075</xdr:colOff>
      <xdr:row>18</xdr:row>
      <xdr:rowOff>108712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079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158496</xdr:rowOff>
    </xdr:from>
    <xdr:to>
      <xdr:col>82</xdr:col>
      <xdr:colOff>158750</xdr:colOff>
      <xdr:row>19</xdr:row>
      <xdr:rowOff>88646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130573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126492</xdr:rowOff>
    </xdr:from>
    <xdr:to>
      <xdr:col>78</xdr:col>
      <xdr:colOff>120650</xdr:colOff>
      <xdr:row>19</xdr:row>
      <xdr:rowOff>56642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41419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9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71628</xdr:rowOff>
    </xdr:from>
    <xdr:to>
      <xdr:col>74</xdr:col>
      <xdr:colOff>31750</xdr:colOff>
      <xdr:row>19</xdr:row>
      <xdr:rowOff>1778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158005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4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142494</xdr:rowOff>
    </xdr:from>
    <xdr:to>
      <xdr:col>69</xdr:col>
      <xdr:colOff>142875</xdr:colOff>
      <xdr:row>18</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57421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57912</xdr:rowOff>
    </xdr:from>
    <xdr:to>
      <xdr:col>65</xdr:col>
      <xdr:colOff>53975</xdr:colOff>
      <xdr:row>18</xdr:row>
      <xdr:rowOff>159512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144289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当町は、高齢化比率が令和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％と全国平均に比べ、かなり高く、老人福祉施設への措置者数は令和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人と増加しており、また人口に対する割合が高く、また、養護老人ホーム</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、特別養護老人ホーム</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入所者のうち、障害者自立支援制度による介護給付を受ける方の割合が高く、類似団体平均を上回っている。また、障害福祉サービス費も増加傾向にある。今後とも、健康づくり事業や疾病予防事業、介護予防事業等を強化し、扶助費の抑制に努める。</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94343</xdr:rowOff>
    </xdr:from>
    <xdr:to>
      <xdr:col>24</xdr:col>
      <xdr:colOff>25400</xdr:colOff>
      <xdr:row>57</xdr:row>
      <xdr:rowOff>37193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955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57</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628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81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公営事業会計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会計及び公営企業会計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法適</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会計への一般会計からの繰出金が、前年度より減額となったものの、類似団体平均より若干高い。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公営企業会計については、令和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年度より法適用となっており、独立採算制の原則に立ち返り、経費の節減はもとより使用料の改定等も図りながら経営改善を進める。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58</xdr:row>
      <xdr:rowOff>5080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663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5080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4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58</xdr:row>
      <xdr:rowOff>5080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41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168910</xdr:rowOff>
    </xdr:from>
    <xdr:to>
      <xdr:col>69</xdr:col>
      <xdr:colOff>92075</xdr:colOff>
      <xdr:row>58</xdr:row>
      <xdr:rowOff>134620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41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125730</xdr:rowOff>
    </xdr:from>
    <xdr:to>
      <xdr:col>78</xdr:col>
      <xdr:colOff>120650</xdr:colOff>
      <xdr:row>58</xdr:row>
      <xdr:rowOff>55880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40657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40657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170197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町営バス運行費補助や病院群輪番制病院運営事業補助、社会福祉協議会等への外部団体へそれぞれ補助しており、年々経費は増加するものの、類似団体平均を下回っている。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引き続き経費節減に努めるとともに、補助金の見直しを含め更なる経費節減を図る。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5842</xdr:rowOff>
    </xdr:from>
    <xdr:to>
      <xdr:col>82</xdr:col>
      <xdr:colOff>107950</xdr:colOff>
      <xdr:row>35</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0065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10414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011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10414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065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xdr:rowOff>
    </xdr:from>
    <xdr:to>
      <xdr:col>69</xdr:col>
      <xdr:colOff>92075</xdr:colOff>
      <xdr:row>35</xdr:row>
      <xdr:rowOff>88138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0065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126492</xdr:rowOff>
    </xdr:from>
    <xdr:to>
      <xdr:col>82</xdr:col>
      <xdr:colOff>158750</xdr:colOff>
      <xdr:row>35</xdr:row>
      <xdr:rowOff>56642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143019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0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131064</xdr:rowOff>
    </xdr:from>
    <xdr:to>
      <xdr:col>74</xdr:col>
      <xdr:colOff>31750</xdr:colOff>
      <xdr:row>35</xdr:row>
      <xdr:rowOff>61214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71391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126492</xdr:rowOff>
    </xdr:from>
    <xdr:to>
      <xdr:col>69</xdr:col>
      <xdr:colOff>142875</xdr:colOff>
      <xdr:row>35</xdr:row>
      <xdr:rowOff>56642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66819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地方債の繰上償還や償還満了、新規借入の抑制等により類似団体平均より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低く推移しているが、令和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事業の増加により地方債残高が増加傾向にあり、順次据置期間の満了により今後公債費が増加すると予想される。公債費のうち相当部分が地方交付税措置されるため、直ちに財政運営に支障はないが、今後必要な事業の見極めを行い新規借入の抑制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54610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05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46990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882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867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867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疎高齢化の進展による扶助費や補助費等の増加、行政事務を行う上で必要な電算経費維持管理経費の増加等、経常的経費は、全体的に年々増加傾向にあるが、全国平均や山口県平均より低く、類似団体平均では若干低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ただ、今後も扶助費、物件費、補助費等はいずれも増加傾向で推移することが懸念されることから、更なる事務事業の見直しや事業の厳選、補助金等の見直し等により経費節減を図る。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95976</xdr:rowOff>
    </xdr:from>
    <xdr:to>
      <xdr:col>82</xdr:col>
      <xdr:colOff>107950</xdr:colOff>
      <xdr:row>78</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97626"/>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79648</xdr:rowOff>
    </xdr:from>
    <xdr:to>
      <xdr:col>78</xdr:col>
      <xdr:colOff>69850</xdr:colOff>
      <xdr:row>78</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81298"/>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79648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25780"/>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78</xdr:row>
      <xdr:rowOff>130266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25780"/>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45176</xdr:rowOff>
    </xdr:from>
    <xdr:to>
      <xdr:col>82</xdr:col>
      <xdr:colOff>158750</xdr:colOff>
      <xdr:row>77</xdr:row>
      <xdr:rowOff>146776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61703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9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28848</xdr:rowOff>
    </xdr:from>
    <xdr:to>
      <xdr:col>74</xdr:col>
      <xdr:colOff>31750</xdr:colOff>
      <xdr:row>77</xdr:row>
      <xdr:rowOff>130448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115225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79466</xdr:rowOff>
    </xdr:from>
    <xdr:to>
      <xdr:col>65</xdr:col>
      <xdr:colOff>53975</xdr:colOff>
      <xdr:row>79</xdr:row>
      <xdr:rowOff>9616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165843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97935</xdr:rowOff>
    </xdr:from>
    <xdr:to>
      <xdr:col>29</xdr:col>
      <xdr:colOff>127000</xdr:colOff>
      <xdr:row>20</xdr:row>
      <xdr:rowOff>121464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74560"/>
          <a:ext cx="647700" cy="23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121464</xdr:rowOff>
    </xdr:from>
    <xdr:to>
      <xdr:col>26</xdr:col>
      <xdr:colOff>50800</xdr:colOff>
      <xdr:row>20</xdr:row>
      <xdr:rowOff>123940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98089"/>
          <a:ext cx="698500" cy="2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113366</xdr:rowOff>
    </xdr:from>
    <xdr:to>
      <xdr:col>22</xdr:col>
      <xdr:colOff>114300</xdr:colOff>
      <xdr:row>20</xdr:row>
      <xdr:rowOff>123940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89991"/>
          <a:ext cx="698500" cy="1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113366</xdr:rowOff>
    </xdr:from>
    <xdr:to>
      <xdr:col>18</xdr:col>
      <xdr:colOff>177800</xdr:colOff>
      <xdr:row>20</xdr:row>
      <xdr:rowOff>135841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89991"/>
          <a:ext cx="698500" cy="22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47135</xdr:rowOff>
    </xdr:from>
    <xdr:to>
      <xdr:col>29</xdr:col>
      <xdr:colOff>177800</xdr:colOff>
      <xdr:row>20</xdr:row>
      <xdr:rowOff>148735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523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127162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70664</xdr:rowOff>
    </xdr:from>
    <xdr:to>
      <xdr:col>26</xdr:col>
      <xdr:colOff>101600</xdr:colOff>
      <xdr:row>21</xdr:row>
      <xdr:rowOff>814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4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157041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3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73140</xdr:rowOff>
    </xdr:from>
    <xdr:to>
      <xdr:col>22</xdr:col>
      <xdr:colOff>165100</xdr:colOff>
      <xdr:row>21</xdr:row>
      <xdr:rowOff>3290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49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159517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3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62566</xdr:rowOff>
    </xdr:from>
    <xdr:to>
      <xdr:col>19</xdr:col>
      <xdr:colOff>38100</xdr:colOff>
      <xdr:row>20</xdr:row>
      <xdr:rowOff>164166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9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148943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85041</xdr:rowOff>
    </xdr:from>
    <xdr:to>
      <xdr:col>15</xdr:col>
      <xdr:colOff>101600</xdr:colOff>
      <xdr:row>21</xdr:row>
      <xdr:rowOff>15191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61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171418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4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25278</xdr:rowOff>
    </xdr:from>
    <xdr:to>
      <xdr:col>29</xdr:col>
      <xdr:colOff>127000</xdr:colOff>
      <xdr:row>36</xdr:row>
      <xdr:rowOff>82825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78528"/>
          <a:ext cx="647700" cy="57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82629</xdr:rowOff>
    </xdr:from>
    <xdr:to>
      <xdr:col>26</xdr:col>
      <xdr:colOff>50800</xdr:colOff>
      <xdr:row>36</xdr:row>
      <xdr:rowOff>82825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35879"/>
          <a:ext cx="698500" cy="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82629</xdr:rowOff>
    </xdr:from>
    <xdr:to>
      <xdr:col>22</xdr:col>
      <xdr:colOff>114300</xdr:colOff>
      <xdr:row>36</xdr:row>
      <xdr:rowOff>91686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35879"/>
          <a:ext cx="698500" cy="9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91686</xdr:rowOff>
    </xdr:from>
    <xdr:to>
      <xdr:col>18</xdr:col>
      <xdr:colOff>177800</xdr:colOff>
      <xdr:row>36</xdr:row>
      <xdr:rowOff>100016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44936"/>
          <a:ext cx="698500" cy="8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317378</xdr:rowOff>
    </xdr:from>
    <xdr:to>
      <xdr:col>29</xdr:col>
      <xdr:colOff>177800</xdr:colOff>
      <xdr:row>36</xdr:row>
      <xdr:rowOff>76078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27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289455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9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32025</xdr:rowOff>
    </xdr:from>
    <xdr:to>
      <xdr:col>26</xdr:col>
      <xdr:colOff>101600</xdr:colOff>
      <xdr:row>36</xdr:row>
      <xdr:rowOff>133625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85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118402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71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31829</xdr:rowOff>
    </xdr:from>
    <xdr:to>
      <xdr:col>22</xdr:col>
      <xdr:colOff>165100</xdr:colOff>
      <xdr:row>36</xdr:row>
      <xdr:rowOff>133429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8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118206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71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40886</xdr:rowOff>
    </xdr:from>
    <xdr:to>
      <xdr:col>19</xdr:col>
      <xdr:colOff>38100</xdr:colOff>
      <xdr:row>36</xdr:row>
      <xdr:rowOff>142486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9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127263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49216</xdr:rowOff>
    </xdr:from>
    <xdr:to>
      <xdr:col>15</xdr:col>
      <xdr:colOff>101600</xdr:colOff>
      <xdr:row>36</xdr:row>
      <xdr:rowOff>150816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02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135593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8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2,916
115.95
4,555,351
3,367,120
1,090,350
2,259,440
2,239,623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108088</xdr:rowOff>
    </xdr:from>
    <xdr:to>
      <xdr:col>24</xdr:col>
      <xdr:colOff>63500</xdr:colOff>
      <xdr:row>37</xdr:row>
      <xdr:rowOff>131823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51738"/>
          <a:ext cx="838200" cy="2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131823</xdr:rowOff>
    </xdr:from>
    <xdr:to>
      <xdr:col>19</xdr:col>
      <xdr:colOff>177800</xdr:colOff>
      <xdr:row>37</xdr:row>
      <xdr:rowOff>141792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75473"/>
          <a:ext cx="889000" cy="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131640</xdr:rowOff>
    </xdr:from>
    <xdr:to>
      <xdr:col>15</xdr:col>
      <xdr:colOff>50800</xdr:colOff>
      <xdr:row>37</xdr:row>
      <xdr:rowOff>141792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475290"/>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131640</xdr:rowOff>
    </xdr:from>
    <xdr:to>
      <xdr:col>10</xdr:col>
      <xdr:colOff>114300</xdr:colOff>
      <xdr:row>37</xdr:row>
      <xdr:rowOff>153551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75290"/>
          <a:ext cx="889000" cy="2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57288</xdr:rowOff>
    </xdr:from>
    <xdr:to>
      <xdr:col>24</xdr:col>
      <xdr:colOff>114300</xdr:colOff>
      <xdr:row>37</xdr:row>
      <xdr:rowOff>158888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143665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1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81023</xdr:rowOff>
    </xdr:from>
    <xdr:to>
      <xdr:col>20</xdr:col>
      <xdr:colOff>38100</xdr:colOff>
      <xdr:row>38</xdr:row>
      <xdr:rowOff>11173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2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2300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1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90992</xdr:rowOff>
    </xdr:from>
    <xdr:to>
      <xdr:col>15</xdr:col>
      <xdr:colOff>101600</xdr:colOff>
      <xdr:row>38</xdr:row>
      <xdr:rowOff>21141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346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12268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80840</xdr:rowOff>
    </xdr:from>
    <xdr:to>
      <xdr:col>10</xdr:col>
      <xdr:colOff>165100</xdr:colOff>
      <xdr:row>38</xdr:row>
      <xdr:rowOff>10990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2117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1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102751</xdr:rowOff>
    </xdr:from>
    <xdr:to>
      <xdr:col>6</xdr:col>
      <xdr:colOff>38100</xdr:colOff>
      <xdr:row>38</xdr:row>
      <xdr:rowOff>32902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464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24029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3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64075</xdr:rowOff>
    </xdr:from>
    <xdr:to>
      <xdr:col>24</xdr:col>
      <xdr:colOff>63500</xdr:colOff>
      <xdr:row>57</xdr:row>
      <xdr:rowOff>97902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36725"/>
          <a:ext cx="838200" cy="3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89412</xdr:rowOff>
    </xdr:from>
    <xdr:to>
      <xdr:col>19</xdr:col>
      <xdr:colOff>177800</xdr:colOff>
      <xdr:row>57</xdr:row>
      <xdr:rowOff>97902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62062"/>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57343</xdr:rowOff>
    </xdr:from>
    <xdr:to>
      <xdr:col>15</xdr:col>
      <xdr:colOff>50800</xdr:colOff>
      <xdr:row>57</xdr:row>
      <xdr:rowOff>89412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29993"/>
          <a:ext cx="889000" cy="3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57343</xdr:rowOff>
    </xdr:from>
    <xdr:to>
      <xdr:col>10</xdr:col>
      <xdr:colOff>114300</xdr:colOff>
      <xdr:row>57</xdr:row>
      <xdr:rowOff>108590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29993"/>
          <a:ext cx="889000" cy="5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13275</xdr:rowOff>
    </xdr:from>
    <xdr:to>
      <xdr:col>24</xdr:col>
      <xdr:colOff>114300</xdr:colOff>
      <xdr:row>57</xdr:row>
      <xdr:rowOff>114875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8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163152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47102</xdr:rowOff>
    </xdr:from>
    <xdr:to>
      <xdr:col>20</xdr:col>
      <xdr:colOff>38100</xdr:colOff>
      <xdr:row>57</xdr:row>
      <xdr:rowOff>148702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139829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1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38612</xdr:rowOff>
    </xdr:from>
    <xdr:to>
      <xdr:col>15</xdr:col>
      <xdr:colOff>101600</xdr:colOff>
      <xdr:row>57</xdr:row>
      <xdr:rowOff>140212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131339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0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6543</xdr:rowOff>
    </xdr:from>
    <xdr:to>
      <xdr:col>10</xdr:col>
      <xdr:colOff>165100</xdr:colOff>
      <xdr:row>57</xdr:row>
      <xdr:rowOff>108143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124670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5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57790</xdr:rowOff>
    </xdr:from>
    <xdr:to>
      <xdr:col>6</xdr:col>
      <xdr:colOff>38100</xdr:colOff>
      <xdr:row>57</xdr:row>
      <xdr:rowOff>159390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150517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2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118157</xdr:rowOff>
    </xdr:from>
    <xdr:to>
      <xdr:col>24</xdr:col>
      <xdr:colOff>63500</xdr:colOff>
      <xdr:row>78</xdr:row>
      <xdr:rowOff>122253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91257"/>
          <a:ext cx="8382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122253</xdr:rowOff>
    </xdr:from>
    <xdr:to>
      <xdr:col>19</xdr:col>
      <xdr:colOff>177800</xdr:colOff>
      <xdr:row>78</xdr:row>
      <xdr:rowOff>128068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95353"/>
          <a:ext cx="889000" cy="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128068</xdr:rowOff>
    </xdr:from>
    <xdr:to>
      <xdr:col>15</xdr:col>
      <xdr:colOff>50800</xdr:colOff>
      <xdr:row>78</xdr:row>
      <xdr:rowOff>134127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01168"/>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134003</xdr:rowOff>
    </xdr:from>
    <xdr:to>
      <xdr:col>10</xdr:col>
      <xdr:colOff>114300</xdr:colOff>
      <xdr:row>78</xdr:row>
      <xdr:rowOff>134127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07103"/>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67357</xdr:rowOff>
    </xdr:from>
    <xdr:to>
      <xdr:col>24</xdr:col>
      <xdr:colOff>114300</xdr:colOff>
      <xdr:row>78</xdr:row>
      <xdr:rowOff>168957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4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153734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71453</xdr:rowOff>
    </xdr:from>
    <xdr:to>
      <xdr:col>20</xdr:col>
      <xdr:colOff>38100</xdr:colOff>
      <xdr:row>79</xdr:row>
      <xdr:rowOff>1603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164180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77268</xdr:rowOff>
    </xdr:from>
    <xdr:to>
      <xdr:col>15</xdr:col>
      <xdr:colOff>101600</xdr:colOff>
      <xdr:row>79</xdr:row>
      <xdr:rowOff>7418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169995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4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83327</xdr:rowOff>
    </xdr:from>
    <xdr:to>
      <xdr:col>10</xdr:col>
      <xdr:colOff>165100</xdr:colOff>
      <xdr:row>79</xdr:row>
      <xdr:rowOff>13477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5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4604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83203</xdr:rowOff>
    </xdr:from>
    <xdr:to>
      <xdr:col>6</xdr:col>
      <xdr:colOff>38100</xdr:colOff>
      <xdr:row>79</xdr:row>
      <xdr:rowOff>13353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5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4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79952</xdr:rowOff>
    </xdr:from>
    <xdr:to>
      <xdr:col>24</xdr:col>
      <xdr:colOff>63500</xdr:colOff>
      <xdr:row>94</xdr:row>
      <xdr:rowOff>144684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96252"/>
          <a:ext cx="838200" cy="6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121565</xdr:rowOff>
    </xdr:from>
    <xdr:to>
      <xdr:col>19</xdr:col>
      <xdr:colOff>177800</xdr:colOff>
      <xdr:row>94</xdr:row>
      <xdr:rowOff>144684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37865"/>
          <a:ext cx="889000" cy="2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121565</xdr:rowOff>
    </xdr:from>
    <xdr:to>
      <xdr:col>15</xdr:col>
      <xdr:colOff>50800</xdr:colOff>
      <xdr:row>95</xdr:row>
      <xdr:rowOff>88570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37865"/>
          <a:ext cx="889000" cy="1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88570</xdr:rowOff>
    </xdr:from>
    <xdr:to>
      <xdr:col>10</xdr:col>
      <xdr:colOff>114300</xdr:colOff>
      <xdr:row>95</xdr:row>
      <xdr:rowOff>151709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76320"/>
          <a:ext cx="889000" cy="6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29152</xdr:rowOff>
    </xdr:from>
    <xdr:to>
      <xdr:col>24</xdr:col>
      <xdr:colOff>114300</xdr:colOff>
      <xdr:row>94</xdr:row>
      <xdr:rowOff>130752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4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52029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9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93884</xdr:rowOff>
    </xdr:from>
    <xdr:to>
      <xdr:col>20</xdr:col>
      <xdr:colOff>38100</xdr:colOff>
      <xdr:row>95</xdr:row>
      <xdr:rowOff>24034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40561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9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70765</xdr:rowOff>
    </xdr:from>
    <xdr:to>
      <xdr:col>15</xdr:col>
      <xdr:colOff>101600</xdr:colOff>
      <xdr:row>95</xdr:row>
      <xdr:rowOff>915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17442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6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37770</xdr:rowOff>
    </xdr:from>
    <xdr:to>
      <xdr:col>10</xdr:col>
      <xdr:colOff>165100</xdr:colOff>
      <xdr:row>95</xdr:row>
      <xdr:rowOff>139370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130497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100909</xdr:rowOff>
    </xdr:from>
    <xdr:to>
      <xdr:col>6</xdr:col>
      <xdr:colOff>38100</xdr:colOff>
      <xdr:row>96</xdr:row>
      <xdr:rowOff>31059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8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47586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6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80968</xdr:rowOff>
    </xdr:from>
    <xdr:to>
      <xdr:col>55</xdr:col>
      <xdr:colOff>0</xdr:colOff>
      <xdr:row>38</xdr:row>
      <xdr:rowOff>82100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96068"/>
          <a:ext cx="8382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45514</xdr:rowOff>
    </xdr:from>
    <xdr:to>
      <xdr:col>50</xdr:col>
      <xdr:colOff>114300</xdr:colOff>
      <xdr:row>38</xdr:row>
      <xdr:rowOff>82100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60614"/>
          <a:ext cx="889000" cy="3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130518</xdr:rowOff>
    </xdr:from>
    <xdr:to>
      <xdr:col>45</xdr:col>
      <xdr:colOff>177800</xdr:colOff>
      <xdr:row>38</xdr:row>
      <xdr:rowOff>45514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74168"/>
          <a:ext cx="889000" cy="8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122537</xdr:rowOff>
    </xdr:from>
    <xdr:to>
      <xdr:col>41</xdr:col>
      <xdr:colOff>50800</xdr:colOff>
      <xdr:row>37</xdr:row>
      <xdr:rowOff>130518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66187"/>
          <a:ext cx="889000" cy="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30168</xdr:rowOff>
    </xdr:from>
    <xdr:to>
      <xdr:col>55</xdr:col>
      <xdr:colOff>50800</xdr:colOff>
      <xdr:row>38</xdr:row>
      <xdr:rowOff>131768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116545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6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31300</xdr:rowOff>
    </xdr:from>
    <xdr:to>
      <xdr:col>50</xdr:col>
      <xdr:colOff>165100</xdr:colOff>
      <xdr:row>38</xdr:row>
      <xdr:rowOff>132900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124027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63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166164</xdr:rowOff>
    </xdr:from>
    <xdr:to>
      <xdr:col>46</xdr:col>
      <xdr:colOff>38100</xdr:colOff>
      <xdr:row>38</xdr:row>
      <xdr:rowOff>96314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87441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60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79718</xdr:rowOff>
    </xdr:from>
    <xdr:to>
      <xdr:col>41</xdr:col>
      <xdr:colOff>101600</xdr:colOff>
      <xdr:row>38</xdr:row>
      <xdr:rowOff>9868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995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1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71737</xdr:rowOff>
    </xdr:from>
    <xdr:to>
      <xdr:col>36</xdr:col>
      <xdr:colOff>165100</xdr:colOff>
      <xdr:row>38</xdr:row>
      <xdr:rowOff>1887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1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164464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0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3331</xdr:rowOff>
    </xdr:from>
    <xdr:to>
      <xdr:col>55</xdr:col>
      <xdr:colOff>0</xdr:colOff>
      <xdr:row>58</xdr:row>
      <xdr:rowOff>65564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47431"/>
          <a:ext cx="838200" cy="6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65564</xdr:rowOff>
    </xdr:from>
    <xdr:to>
      <xdr:col>50</xdr:col>
      <xdr:colOff>114300</xdr:colOff>
      <xdr:row>58</xdr:row>
      <xdr:rowOff>97535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09664"/>
          <a:ext cx="889000" cy="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29494</xdr:rowOff>
    </xdr:from>
    <xdr:to>
      <xdr:col>45</xdr:col>
      <xdr:colOff>177800</xdr:colOff>
      <xdr:row>58</xdr:row>
      <xdr:rowOff>97535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73594"/>
          <a:ext cx="889000" cy="6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29494</xdr:rowOff>
    </xdr:from>
    <xdr:to>
      <xdr:col>41</xdr:col>
      <xdr:colOff>50800</xdr:colOff>
      <xdr:row>58</xdr:row>
      <xdr:rowOff>46954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73594"/>
          <a:ext cx="889000" cy="1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123981</xdr:rowOff>
    </xdr:from>
    <xdr:to>
      <xdr:col>55</xdr:col>
      <xdr:colOff>50800</xdr:colOff>
      <xdr:row>58</xdr:row>
      <xdr:rowOff>54131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9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102408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7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14764</xdr:rowOff>
    </xdr:from>
    <xdr:to>
      <xdr:col>50</xdr:col>
      <xdr:colOff>165100</xdr:colOff>
      <xdr:row>58</xdr:row>
      <xdr:rowOff>116364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107491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5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46735</xdr:rowOff>
    </xdr:from>
    <xdr:to>
      <xdr:col>46</xdr:col>
      <xdr:colOff>38100</xdr:colOff>
      <xdr:row>58</xdr:row>
      <xdr:rowOff>148335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139462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8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150144</xdr:rowOff>
    </xdr:from>
    <xdr:to>
      <xdr:col>41</xdr:col>
      <xdr:colOff>101600</xdr:colOff>
      <xdr:row>58</xdr:row>
      <xdr:rowOff>80294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71421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1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167604</xdr:rowOff>
    </xdr:from>
    <xdr:to>
      <xdr:col>36</xdr:col>
      <xdr:colOff>165100</xdr:colOff>
      <xdr:row>58</xdr:row>
      <xdr:rowOff>97754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88881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3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170128</xdr:rowOff>
    </xdr:from>
    <xdr:to>
      <xdr:col>55</xdr:col>
      <xdr:colOff>0</xdr:colOff>
      <xdr:row>79</xdr:row>
      <xdr:rowOff>37261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43228"/>
          <a:ext cx="838200" cy="3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27674</xdr:rowOff>
    </xdr:from>
    <xdr:to>
      <xdr:col>50</xdr:col>
      <xdr:colOff>114300</xdr:colOff>
      <xdr:row>79</xdr:row>
      <xdr:rowOff>37261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72224"/>
          <a:ext cx="889000" cy="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44621</xdr:rowOff>
    </xdr:from>
    <xdr:to>
      <xdr:col>45</xdr:col>
      <xdr:colOff>177800</xdr:colOff>
      <xdr:row>79</xdr:row>
      <xdr:rowOff>27674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17721"/>
          <a:ext cx="889000" cy="15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44621</xdr:rowOff>
    </xdr:from>
    <xdr:to>
      <xdr:col>41</xdr:col>
      <xdr:colOff>50800</xdr:colOff>
      <xdr:row>78</xdr:row>
      <xdr:rowOff>67518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17721"/>
          <a:ext cx="889000" cy="2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119328</xdr:rowOff>
    </xdr:from>
    <xdr:to>
      <xdr:col>55</xdr:col>
      <xdr:colOff>50800</xdr:colOff>
      <xdr:row>79</xdr:row>
      <xdr:rowOff>49478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157911</xdr:rowOff>
    </xdr:from>
    <xdr:to>
      <xdr:col>50</xdr:col>
      <xdr:colOff>165100</xdr:colOff>
      <xdr:row>79</xdr:row>
      <xdr:rowOff>88061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79188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148324</xdr:rowOff>
    </xdr:from>
    <xdr:to>
      <xdr:col>46</xdr:col>
      <xdr:colOff>38100</xdr:colOff>
      <xdr:row>79</xdr:row>
      <xdr:rowOff>78474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69601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165271</xdr:rowOff>
    </xdr:from>
    <xdr:to>
      <xdr:col>41</xdr:col>
      <xdr:colOff>101600</xdr:colOff>
      <xdr:row>78</xdr:row>
      <xdr:rowOff>95421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111948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4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16718</xdr:rowOff>
    </xdr:from>
    <xdr:to>
      <xdr:col>36</xdr:col>
      <xdr:colOff>165100</xdr:colOff>
      <xdr:row>78</xdr:row>
      <xdr:rowOff>118318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134845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6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162855</xdr:rowOff>
    </xdr:from>
    <xdr:to>
      <xdr:col>55</xdr:col>
      <xdr:colOff>0</xdr:colOff>
      <xdr:row>98</xdr:row>
      <xdr:rowOff>38729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93505"/>
          <a:ext cx="838200" cy="4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38729</xdr:rowOff>
    </xdr:from>
    <xdr:to>
      <xdr:col>50</xdr:col>
      <xdr:colOff>114300</xdr:colOff>
      <xdr:row>98</xdr:row>
      <xdr:rowOff>52801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40829"/>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52801</xdr:rowOff>
    </xdr:from>
    <xdr:to>
      <xdr:col>45</xdr:col>
      <xdr:colOff>177800</xdr:colOff>
      <xdr:row>98</xdr:row>
      <xdr:rowOff>86726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54901"/>
          <a:ext cx="889000" cy="3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86726</xdr:rowOff>
    </xdr:from>
    <xdr:to>
      <xdr:col>41</xdr:col>
      <xdr:colOff>50800</xdr:colOff>
      <xdr:row>98</xdr:row>
      <xdr:rowOff>94892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88826"/>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112055</xdr:rowOff>
    </xdr:from>
    <xdr:to>
      <xdr:col>55</xdr:col>
      <xdr:colOff>50800</xdr:colOff>
      <xdr:row>98</xdr:row>
      <xdr:rowOff>42205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4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90482</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2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159379</xdr:rowOff>
    </xdr:from>
    <xdr:to>
      <xdr:col>50</xdr:col>
      <xdr:colOff>165100</xdr:colOff>
      <xdr:row>98</xdr:row>
      <xdr:rowOff>89529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80656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88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2001</xdr:rowOff>
    </xdr:from>
    <xdr:to>
      <xdr:col>46</xdr:col>
      <xdr:colOff>38100</xdr:colOff>
      <xdr:row>98</xdr:row>
      <xdr:rowOff>103601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94728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89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35926</xdr:rowOff>
    </xdr:from>
    <xdr:to>
      <xdr:col>41</xdr:col>
      <xdr:colOff>101600</xdr:colOff>
      <xdr:row>98</xdr:row>
      <xdr:rowOff>137526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128653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3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44092</xdr:rowOff>
    </xdr:from>
    <xdr:to>
      <xdr:col>36</xdr:col>
      <xdr:colOff>165100</xdr:colOff>
      <xdr:row>98</xdr:row>
      <xdr:rowOff>145692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136819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3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37206</xdr:rowOff>
    </xdr:from>
    <xdr:to>
      <xdr:col>85</xdr:col>
      <xdr:colOff>127000</xdr:colOff>
      <xdr:row>39</xdr:row>
      <xdr:rowOff>42928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3756"/>
          <a:ext cx="838200" cy="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37206</xdr:rowOff>
    </xdr:from>
    <xdr:to>
      <xdr:col>81</xdr:col>
      <xdr:colOff>50800</xdr:colOff>
      <xdr:row>39</xdr:row>
      <xdr:rowOff>38470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3756"/>
          <a:ext cx="8890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38470</xdr:rowOff>
    </xdr:from>
    <xdr:to>
      <xdr:col>76</xdr:col>
      <xdr:colOff>114300</xdr:colOff>
      <xdr:row>39</xdr:row>
      <xdr:rowOff>41120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5020"/>
          <a:ext cx="88900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40423</xdr:rowOff>
    </xdr:from>
    <xdr:to>
      <xdr:col>71</xdr:col>
      <xdr:colOff>177800</xdr:colOff>
      <xdr:row>39</xdr:row>
      <xdr:rowOff>41120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6973"/>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163578</xdr:rowOff>
    </xdr:from>
    <xdr:to>
      <xdr:col>85</xdr:col>
      <xdr:colOff>177800</xdr:colOff>
      <xdr:row>39</xdr:row>
      <xdr:rowOff>93728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157856</xdr:rowOff>
    </xdr:from>
    <xdr:to>
      <xdr:col>81</xdr:col>
      <xdr:colOff>101600</xdr:colOff>
      <xdr:row>39</xdr:row>
      <xdr:rowOff>88006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79133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159120</xdr:rowOff>
    </xdr:from>
    <xdr:to>
      <xdr:col>76</xdr:col>
      <xdr:colOff>165100</xdr:colOff>
      <xdr:row>39</xdr:row>
      <xdr:rowOff>89270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80397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161770</xdr:rowOff>
    </xdr:from>
    <xdr:to>
      <xdr:col>72</xdr:col>
      <xdr:colOff>38100</xdr:colOff>
      <xdr:row>39</xdr:row>
      <xdr:rowOff>91920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83047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161073</xdr:rowOff>
    </xdr:from>
    <xdr:to>
      <xdr:col>67</xdr:col>
      <xdr:colOff>101600</xdr:colOff>
      <xdr:row>39</xdr:row>
      <xdr:rowOff>91223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82350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6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56815</xdr:rowOff>
    </xdr:from>
    <xdr:to>
      <xdr:col>85</xdr:col>
      <xdr:colOff>127000</xdr:colOff>
      <xdr:row>78</xdr:row>
      <xdr:rowOff>69621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429915"/>
          <a:ext cx="8382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69621</xdr:rowOff>
    </xdr:from>
    <xdr:to>
      <xdr:col>81</xdr:col>
      <xdr:colOff>50800</xdr:colOff>
      <xdr:row>78</xdr:row>
      <xdr:rowOff>77394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442721"/>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77394</xdr:rowOff>
    </xdr:from>
    <xdr:to>
      <xdr:col>76</xdr:col>
      <xdr:colOff>114300</xdr:colOff>
      <xdr:row>78</xdr:row>
      <xdr:rowOff>84682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50494"/>
          <a:ext cx="8890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78510</xdr:rowOff>
    </xdr:from>
    <xdr:to>
      <xdr:col>71</xdr:col>
      <xdr:colOff>177800</xdr:colOff>
      <xdr:row>78</xdr:row>
      <xdr:rowOff>84682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451610"/>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6015</xdr:rowOff>
    </xdr:from>
    <xdr:to>
      <xdr:col>85</xdr:col>
      <xdr:colOff>177800</xdr:colOff>
      <xdr:row>78</xdr:row>
      <xdr:rowOff>107615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7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92392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9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18821</xdr:rowOff>
    </xdr:from>
    <xdr:to>
      <xdr:col>81</xdr:col>
      <xdr:colOff>101600</xdr:colOff>
      <xdr:row>78</xdr:row>
      <xdr:rowOff>120421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111548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8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26594</xdr:rowOff>
    </xdr:from>
    <xdr:to>
      <xdr:col>76</xdr:col>
      <xdr:colOff>165100</xdr:colOff>
      <xdr:row>78</xdr:row>
      <xdr:rowOff>128194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119321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33882</xdr:rowOff>
    </xdr:from>
    <xdr:to>
      <xdr:col>72</xdr:col>
      <xdr:colOff>38100</xdr:colOff>
      <xdr:row>78</xdr:row>
      <xdr:rowOff>135482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40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126609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9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27710</xdr:rowOff>
    </xdr:from>
    <xdr:to>
      <xdr:col>67</xdr:col>
      <xdr:colOff>101600</xdr:colOff>
      <xdr:row>78</xdr:row>
      <xdr:rowOff>129310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40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120437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9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91151</xdr:rowOff>
    </xdr:from>
    <xdr:to>
      <xdr:col>85</xdr:col>
      <xdr:colOff>127000</xdr:colOff>
      <xdr:row>98</xdr:row>
      <xdr:rowOff>137382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93251"/>
          <a:ext cx="838200" cy="4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62898</xdr:rowOff>
    </xdr:from>
    <xdr:to>
      <xdr:col>81</xdr:col>
      <xdr:colOff>50800</xdr:colOff>
      <xdr:row>98</xdr:row>
      <xdr:rowOff>91151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64998"/>
          <a:ext cx="889000" cy="2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62898</xdr:rowOff>
    </xdr:from>
    <xdr:to>
      <xdr:col>76</xdr:col>
      <xdr:colOff>114300</xdr:colOff>
      <xdr:row>98</xdr:row>
      <xdr:rowOff>63686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64998"/>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63686</xdr:rowOff>
    </xdr:from>
    <xdr:to>
      <xdr:col>71</xdr:col>
      <xdr:colOff>177800</xdr:colOff>
      <xdr:row>98</xdr:row>
      <xdr:rowOff>137464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65786"/>
          <a:ext cx="889000" cy="7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86582</xdr:rowOff>
    </xdr:from>
    <xdr:to>
      <xdr:col>85</xdr:col>
      <xdr:colOff>177800</xdr:colOff>
      <xdr:row>99</xdr:row>
      <xdr:rowOff>16732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8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1509</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40351</xdr:rowOff>
    </xdr:from>
    <xdr:to>
      <xdr:col>81</xdr:col>
      <xdr:colOff>101600</xdr:colOff>
      <xdr:row>98</xdr:row>
      <xdr:rowOff>141951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133078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12098</xdr:rowOff>
    </xdr:from>
    <xdr:to>
      <xdr:col>76</xdr:col>
      <xdr:colOff>165100</xdr:colOff>
      <xdr:row>98</xdr:row>
      <xdr:rowOff>113698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104825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0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12886</xdr:rowOff>
    </xdr:from>
    <xdr:to>
      <xdr:col>72</xdr:col>
      <xdr:colOff>38100</xdr:colOff>
      <xdr:row>98</xdr:row>
      <xdr:rowOff>114486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105613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0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86664</xdr:rowOff>
    </xdr:from>
    <xdr:to>
      <xdr:col>67</xdr:col>
      <xdr:colOff>101600</xdr:colOff>
      <xdr:row>99</xdr:row>
      <xdr:rowOff>16814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7941</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8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133234</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648334"/>
          <a:ext cx="838200" cy="13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82434</xdr:rowOff>
    </xdr:from>
    <xdr:to>
      <xdr:col>116</xdr:col>
      <xdr:colOff>114300</xdr:colOff>
      <xdr:row>39</xdr:row>
      <xdr:rowOff>12584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5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105311</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44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52713</xdr:rowOff>
    </xdr:from>
    <xdr:to>
      <xdr:col>116</xdr:col>
      <xdr:colOff>63500</xdr:colOff>
      <xdr:row>76</xdr:row>
      <xdr:rowOff>110874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82913"/>
          <a:ext cx="838200" cy="5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45073</xdr:rowOff>
    </xdr:from>
    <xdr:to>
      <xdr:col>111</xdr:col>
      <xdr:colOff>177800</xdr:colOff>
      <xdr:row>76</xdr:row>
      <xdr:rowOff>52713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75273"/>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41864</xdr:rowOff>
    </xdr:from>
    <xdr:to>
      <xdr:col>107</xdr:col>
      <xdr:colOff>50800</xdr:colOff>
      <xdr:row>76</xdr:row>
      <xdr:rowOff>45073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072064"/>
          <a:ext cx="889000" cy="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30790</xdr:rowOff>
    </xdr:from>
    <xdr:to>
      <xdr:col>102</xdr:col>
      <xdr:colOff>114300</xdr:colOff>
      <xdr:row>76</xdr:row>
      <xdr:rowOff>41864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060990"/>
          <a:ext cx="889000" cy="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60074</xdr:rowOff>
    </xdr:from>
    <xdr:to>
      <xdr:col>116</xdr:col>
      <xdr:colOff>114300</xdr:colOff>
      <xdr:row>76</xdr:row>
      <xdr:rowOff>161674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9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38501</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6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1913</xdr:rowOff>
    </xdr:from>
    <xdr:to>
      <xdr:col>112</xdr:col>
      <xdr:colOff>38100</xdr:colOff>
      <xdr:row>76</xdr:row>
      <xdr:rowOff>103513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3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94640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165723</xdr:rowOff>
    </xdr:from>
    <xdr:to>
      <xdr:col>107</xdr:col>
      <xdr:colOff>101600</xdr:colOff>
      <xdr:row>76</xdr:row>
      <xdr:rowOff>95873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2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87000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162514</xdr:rowOff>
    </xdr:from>
    <xdr:to>
      <xdr:col>102</xdr:col>
      <xdr:colOff>165100</xdr:colOff>
      <xdr:row>76</xdr:row>
      <xdr:rowOff>92664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2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83791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1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151440</xdr:rowOff>
    </xdr:from>
    <xdr:to>
      <xdr:col>98</xdr:col>
      <xdr:colOff>38100</xdr:colOff>
      <xdr:row>76</xdr:row>
      <xdr:rowOff>81590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72717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0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団体平均より低いが、年々増加傾向で推移している。これは、地域おこし協力隊及び会計年度任用職員の増と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、人事院勧告による給与改定が影響している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・公債費は、類似団体平均より大きく下回っている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が、近年の事業増により起債したものについて据置期間が終了し、順次元金償還が開始されることから今後は増加する見込みである。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・物件費は、類似団体平均より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下回っている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今後は物価高騰やＤＸ関連事業の推進により、増加する見込みである。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・普通建設事業費は、全体では類似団体平均より低い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が、更新整備については公共施設の老朽化に伴い年々増加傾向にある。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投資及び出資金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これまで計上されていなかったが、令和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年度においては、同年法適用となった公営事業に対する出資を行った。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山口県阿武町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2,916
115.95
4,555,351
3,367,120
1,090,350
2,259,440
2,239,623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106038</xdr:rowOff>
    </xdr:from>
    <xdr:to>
      <xdr:col>24</xdr:col>
      <xdr:colOff>63500</xdr:colOff>
      <xdr:row>37</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49688"/>
          <a:ext cx="838200" cy="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86227</xdr:rowOff>
    </xdr:from>
    <xdr:to>
      <xdr:col>19</xdr:col>
      <xdr:colOff>177800</xdr:colOff>
      <xdr:row>37</xdr:row>
      <xdr:rowOff>113792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29877"/>
          <a:ext cx="8890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86227</xdr:rowOff>
    </xdr:from>
    <xdr:to>
      <xdr:col>15</xdr:col>
      <xdr:colOff>50800</xdr:colOff>
      <xdr:row>37</xdr:row>
      <xdr:rowOff>128994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29877"/>
          <a:ext cx="889000" cy="4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128994</xdr:rowOff>
    </xdr:from>
    <xdr:to>
      <xdr:col>10</xdr:col>
      <xdr:colOff>114300</xdr:colOff>
      <xdr:row>37</xdr:row>
      <xdr:rowOff>147529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72644"/>
          <a:ext cx="889000" cy="1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55238</xdr:rowOff>
    </xdr:from>
    <xdr:to>
      <xdr:col>24</xdr:col>
      <xdr:colOff>114300</xdr:colOff>
      <xdr:row>37</xdr:row>
      <xdr:rowOff>156838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141615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62992</xdr:rowOff>
    </xdr:from>
    <xdr:to>
      <xdr:col>20</xdr:col>
      <xdr:colOff>38100</xdr:colOff>
      <xdr:row>37</xdr:row>
      <xdr:rowOff>164592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155719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35427</xdr:rowOff>
    </xdr:from>
    <xdr:to>
      <xdr:col>15</xdr:col>
      <xdr:colOff>101600</xdr:colOff>
      <xdr:row>37</xdr:row>
      <xdr:rowOff>137027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128154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7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78194</xdr:rowOff>
    </xdr:from>
    <xdr:to>
      <xdr:col>10</xdr:col>
      <xdr:colOff>165100</xdr:colOff>
      <xdr:row>38</xdr:row>
      <xdr:rowOff>8344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170921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1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96729</xdr:rowOff>
    </xdr:from>
    <xdr:to>
      <xdr:col>6</xdr:col>
      <xdr:colOff>38100</xdr:colOff>
      <xdr:row>38</xdr:row>
      <xdr:rowOff>26879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18007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36757</xdr:rowOff>
    </xdr:from>
    <xdr:to>
      <xdr:col>24</xdr:col>
      <xdr:colOff>63500</xdr:colOff>
      <xdr:row>58</xdr:row>
      <xdr:rowOff>61973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80857"/>
          <a:ext cx="838200" cy="2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20983</xdr:rowOff>
    </xdr:from>
    <xdr:to>
      <xdr:col>19</xdr:col>
      <xdr:colOff>177800</xdr:colOff>
      <xdr:row>58</xdr:row>
      <xdr:rowOff>36757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65083"/>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65625</xdr:rowOff>
    </xdr:from>
    <xdr:to>
      <xdr:col>15</xdr:col>
      <xdr:colOff>50800</xdr:colOff>
      <xdr:row>58</xdr:row>
      <xdr:rowOff>20983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38275"/>
          <a:ext cx="889000" cy="12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65625</xdr:rowOff>
    </xdr:from>
    <xdr:to>
      <xdr:col>10</xdr:col>
      <xdr:colOff>114300</xdr:colOff>
      <xdr:row>57</xdr:row>
      <xdr:rowOff>130744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38275"/>
          <a:ext cx="889000" cy="6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11173</xdr:rowOff>
    </xdr:from>
    <xdr:to>
      <xdr:col>24</xdr:col>
      <xdr:colOff>114300</xdr:colOff>
      <xdr:row>58</xdr:row>
      <xdr:rowOff>112773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97550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157407</xdr:rowOff>
    </xdr:from>
    <xdr:to>
      <xdr:col>20</xdr:col>
      <xdr:colOff>38100</xdr:colOff>
      <xdr:row>58</xdr:row>
      <xdr:rowOff>87557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78684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2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141633</xdr:rowOff>
    </xdr:from>
    <xdr:to>
      <xdr:col>15</xdr:col>
      <xdr:colOff>101600</xdr:colOff>
      <xdr:row>58</xdr:row>
      <xdr:rowOff>71783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62910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14825</xdr:rowOff>
    </xdr:from>
    <xdr:to>
      <xdr:col>10</xdr:col>
      <xdr:colOff>165100</xdr:colOff>
      <xdr:row>57</xdr:row>
      <xdr:rowOff>116425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132952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6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79944</xdr:rowOff>
    </xdr:from>
    <xdr:to>
      <xdr:col>6</xdr:col>
      <xdr:colOff>38100</xdr:colOff>
      <xdr:row>58</xdr:row>
      <xdr:rowOff>10094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74800</xdr:rowOff>
    </xdr:from>
    <xdr:to>
      <xdr:col>24</xdr:col>
      <xdr:colOff>63500</xdr:colOff>
      <xdr:row>76</xdr:row>
      <xdr:rowOff>96726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105000"/>
          <a:ext cx="838200" cy="2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74800</xdr:rowOff>
    </xdr:from>
    <xdr:to>
      <xdr:col>19</xdr:col>
      <xdr:colOff>177800</xdr:colOff>
      <xdr:row>76</xdr:row>
      <xdr:rowOff>161139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05000"/>
          <a:ext cx="889000" cy="8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161139</xdr:rowOff>
    </xdr:from>
    <xdr:to>
      <xdr:col>15</xdr:col>
      <xdr:colOff>50800</xdr:colOff>
      <xdr:row>77</xdr:row>
      <xdr:rowOff>60111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91339"/>
          <a:ext cx="889000" cy="7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60111</xdr:rowOff>
    </xdr:from>
    <xdr:to>
      <xdr:col>10</xdr:col>
      <xdr:colOff>114300</xdr:colOff>
      <xdr:row>77</xdr:row>
      <xdr:rowOff>101194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61761"/>
          <a:ext cx="889000" cy="4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45926</xdr:rowOff>
    </xdr:from>
    <xdr:to>
      <xdr:col>24</xdr:col>
      <xdr:colOff>114300</xdr:colOff>
      <xdr:row>76</xdr:row>
      <xdr:rowOff>147526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24353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54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24000</xdr:rowOff>
    </xdr:from>
    <xdr:to>
      <xdr:col>20</xdr:col>
      <xdr:colOff>38100</xdr:colOff>
      <xdr:row>76</xdr:row>
      <xdr:rowOff>125600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116727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4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110339</xdr:rowOff>
    </xdr:from>
    <xdr:to>
      <xdr:col>15</xdr:col>
      <xdr:colOff>101600</xdr:colOff>
      <xdr:row>77</xdr:row>
      <xdr:rowOff>40489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31616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3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9311</xdr:rowOff>
    </xdr:from>
    <xdr:to>
      <xdr:col>10</xdr:col>
      <xdr:colOff>165100</xdr:colOff>
      <xdr:row>77</xdr:row>
      <xdr:rowOff>110911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102038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0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50394</xdr:rowOff>
    </xdr:from>
    <xdr:to>
      <xdr:col>6</xdr:col>
      <xdr:colOff>38100</xdr:colOff>
      <xdr:row>77</xdr:row>
      <xdr:rowOff>151994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143121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4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79738</xdr:rowOff>
    </xdr:from>
    <xdr:to>
      <xdr:col>24</xdr:col>
      <xdr:colOff>63500</xdr:colOff>
      <xdr:row>98</xdr:row>
      <xdr:rowOff>90884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81838"/>
          <a:ext cx="838200" cy="1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90884</xdr:rowOff>
    </xdr:from>
    <xdr:to>
      <xdr:col>19</xdr:col>
      <xdr:colOff>177800</xdr:colOff>
      <xdr:row>98</xdr:row>
      <xdr:rowOff>102660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92984"/>
          <a:ext cx="889000" cy="1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102660</xdr:rowOff>
    </xdr:from>
    <xdr:to>
      <xdr:col>15</xdr:col>
      <xdr:colOff>50800</xdr:colOff>
      <xdr:row>98</xdr:row>
      <xdr:rowOff>106353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04760"/>
          <a:ext cx="889000" cy="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106353</xdr:rowOff>
    </xdr:from>
    <xdr:to>
      <xdr:col>10</xdr:col>
      <xdr:colOff>114300</xdr:colOff>
      <xdr:row>98</xdr:row>
      <xdr:rowOff>129618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08453"/>
          <a:ext cx="889000" cy="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28938</xdr:rowOff>
    </xdr:from>
    <xdr:to>
      <xdr:col>24</xdr:col>
      <xdr:colOff>114300</xdr:colOff>
      <xdr:row>98</xdr:row>
      <xdr:rowOff>130538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115315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4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40084</xdr:rowOff>
    </xdr:from>
    <xdr:to>
      <xdr:col>20</xdr:col>
      <xdr:colOff>38100</xdr:colOff>
      <xdr:row>98</xdr:row>
      <xdr:rowOff>141684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4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132811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51860</xdr:rowOff>
    </xdr:from>
    <xdr:to>
      <xdr:col>15</xdr:col>
      <xdr:colOff>101600</xdr:colOff>
      <xdr:row>98</xdr:row>
      <xdr:rowOff>153460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5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144587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4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55553</xdr:rowOff>
    </xdr:from>
    <xdr:to>
      <xdr:col>10</xdr:col>
      <xdr:colOff>165100</xdr:colOff>
      <xdr:row>98</xdr:row>
      <xdr:rowOff>157153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148280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5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78818</xdr:rowOff>
    </xdr:from>
    <xdr:to>
      <xdr:col>6</xdr:col>
      <xdr:colOff>38100</xdr:colOff>
      <xdr:row>99</xdr:row>
      <xdr:rowOff>8968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8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7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157099</xdr:rowOff>
    </xdr:from>
    <xdr:to>
      <xdr:col>55</xdr:col>
      <xdr:colOff>0</xdr:colOff>
      <xdr:row>38</xdr:row>
      <xdr:rowOff>163830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72199"/>
          <a:ext cx="8382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161671</xdr:rowOff>
    </xdr:from>
    <xdr:to>
      <xdr:col>50</xdr:col>
      <xdr:colOff>114300</xdr:colOff>
      <xdr:row>38</xdr:row>
      <xdr:rowOff>163830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76771"/>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161671</xdr:rowOff>
    </xdr:from>
    <xdr:to>
      <xdr:col>45</xdr:col>
      <xdr:colOff>177800</xdr:colOff>
      <xdr:row>38</xdr:row>
      <xdr:rowOff>162433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7677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162433</xdr:rowOff>
    </xdr:from>
    <xdr:to>
      <xdr:col>41</xdr:col>
      <xdr:colOff>50800</xdr:colOff>
      <xdr:row>38</xdr:row>
      <xdr:rowOff>163576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7753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106299</xdr:rowOff>
    </xdr:from>
    <xdr:to>
      <xdr:col>55</xdr:col>
      <xdr:colOff>50800</xdr:colOff>
      <xdr:row>39</xdr:row>
      <xdr:rowOff>36449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46880</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61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113030</xdr:rowOff>
    </xdr:from>
    <xdr:to>
      <xdr:col>50</xdr:col>
      <xdr:colOff>165100</xdr:colOff>
      <xdr:row>39</xdr:row>
      <xdr:rowOff>43180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34307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20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110871</xdr:rowOff>
    </xdr:from>
    <xdr:to>
      <xdr:col>46</xdr:col>
      <xdr:colOff>38100</xdr:colOff>
      <xdr:row>39</xdr:row>
      <xdr:rowOff>41021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2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32148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1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111633</xdr:rowOff>
    </xdr:from>
    <xdr:to>
      <xdr:col>41</xdr:col>
      <xdr:colOff>101600</xdr:colOff>
      <xdr:row>39</xdr:row>
      <xdr:rowOff>41783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32910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19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112776</xdr:rowOff>
    </xdr:from>
    <xdr:to>
      <xdr:col>36</xdr:col>
      <xdr:colOff>165100</xdr:colOff>
      <xdr:row>39</xdr:row>
      <xdr:rowOff>42926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34053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20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11174</xdr:rowOff>
    </xdr:from>
    <xdr:to>
      <xdr:col>55</xdr:col>
      <xdr:colOff>0</xdr:colOff>
      <xdr:row>58</xdr:row>
      <xdr:rowOff>91797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55274"/>
          <a:ext cx="838200" cy="8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58481</xdr:rowOff>
    </xdr:from>
    <xdr:to>
      <xdr:col>50</xdr:col>
      <xdr:colOff>114300</xdr:colOff>
      <xdr:row>58</xdr:row>
      <xdr:rowOff>91797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02581"/>
          <a:ext cx="889000" cy="3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58481</xdr:rowOff>
    </xdr:from>
    <xdr:to>
      <xdr:col>45</xdr:col>
      <xdr:colOff>177800</xdr:colOff>
      <xdr:row>58</xdr:row>
      <xdr:rowOff>76558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02581"/>
          <a:ext cx="889000" cy="1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76558</xdr:rowOff>
    </xdr:from>
    <xdr:to>
      <xdr:col>41</xdr:col>
      <xdr:colOff>50800</xdr:colOff>
      <xdr:row>58</xdr:row>
      <xdr:rowOff>88462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20658"/>
          <a:ext cx="889000" cy="1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131824</xdr:rowOff>
    </xdr:from>
    <xdr:to>
      <xdr:col>55</xdr:col>
      <xdr:colOff>50800</xdr:colOff>
      <xdr:row>58</xdr:row>
      <xdr:rowOff>61974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110251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40997</xdr:rowOff>
    </xdr:from>
    <xdr:to>
      <xdr:col>50</xdr:col>
      <xdr:colOff>165100</xdr:colOff>
      <xdr:row>58</xdr:row>
      <xdr:rowOff>142597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8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133724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7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7681</xdr:rowOff>
    </xdr:from>
    <xdr:to>
      <xdr:col>46</xdr:col>
      <xdr:colOff>38100</xdr:colOff>
      <xdr:row>58</xdr:row>
      <xdr:rowOff>109281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5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100408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4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25758</xdr:rowOff>
    </xdr:from>
    <xdr:to>
      <xdr:col>41</xdr:col>
      <xdr:colOff>101600</xdr:colOff>
      <xdr:row>58</xdr:row>
      <xdr:rowOff>127358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6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118485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6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37662</xdr:rowOff>
    </xdr:from>
    <xdr:to>
      <xdr:col>36</xdr:col>
      <xdr:colOff>165100</xdr:colOff>
      <xdr:row>58</xdr:row>
      <xdr:rowOff>139262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8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130389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7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36854</xdr:rowOff>
    </xdr:from>
    <xdr:to>
      <xdr:col>55</xdr:col>
      <xdr:colOff>0</xdr:colOff>
      <xdr:row>78</xdr:row>
      <xdr:rowOff>38663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09954"/>
          <a:ext cx="8382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73444</xdr:rowOff>
    </xdr:from>
    <xdr:to>
      <xdr:col>50</xdr:col>
      <xdr:colOff>114300</xdr:colOff>
      <xdr:row>78</xdr:row>
      <xdr:rowOff>38663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75094"/>
          <a:ext cx="889000" cy="13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73444</xdr:rowOff>
    </xdr:from>
    <xdr:to>
      <xdr:col>45</xdr:col>
      <xdr:colOff>177800</xdr:colOff>
      <xdr:row>78</xdr:row>
      <xdr:rowOff>124383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75094"/>
          <a:ext cx="889000" cy="22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59561</xdr:rowOff>
    </xdr:from>
    <xdr:to>
      <xdr:col>41</xdr:col>
      <xdr:colOff>50800</xdr:colOff>
      <xdr:row>78</xdr:row>
      <xdr:rowOff>124383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32661"/>
          <a:ext cx="889000" cy="6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157504</xdr:rowOff>
    </xdr:from>
    <xdr:to>
      <xdr:col>55</xdr:col>
      <xdr:colOff>50800</xdr:colOff>
      <xdr:row>78</xdr:row>
      <xdr:rowOff>87654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5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135931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159313</xdr:rowOff>
    </xdr:from>
    <xdr:to>
      <xdr:col>50</xdr:col>
      <xdr:colOff>165100</xdr:colOff>
      <xdr:row>78</xdr:row>
      <xdr:rowOff>89463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6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80590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5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22644</xdr:rowOff>
    </xdr:from>
    <xdr:to>
      <xdr:col>46</xdr:col>
      <xdr:colOff>38100</xdr:colOff>
      <xdr:row>77</xdr:row>
      <xdr:rowOff>124244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140771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73583</xdr:rowOff>
    </xdr:from>
    <xdr:to>
      <xdr:col>41</xdr:col>
      <xdr:colOff>101600</xdr:colOff>
      <xdr:row>79</xdr:row>
      <xdr:rowOff>3733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166310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3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8761</xdr:rowOff>
    </xdr:from>
    <xdr:to>
      <xdr:col>36</xdr:col>
      <xdr:colOff>165100</xdr:colOff>
      <xdr:row>78</xdr:row>
      <xdr:rowOff>110361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101488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7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106373</xdr:rowOff>
    </xdr:from>
    <xdr:to>
      <xdr:col>55</xdr:col>
      <xdr:colOff>0</xdr:colOff>
      <xdr:row>98</xdr:row>
      <xdr:rowOff>139556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08473"/>
          <a:ext cx="838200" cy="3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121949</xdr:rowOff>
    </xdr:from>
    <xdr:to>
      <xdr:col>50</xdr:col>
      <xdr:colOff>114300</xdr:colOff>
      <xdr:row>98</xdr:row>
      <xdr:rowOff>139556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924049"/>
          <a:ext cx="889000" cy="1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121949</xdr:rowOff>
    </xdr:from>
    <xdr:to>
      <xdr:col>45</xdr:col>
      <xdr:colOff>177800</xdr:colOff>
      <xdr:row>98</xdr:row>
      <xdr:rowOff>147461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24049"/>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133313</xdr:rowOff>
    </xdr:from>
    <xdr:to>
      <xdr:col>41</xdr:col>
      <xdr:colOff>50800</xdr:colOff>
      <xdr:row>98</xdr:row>
      <xdr:rowOff>147461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35413"/>
          <a:ext cx="8890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55573</xdr:rowOff>
    </xdr:from>
    <xdr:to>
      <xdr:col>55</xdr:col>
      <xdr:colOff>50800</xdr:colOff>
      <xdr:row>98</xdr:row>
      <xdr:rowOff>157173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5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141950</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7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88756</xdr:rowOff>
    </xdr:from>
    <xdr:to>
      <xdr:col>50</xdr:col>
      <xdr:colOff>165100</xdr:colOff>
      <xdr:row>99</xdr:row>
      <xdr:rowOff>18906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10033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8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71149</xdr:rowOff>
    </xdr:from>
    <xdr:to>
      <xdr:col>46</xdr:col>
      <xdr:colOff>38100</xdr:colOff>
      <xdr:row>99</xdr:row>
      <xdr:rowOff>1299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7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163876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6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96661</xdr:rowOff>
    </xdr:from>
    <xdr:to>
      <xdr:col>41</xdr:col>
      <xdr:colOff>101600</xdr:colOff>
      <xdr:row>99</xdr:row>
      <xdr:rowOff>26811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17938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82513</xdr:rowOff>
    </xdr:from>
    <xdr:to>
      <xdr:col>36</xdr:col>
      <xdr:colOff>165100</xdr:colOff>
      <xdr:row>99</xdr:row>
      <xdr:rowOff>12663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3790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7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4918</xdr:rowOff>
    </xdr:from>
    <xdr:to>
      <xdr:col>85</xdr:col>
      <xdr:colOff>127000</xdr:colOff>
      <xdr:row>37</xdr:row>
      <xdr:rowOff>79894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48568"/>
          <a:ext cx="838200" cy="7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79894</xdr:rowOff>
    </xdr:from>
    <xdr:to>
      <xdr:col>81</xdr:col>
      <xdr:colOff>50800</xdr:colOff>
      <xdr:row>37</xdr:row>
      <xdr:rowOff>166598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23544"/>
          <a:ext cx="889000" cy="8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166598</xdr:rowOff>
    </xdr:from>
    <xdr:to>
      <xdr:col>76</xdr:col>
      <xdr:colOff>114300</xdr:colOff>
      <xdr:row>38</xdr:row>
      <xdr:rowOff>40308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0248"/>
          <a:ext cx="889000" cy="4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39684</xdr:rowOff>
    </xdr:from>
    <xdr:to>
      <xdr:col>71</xdr:col>
      <xdr:colOff>177800</xdr:colOff>
      <xdr:row>38</xdr:row>
      <xdr:rowOff>40308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54784"/>
          <a:ext cx="889000" cy="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125568</xdr:rowOff>
    </xdr:from>
    <xdr:to>
      <xdr:col>85</xdr:col>
      <xdr:colOff>177800</xdr:colOff>
      <xdr:row>37</xdr:row>
      <xdr:rowOff>55718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9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148445</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4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29094</xdr:rowOff>
    </xdr:from>
    <xdr:to>
      <xdr:col>81</xdr:col>
      <xdr:colOff>101600</xdr:colOff>
      <xdr:row>37</xdr:row>
      <xdr:rowOff>130694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147221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4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115799</xdr:rowOff>
    </xdr:from>
    <xdr:to>
      <xdr:col>76</xdr:col>
      <xdr:colOff>165100</xdr:colOff>
      <xdr:row>38</xdr:row>
      <xdr:rowOff>45949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5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62476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160958</xdr:rowOff>
    </xdr:from>
    <xdr:to>
      <xdr:col>72</xdr:col>
      <xdr:colOff>38100</xdr:colOff>
      <xdr:row>38</xdr:row>
      <xdr:rowOff>91108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0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82235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160334</xdr:rowOff>
    </xdr:from>
    <xdr:to>
      <xdr:col>67</xdr:col>
      <xdr:colOff>101600</xdr:colOff>
      <xdr:row>38</xdr:row>
      <xdr:rowOff>90484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0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81611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9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93980</xdr:rowOff>
    </xdr:from>
    <xdr:to>
      <xdr:col>85</xdr:col>
      <xdr:colOff>127000</xdr:colOff>
      <xdr:row>58</xdr:row>
      <xdr:rowOff>135958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38080"/>
          <a:ext cx="838200" cy="4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135958</xdr:rowOff>
    </xdr:from>
    <xdr:to>
      <xdr:col>81</xdr:col>
      <xdr:colOff>50800</xdr:colOff>
      <xdr:row>58</xdr:row>
      <xdr:rowOff>161306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80058"/>
          <a:ext cx="889000" cy="2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161306</xdr:rowOff>
    </xdr:from>
    <xdr:to>
      <xdr:col>76</xdr:col>
      <xdr:colOff>114300</xdr:colOff>
      <xdr:row>58</xdr:row>
      <xdr:rowOff>163979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105406"/>
          <a:ext cx="889000" cy="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163979</xdr:rowOff>
    </xdr:from>
    <xdr:to>
      <xdr:col>71</xdr:col>
      <xdr:colOff>177800</xdr:colOff>
      <xdr:row>58</xdr:row>
      <xdr:rowOff>167529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108079"/>
          <a:ext cx="889000" cy="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43180</xdr:rowOff>
    </xdr:from>
    <xdr:to>
      <xdr:col>85</xdr:col>
      <xdr:colOff>177800</xdr:colOff>
      <xdr:row>58</xdr:row>
      <xdr:rowOff>144780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129557</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85158</xdr:rowOff>
    </xdr:from>
    <xdr:to>
      <xdr:col>81</xdr:col>
      <xdr:colOff>101600</xdr:colOff>
      <xdr:row>59</xdr:row>
      <xdr:rowOff>15308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2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6435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2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110506</xdr:rowOff>
    </xdr:from>
    <xdr:to>
      <xdr:col>76</xdr:col>
      <xdr:colOff>165100</xdr:colOff>
      <xdr:row>59</xdr:row>
      <xdr:rowOff>40656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5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31783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113179</xdr:rowOff>
    </xdr:from>
    <xdr:to>
      <xdr:col>72</xdr:col>
      <xdr:colOff>38100</xdr:colOff>
      <xdr:row>59</xdr:row>
      <xdr:rowOff>43329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5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34456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5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116729</xdr:rowOff>
    </xdr:from>
    <xdr:to>
      <xdr:col>67</xdr:col>
      <xdr:colOff>101600</xdr:colOff>
      <xdr:row>59</xdr:row>
      <xdr:rowOff>46879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38006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5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37205</xdr:rowOff>
    </xdr:from>
    <xdr:to>
      <xdr:col>85</xdr:col>
      <xdr:colOff>127000</xdr:colOff>
      <xdr:row>79</xdr:row>
      <xdr:rowOff>42929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1755"/>
          <a:ext cx="8382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37205</xdr:rowOff>
    </xdr:from>
    <xdr:to>
      <xdr:col>81</xdr:col>
      <xdr:colOff>50800</xdr:colOff>
      <xdr:row>79</xdr:row>
      <xdr:rowOff>38469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81755"/>
          <a:ext cx="8890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38469</xdr:rowOff>
    </xdr:from>
    <xdr:to>
      <xdr:col>76</xdr:col>
      <xdr:colOff>114300</xdr:colOff>
      <xdr:row>79</xdr:row>
      <xdr:rowOff>41120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3019"/>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40422</xdr:rowOff>
    </xdr:from>
    <xdr:to>
      <xdr:col>71</xdr:col>
      <xdr:colOff>177800</xdr:colOff>
      <xdr:row>79</xdr:row>
      <xdr:rowOff>41120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4972"/>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163579</xdr:rowOff>
    </xdr:from>
    <xdr:to>
      <xdr:col>85</xdr:col>
      <xdr:colOff>177800</xdr:colOff>
      <xdr:row>79</xdr:row>
      <xdr:rowOff>93729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115259</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157855</xdr:rowOff>
    </xdr:from>
    <xdr:to>
      <xdr:col>81</xdr:col>
      <xdr:colOff>101600</xdr:colOff>
      <xdr:row>79</xdr:row>
      <xdr:rowOff>88005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79132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159119</xdr:rowOff>
    </xdr:from>
    <xdr:to>
      <xdr:col>76</xdr:col>
      <xdr:colOff>165100</xdr:colOff>
      <xdr:row>79</xdr:row>
      <xdr:rowOff>89269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80396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161770</xdr:rowOff>
    </xdr:from>
    <xdr:to>
      <xdr:col>72</xdr:col>
      <xdr:colOff>38100</xdr:colOff>
      <xdr:row>79</xdr:row>
      <xdr:rowOff>91920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83047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161072</xdr:rowOff>
    </xdr:from>
    <xdr:to>
      <xdr:col>67</xdr:col>
      <xdr:colOff>101600</xdr:colOff>
      <xdr:row>79</xdr:row>
      <xdr:rowOff>91222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82349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56815</xdr:rowOff>
    </xdr:from>
    <xdr:to>
      <xdr:col>85</xdr:col>
      <xdr:colOff>127000</xdr:colOff>
      <xdr:row>98</xdr:row>
      <xdr:rowOff>69621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58915"/>
          <a:ext cx="8382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69621</xdr:rowOff>
    </xdr:from>
    <xdr:to>
      <xdr:col>81</xdr:col>
      <xdr:colOff>50800</xdr:colOff>
      <xdr:row>98</xdr:row>
      <xdr:rowOff>77394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71721"/>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77394</xdr:rowOff>
    </xdr:from>
    <xdr:to>
      <xdr:col>76</xdr:col>
      <xdr:colOff>114300</xdr:colOff>
      <xdr:row>98</xdr:row>
      <xdr:rowOff>84682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79494"/>
          <a:ext cx="8890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78510</xdr:rowOff>
    </xdr:from>
    <xdr:to>
      <xdr:col>71</xdr:col>
      <xdr:colOff>177800</xdr:colOff>
      <xdr:row>98</xdr:row>
      <xdr:rowOff>84682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880610"/>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6015</xdr:rowOff>
    </xdr:from>
    <xdr:to>
      <xdr:col>85</xdr:col>
      <xdr:colOff>177800</xdr:colOff>
      <xdr:row>98</xdr:row>
      <xdr:rowOff>107615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92392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2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18821</xdr:rowOff>
    </xdr:from>
    <xdr:to>
      <xdr:col>81</xdr:col>
      <xdr:colOff>101600</xdr:colOff>
      <xdr:row>98</xdr:row>
      <xdr:rowOff>120421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2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111548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1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26594</xdr:rowOff>
    </xdr:from>
    <xdr:to>
      <xdr:col>76</xdr:col>
      <xdr:colOff>165100</xdr:colOff>
      <xdr:row>98</xdr:row>
      <xdr:rowOff>128194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119321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2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33882</xdr:rowOff>
    </xdr:from>
    <xdr:to>
      <xdr:col>72</xdr:col>
      <xdr:colOff>38100</xdr:colOff>
      <xdr:row>98</xdr:row>
      <xdr:rowOff>135482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3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126609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27710</xdr:rowOff>
    </xdr:from>
    <xdr:to>
      <xdr:col>67</xdr:col>
      <xdr:colOff>101600</xdr:colOff>
      <xdr:row>98</xdr:row>
      <xdr:rowOff>129310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2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120437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2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81733</xdr:rowOff>
    </xdr:from>
    <xdr:to>
      <xdr:col>116</xdr:col>
      <xdr:colOff>63500</xdr:colOff>
      <xdr:row>35</xdr:row>
      <xdr:rowOff>38691</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1323300" y="5911033"/>
          <a:ext cx="838200" cy="12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154522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66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38691</xdr:rowOff>
    </xdr:from>
    <xdr:to>
      <xdr:col>111</xdr:col>
      <xdr:colOff>177800</xdr:colOff>
      <xdr:row>39</xdr:row>
      <xdr:rowOff>90681</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039441"/>
          <a:ext cx="889000" cy="73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104099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79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126311</xdr:rowOff>
    </xdr:from>
    <xdr:to>
      <xdr:col>107</xdr:col>
      <xdr:colOff>50800</xdr:colOff>
      <xdr:row>39</xdr:row>
      <xdr:rowOff>90681</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41411"/>
          <a:ext cx="889000" cy="13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126311</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6641411"/>
          <a:ext cx="889000" cy="14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118076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804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30933</xdr:rowOff>
    </xdr:from>
    <xdr:to>
      <xdr:col>116</xdr:col>
      <xdr:colOff>114300</xdr:colOff>
      <xdr:row>34</xdr:row>
      <xdr:rowOff>132533</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586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53810</xdr:rowOff>
    </xdr:from>
    <xdr:ext cx="534377"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571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159341</xdr:rowOff>
    </xdr:from>
    <xdr:to>
      <xdr:col>112</xdr:col>
      <xdr:colOff>38100</xdr:colOff>
      <xdr:row>35</xdr:row>
      <xdr:rowOff>89491</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598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106018</xdr:rowOff>
    </xdr:from>
    <xdr:ext cx="534377"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056111" y="576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39881</xdr:rowOff>
    </xdr:from>
    <xdr:to>
      <xdr:col>107</xdr:col>
      <xdr:colOff>101600</xdr:colOff>
      <xdr:row>39</xdr:row>
      <xdr:rowOff>141481</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2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132608</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5017" y="6819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75511</xdr:rowOff>
    </xdr:from>
    <xdr:to>
      <xdr:col>102</xdr:col>
      <xdr:colOff>165100</xdr:colOff>
      <xdr:row>39</xdr:row>
      <xdr:rowOff>5661</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59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22188</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10428" y="636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・総務費が前年度より減少しているのは、令和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年度に減債基金積立を行っていたことが要因である。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・消防費が前年度より増加しているのは、常備消防通信指令室整備事業等が要因である。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・教育費が前年度より増加しているのは、町民センター改修事業等の臨時的経費が要因である。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・公債費は地方債の新規借入分の元金償還が順次開始されたことにより増加。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・衛生費が前年度より増加しているのは、診療所等複合施設整備事業等の臨時的経費が要因である。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・土木費が前年度より大きく増加しているのは、漁港施設整備事業等の臨時的経費が要因である。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山口県阿武町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億円を積み立て、標準財政規模比を</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％程度としている。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比率は、これまで実施してきた行財政改革の効果及び国の経済対策に係る各種交付金を使った施設整備等や、単独の大規模な施設整備等については交付税措置のある地方債を活用するなど、経常的経費についても、経費節減に努めていること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桁の値で推移している。今後も、事務事業の見直しや事業の厳選等により健全財政を維持する。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山口県阿武町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つの公営企業会計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法適</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を含めた</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つの特別会計を合わせた連結実質赤字比率は、平成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年度を除きいずれも黒字決算で推移しているため、赤字比率は算出されない。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今後とも、引き続き健全財政を維持するとともに、令和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年度より法適用となった公営企業会計においては常に独立採算を意識しながら、経費の節減はもとより使用料の改定等により経営改善に努める。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4555351</v>
      </c>
      <c r="BO4" s="358"/>
      <c r="BP4" s="358"/>
      <c r="BQ4" s="358"/>
      <c r="BR4" s="358"/>
      <c r="BS4" s="358"/>
      <c r="BT4" s="358"/>
      <c r="BU4" s="359"/>
      <c r="BV4" s="357">
        <v>4194655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48.3</v>
      </c>
      <c r="CU4" s="364"/>
      <c r="CV4" s="364"/>
      <c r="CW4" s="364"/>
      <c r="CX4" s="364"/>
      <c r="CY4" s="364"/>
      <c r="CZ4" s="364"/>
      <c r="DA4" s="365"/>
      <c r="DB4" s="363">
        <v>38.5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3367120</v>
      </c>
      <c r="BO5" s="395"/>
      <c r="BP5" s="395"/>
      <c r="BQ5" s="395"/>
      <c r="BR5" s="395"/>
      <c r="BS5" s="395"/>
      <c r="BT5" s="395"/>
      <c r="BU5" s="396"/>
      <c r="BV5" s="394">
        <v>3218992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76.400000000000006</v>
      </c>
      <c r="CU5" s="392"/>
      <c r="CV5" s="392"/>
      <c r="CW5" s="392"/>
      <c r="CX5" s="392"/>
      <c r="CY5" s="392"/>
      <c r="CZ5" s="392"/>
      <c r="DA5" s="393"/>
      <c r="DB5" s="391">
        <v>78.900000000000006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1188231</v>
      </c>
      <c r="BO6" s="395"/>
      <c r="BP6" s="395"/>
      <c r="BQ6" s="395"/>
      <c r="BR6" s="395"/>
      <c r="BS6" s="395"/>
      <c r="BT6" s="395"/>
      <c r="BU6" s="396"/>
      <c r="BV6" s="394">
        <v>975663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76.400000000000006</v>
      </c>
      <c r="CU6" s="432"/>
      <c r="CV6" s="432"/>
      <c r="CW6" s="432"/>
      <c r="CX6" s="432"/>
      <c r="CY6" s="432"/>
      <c r="CZ6" s="432"/>
      <c r="DA6" s="433"/>
      <c r="DB6" s="431">
        <v>78.900000000000006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97881</v>
      </c>
      <c r="BO7" s="395"/>
      <c r="BP7" s="395"/>
      <c r="BQ7" s="395"/>
      <c r="BR7" s="395"/>
      <c r="BS7" s="395"/>
      <c r="BT7" s="395"/>
      <c r="BU7" s="396"/>
      <c r="BV7" s="394">
        <v>137972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2259440</v>
      </c>
      <c r="CU7" s="395"/>
      <c r="CV7" s="395"/>
      <c r="CW7" s="395"/>
      <c r="CX7" s="395"/>
      <c r="CY7" s="395"/>
      <c r="CZ7" s="395"/>
      <c r="DA7" s="396"/>
      <c r="DB7" s="394">
        <v>2177170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1090350</v>
      </c>
      <c r="BO8" s="395"/>
      <c r="BP8" s="395"/>
      <c r="BQ8" s="395"/>
      <c r="BR8" s="395"/>
      <c r="BS8" s="395"/>
      <c r="BT8" s="395"/>
      <c r="BU8" s="396"/>
      <c r="BV8" s="394">
        <v>837691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0.16</v>
      </c>
      <c r="CU8" s="435"/>
      <c r="CV8" s="435"/>
      <c r="CW8" s="435"/>
      <c r="CX8" s="435"/>
      <c r="CY8" s="435"/>
      <c r="CZ8" s="435"/>
      <c r="DA8" s="436"/>
      <c r="DB8" s="434">
        <v>0.15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3055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252659</v>
      </c>
      <c r="BO9" s="395"/>
      <c r="BP9" s="395"/>
      <c r="BQ9" s="395"/>
      <c r="BR9" s="395"/>
      <c r="BS9" s="395"/>
      <c r="BT9" s="395"/>
      <c r="BU9" s="396"/>
      <c r="BV9" s="394">
        <v>-21171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6.8</v>
      </c>
      <c r="CU9" s="392"/>
      <c r="CV9" s="392"/>
      <c r="CW9" s="392"/>
      <c r="CX9" s="392"/>
      <c r="CY9" s="392"/>
      <c r="CZ9" s="392"/>
      <c r="DA9" s="393"/>
      <c r="DB9" s="391">
        <v>6.7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3463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0</v>
      </c>
      <c r="BO10" s="395"/>
      <c r="BP10" s="395"/>
      <c r="BQ10" s="395"/>
      <c r="BR10" s="395"/>
      <c r="BS10" s="395"/>
      <c r="BT10" s="395"/>
      <c r="BU10" s="396"/>
      <c r="BV10" s="394">
        <v>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2945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2916</v>
      </c>
      <c r="S13" s="479"/>
      <c r="T13" s="479"/>
      <c r="U13" s="479"/>
      <c r="V13" s="480"/>
      <c r="W13" s="410" t="s">
        <v>131</v>
      </c>
      <c r="X13" s="411"/>
      <c r="Y13" s="411"/>
      <c r="Z13" s="411"/>
      <c r="AA13" s="411"/>
      <c r="AB13" s="401"/>
      <c r="AC13" s="445">
        <v>384</v>
      </c>
      <c r="AD13" s="446"/>
      <c r="AE13" s="446"/>
      <c r="AF13" s="446"/>
      <c r="AG13" s="488"/>
      <c r="AH13" s="445">
        <v>438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252659</v>
      </c>
      <c r="BO13" s="395"/>
      <c r="BP13" s="395"/>
      <c r="BQ13" s="395"/>
      <c r="BR13" s="395"/>
      <c r="BS13" s="395"/>
      <c r="BT13" s="395"/>
      <c r="BU13" s="396"/>
      <c r="BV13" s="394">
        <v>-21171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0.1</v>
      </c>
      <c r="CU13" s="392"/>
      <c r="CV13" s="392"/>
      <c r="CW13" s="392"/>
      <c r="CX13" s="392"/>
      <c r="CY13" s="392"/>
      <c r="CZ13" s="392"/>
      <c r="DA13" s="393"/>
      <c r="DB13" s="391">
        <v>-0.5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3028</v>
      </c>
      <c r="S14" s="479"/>
      <c r="T14" s="479"/>
      <c r="U14" s="479"/>
      <c r="V14" s="480"/>
      <c r="W14" s="384"/>
      <c r="X14" s="385"/>
      <c r="Y14" s="385"/>
      <c r="Z14" s="385"/>
      <c r="AA14" s="385"/>
      <c r="AB14" s="374"/>
      <c r="AC14" s="481">
        <v>25.4</v>
      </c>
      <c r="AD14" s="482"/>
      <c r="AE14" s="482"/>
      <c r="AF14" s="482"/>
      <c r="AG14" s="483"/>
      <c r="AH14" s="481">
        <v>26.6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2998</v>
      </c>
      <c r="S15" s="479"/>
      <c r="T15" s="479"/>
      <c r="U15" s="479"/>
      <c r="V15" s="480"/>
      <c r="W15" s="410" t="s">
        <v>137</v>
      </c>
      <c r="X15" s="411"/>
      <c r="Y15" s="411"/>
      <c r="Z15" s="411"/>
      <c r="AA15" s="411"/>
      <c r="AB15" s="401"/>
      <c r="AC15" s="445">
        <v>284</v>
      </c>
      <c r="AD15" s="446"/>
      <c r="AE15" s="446"/>
      <c r="AF15" s="446"/>
      <c r="AG15" s="488"/>
      <c r="AH15" s="445">
        <v>359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344603</v>
      </c>
      <c r="BO15" s="358"/>
      <c r="BP15" s="358"/>
      <c r="BQ15" s="358"/>
      <c r="BR15" s="358"/>
      <c r="BS15" s="358"/>
      <c r="BT15" s="358"/>
      <c r="BU15" s="359"/>
      <c r="BV15" s="357">
        <v>328949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18.8</v>
      </c>
      <c r="AD16" s="482"/>
      <c r="AE16" s="482"/>
      <c r="AF16" s="482"/>
      <c r="AG16" s="483"/>
      <c r="AH16" s="481">
        <v>21.8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2180370</v>
      </c>
      <c r="BO16" s="395"/>
      <c r="BP16" s="395"/>
      <c r="BQ16" s="395"/>
      <c r="BR16" s="395"/>
      <c r="BS16" s="395"/>
      <c r="BT16" s="395"/>
      <c r="BU16" s="396"/>
      <c r="BV16" s="394">
        <v>2096795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845</v>
      </c>
      <c r="AD17" s="446"/>
      <c r="AE17" s="446"/>
      <c r="AF17" s="446"/>
      <c r="AG17" s="488"/>
      <c r="AH17" s="445">
        <v>847</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419753</v>
      </c>
      <c r="BO17" s="395"/>
      <c r="BP17" s="395"/>
      <c r="BQ17" s="395"/>
      <c r="BR17" s="395"/>
      <c r="BS17" s="395"/>
      <c r="BT17" s="395"/>
      <c r="BU17" s="396"/>
      <c r="BV17" s="394">
        <v>401129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146</v>
      </c>
      <c r="C18" s="437"/>
      <c r="D18" s="437"/>
      <c r="E18" s="517"/>
      <c r="F18" s="517"/>
      <c r="G18" s="517"/>
      <c r="H18" s="517"/>
      <c r="I18" s="517"/>
      <c r="J18" s="517"/>
      <c r="K18" s="517"/>
      <c r="L18" s="518">
        <v>115.95</v>
      </c>
      <c r="M18" s="518"/>
      <c r="N18" s="518"/>
      <c r="O18" s="518"/>
      <c r="P18" s="518"/>
      <c r="Q18" s="518"/>
      <c r="R18" s="519"/>
      <c r="S18" s="519"/>
      <c r="T18" s="519"/>
      <c r="U18" s="519"/>
      <c r="V18" s="520"/>
      <c r="W18" s="412"/>
      <c r="X18" s="413"/>
      <c r="Y18" s="413"/>
      <c r="Z18" s="413"/>
      <c r="AA18" s="413"/>
      <c r="AB18" s="404"/>
      <c r="AC18" s="521">
        <v>55.8</v>
      </c>
      <c r="AD18" s="522"/>
      <c r="AE18" s="522"/>
      <c r="AF18" s="522"/>
      <c r="AG18" s="523"/>
      <c r="AH18" s="521">
        <v>51.5</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1735603</v>
      </c>
      <c r="BO18" s="395"/>
      <c r="BP18" s="395"/>
      <c r="BQ18" s="395"/>
      <c r="BR18" s="395"/>
      <c r="BS18" s="395"/>
      <c r="BT18" s="395"/>
      <c r="BU18" s="396"/>
      <c r="BV18" s="394">
        <v>1727672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148</v>
      </c>
      <c r="C19" s="437"/>
      <c r="D19" s="437"/>
      <c r="E19" s="517"/>
      <c r="F19" s="517"/>
      <c r="G19" s="517"/>
      <c r="H19" s="517"/>
      <c r="I19" s="517"/>
      <c r="J19" s="517"/>
      <c r="K19" s="517"/>
      <c r="L19" s="525">
        <v>26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3531345</v>
      </c>
      <c r="BO19" s="395"/>
      <c r="BP19" s="395"/>
      <c r="BQ19" s="395"/>
      <c r="BR19" s="395"/>
      <c r="BS19" s="395"/>
      <c r="BT19" s="395"/>
      <c r="BU19" s="396"/>
      <c r="BV19" s="394">
        <v>3405042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150</v>
      </c>
      <c r="C20" s="437"/>
      <c r="D20" s="437"/>
      <c r="E20" s="517"/>
      <c r="F20" s="517"/>
      <c r="G20" s="517"/>
      <c r="H20" s="517"/>
      <c r="I20" s="517"/>
      <c r="J20" s="517"/>
      <c r="K20" s="517"/>
      <c r="L20" s="525">
        <v>1365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2239623</v>
      </c>
      <c r="BO22" s="358"/>
      <c r="BP22" s="358"/>
      <c r="BQ22" s="358"/>
      <c r="BR22" s="358"/>
      <c r="BS22" s="358"/>
      <c r="BT22" s="358"/>
      <c r="BU22" s="359"/>
      <c r="BV22" s="357">
        <v>2076979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2130783</v>
      </c>
      <c r="BO23" s="395"/>
      <c r="BP23" s="395"/>
      <c r="BQ23" s="395"/>
      <c r="BR23" s="395"/>
      <c r="BS23" s="395"/>
      <c r="BT23" s="395"/>
      <c r="BU23" s="396"/>
      <c r="BV23" s="394">
        <v>1927485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160</v>
      </c>
      <c r="F24" s="424"/>
      <c r="G24" s="424"/>
      <c r="H24" s="424"/>
      <c r="I24" s="424"/>
      <c r="J24" s="424"/>
      <c r="K24" s="425"/>
      <c r="L24" s="445">
        <v>1</v>
      </c>
      <c r="M24" s="446"/>
      <c r="N24" s="446"/>
      <c r="O24" s="446"/>
      <c r="P24" s="488"/>
      <c r="Q24" s="445">
        <v>7030</v>
      </c>
      <c r="R24" s="446"/>
      <c r="S24" s="446"/>
      <c r="T24" s="446"/>
      <c r="U24" s="446"/>
      <c r="V24" s="488"/>
      <c r="W24" s="540"/>
      <c r="X24" s="541"/>
      <c r="Y24" s="542"/>
      <c r="Z24" s="444" t="s">
        <v>161</v>
      </c>
      <c r="AA24" s="424"/>
      <c r="AB24" s="424"/>
      <c r="AC24" s="424"/>
      <c r="AD24" s="424"/>
      <c r="AE24" s="424"/>
      <c r="AF24" s="424"/>
      <c r="AG24" s="425"/>
      <c r="AH24" s="445">
        <v>53</v>
      </c>
      <c r="AI24" s="446"/>
      <c r="AJ24" s="446"/>
      <c r="AK24" s="446"/>
      <c r="AL24" s="488"/>
      <c r="AM24" s="445">
        <v>159106</v>
      </c>
      <c r="AN24" s="446"/>
      <c r="AO24" s="446"/>
      <c r="AP24" s="446"/>
      <c r="AQ24" s="446"/>
      <c r="AR24" s="488"/>
      <c r="AS24" s="445">
        <v>3002</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2140263</v>
      </c>
      <c r="BO24" s="395"/>
      <c r="BP24" s="395"/>
      <c r="BQ24" s="395"/>
      <c r="BR24" s="395"/>
      <c r="BS24" s="395"/>
      <c r="BT24" s="395"/>
      <c r="BU24" s="396"/>
      <c r="BV24" s="394">
        <v>1940117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163</v>
      </c>
      <c r="F25" s="424"/>
      <c r="G25" s="424"/>
      <c r="H25" s="424"/>
      <c r="I25" s="424"/>
      <c r="J25" s="424"/>
      <c r="K25" s="425"/>
      <c r="L25" s="445">
        <v>1</v>
      </c>
      <c r="M25" s="446"/>
      <c r="N25" s="446"/>
      <c r="O25" s="446"/>
      <c r="P25" s="488"/>
      <c r="Q25" s="445">
        <v>5680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216388</v>
      </c>
      <c r="BO25" s="358"/>
      <c r="BP25" s="358"/>
      <c r="BQ25" s="358"/>
      <c r="BR25" s="358"/>
      <c r="BS25" s="358"/>
      <c r="BT25" s="358"/>
      <c r="BU25" s="359"/>
      <c r="BV25" s="357">
        <v>96946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166</v>
      </c>
      <c r="F26" s="424"/>
      <c r="G26" s="424"/>
      <c r="H26" s="424"/>
      <c r="I26" s="424"/>
      <c r="J26" s="424"/>
      <c r="K26" s="425"/>
      <c r="L26" s="445">
        <v>1</v>
      </c>
      <c r="M26" s="446"/>
      <c r="N26" s="446"/>
      <c r="O26" s="446"/>
      <c r="P26" s="488"/>
      <c r="Q26" s="445">
        <v>5320</v>
      </c>
      <c r="R26" s="446"/>
      <c r="S26" s="446"/>
      <c r="T26" s="446"/>
      <c r="U26" s="446"/>
      <c r="V26" s="488"/>
      <c r="W26" s="540"/>
      <c r="X26" s="541"/>
      <c r="Y26" s="542"/>
      <c r="Z26" s="444" t="s">
        <v>167</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169</v>
      </c>
      <c r="F27" s="424"/>
      <c r="G27" s="424"/>
      <c r="H27" s="424"/>
      <c r="I27" s="424"/>
      <c r="J27" s="424"/>
      <c r="K27" s="425"/>
      <c r="L27" s="445">
        <v>1</v>
      </c>
      <c r="M27" s="446"/>
      <c r="N27" s="446"/>
      <c r="O27" s="446"/>
      <c r="P27" s="488"/>
      <c r="Q27" s="445">
        <v>2580</v>
      </c>
      <c r="R27" s="446"/>
      <c r="S27" s="446"/>
      <c r="T27" s="446"/>
      <c r="U27" s="446"/>
      <c r="V27" s="488"/>
      <c r="W27" s="540"/>
      <c r="X27" s="541"/>
      <c r="Y27" s="542"/>
      <c r="Z27" s="444" t="s">
        <v>170</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126163</v>
      </c>
      <c r="BO27" s="514"/>
      <c r="BP27" s="514"/>
      <c r="BQ27" s="514"/>
      <c r="BR27" s="514"/>
      <c r="BS27" s="514"/>
      <c r="BT27" s="514"/>
      <c r="BU27" s="515"/>
      <c r="BV27" s="513">
        <v>126163</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172</v>
      </c>
      <c r="F28" s="424"/>
      <c r="G28" s="424"/>
      <c r="H28" s="424"/>
      <c r="I28" s="424"/>
      <c r="J28" s="424"/>
      <c r="K28" s="425"/>
      <c r="L28" s="445">
        <v>1</v>
      </c>
      <c r="M28" s="446"/>
      <c r="N28" s="446"/>
      <c r="O28" s="446"/>
      <c r="P28" s="488"/>
      <c r="Q28" s="445">
        <v>2100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504128</v>
      </c>
      <c r="BO28" s="358"/>
      <c r="BP28" s="358"/>
      <c r="BQ28" s="358"/>
      <c r="BR28" s="358"/>
      <c r="BS28" s="358"/>
      <c r="BT28" s="358"/>
      <c r="BU28" s="359"/>
      <c r="BV28" s="357">
        <v>504128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175</v>
      </c>
      <c r="F29" s="424"/>
      <c r="G29" s="424"/>
      <c r="H29" s="424"/>
      <c r="I29" s="424"/>
      <c r="J29" s="424"/>
      <c r="K29" s="425"/>
      <c r="L29" s="445">
        <v>6</v>
      </c>
      <c r="M29" s="446"/>
      <c r="N29" s="446"/>
      <c r="O29" s="446"/>
      <c r="P29" s="488"/>
      <c r="Q29" s="445">
        <v>1900</v>
      </c>
      <c r="R29" s="446"/>
      <c r="S29" s="446"/>
      <c r="T29" s="446"/>
      <c r="U29" s="446"/>
      <c r="V29" s="488"/>
      <c r="W29" s="543"/>
      <c r="X29" s="544"/>
      <c r="Y29" s="545"/>
      <c r="Z29" s="444" t="s">
        <v>176</v>
      </c>
      <c r="AA29" s="424"/>
      <c r="AB29" s="424"/>
      <c r="AC29" s="424"/>
      <c r="AD29" s="424"/>
      <c r="AE29" s="424"/>
      <c r="AF29" s="424"/>
      <c r="AG29" s="425"/>
      <c r="AH29" s="445">
        <v>53</v>
      </c>
      <c r="AI29" s="446"/>
      <c r="AJ29" s="446"/>
      <c r="AK29" s="446"/>
      <c r="AL29" s="488"/>
      <c r="AM29" s="445">
        <v>159106</v>
      </c>
      <c r="AN29" s="446"/>
      <c r="AO29" s="446"/>
      <c r="AP29" s="446"/>
      <c r="AQ29" s="446"/>
      <c r="AR29" s="488"/>
      <c r="AS29" s="445">
        <v>3002</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150819</v>
      </c>
      <c r="BO29" s="395"/>
      <c r="BP29" s="395"/>
      <c r="BQ29" s="395"/>
      <c r="BR29" s="395"/>
      <c r="BS29" s="395"/>
      <c r="BT29" s="395"/>
      <c r="BU29" s="396"/>
      <c r="BV29" s="394">
        <v>150819</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97.1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2233120</v>
      </c>
      <c r="BO30" s="514"/>
      <c r="BP30" s="514"/>
      <c r="BQ30" s="514"/>
      <c r="BR30" s="514"/>
      <c r="BS30" s="514"/>
      <c r="BT30" s="514"/>
      <c r="BU30" s="515"/>
      <c r="BV30" s="513">
        <v>2229431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国民健康保険事業（事業勘定）特別会計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山口県市町総合事務組合一般会計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ドリームファーム阿武</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国民健康保険事業（直診勘定）特別会計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集落排水事業会計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山口県市町総合事務組合退職手当特別会計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あぶクリエイション</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山口県市町総合事務組合消防団員補償等特別会計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山口県市町総合事務組合非常勤職員公務災害補償特別会計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山口県市町総合事務組合山口県市町公平委員会特別会計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山口県市町総合事務組合交通災害共済特別会計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山口県市町総合事務組合山口県自治会館管理特別会計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山口県後期高齢者医療広域連合一般会計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山口県後期高齢者医療広域連合後期高齢者医療特別会計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JE8J0SIOI6cx+hhYVtEFZkeOEqPKPm/5avqCyyFWsHYisPkjs/huUCMku1fot7bLEe9nNks50tp02xrzSmvbjw==" saltValue="jQqIgiv2VwVQ5oxPvpXkw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530</v>
      </c>
      <c r="D34" s="1136"/>
      <c r="E34" s="1137"/>
      <c r="F34" s="32">
        <v>21.46</v>
      </c>
      <c r="G34" s="33">
        <v>30.87</v>
      </c>
      <c r="H34" s="33">
        <v>38.86</v>
      </c>
      <c r="I34" s="33">
        <v>38.47</v>
      </c>
      <c r="J34" s="34">
        <v>48.25</v>
      </c>
      <c r="K34" s="22"/>
      <c r="L34" s="22"/>
      <c r="M34" s="22"/>
      <c r="N34" s="22"/>
      <c r="O34" s="22"/>
      <c r="P34" s="22"/>
    </row>
    <row r="35" spans="1:16" ht="39" customHeight="1" x14ac:dyDescent="0.15">
      <c r="A35" s="22"/>
      <c r="B35" s="35"/>
      <c r="C35" s="1132" t="s">
        <v>531</v>
      </c>
      <c r="D35" s="1132"/>
      <c r="E35" s="1133"/>
      <c r="F35" s="36">
        <v>0</v>
      </c>
      <c r="G35" s="37">
        <v>0.01</v>
      </c>
      <c r="H35" s="37">
        <v>0.68</v>
      </c>
      <c r="I35" s="37">
        <v>0.96</v>
      </c>
      <c r="J35" s="38">
        <v>2.5299999999999998</v>
      </c>
      <c r="K35" s="22"/>
      <c r="L35" s="22"/>
      <c r="M35" s="22"/>
      <c r="N35" s="22"/>
      <c r="O35" s="22"/>
      <c r="P35" s="22"/>
    </row>
    <row r="36" spans="1:16" ht="39" customHeight="1" x14ac:dyDescent="0.15">
      <c r="A36" s="22"/>
      <c r="B36" s="35"/>
      <c r="C36" s="1132" t="s">
        <v>532</v>
      </c>
      <c r="D36" s="1132"/>
      <c r="E36" s="1133"/>
      <c r="F36" s="36" t="s">
        <v>485</v>
      </c>
      <c r="G36" s="37" t="s">
        <v>485</v>
      </c>
      <c r="H36" s="37" t="s">
        <v>485</v>
      </c>
      <c r="I36" s="37" t="s">
        <v>485</v>
      </c>
      <c r="J36" s="38">
        <v>0.8</v>
      </c>
      <c r="K36" s="22"/>
      <c r="L36" s="22"/>
      <c r="M36" s="22"/>
      <c r="N36" s="22"/>
      <c r="O36" s="22"/>
      <c r="P36" s="22"/>
    </row>
    <row r="37" spans="1:16" ht="39" customHeight="1" x14ac:dyDescent="0.15">
      <c r="A37" s="22"/>
      <c r="B37" s="35"/>
      <c r="C37" s="1132" t="s">
        <v>533</v>
      </c>
      <c r="D37" s="1132"/>
      <c r="E37" s="1133"/>
      <c r="F37" s="36" t="s">
        <v>485</v>
      </c>
      <c r="G37" s="37" t="s">
        <v>485</v>
      </c>
      <c r="H37" s="37" t="s">
        <v>485</v>
      </c>
      <c r="I37" s="37" t="s">
        <v>485</v>
      </c>
      <c r="J37" s="38">
        <v>0.45</v>
      </c>
      <c r="K37" s="22"/>
      <c r="L37" s="22"/>
      <c r="M37" s="22"/>
      <c r="N37" s="22"/>
      <c r="O37" s="22"/>
      <c r="P37" s="22"/>
    </row>
    <row r="38" spans="1:16" ht="39" customHeight="1" x14ac:dyDescent="0.15">
      <c r="A38" s="22"/>
      <c r="B38" s="35"/>
      <c r="C38" s="1132" t="s">
        <v>534</v>
      </c>
      <c r="D38" s="1132"/>
      <c r="E38" s="1133"/>
      <c r="F38" s="36">
        <v>1.23</v>
      </c>
      <c r="G38" s="37">
        <v>0.92</v>
      </c>
      <c r="H38" s="37">
        <v>0.2</v>
      </c>
      <c r="I38" s="37">
        <v>0.49</v>
      </c>
      <c r="J38" s="38">
        <v>0.35</v>
      </c>
      <c r="K38" s="22"/>
      <c r="L38" s="22"/>
      <c r="M38" s="22"/>
      <c r="N38" s="22"/>
      <c r="O38" s="22"/>
      <c r="P38" s="22"/>
    </row>
    <row r="39" spans="1:16" ht="39" customHeight="1" x14ac:dyDescent="0.15">
      <c r="A39" s="22"/>
      <c r="B39" s="35"/>
      <c r="C39" s="1132" t="s">
        <v>535</v>
      </c>
      <c r="D39" s="1132"/>
      <c r="E39" s="1133"/>
      <c r="F39" s="36">
        <v>0.08</v>
      </c>
      <c r="G39" s="37">
        <v>0</v>
      </c>
      <c r="H39" s="37">
        <v>0.01</v>
      </c>
      <c r="I39" s="37">
        <v>7.0000000000000007E-2</v>
      </c>
      <c r="J39" s="38">
        <v>0.1</v>
      </c>
      <c r="K39" s="22"/>
      <c r="L39" s="22"/>
      <c r="M39" s="22"/>
      <c r="N39" s="22"/>
      <c r="O39" s="22"/>
      <c r="P39" s="22"/>
    </row>
    <row r="40" spans="1:16" ht="39" customHeight="1" x14ac:dyDescent="0.15">
      <c r="A40" s="22"/>
      <c r="B40" s="35"/>
      <c r="C40" s="1132" t="s">
        <v>536</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538</v>
      </c>
      <c r="G42" s="37" t="s">
        <v>485</v>
      </c>
      <c r="H42" s="37" t="s">
        <v>485</v>
      </c>
      <c r="I42" s="37" t="s">
        <v>485</v>
      </c>
      <c r="J42" s="38" t="s">
        <v>485</v>
      </c>
      <c r="K42" s="22"/>
      <c r="L42" s="22"/>
      <c r="M42" s="22"/>
      <c r="N42" s="22"/>
      <c r="O42" s="22"/>
      <c r="P42" s="22"/>
    </row>
    <row r="43" spans="1:16" ht="39" customHeight="1" thickBot="1" x14ac:dyDescent="0.2">
      <c r="A43" s="22"/>
      <c r="B43" s="40"/>
      <c r="C43" s="1134" t="s">
        <v>539</v>
      </c>
      <c r="D43" s="1134"/>
      <c r="E43" s="1135"/>
      <c r="F43" s="41">
        <v>0.09</v>
      </c>
      <c r="G43" s="42">
        <v>0.11</v>
      </c>
      <c r="H43" s="42">
        <v>0.19</v>
      </c>
      <c r="I43" s="42">
        <v>0.43</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364QzPHpwq9h/nokTX1+tg9LP9IZScnKLiuuBfCV4UVUfrB3BDVNVDxq2Pz5DZ8yjUiWhx9lp47nGaGRgYyAQ==" saltValue="UKZehXBW46hwBGLNNDhz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230</v>
      </c>
      <c r="L45" s="58">
        <v>215</v>
      </c>
      <c r="M45" s="58">
        <v>223</v>
      </c>
      <c r="N45" s="58">
        <v>233</v>
      </c>
      <c r="O45" s="59">
        <v>246</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v>31</v>
      </c>
      <c r="L48" s="62">
        <v>36</v>
      </c>
      <c r="M48" s="62">
        <v>37</v>
      </c>
      <c r="N48" s="62">
        <v>27</v>
      </c>
      <c r="O48" s="63">
        <v>46</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485</v>
      </c>
      <c r="L49" s="62" t="s">
        <v>485</v>
      </c>
      <c r="M49" s="62" t="s">
        <v>485</v>
      </c>
      <c r="N49" s="62" t="s">
        <v>485</v>
      </c>
      <c r="O49" s="63" t="s">
        <v>485</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282</v>
      </c>
      <c r="L52" s="62">
        <v>265</v>
      </c>
      <c r="M52" s="62">
        <v>269</v>
      </c>
      <c r="N52" s="62">
        <v>268</v>
      </c>
      <c r="O52" s="63">
        <v>263</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-21</v>
      </c>
      <c r="L53" s="67">
        <v>-14</v>
      </c>
      <c r="M53" s="67">
        <v>-9</v>
      </c>
      <c r="N53" s="67">
        <v>-8</v>
      </c>
      <c r="O53" s="68">
        <v>29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kxwrGEEmdlNQ79qs3A5bLClJBCmPcHMVF98ezNjedBdrDyBvLvnlq+Ju6GoEIwDwAecCKozRi4zVVE6JHy/gw==" saltValue="WW8x+X1i+D1dmiiZsJTl3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69" t="s">
        <v>30</v>
      </c>
      <c r="C41" s="1170"/>
      <c r="D41" s="103"/>
      <c r="E41" s="1175" t="s">
        <v>31</v>
      </c>
      <c r="F41" s="1175"/>
      <c r="G41" s="1175"/>
      <c r="H41" s="1176"/>
      <c r="I41" s="330">
        <v>1777</v>
      </c>
      <c r="J41" s="331">
        <v>2019</v>
      </c>
      <c r="K41" s="331">
        <v>2028</v>
      </c>
      <c r="L41" s="331">
        <v>2077</v>
      </c>
      <c r="M41" s="332">
        <v>2240</v>
      </c>
    </row>
    <row r="42" spans="2:13" ht="27.75" customHeight="1" x14ac:dyDescent="0.15">
      <c r="B42" s="1171"/>
      <c r="C42" s="1172"/>
      <c r="D42" s="104"/>
      <c r="E42" s="1177" t="s">
        <v>32</v>
      </c>
      <c r="F42" s="1177"/>
      <c r="G42" s="1177"/>
      <c r="H42" s="1178"/>
      <c r="I42" s="333" t="s">
        <v>485</v>
      </c>
      <c r="J42" s="334" t="s">
        <v>485</v>
      </c>
      <c r="K42" s="334" t="s">
        <v>485</v>
      </c>
      <c r="L42" s="334" t="s">
        <v>485</v>
      </c>
      <c r="M42" s="335" t="s">
        <v>485</v>
      </c>
    </row>
    <row r="43" spans="2:13" ht="27.75" customHeight="1" x14ac:dyDescent="0.15">
      <c r="B43" s="1171"/>
      <c r="C43" s="1172"/>
      <c r="D43" s="104"/>
      <c r="E43" s="1177" t="s">
        <v>33</v>
      </c>
      <c r="F43" s="1177"/>
      <c r="G43" s="1177"/>
      <c r="H43" s="1178"/>
      <c r="I43" s="333">
        <v>203</v>
      </c>
      <c r="J43" s="334">
        <v>192</v>
      </c>
      <c r="K43" s="334">
        <v>180</v>
      </c>
      <c r="L43" s="334">
        <v>182</v>
      </c>
      <c r="M43" s="335">
        <v>215</v>
      </c>
    </row>
    <row r="44" spans="2:13" ht="27.75" customHeight="1" x14ac:dyDescent="0.15">
      <c r="B44" s="1171"/>
      <c r="C44" s="1172"/>
      <c r="D44" s="104"/>
      <c r="E44" s="1177" t="s">
        <v>34</v>
      </c>
      <c r="F44" s="1177"/>
      <c r="G44" s="1177"/>
      <c r="H44" s="1178"/>
      <c r="I44" s="333" t="s">
        <v>485</v>
      </c>
      <c r="J44" s="334" t="s">
        <v>485</v>
      </c>
      <c r="K44" s="334" t="s">
        <v>485</v>
      </c>
      <c r="L44" s="334" t="s">
        <v>485</v>
      </c>
      <c r="M44" s="335" t="s">
        <v>485</v>
      </c>
    </row>
    <row r="45" spans="2:13" ht="27.75" customHeight="1" x14ac:dyDescent="0.15">
      <c r="B45" s="1171"/>
      <c r="C45" s="1172"/>
      <c r="D45" s="104"/>
      <c r="E45" s="1177" t="s">
        <v>35</v>
      </c>
      <c r="F45" s="1177"/>
      <c r="G45" s="1177"/>
      <c r="H45" s="1178"/>
      <c r="I45" s="333">
        <v>252</v>
      </c>
      <c r="J45" s="334">
        <v>367</v>
      </c>
      <c r="K45" s="334">
        <v>429</v>
      </c>
      <c r="L45" s="334">
        <v>332</v>
      </c>
      <c r="M45" s="335">
        <v>298</v>
      </c>
    </row>
    <row r="46" spans="2:13" ht="27.75" customHeight="1" x14ac:dyDescent="0.15">
      <c r="B46" s="1171"/>
      <c r="C46" s="1172"/>
      <c r="D46" s="105"/>
      <c r="E46" s="1177" t="s">
        <v>36</v>
      </c>
      <c r="F46" s="1177"/>
      <c r="G46" s="1177"/>
      <c r="H46" s="1178"/>
      <c r="I46" s="333" t="s">
        <v>485</v>
      </c>
      <c r="J46" s="334" t="s">
        <v>485</v>
      </c>
      <c r="K46" s="334" t="s">
        <v>485</v>
      </c>
      <c r="L46" s="334" t="s">
        <v>485</v>
      </c>
      <c r="M46" s="335" t="s">
        <v>485</v>
      </c>
    </row>
    <row r="47" spans="2:13" ht="27.75" customHeight="1" x14ac:dyDescent="0.15">
      <c r="B47" s="1171"/>
      <c r="C47" s="1172"/>
      <c r="D47" s="106"/>
      <c r="E47" s="1179" t="s">
        <v>37</v>
      </c>
      <c r="F47" s="1180"/>
      <c r="G47" s="1180"/>
      <c r="H47" s="1181"/>
      <c r="I47" s="333" t="s">
        <v>485</v>
      </c>
      <c r="J47" s="334" t="s">
        <v>485</v>
      </c>
      <c r="K47" s="334" t="s">
        <v>485</v>
      </c>
      <c r="L47" s="334" t="s">
        <v>485</v>
      </c>
      <c r="M47" s="335" t="s">
        <v>485</v>
      </c>
    </row>
    <row r="48" spans="2:13" ht="27.75" customHeight="1" x14ac:dyDescent="0.15">
      <c r="B48" s="1171"/>
      <c r="C48" s="1172"/>
      <c r="D48" s="104"/>
      <c r="E48" s="1177" t="s">
        <v>38</v>
      </c>
      <c r="F48" s="1177"/>
      <c r="G48" s="1177"/>
      <c r="H48" s="1178"/>
      <c r="I48" s="333" t="s">
        <v>485</v>
      </c>
      <c r="J48" s="334" t="s">
        <v>485</v>
      </c>
      <c r="K48" s="334" t="s">
        <v>485</v>
      </c>
      <c r="L48" s="334" t="s">
        <v>485</v>
      </c>
      <c r="M48" s="335" t="s">
        <v>485</v>
      </c>
    </row>
    <row r="49" spans="2:13" ht="27.75" customHeight="1" x14ac:dyDescent="0.15">
      <c r="B49" s="1173"/>
      <c r="C49" s="1174"/>
      <c r="D49" s="104"/>
      <c r="E49" s="1177" t="s">
        <v>39</v>
      </c>
      <c r="F49" s="1177"/>
      <c r="G49" s="1177"/>
      <c r="H49" s="1178"/>
      <c r="I49" s="333" t="s">
        <v>485</v>
      </c>
      <c r="J49" s="334" t="s">
        <v>485</v>
      </c>
      <c r="K49" s="334" t="s">
        <v>485</v>
      </c>
      <c r="L49" s="334" t="s">
        <v>485</v>
      </c>
      <c r="M49" s="335" t="s">
        <v>485</v>
      </c>
    </row>
    <row r="50" spans="2:13" ht="27.75" customHeight="1" x14ac:dyDescent="0.15">
      <c r="B50" s="1182" t="s">
        <v>40</v>
      </c>
      <c r="C50" s="1183"/>
      <c r="D50" s="107"/>
      <c r="E50" s="1177" t="s">
        <v>41</v>
      </c>
      <c r="F50" s="1177"/>
      <c r="G50" s="1177"/>
      <c r="H50" s="1178"/>
      <c r="I50" s="333">
        <v>2503</v>
      </c>
      <c r="J50" s="334">
        <v>2733</v>
      </c>
      <c r="K50" s="334">
        <v>2989</v>
      </c>
      <c r="L50" s="334">
        <v>3182</v>
      </c>
      <c r="M50" s="335">
        <v>3184</v>
      </c>
    </row>
    <row r="51" spans="2:13" ht="27.75" customHeight="1" x14ac:dyDescent="0.15">
      <c r="B51" s="1171"/>
      <c r="C51" s="1172"/>
      <c r="D51" s="104"/>
      <c r="E51" s="1177" t="s">
        <v>42</v>
      </c>
      <c r="F51" s="1177"/>
      <c r="G51" s="1177"/>
      <c r="H51" s="1178"/>
      <c r="I51" s="333">
        <v>31</v>
      </c>
      <c r="J51" s="334">
        <v>27</v>
      </c>
      <c r="K51" s="334">
        <v>23</v>
      </c>
      <c r="L51" s="334">
        <v>19</v>
      </c>
      <c r="M51" s="335">
        <v>15</v>
      </c>
    </row>
    <row r="52" spans="2:13" ht="27.75" customHeight="1" x14ac:dyDescent="0.15">
      <c r="B52" s="1173"/>
      <c r="C52" s="1174"/>
      <c r="D52" s="104"/>
      <c r="E52" s="1177" t="s">
        <v>43</v>
      </c>
      <c r="F52" s="1177"/>
      <c r="G52" s="1177"/>
      <c r="H52" s="1178"/>
      <c r="I52" s="333">
        <v>2373</v>
      </c>
      <c r="J52" s="334">
        <v>2500</v>
      </c>
      <c r="K52" s="334">
        <v>2448</v>
      </c>
      <c r="L52" s="334">
        <v>2256</v>
      </c>
      <c r="M52" s="335">
        <v>2658</v>
      </c>
    </row>
    <row r="53" spans="2:13" ht="27.75" customHeight="1" thickBot="1" x14ac:dyDescent="0.2">
      <c r="B53" s="1184" t="s">
        <v>19</v>
      </c>
      <c r="C53" s="1185"/>
      <c r="D53" s="108"/>
      <c r="E53" s="1186" t="s">
        <v>44</v>
      </c>
      <c r="F53" s="1186"/>
      <c r="G53" s="1186"/>
      <c r="H53" s="1187"/>
      <c r="I53" s="336">
        <v>-2674</v>
      </c>
      <c r="J53" s="337">
        <v>-2683</v>
      </c>
      <c r="K53" s="337">
        <v>-2823</v>
      </c>
      <c r="L53" s="337">
        <v>-2867</v>
      </c>
      <c r="M53" s="338">
        <v>-3105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d0/YbBytR+CHB1xh/8JHWPts7nWwgmfr6SHHaLEC2VvrxUPd9nhgmWKGG7ALqOJ7Z2itXhES9nTa6MU8JuFUQ==" saltValue="5OdHWVYCbCHbJxg/+154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504</v>
      </c>
      <c r="G55" s="339">
        <v>504</v>
      </c>
      <c r="H55" s="340">
        <v>504</v>
      </c>
    </row>
    <row r="56" spans="2:8" ht="52.5" customHeight="1" x14ac:dyDescent="0.15">
      <c r="B56" s="120"/>
      <c r="C56" s="1198" t="s">
        <v>47</v>
      </c>
      <c r="D56" s="1198"/>
      <c r="E56" s="1199"/>
      <c r="F56" s="341">
        <v>1</v>
      </c>
      <c r="G56" s="341">
        <v>151</v>
      </c>
      <c r="H56" s="342">
        <v>151</v>
      </c>
    </row>
    <row r="57" spans="2:8" ht="53.25" customHeight="1" x14ac:dyDescent="0.15">
      <c r="B57" s="120"/>
      <c r="C57" s="1200" t="s">
        <v>48</v>
      </c>
      <c r="D57" s="1200"/>
      <c r="E57" s="1201"/>
      <c r="F57" s="343">
        <v>2224</v>
      </c>
      <c r="G57" s="343">
        <v>2229</v>
      </c>
      <c r="H57" s="344">
        <v>2233</v>
      </c>
    </row>
    <row r="58" spans="2:8" ht="45.75" customHeight="1" x14ac:dyDescent="0.15">
      <c r="B58" s="121"/>
      <c r="C58" s="1188" t="s">
        <v>557</v>
      </c>
      <c r="D58" s="1189"/>
      <c r="E58" s="1190"/>
      <c r="F58" s="345">
        <v>1976</v>
      </c>
      <c r="G58" s="345">
        <v>1977</v>
      </c>
      <c r="H58" s="346">
        <v>1977</v>
      </c>
    </row>
    <row r="59" spans="2:8" ht="45.75" customHeight="1" x14ac:dyDescent="0.15">
      <c r="B59" s="121"/>
      <c r="C59" s="1188" t="s">
        <v>558</v>
      </c>
      <c r="D59" s="1189"/>
      <c r="E59" s="1190"/>
      <c r="F59" s="345">
        <v>150</v>
      </c>
      <c r="G59" s="345">
        <v>150</v>
      </c>
      <c r="H59" s="346">
        <v>150</v>
      </c>
    </row>
    <row r="60" spans="2:8" ht="45.75" customHeight="1" x14ac:dyDescent="0.15">
      <c r="B60" s="121"/>
      <c r="C60" s="1188" t="s">
        <v>559</v>
      </c>
      <c r="D60" s="1189"/>
      <c r="E60" s="1190"/>
      <c r="F60" s="345">
        <v>63</v>
      </c>
      <c r="G60" s="345">
        <v>61</v>
      </c>
      <c r="H60" s="346">
        <v>61</v>
      </c>
    </row>
    <row r="61" spans="2:8" ht="45.75" customHeight="1" x14ac:dyDescent="0.15">
      <c r="B61" s="121"/>
      <c r="C61" s="1188" t="s">
        <v>560</v>
      </c>
      <c r="D61" s="1189"/>
      <c r="E61" s="1190"/>
      <c r="F61" s="345">
        <v>16</v>
      </c>
      <c r="G61" s="345">
        <v>19</v>
      </c>
      <c r="H61" s="346">
        <v>20</v>
      </c>
    </row>
    <row r="62" spans="2:8" ht="45.75" customHeight="1" thickBot="1" x14ac:dyDescent="0.2">
      <c r="B62" s="122"/>
      <c r="C62" s="1191" t="s">
        <v>561</v>
      </c>
      <c r="D62" s="1192"/>
      <c r="E62" s="1193"/>
      <c r="F62" s="347">
        <v>9</v>
      </c>
      <c r="G62" s="347">
        <v>12</v>
      </c>
      <c r="H62" s="348">
        <v>16</v>
      </c>
    </row>
    <row r="63" spans="2:8" ht="52.5" customHeight="1" thickBot="1" x14ac:dyDescent="0.2">
      <c r="B63" s="123"/>
      <c r="C63" s="1194" t="s">
        <v>49</v>
      </c>
      <c r="D63" s="1194"/>
      <c r="E63" s="1195"/>
      <c r="F63" s="349">
        <v>2729</v>
      </c>
      <c r="G63" s="349">
        <v>2884</v>
      </c>
      <c r="H63" s="350">
        <v>2888</v>
      </c>
    </row>
    <row r="64" spans="2:8" x14ac:dyDescent="0.15"/>
  </sheetData>
  <sheetProtection algorithmName="SHA-512" hashValue="GLcb4SD/8bxmCG6Adn+wd0oTWcEOfNREvZHml8FVA2Fk36/Adb7Ox/ueINZbEn+/YKFD1kiomQt1WKnf1S3YgQ==" saltValue="eTuNWQD5Z17QQOaq0fzj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221714</v>
      </c>
      <c r="E3" s="142"/>
      <c r="F3" s="143">
        <v>301035</v>
      </c>
      <c r="G3" s="144"/>
      <c r="H3" s="145"/>
    </row>
    <row r="4" spans="1:8" x14ac:dyDescent="0.15">
      <c r="A4" s="146"/>
      <c r="B4" s="147"/>
      <c r="C4" s="148"/>
      <c r="D4" s="149">
        <v>87952</v>
      </c>
      <c r="E4" s="150"/>
      <c r="F4" s="151">
        <v>154376</v>
      </c>
      <c r="G4" s="152"/>
      <c r="H4" s="153"/>
    </row>
    <row r="5" spans="1:8" x14ac:dyDescent="0.15">
      <c r="A5" s="134" t="s">
        <v>518</v>
      </c>
      <c r="B5" s="139"/>
      <c r="C5" s="140"/>
      <c r="D5" s="141">
        <v>244627</v>
      </c>
      <c r="E5" s="142"/>
      <c r="F5" s="143">
        <v>277467</v>
      </c>
      <c r="G5" s="144"/>
      <c r="H5" s="145"/>
    </row>
    <row r="6" spans="1:8" x14ac:dyDescent="0.15">
      <c r="A6" s="146"/>
      <c r="B6" s="147"/>
      <c r="C6" s="148"/>
      <c r="D6" s="149">
        <v>62228</v>
      </c>
      <c r="E6" s="150"/>
      <c r="F6" s="151">
        <v>128378</v>
      </c>
      <c r="G6" s="152"/>
      <c r="H6" s="153"/>
    </row>
    <row r="7" spans="1:8" x14ac:dyDescent="0.15">
      <c r="A7" s="134" t="s">
        <v>519</v>
      </c>
      <c r="B7" s="139"/>
      <c r="C7" s="140"/>
      <c r="D7" s="141">
        <v>155334</v>
      </c>
      <c r="E7" s="142"/>
      <c r="F7" s="143">
        <v>282256</v>
      </c>
      <c r="G7" s="144"/>
      <c r="H7" s="145"/>
    </row>
    <row r="8" spans="1:8" x14ac:dyDescent="0.15">
      <c r="A8" s="146"/>
      <c r="B8" s="147"/>
      <c r="C8" s="148"/>
      <c r="D8" s="149">
        <v>114734</v>
      </c>
      <c r="E8" s="150"/>
      <c r="F8" s="151">
        <v>145453</v>
      </c>
      <c r="G8" s="152"/>
      <c r="H8" s="153"/>
    </row>
    <row r="9" spans="1:8" x14ac:dyDescent="0.15">
      <c r="A9" s="134" t="s">
        <v>520</v>
      </c>
      <c r="B9" s="139"/>
      <c r="C9" s="140"/>
      <c r="D9" s="141">
        <v>197291</v>
      </c>
      <c r="E9" s="142"/>
      <c r="F9" s="143">
        <v>295341</v>
      </c>
      <c r="G9" s="144"/>
      <c r="H9" s="145"/>
    </row>
    <row r="10" spans="1:8" x14ac:dyDescent="0.15">
      <c r="A10" s="146"/>
      <c r="B10" s="147"/>
      <c r="C10" s="148"/>
      <c r="D10" s="149">
        <v>161262</v>
      </c>
      <c r="E10" s="150"/>
      <c r="F10" s="151">
        <v>137402</v>
      </c>
      <c r="G10" s="152"/>
      <c r="H10" s="153"/>
    </row>
    <row r="11" spans="1:8" x14ac:dyDescent="0.15">
      <c r="A11" s="134" t="s">
        <v>521</v>
      </c>
      <c r="B11" s="139"/>
      <c r="C11" s="140"/>
      <c r="D11" s="141">
        <v>278962</v>
      </c>
      <c r="E11" s="142"/>
      <c r="F11" s="143">
        <v>292845</v>
      </c>
      <c r="G11" s="144"/>
      <c r="H11" s="145"/>
    </row>
    <row r="12" spans="1:8" x14ac:dyDescent="0.15">
      <c r="A12" s="146"/>
      <c r="B12" s="147"/>
      <c r="C12" s="154"/>
      <c r="D12" s="149">
        <v>189914</v>
      </c>
      <c r="E12" s="150"/>
      <c r="F12" s="151">
        <v>143187</v>
      </c>
      <c r="G12" s="152"/>
      <c r="H12" s="153"/>
    </row>
    <row r="13" spans="1:8" x14ac:dyDescent="0.15">
      <c r="A13" s="134"/>
      <c r="B13" s="139"/>
      <c r="C13" s="140"/>
      <c r="D13" s="141">
        <v>219586</v>
      </c>
      <c r="E13" s="142"/>
      <c r="F13" s="143">
        <v>289789</v>
      </c>
      <c r="G13" s="155"/>
      <c r="H13" s="145"/>
    </row>
    <row r="14" spans="1:8" x14ac:dyDescent="0.15">
      <c r="A14" s="146"/>
      <c r="B14" s="147"/>
      <c r="C14" s="148"/>
      <c r="D14" s="149">
        <v>123218</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21.46</v>
      </c>
      <c r="C19" s="156">
        <f>ROUND(VALUE(SUBSTITUTE(実質収支比率等に係る経年分析!G$48,"▲","-")),2)</f>
        <v>30.87</v>
      </c>
      <c r="D19" s="156">
        <f>ROUND(VALUE(SUBSTITUTE(実質収支比率等に係る経年分析!H$48,"▲","-")),2)</f>
        <v>38.86</v>
      </c>
      <c r="E19" s="156">
        <f>ROUND(VALUE(SUBSTITUTE(実質収支比率等に係る経年分析!I$48,"▲","-")),2)</f>
        <v>38.479999999999997</v>
      </c>
      <c r="F19" s="156">
        <f>ROUND(VALUE(SUBSTITUTE(実質収支比率等に係る経年分析!J$48,"▲","-")),2)</f>
        <v>48.26</v>
      </c>
    </row>
    <row r="20" spans="1:11" x14ac:dyDescent="0.15">
      <c r="A20" s="156" t="s">
        <v>53</v>
      </c>
      <c r="B20" s="156">
        <f>ROUND(VALUE(SUBSTITUTE(実質収支比率等に係る経年分析!F$47,"▲","-")),2)</f>
        <v>14.69</v>
      </c>
      <c r="C20" s="156">
        <f>ROUND(VALUE(SUBSTITUTE(実質収支比率等に係る経年分析!G$47,"▲","-")),2)</f>
        <v>17.82</v>
      </c>
      <c r="D20" s="156">
        <f>ROUND(VALUE(SUBSTITUTE(実質収支比率等に係る経年分析!H$47,"▲","-")),2)</f>
        <v>22.81</v>
      </c>
      <c r="E20" s="156">
        <f>ROUND(VALUE(SUBSTITUTE(実質収支比率等に係る経年分析!I$47,"▲","-")),2)</f>
        <v>23.16</v>
      </c>
      <c r="F20" s="156">
        <f>ROUND(VALUE(SUBSTITUTE(実質収支比率等に係る経年分析!J$47,"▲","-")),2)</f>
        <v>22.31</v>
      </c>
    </row>
    <row r="21" spans="1:11" x14ac:dyDescent="0.15">
      <c r="A21" s="156" t="s">
        <v>54</v>
      </c>
      <c r="B21" s="156">
        <f>IF(ISNUMBER(VALUE(SUBSTITUTE(実質収支比率等に係る経年分析!F$49,"▲","-"))),ROUND(VALUE(SUBSTITUTE(実質収支比率等に係る経年分析!F$49,"▲","-")),2),NA())</f>
        <v>4.7699999999999996</v>
      </c>
      <c r="C21" s="156">
        <f>IF(ISNUMBER(VALUE(SUBSTITUTE(実質収支比率等に係る経年分析!G$49,"▲","-"))),ROUND(VALUE(SUBSTITUTE(実質収支比率等に係る経年分析!G$49,"▲","-")),2),NA())</f>
        <v>15.68</v>
      </c>
      <c r="D21" s="156">
        <f>IF(ISNUMBER(VALUE(SUBSTITUTE(実質収支比率等に係る経年分析!H$49,"▲","-"))),ROUND(VALUE(SUBSTITUTE(実質収支比率等に係る経年分析!H$49,"▲","-")),2),NA())</f>
        <v>11.71</v>
      </c>
      <c r="E21" s="156">
        <f>IF(ISNUMBER(VALUE(SUBSTITUTE(実質収支比率等に係る経年分析!I$49,"▲","-"))),ROUND(VALUE(SUBSTITUTE(実質収支比率等に係る経年分析!I$49,"▲","-")),2),NA())</f>
        <v>-0.97</v>
      </c>
      <c r="F21" s="156">
        <f>IF(ISNUMBER(VALUE(SUBSTITUTE(実質収支比率等に係る経年分析!J$49,"▲","-"))),ROUND(VALUE(SUBSTITUTE(実質収支比率等に係る経年分析!J$49,"▲","-")),2),NA())</f>
        <v>11.18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0.43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0.13</v>
      </c>
      <c r="C28" s="157" t="e">
        <f>IF(ROUND(VALUE(SUBSTITUTE(連結実質赤字比率に係る赤字・黒字の構成分析!F$42,"▲", "-")), 2) &gt;= 0, ABS(ROUND(VALUE(SUBSTITUTE(連結実質赤字比率に係る赤字・黒字の構成分析!F$42,"▲", "-")), 2)), NA())</f>
        <v>#N/A</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国民健康保険事業（直診勘定）特別会計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15">
      <c r="A32" s="157" t="str">
        <f>IF(連結実質赤字比率に係る赤字・黒字の構成分析!C$38="",NA(),連結実質赤字比率に係る赤字・黒字の構成分析!C$38)</f>
        <v>国民健康保険事業（事業勘定）特別会計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0.35</v>
      </c>
    </row>
    <row r="33" spans="1:16" x14ac:dyDescent="0.15">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0.45</v>
      </c>
    </row>
    <row r="34" spans="1:16" x14ac:dyDescent="0.15">
      <c r="A34" s="157" t="str">
        <f>IF(連結実質赤字比率に係る赤字・黒字の構成分析!C$36="",NA(),連結実質赤字比率に係る赤字・黒字の構成分析!C$36)</f>
        <v>集落排水事業会計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v>
      </c>
    </row>
    <row r="35" spans="1:16" x14ac:dyDescent="0.15">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0.68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2.5299999999999998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21.46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30.87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38.86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38.47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48.25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282</v>
      </c>
      <c r="E42" s="158"/>
      <c r="F42" s="158"/>
      <c r="G42" s="158">
        <f>'実質公債費比率（分子）の構造'!L$52</f>
        <v>265</v>
      </c>
      <c r="H42" s="158"/>
      <c r="I42" s="158"/>
      <c r="J42" s="158">
        <f>'実質公債費比率（分子）の構造'!M$52</f>
        <v>269</v>
      </c>
      <c r="K42" s="158"/>
      <c r="L42" s="158"/>
      <c r="M42" s="158">
        <f>'実質公債費比率（分子）の構造'!N$52</f>
        <v>268</v>
      </c>
      <c r="N42" s="158"/>
      <c r="O42" s="158"/>
      <c r="P42" s="158">
        <f>'実質公債費比率（分子）の構造'!O$52</f>
        <v>263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31</v>
      </c>
      <c r="C46" s="158"/>
      <c r="D46" s="158"/>
      <c r="E46" s="158">
        <f>'実質公債費比率（分子）の構造'!L$48</f>
        <v>36</v>
      </c>
      <c r="F46" s="158"/>
      <c r="G46" s="158"/>
      <c r="H46" s="158">
        <f>'実質公債費比率（分子）の構造'!M$48</f>
        <v>37</v>
      </c>
      <c r="I46" s="158"/>
      <c r="J46" s="158"/>
      <c r="K46" s="158">
        <f>'実質公債費比率（分子）の構造'!N$48</f>
        <v>27</v>
      </c>
      <c r="L46" s="158"/>
      <c r="M46" s="158"/>
      <c r="N46" s="158">
        <f>'実質公債費比率（分子）の構造'!O$48</f>
        <v>46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230</v>
      </c>
      <c r="C49" s="158"/>
      <c r="D49" s="158"/>
      <c r="E49" s="158">
        <f>'実質公債費比率（分子）の構造'!L$45</f>
        <v>215</v>
      </c>
      <c r="F49" s="158"/>
      <c r="G49" s="158"/>
      <c r="H49" s="158">
        <f>'実質公債費比率（分子）の構造'!M$45</f>
        <v>223</v>
      </c>
      <c r="I49" s="158"/>
      <c r="J49" s="158"/>
      <c r="K49" s="158">
        <f>'実質公債費比率（分子）の構造'!N$45</f>
        <v>233</v>
      </c>
      <c r="L49" s="158"/>
      <c r="M49" s="158"/>
      <c r="N49" s="158">
        <f>'実質公債費比率（分子）の構造'!O$45</f>
        <v>246</v>
      </c>
      <c r="O49" s="158"/>
      <c r="P49" s="158"/>
    </row>
    <row r="50" spans="1:16" x14ac:dyDescent="0.15">
      <c r="A50" s="158" t="s">
        <v>67</v>
      </c>
      <c r="B50" s="158" t="e">
        <f>NA()</f>
        <v>#N/A</v>
      </c>
      <c r="C50" s="158">
        <f>IF(ISNUMBER('実質公債費比率（分子）の構造'!K$53),'実質公債費比率（分子）の構造'!K$53,NA())</f>
        <v>-21</v>
      </c>
      <c r="D50" s="158" t="e">
        <f>NA()</f>
        <v>#N/A</v>
      </c>
      <c r="E50" s="158" t="e">
        <f>NA()</f>
        <v>#N/A</v>
      </c>
      <c r="F50" s="158">
        <f>IF(ISNUMBER('実質公債費比率（分子）の構造'!L$53),'実質公債費比率（分子）の構造'!L$53,NA())</f>
        <v>-14</v>
      </c>
      <c r="G50" s="158" t="e">
        <f>NA()</f>
        <v>#N/A</v>
      </c>
      <c r="H50" s="158" t="e">
        <f>NA()</f>
        <v>#N/A</v>
      </c>
      <c r="I50" s="158">
        <f>IF(ISNUMBER('実質公債費比率（分子）の構造'!M$53),'実質公債費比率（分子）の構造'!M$53,NA())</f>
        <v>-9</v>
      </c>
      <c r="J50" s="158" t="e">
        <f>NA()</f>
        <v>#N/A</v>
      </c>
      <c r="K50" s="158" t="e">
        <f>NA()</f>
        <v>#N/A</v>
      </c>
      <c r="L50" s="158">
        <f>IF(ISNUMBER('実質公債費比率（分子）の構造'!N$53),'実質公債費比率（分子）の構造'!N$53,NA())</f>
        <v>-8</v>
      </c>
      <c r="M50" s="158" t="e">
        <f>NA()</f>
        <v>#N/A</v>
      </c>
      <c r="N50" s="158" t="e">
        <f>NA()</f>
        <v>#N/A</v>
      </c>
      <c r="O50" s="158">
        <f>IF(ISNUMBER('実質公債費比率（分子）の構造'!O$53),'実質公債費比率（分子）の構造'!O$53,NA())</f>
        <v>29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2373</v>
      </c>
      <c r="E56" s="157"/>
      <c r="F56" s="157"/>
      <c r="G56" s="157">
        <f>'将来負担比率（分子）の構造'!J$52</f>
        <v>2500</v>
      </c>
      <c r="H56" s="157"/>
      <c r="I56" s="157"/>
      <c r="J56" s="157">
        <f>'将来負担比率（分子）の構造'!K$52</f>
        <v>2448</v>
      </c>
      <c r="K56" s="157"/>
      <c r="L56" s="157"/>
      <c r="M56" s="157">
        <f>'将来負担比率（分子）の構造'!L$52</f>
        <v>2256</v>
      </c>
      <c r="N56" s="157"/>
      <c r="O56" s="157"/>
      <c r="P56" s="157">
        <f>'将来負担比率（分子）の構造'!M$52</f>
        <v>2658</v>
      </c>
    </row>
    <row r="57" spans="1:16" x14ac:dyDescent="0.15">
      <c r="A57" s="157" t="s">
        <v>42</v>
      </c>
      <c r="B57" s="157"/>
      <c r="C57" s="157"/>
      <c r="D57" s="157">
        <f>'将来負担比率（分子）の構造'!I$51</f>
        <v>31</v>
      </c>
      <c r="E57" s="157"/>
      <c r="F57" s="157"/>
      <c r="G57" s="157">
        <f>'将来負担比率（分子）の構造'!J$51</f>
        <v>27</v>
      </c>
      <c r="H57" s="157"/>
      <c r="I57" s="157"/>
      <c r="J57" s="157">
        <f>'将来負担比率（分子）の構造'!K$51</f>
        <v>23</v>
      </c>
      <c r="K57" s="157"/>
      <c r="L57" s="157"/>
      <c r="M57" s="157">
        <f>'将来負担比率（分子）の構造'!L$51</f>
        <v>19</v>
      </c>
      <c r="N57" s="157"/>
      <c r="O57" s="157"/>
      <c r="P57" s="157">
        <f>'将来負担比率（分子）の構造'!M$51</f>
        <v>15</v>
      </c>
    </row>
    <row r="58" spans="1:16" x14ac:dyDescent="0.15">
      <c r="A58" s="157" t="s">
        <v>41</v>
      </c>
      <c r="B58" s="157"/>
      <c r="C58" s="157"/>
      <c r="D58" s="157">
        <f>'将来負担比率（分子）の構造'!I$50</f>
        <v>2503</v>
      </c>
      <c r="E58" s="157"/>
      <c r="F58" s="157"/>
      <c r="G58" s="157">
        <f>'将来負担比率（分子）の構造'!J$50</f>
        <v>2733</v>
      </c>
      <c r="H58" s="157"/>
      <c r="I58" s="157"/>
      <c r="J58" s="157">
        <f>'将来負担比率（分子）の構造'!K$50</f>
        <v>2989</v>
      </c>
      <c r="K58" s="157"/>
      <c r="L58" s="157"/>
      <c r="M58" s="157">
        <f>'将来負担比率（分子）の構造'!L$50</f>
        <v>3182</v>
      </c>
      <c r="N58" s="157"/>
      <c r="O58" s="157"/>
      <c r="P58" s="157">
        <f>'将来負担比率（分子）の構造'!M$50</f>
        <v>3184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252</v>
      </c>
      <c r="C62" s="157"/>
      <c r="D62" s="157"/>
      <c r="E62" s="157">
        <f>'将来負担比率（分子）の構造'!J$45</f>
        <v>367</v>
      </c>
      <c r="F62" s="157"/>
      <c r="G62" s="157"/>
      <c r="H62" s="157">
        <f>'将来負担比率（分子）の構造'!K$45</f>
        <v>429</v>
      </c>
      <c r="I62" s="157"/>
      <c r="J62" s="157"/>
      <c r="K62" s="157">
        <f>'将来負担比率（分子）の構造'!L$45</f>
        <v>332</v>
      </c>
      <c r="L62" s="157"/>
      <c r="M62" s="157"/>
      <c r="N62" s="157">
        <f>'将来負担比率（分子）の構造'!M$45</f>
        <v>298</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203</v>
      </c>
      <c r="C64" s="157"/>
      <c r="D64" s="157"/>
      <c r="E64" s="157">
        <f>'将来負担比率（分子）の構造'!J$43</f>
        <v>192</v>
      </c>
      <c r="F64" s="157"/>
      <c r="G64" s="157"/>
      <c r="H64" s="157">
        <f>'将来負担比率（分子）の構造'!K$43</f>
        <v>180</v>
      </c>
      <c r="I64" s="157"/>
      <c r="J64" s="157"/>
      <c r="K64" s="157">
        <f>'将来負担比率（分子）の構造'!L$43</f>
        <v>182</v>
      </c>
      <c r="L64" s="157"/>
      <c r="M64" s="157"/>
      <c r="N64" s="157">
        <f>'将来負担比率（分子）の構造'!M$43</f>
        <v>215</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1777</v>
      </c>
      <c r="C66" s="157"/>
      <c r="D66" s="157"/>
      <c r="E66" s="157">
        <f>'将来負担比率（分子）の構造'!J$41</f>
        <v>2019</v>
      </c>
      <c r="F66" s="157"/>
      <c r="G66" s="157"/>
      <c r="H66" s="157">
        <f>'将来負担比率（分子）の構造'!K$41</f>
        <v>2028</v>
      </c>
      <c r="I66" s="157"/>
      <c r="J66" s="157"/>
      <c r="K66" s="157">
        <f>'将来負担比率（分子）の構造'!L$41</f>
        <v>2077</v>
      </c>
      <c r="L66" s="157"/>
      <c r="M66" s="157"/>
      <c r="N66" s="157">
        <f>'将来負担比率（分子）の構造'!M$41</f>
        <v>2240</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504</v>
      </c>
      <c r="C72" s="161">
        <f>基金残高に係る経年分析!G55</f>
        <v>504</v>
      </c>
      <c r="D72" s="161">
        <f>基金残高に係る経年分析!H55</f>
        <v>504</v>
      </c>
    </row>
    <row r="73" spans="1:16" x14ac:dyDescent="0.15">
      <c r="A73" s="160" t="s">
        <v>74</v>
      </c>
      <c r="B73" s="161">
        <f>基金残高に係る経年分析!F56</f>
        <v>1</v>
      </c>
      <c r="C73" s="161">
        <f>基金残高に係る経年分析!G56</f>
        <v>151</v>
      </c>
      <c r="D73" s="161">
        <f>基金残高に係る経年分析!H56</f>
        <v>151</v>
      </c>
    </row>
    <row r="74" spans="1:16" x14ac:dyDescent="0.15">
      <c r="A74" s="160" t="s">
        <v>75</v>
      </c>
      <c r="B74" s="161">
        <f>基金残高に係る経年分析!F57</f>
        <v>2224</v>
      </c>
      <c r="C74" s="161">
        <f>基金残高に係る経年分析!G57</f>
        <v>2229</v>
      </c>
      <c r="D74" s="161">
        <f>基金残高に係る経年分析!H57</f>
        <v>2233</v>
      </c>
    </row>
  </sheetData>
  <sheetProtection algorithmName="SHA-512" hashValue="dRsrug6RHozW2aGQ2guN0V6Z0CkR8y0dNvaagChnYewO+eBoOcj8hqcMYYOoeay5Gs6BFI1lzuHFXTfI9CjZmw==" saltValue="QdaQfK5a39mPhIzurolI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214</v>
      </c>
      <c r="C5" s="597"/>
      <c r="D5" s="597"/>
      <c r="E5" s="597"/>
      <c r="F5" s="597"/>
      <c r="G5" s="597"/>
      <c r="H5" s="597"/>
      <c r="I5" s="597"/>
      <c r="J5" s="597"/>
      <c r="K5" s="597"/>
      <c r="L5" s="597"/>
      <c r="M5" s="597"/>
      <c r="N5" s="597"/>
      <c r="O5" s="597"/>
      <c r="P5" s="597"/>
      <c r="Q5" s="598"/>
      <c r="R5" s="599">
        <v>274439</v>
      </c>
      <c r="S5" s="600"/>
      <c r="T5" s="600"/>
      <c r="U5" s="600"/>
      <c r="V5" s="600"/>
      <c r="W5" s="600"/>
      <c r="X5" s="600"/>
      <c r="Y5" s="601"/>
      <c r="Z5" s="602">
        <v>6</v>
      </c>
      <c r="AA5" s="602"/>
      <c r="AB5" s="602"/>
      <c r="AC5" s="602"/>
      <c r="AD5" s="603">
        <v>274439</v>
      </c>
      <c r="AE5" s="603"/>
      <c r="AF5" s="603"/>
      <c r="AG5" s="603"/>
      <c r="AH5" s="603"/>
      <c r="AI5" s="603"/>
      <c r="AJ5" s="603"/>
      <c r="AK5" s="603"/>
      <c r="AL5" s="604">
        <v>12.1</v>
      </c>
      <c r="AM5" s="605"/>
      <c r="AN5" s="605"/>
      <c r="AO5" s="606"/>
      <c r="AP5" s="596" t="s">
        <v>215</v>
      </c>
      <c r="AQ5" s="597"/>
      <c r="AR5" s="597"/>
      <c r="AS5" s="597"/>
      <c r="AT5" s="597"/>
      <c r="AU5" s="597"/>
      <c r="AV5" s="597"/>
      <c r="AW5" s="597"/>
      <c r="AX5" s="597"/>
      <c r="AY5" s="597"/>
      <c r="AZ5" s="597"/>
      <c r="BA5" s="597"/>
      <c r="BB5" s="597"/>
      <c r="BC5" s="597"/>
      <c r="BD5" s="597"/>
      <c r="BE5" s="597"/>
      <c r="BF5" s="598"/>
      <c r="BG5" s="610">
        <v>272422</v>
      </c>
      <c r="BH5" s="611"/>
      <c r="BI5" s="611"/>
      <c r="BJ5" s="611"/>
      <c r="BK5" s="611"/>
      <c r="BL5" s="611"/>
      <c r="BM5" s="611"/>
      <c r="BN5" s="612"/>
      <c r="BO5" s="613">
        <v>99.3</v>
      </c>
      <c r="BP5" s="613"/>
      <c r="BQ5" s="613"/>
      <c r="BR5" s="613"/>
      <c r="BS5" s="614" t="s">
        <v>122</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15">
      <c r="B6" s="607" t="s">
        <v>219</v>
      </c>
      <c r="C6" s="608"/>
      <c r="D6" s="608"/>
      <c r="E6" s="608"/>
      <c r="F6" s="608"/>
      <c r="G6" s="608"/>
      <c r="H6" s="608"/>
      <c r="I6" s="608"/>
      <c r="J6" s="608"/>
      <c r="K6" s="608"/>
      <c r="L6" s="608"/>
      <c r="M6" s="608"/>
      <c r="N6" s="608"/>
      <c r="O6" s="608"/>
      <c r="P6" s="608"/>
      <c r="Q6" s="609"/>
      <c r="R6" s="610">
        <v>48511</v>
      </c>
      <c r="S6" s="611"/>
      <c r="T6" s="611"/>
      <c r="U6" s="611"/>
      <c r="V6" s="611"/>
      <c r="W6" s="611"/>
      <c r="X6" s="611"/>
      <c r="Y6" s="612"/>
      <c r="Z6" s="613">
        <v>1.1000000000000001</v>
      </c>
      <c r="AA6" s="613"/>
      <c r="AB6" s="613"/>
      <c r="AC6" s="613"/>
      <c r="AD6" s="614">
        <v>48511</v>
      </c>
      <c r="AE6" s="614"/>
      <c r="AF6" s="614"/>
      <c r="AG6" s="614"/>
      <c r="AH6" s="614"/>
      <c r="AI6" s="614"/>
      <c r="AJ6" s="614"/>
      <c r="AK6" s="614"/>
      <c r="AL6" s="615">
        <v>2.1</v>
      </c>
      <c r="AM6" s="616"/>
      <c r="AN6" s="616"/>
      <c r="AO6" s="617"/>
      <c r="AP6" s="607" t="s">
        <v>220</v>
      </c>
      <c r="AQ6" s="608"/>
      <c r="AR6" s="608"/>
      <c r="AS6" s="608"/>
      <c r="AT6" s="608"/>
      <c r="AU6" s="608"/>
      <c r="AV6" s="608"/>
      <c r="AW6" s="608"/>
      <c r="AX6" s="608"/>
      <c r="AY6" s="608"/>
      <c r="AZ6" s="608"/>
      <c r="BA6" s="608"/>
      <c r="BB6" s="608"/>
      <c r="BC6" s="608"/>
      <c r="BD6" s="608"/>
      <c r="BE6" s="608"/>
      <c r="BF6" s="609"/>
      <c r="BG6" s="610">
        <v>272422</v>
      </c>
      <c r="BH6" s="611"/>
      <c r="BI6" s="611"/>
      <c r="BJ6" s="611"/>
      <c r="BK6" s="611"/>
      <c r="BL6" s="611"/>
      <c r="BM6" s="611"/>
      <c r="BN6" s="612"/>
      <c r="BO6" s="613">
        <v>99.3</v>
      </c>
      <c r="BP6" s="613"/>
      <c r="BQ6" s="613"/>
      <c r="BR6" s="613"/>
      <c r="BS6" s="614" t="s">
        <v>122</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43488</v>
      </c>
      <c r="CS6" s="611"/>
      <c r="CT6" s="611"/>
      <c r="CU6" s="611"/>
      <c r="CV6" s="611"/>
      <c r="CW6" s="611"/>
      <c r="CX6" s="611"/>
      <c r="CY6" s="612"/>
      <c r="CZ6" s="604">
        <v>1.3</v>
      </c>
      <c r="DA6" s="605"/>
      <c r="DB6" s="605"/>
      <c r="DC6" s="621"/>
      <c r="DD6" s="619" t="s">
        <v>122</v>
      </c>
      <c r="DE6" s="611"/>
      <c r="DF6" s="611"/>
      <c r="DG6" s="611"/>
      <c r="DH6" s="611"/>
      <c r="DI6" s="611"/>
      <c r="DJ6" s="611"/>
      <c r="DK6" s="611"/>
      <c r="DL6" s="611"/>
      <c r="DM6" s="611"/>
      <c r="DN6" s="611"/>
      <c r="DO6" s="611"/>
      <c r="DP6" s="612"/>
      <c r="DQ6" s="619">
        <v>43488</v>
      </c>
      <c r="DR6" s="611"/>
      <c r="DS6" s="611"/>
      <c r="DT6" s="611"/>
      <c r="DU6" s="611"/>
      <c r="DV6" s="611"/>
      <c r="DW6" s="611"/>
      <c r="DX6" s="611"/>
      <c r="DY6" s="611"/>
      <c r="DZ6" s="611"/>
      <c r="EA6" s="611"/>
      <c r="EB6" s="611"/>
      <c r="EC6" s="620"/>
    </row>
    <row r="7" spans="2:143" ht="11.25" customHeight="1" x14ac:dyDescent="0.15">
      <c r="B7" s="607" t="s">
        <v>222</v>
      </c>
      <c r="C7" s="608"/>
      <c r="D7" s="608"/>
      <c r="E7" s="608"/>
      <c r="F7" s="608"/>
      <c r="G7" s="608"/>
      <c r="H7" s="608"/>
      <c r="I7" s="608"/>
      <c r="J7" s="608"/>
      <c r="K7" s="608"/>
      <c r="L7" s="608"/>
      <c r="M7" s="608"/>
      <c r="N7" s="608"/>
      <c r="O7" s="608"/>
      <c r="P7" s="608"/>
      <c r="Q7" s="609"/>
      <c r="R7" s="610">
        <v>176</v>
      </c>
      <c r="S7" s="611"/>
      <c r="T7" s="611"/>
      <c r="U7" s="611"/>
      <c r="V7" s="611"/>
      <c r="W7" s="611"/>
      <c r="X7" s="611"/>
      <c r="Y7" s="612"/>
      <c r="Z7" s="613">
        <v>0</v>
      </c>
      <c r="AA7" s="613"/>
      <c r="AB7" s="613"/>
      <c r="AC7" s="613"/>
      <c r="AD7" s="614">
        <v>176</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94092</v>
      </c>
      <c r="BH7" s="611"/>
      <c r="BI7" s="611"/>
      <c r="BJ7" s="611"/>
      <c r="BK7" s="611"/>
      <c r="BL7" s="611"/>
      <c r="BM7" s="611"/>
      <c r="BN7" s="612"/>
      <c r="BO7" s="613">
        <v>34.299999999999997</v>
      </c>
      <c r="BP7" s="613"/>
      <c r="BQ7" s="613"/>
      <c r="BR7" s="613"/>
      <c r="BS7" s="614" t="s">
        <v>122</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500672</v>
      </c>
      <c r="CS7" s="611"/>
      <c r="CT7" s="611"/>
      <c r="CU7" s="611"/>
      <c r="CV7" s="611"/>
      <c r="CW7" s="611"/>
      <c r="CX7" s="611"/>
      <c r="CY7" s="612"/>
      <c r="CZ7" s="613">
        <v>14.9</v>
      </c>
      <c r="DA7" s="613"/>
      <c r="DB7" s="613"/>
      <c r="DC7" s="613"/>
      <c r="DD7" s="619">
        <v>3297</v>
      </c>
      <c r="DE7" s="611"/>
      <c r="DF7" s="611"/>
      <c r="DG7" s="611"/>
      <c r="DH7" s="611"/>
      <c r="DI7" s="611"/>
      <c r="DJ7" s="611"/>
      <c r="DK7" s="611"/>
      <c r="DL7" s="611"/>
      <c r="DM7" s="611"/>
      <c r="DN7" s="611"/>
      <c r="DO7" s="611"/>
      <c r="DP7" s="612"/>
      <c r="DQ7" s="619">
        <v>438785</v>
      </c>
      <c r="DR7" s="611"/>
      <c r="DS7" s="611"/>
      <c r="DT7" s="611"/>
      <c r="DU7" s="611"/>
      <c r="DV7" s="611"/>
      <c r="DW7" s="611"/>
      <c r="DX7" s="611"/>
      <c r="DY7" s="611"/>
      <c r="DZ7" s="611"/>
      <c r="EA7" s="611"/>
      <c r="EB7" s="611"/>
      <c r="EC7" s="620"/>
    </row>
    <row r="8" spans="2:143" ht="11.25" customHeight="1" x14ac:dyDescent="0.15">
      <c r="B8" s="607" t="s">
        <v>225</v>
      </c>
      <c r="C8" s="608"/>
      <c r="D8" s="608"/>
      <c r="E8" s="608"/>
      <c r="F8" s="608"/>
      <c r="G8" s="608"/>
      <c r="H8" s="608"/>
      <c r="I8" s="608"/>
      <c r="J8" s="608"/>
      <c r="K8" s="608"/>
      <c r="L8" s="608"/>
      <c r="M8" s="608"/>
      <c r="N8" s="608"/>
      <c r="O8" s="608"/>
      <c r="P8" s="608"/>
      <c r="Q8" s="609"/>
      <c r="R8" s="610">
        <v>1930</v>
      </c>
      <c r="S8" s="611"/>
      <c r="T8" s="611"/>
      <c r="U8" s="611"/>
      <c r="V8" s="611"/>
      <c r="W8" s="611"/>
      <c r="X8" s="611"/>
      <c r="Y8" s="612"/>
      <c r="Z8" s="613">
        <v>0</v>
      </c>
      <c r="AA8" s="613"/>
      <c r="AB8" s="613"/>
      <c r="AC8" s="613"/>
      <c r="AD8" s="614">
        <v>1930</v>
      </c>
      <c r="AE8" s="614"/>
      <c r="AF8" s="614"/>
      <c r="AG8" s="614"/>
      <c r="AH8" s="614"/>
      <c r="AI8" s="614"/>
      <c r="AJ8" s="614"/>
      <c r="AK8" s="614"/>
      <c r="AL8" s="615">
        <v>0.1</v>
      </c>
      <c r="AM8" s="616"/>
      <c r="AN8" s="616"/>
      <c r="AO8" s="617"/>
      <c r="AP8" s="607" t="s">
        <v>226</v>
      </c>
      <c r="AQ8" s="608"/>
      <c r="AR8" s="608"/>
      <c r="AS8" s="608"/>
      <c r="AT8" s="608"/>
      <c r="AU8" s="608"/>
      <c r="AV8" s="608"/>
      <c r="AW8" s="608"/>
      <c r="AX8" s="608"/>
      <c r="AY8" s="608"/>
      <c r="AZ8" s="608"/>
      <c r="BA8" s="608"/>
      <c r="BB8" s="608"/>
      <c r="BC8" s="608"/>
      <c r="BD8" s="608"/>
      <c r="BE8" s="608"/>
      <c r="BF8" s="609"/>
      <c r="BG8" s="610">
        <v>4177</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760277</v>
      </c>
      <c r="CS8" s="611"/>
      <c r="CT8" s="611"/>
      <c r="CU8" s="611"/>
      <c r="CV8" s="611"/>
      <c r="CW8" s="611"/>
      <c r="CX8" s="611"/>
      <c r="CY8" s="612"/>
      <c r="CZ8" s="613">
        <v>22.6</v>
      </c>
      <c r="DA8" s="613"/>
      <c r="DB8" s="613"/>
      <c r="DC8" s="613"/>
      <c r="DD8" s="619">
        <v>14395</v>
      </c>
      <c r="DE8" s="611"/>
      <c r="DF8" s="611"/>
      <c r="DG8" s="611"/>
      <c r="DH8" s="611"/>
      <c r="DI8" s="611"/>
      <c r="DJ8" s="611"/>
      <c r="DK8" s="611"/>
      <c r="DL8" s="611"/>
      <c r="DM8" s="611"/>
      <c r="DN8" s="611"/>
      <c r="DO8" s="611"/>
      <c r="DP8" s="612"/>
      <c r="DQ8" s="619">
        <v>514968</v>
      </c>
      <c r="DR8" s="611"/>
      <c r="DS8" s="611"/>
      <c r="DT8" s="611"/>
      <c r="DU8" s="611"/>
      <c r="DV8" s="611"/>
      <c r="DW8" s="611"/>
      <c r="DX8" s="611"/>
      <c r="DY8" s="611"/>
      <c r="DZ8" s="611"/>
      <c r="EA8" s="611"/>
      <c r="EB8" s="611"/>
      <c r="EC8" s="620"/>
    </row>
    <row r="9" spans="2:143" ht="11.25" customHeight="1" x14ac:dyDescent="0.15">
      <c r="B9" s="607" t="s">
        <v>228</v>
      </c>
      <c r="C9" s="608"/>
      <c r="D9" s="608"/>
      <c r="E9" s="608"/>
      <c r="F9" s="608"/>
      <c r="G9" s="608"/>
      <c r="H9" s="608"/>
      <c r="I9" s="608"/>
      <c r="J9" s="608"/>
      <c r="K9" s="608"/>
      <c r="L9" s="608"/>
      <c r="M9" s="608"/>
      <c r="N9" s="608"/>
      <c r="O9" s="608"/>
      <c r="P9" s="608"/>
      <c r="Q9" s="609"/>
      <c r="R9" s="610">
        <v>2658</v>
      </c>
      <c r="S9" s="611"/>
      <c r="T9" s="611"/>
      <c r="U9" s="611"/>
      <c r="V9" s="611"/>
      <c r="W9" s="611"/>
      <c r="X9" s="611"/>
      <c r="Y9" s="612"/>
      <c r="Z9" s="613">
        <v>0.1</v>
      </c>
      <c r="AA9" s="613"/>
      <c r="AB9" s="613"/>
      <c r="AC9" s="613"/>
      <c r="AD9" s="614">
        <v>2658</v>
      </c>
      <c r="AE9" s="614"/>
      <c r="AF9" s="614"/>
      <c r="AG9" s="614"/>
      <c r="AH9" s="614"/>
      <c r="AI9" s="614"/>
      <c r="AJ9" s="614"/>
      <c r="AK9" s="614"/>
      <c r="AL9" s="615">
        <v>0.1</v>
      </c>
      <c r="AM9" s="616"/>
      <c r="AN9" s="616"/>
      <c r="AO9" s="617"/>
      <c r="AP9" s="607" t="s">
        <v>229</v>
      </c>
      <c r="AQ9" s="608"/>
      <c r="AR9" s="608"/>
      <c r="AS9" s="608"/>
      <c r="AT9" s="608"/>
      <c r="AU9" s="608"/>
      <c r="AV9" s="608"/>
      <c r="AW9" s="608"/>
      <c r="AX9" s="608"/>
      <c r="AY9" s="608"/>
      <c r="AZ9" s="608"/>
      <c r="BA9" s="608"/>
      <c r="BB9" s="608"/>
      <c r="BC9" s="608"/>
      <c r="BD9" s="608"/>
      <c r="BE9" s="608"/>
      <c r="BF9" s="609"/>
      <c r="BG9" s="610">
        <v>73595</v>
      </c>
      <c r="BH9" s="611"/>
      <c r="BI9" s="611"/>
      <c r="BJ9" s="611"/>
      <c r="BK9" s="611"/>
      <c r="BL9" s="611"/>
      <c r="BM9" s="611"/>
      <c r="BN9" s="612"/>
      <c r="BO9" s="613">
        <v>26.8</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210496</v>
      </c>
      <c r="CS9" s="611"/>
      <c r="CT9" s="611"/>
      <c r="CU9" s="611"/>
      <c r="CV9" s="611"/>
      <c r="CW9" s="611"/>
      <c r="CX9" s="611"/>
      <c r="CY9" s="612"/>
      <c r="CZ9" s="613">
        <v>6.3</v>
      </c>
      <c r="DA9" s="613"/>
      <c r="DB9" s="613"/>
      <c r="DC9" s="613"/>
      <c r="DD9" s="619">
        <v>22088</v>
      </c>
      <c r="DE9" s="611"/>
      <c r="DF9" s="611"/>
      <c r="DG9" s="611"/>
      <c r="DH9" s="611"/>
      <c r="DI9" s="611"/>
      <c r="DJ9" s="611"/>
      <c r="DK9" s="611"/>
      <c r="DL9" s="611"/>
      <c r="DM9" s="611"/>
      <c r="DN9" s="611"/>
      <c r="DO9" s="611"/>
      <c r="DP9" s="612"/>
      <c r="DQ9" s="619">
        <v>181901</v>
      </c>
      <c r="DR9" s="611"/>
      <c r="DS9" s="611"/>
      <c r="DT9" s="611"/>
      <c r="DU9" s="611"/>
      <c r="DV9" s="611"/>
      <c r="DW9" s="611"/>
      <c r="DX9" s="611"/>
      <c r="DY9" s="611"/>
      <c r="DZ9" s="611"/>
      <c r="EA9" s="611"/>
      <c r="EB9" s="611"/>
      <c r="EC9" s="620"/>
    </row>
    <row r="10" spans="2:143" ht="11.25" customHeight="1" x14ac:dyDescent="0.15">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7694</v>
      </c>
      <c r="BH10" s="611"/>
      <c r="BI10" s="611"/>
      <c r="BJ10" s="611"/>
      <c r="BK10" s="611"/>
      <c r="BL10" s="611"/>
      <c r="BM10" s="611"/>
      <c r="BN10" s="612"/>
      <c r="BO10" s="613">
        <v>2.8</v>
      </c>
      <c r="BP10" s="613"/>
      <c r="BQ10" s="613"/>
      <c r="BR10" s="613"/>
      <c r="BS10" s="614" t="s">
        <v>122</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1363</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1363</v>
      </c>
      <c r="DR10" s="611"/>
      <c r="DS10" s="611"/>
      <c r="DT10" s="611"/>
      <c r="DU10" s="611"/>
      <c r="DV10" s="611"/>
      <c r="DW10" s="611"/>
      <c r="DX10" s="611"/>
      <c r="DY10" s="611"/>
      <c r="DZ10" s="611"/>
      <c r="EA10" s="611"/>
      <c r="EB10" s="611"/>
      <c r="EC10" s="620"/>
    </row>
    <row r="11" spans="2:143" ht="11.25" customHeight="1" x14ac:dyDescent="0.15">
      <c r="B11" s="607" t="s">
        <v>234</v>
      </c>
      <c r="C11" s="608"/>
      <c r="D11" s="608"/>
      <c r="E11" s="608"/>
      <c r="F11" s="608"/>
      <c r="G11" s="608"/>
      <c r="H11" s="608"/>
      <c r="I11" s="608"/>
      <c r="J11" s="608"/>
      <c r="K11" s="608"/>
      <c r="L11" s="608"/>
      <c r="M11" s="608"/>
      <c r="N11" s="608"/>
      <c r="O11" s="608"/>
      <c r="P11" s="608"/>
      <c r="Q11" s="609"/>
      <c r="R11" s="610">
        <v>77584</v>
      </c>
      <c r="S11" s="611"/>
      <c r="T11" s="611"/>
      <c r="U11" s="611"/>
      <c r="V11" s="611"/>
      <c r="W11" s="611"/>
      <c r="X11" s="611"/>
      <c r="Y11" s="612"/>
      <c r="Z11" s="615">
        <v>1.7</v>
      </c>
      <c r="AA11" s="616"/>
      <c r="AB11" s="616"/>
      <c r="AC11" s="622"/>
      <c r="AD11" s="619">
        <v>77584</v>
      </c>
      <c r="AE11" s="611"/>
      <c r="AF11" s="611"/>
      <c r="AG11" s="611"/>
      <c r="AH11" s="611"/>
      <c r="AI11" s="611"/>
      <c r="AJ11" s="611"/>
      <c r="AK11" s="612"/>
      <c r="AL11" s="615">
        <v>3.4</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8626</v>
      </c>
      <c r="BH11" s="611"/>
      <c r="BI11" s="611"/>
      <c r="BJ11" s="611"/>
      <c r="BK11" s="611"/>
      <c r="BL11" s="611"/>
      <c r="BM11" s="611"/>
      <c r="BN11" s="612"/>
      <c r="BO11" s="613">
        <v>3.1</v>
      </c>
      <c r="BP11" s="613"/>
      <c r="BQ11" s="613"/>
      <c r="BR11" s="613"/>
      <c r="BS11" s="614" t="s">
        <v>122</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474741</v>
      </c>
      <c r="CS11" s="611"/>
      <c r="CT11" s="611"/>
      <c r="CU11" s="611"/>
      <c r="CV11" s="611"/>
      <c r="CW11" s="611"/>
      <c r="CX11" s="611"/>
      <c r="CY11" s="612"/>
      <c r="CZ11" s="613">
        <v>14.1</v>
      </c>
      <c r="DA11" s="613"/>
      <c r="DB11" s="613"/>
      <c r="DC11" s="613"/>
      <c r="DD11" s="619">
        <v>215538</v>
      </c>
      <c r="DE11" s="611"/>
      <c r="DF11" s="611"/>
      <c r="DG11" s="611"/>
      <c r="DH11" s="611"/>
      <c r="DI11" s="611"/>
      <c r="DJ11" s="611"/>
      <c r="DK11" s="611"/>
      <c r="DL11" s="611"/>
      <c r="DM11" s="611"/>
      <c r="DN11" s="611"/>
      <c r="DO11" s="611"/>
      <c r="DP11" s="612"/>
      <c r="DQ11" s="619">
        <v>214924</v>
      </c>
      <c r="DR11" s="611"/>
      <c r="DS11" s="611"/>
      <c r="DT11" s="611"/>
      <c r="DU11" s="611"/>
      <c r="DV11" s="611"/>
      <c r="DW11" s="611"/>
      <c r="DX11" s="611"/>
      <c r="DY11" s="611"/>
      <c r="DZ11" s="611"/>
      <c r="EA11" s="611"/>
      <c r="EB11" s="611"/>
      <c r="EC11" s="620"/>
    </row>
    <row r="12" spans="2:143" ht="11.25" customHeight="1" x14ac:dyDescent="0.15">
      <c r="B12" s="607" t="s">
        <v>237</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158247</v>
      </c>
      <c r="BH12" s="611"/>
      <c r="BI12" s="611"/>
      <c r="BJ12" s="611"/>
      <c r="BK12" s="611"/>
      <c r="BL12" s="611"/>
      <c r="BM12" s="611"/>
      <c r="BN12" s="612"/>
      <c r="BO12" s="613">
        <v>57.7</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138397</v>
      </c>
      <c r="CS12" s="611"/>
      <c r="CT12" s="611"/>
      <c r="CU12" s="611"/>
      <c r="CV12" s="611"/>
      <c r="CW12" s="611"/>
      <c r="CX12" s="611"/>
      <c r="CY12" s="612"/>
      <c r="CZ12" s="613">
        <v>4.0999999999999996</v>
      </c>
      <c r="DA12" s="613"/>
      <c r="DB12" s="613"/>
      <c r="DC12" s="613"/>
      <c r="DD12" s="619">
        <v>13171</v>
      </c>
      <c r="DE12" s="611"/>
      <c r="DF12" s="611"/>
      <c r="DG12" s="611"/>
      <c r="DH12" s="611"/>
      <c r="DI12" s="611"/>
      <c r="DJ12" s="611"/>
      <c r="DK12" s="611"/>
      <c r="DL12" s="611"/>
      <c r="DM12" s="611"/>
      <c r="DN12" s="611"/>
      <c r="DO12" s="611"/>
      <c r="DP12" s="612"/>
      <c r="DQ12" s="619">
        <v>111020</v>
      </c>
      <c r="DR12" s="611"/>
      <c r="DS12" s="611"/>
      <c r="DT12" s="611"/>
      <c r="DU12" s="611"/>
      <c r="DV12" s="611"/>
      <c r="DW12" s="611"/>
      <c r="DX12" s="611"/>
      <c r="DY12" s="611"/>
      <c r="DZ12" s="611"/>
      <c r="EA12" s="611"/>
      <c r="EB12" s="611"/>
      <c r="EC12" s="620"/>
    </row>
    <row r="13" spans="2:143" ht="11.25" customHeight="1" x14ac:dyDescent="0.15">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156309</v>
      </c>
      <c r="BH13" s="611"/>
      <c r="BI13" s="611"/>
      <c r="BJ13" s="611"/>
      <c r="BK13" s="611"/>
      <c r="BL13" s="611"/>
      <c r="BM13" s="611"/>
      <c r="BN13" s="612"/>
      <c r="BO13" s="613">
        <v>57</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295707</v>
      </c>
      <c r="CS13" s="611"/>
      <c r="CT13" s="611"/>
      <c r="CU13" s="611"/>
      <c r="CV13" s="611"/>
      <c r="CW13" s="611"/>
      <c r="CX13" s="611"/>
      <c r="CY13" s="612"/>
      <c r="CZ13" s="613">
        <v>8.8000000000000007</v>
      </c>
      <c r="DA13" s="613"/>
      <c r="DB13" s="613"/>
      <c r="DC13" s="613"/>
      <c r="DD13" s="619">
        <v>205477</v>
      </c>
      <c r="DE13" s="611"/>
      <c r="DF13" s="611"/>
      <c r="DG13" s="611"/>
      <c r="DH13" s="611"/>
      <c r="DI13" s="611"/>
      <c r="DJ13" s="611"/>
      <c r="DK13" s="611"/>
      <c r="DL13" s="611"/>
      <c r="DM13" s="611"/>
      <c r="DN13" s="611"/>
      <c r="DO13" s="611"/>
      <c r="DP13" s="612"/>
      <c r="DQ13" s="619">
        <v>179924</v>
      </c>
      <c r="DR13" s="611"/>
      <c r="DS13" s="611"/>
      <c r="DT13" s="611"/>
      <c r="DU13" s="611"/>
      <c r="DV13" s="611"/>
      <c r="DW13" s="611"/>
      <c r="DX13" s="611"/>
      <c r="DY13" s="611"/>
      <c r="DZ13" s="611"/>
      <c r="EA13" s="611"/>
      <c r="EB13" s="611"/>
      <c r="EC13" s="620"/>
    </row>
    <row r="14" spans="2:143" ht="11.25" customHeight="1" x14ac:dyDescent="0.15">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13517</v>
      </c>
      <c r="BH14" s="611"/>
      <c r="BI14" s="611"/>
      <c r="BJ14" s="611"/>
      <c r="BK14" s="611"/>
      <c r="BL14" s="611"/>
      <c r="BM14" s="611"/>
      <c r="BN14" s="612"/>
      <c r="BO14" s="613">
        <v>4.9000000000000004</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295608</v>
      </c>
      <c r="CS14" s="611"/>
      <c r="CT14" s="611"/>
      <c r="CU14" s="611"/>
      <c r="CV14" s="611"/>
      <c r="CW14" s="611"/>
      <c r="CX14" s="611"/>
      <c r="CY14" s="612"/>
      <c r="CZ14" s="613">
        <v>8.8000000000000007</v>
      </c>
      <c r="DA14" s="613"/>
      <c r="DB14" s="613"/>
      <c r="DC14" s="613"/>
      <c r="DD14" s="619">
        <v>138654</v>
      </c>
      <c r="DE14" s="611"/>
      <c r="DF14" s="611"/>
      <c r="DG14" s="611"/>
      <c r="DH14" s="611"/>
      <c r="DI14" s="611"/>
      <c r="DJ14" s="611"/>
      <c r="DK14" s="611"/>
      <c r="DL14" s="611"/>
      <c r="DM14" s="611"/>
      <c r="DN14" s="611"/>
      <c r="DO14" s="611"/>
      <c r="DP14" s="612"/>
      <c r="DQ14" s="619">
        <v>163368</v>
      </c>
      <c r="DR14" s="611"/>
      <c r="DS14" s="611"/>
      <c r="DT14" s="611"/>
      <c r="DU14" s="611"/>
      <c r="DV14" s="611"/>
      <c r="DW14" s="611"/>
      <c r="DX14" s="611"/>
      <c r="DY14" s="611"/>
      <c r="DZ14" s="611"/>
      <c r="EA14" s="611"/>
      <c r="EB14" s="611"/>
      <c r="EC14" s="620"/>
    </row>
    <row r="15" spans="2:143" ht="11.25" customHeight="1" x14ac:dyDescent="0.15">
      <c r="B15" s="607" t="s">
        <v>246</v>
      </c>
      <c r="C15" s="608"/>
      <c r="D15" s="608"/>
      <c r="E15" s="608"/>
      <c r="F15" s="608"/>
      <c r="G15" s="608"/>
      <c r="H15" s="608"/>
      <c r="I15" s="608"/>
      <c r="J15" s="608"/>
      <c r="K15" s="608"/>
      <c r="L15" s="608"/>
      <c r="M15" s="608"/>
      <c r="N15" s="608"/>
      <c r="O15" s="608"/>
      <c r="P15" s="608"/>
      <c r="Q15" s="609"/>
      <c r="R15" s="610">
        <v>4955</v>
      </c>
      <c r="S15" s="611"/>
      <c r="T15" s="611"/>
      <c r="U15" s="611"/>
      <c r="V15" s="611"/>
      <c r="W15" s="611"/>
      <c r="X15" s="611"/>
      <c r="Y15" s="612"/>
      <c r="Z15" s="613">
        <v>0.1</v>
      </c>
      <c r="AA15" s="613"/>
      <c r="AB15" s="613"/>
      <c r="AC15" s="613"/>
      <c r="AD15" s="614">
        <v>4955</v>
      </c>
      <c r="AE15" s="614"/>
      <c r="AF15" s="614"/>
      <c r="AG15" s="614"/>
      <c r="AH15" s="614"/>
      <c r="AI15" s="614"/>
      <c r="AJ15" s="614"/>
      <c r="AK15" s="614"/>
      <c r="AL15" s="615">
        <v>0.2</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6566</v>
      </c>
      <c r="BH15" s="611"/>
      <c r="BI15" s="611"/>
      <c r="BJ15" s="611"/>
      <c r="BK15" s="611"/>
      <c r="BL15" s="611"/>
      <c r="BM15" s="611"/>
      <c r="BN15" s="612"/>
      <c r="BO15" s="613">
        <v>2.4</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318059</v>
      </c>
      <c r="CS15" s="611"/>
      <c r="CT15" s="611"/>
      <c r="CU15" s="611"/>
      <c r="CV15" s="611"/>
      <c r="CW15" s="611"/>
      <c r="CX15" s="611"/>
      <c r="CY15" s="612"/>
      <c r="CZ15" s="613">
        <v>9.4</v>
      </c>
      <c r="DA15" s="613"/>
      <c r="DB15" s="613"/>
      <c r="DC15" s="613"/>
      <c r="DD15" s="619">
        <v>130828</v>
      </c>
      <c r="DE15" s="611"/>
      <c r="DF15" s="611"/>
      <c r="DG15" s="611"/>
      <c r="DH15" s="611"/>
      <c r="DI15" s="611"/>
      <c r="DJ15" s="611"/>
      <c r="DK15" s="611"/>
      <c r="DL15" s="611"/>
      <c r="DM15" s="611"/>
      <c r="DN15" s="611"/>
      <c r="DO15" s="611"/>
      <c r="DP15" s="612"/>
      <c r="DQ15" s="619">
        <v>169507</v>
      </c>
      <c r="DR15" s="611"/>
      <c r="DS15" s="611"/>
      <c r="DT15" s="611"/>
      <c r="DU15" s="611"/>
      <c r="DV15" s="611"/>
      <c r="DW15" s="611"/>
      <c r="DX15" s="611"/>
      <c r="DY15" s="611"/>
      <c r="DZ15" s="611"/>
      <c r="EA15" s="611"/>
      <c r="EB15" s="611"/>
      <c r="EC15" s="620"/>
    </row>
    <row r="16" spans="2:143" ht="11.25" customHeight="1" x14ac:dyDescent="0.15">
      <c r="B16" s="607" t="s">
        <v>249</v>
      </c>
      <c r="C16" s="608"/>
      <c r="D16" s="608"/>
      <c r="E16" s="608"/>
      <c r="F16" s="608"/>
      <c r="G16" s="608"/>
      <c r="H16" s="608"/>
      <c r="I16" s="608"/>
      <c r="J16" s="608"/>
      <c r="K16" s="608"/>
      <c r="L16" s="608"/>
      <c r="M16" s="608"/>
      <c r="N16" s="608"/>
      <c r="O16" s="608"/>
      <c r="P16" s="608"/>
      <c r="Q16" s="609"/>
      <c r="R16" s="610">
        <v>6969</v>
      </c>
      <c r="S16" s="611"/>
      <c r="T16" s="611"/>
      <c r="U16" s="611"/>
      <c r="V16" s="611"/>
      <c r="W16" s="611"/>
      <c r="X16" s="611"/>
      <c r="Y16" s="612"/>
      <c r="Z16" s="613">
        <v>0.2</v>
      </c>
      <c r="AA16" s="613"/>
      <c r="AB16" s="613"/>
      <c r="AC16" s="613"/>
      <c r="AD16" s="614">
        <v>6969</v>
      </c>
      <c r="AE16" s="614"/>
      <c r="AF16" s="614"/>
      <c r="AG16" s="614"/>
      <c r="AH16" s="614"/>
      <c r="AI16" s="614"/>
      <c r="AJ16" s="614"/>
      <c r="AK16" s="614"/>
      <c r="AL16" s="615">
        <v>0.3</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3528</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3528</v>
      </c>
      <c r="DR16" s="611"/>
      <c r="DS16" s="611"/>
      <c r="DT16" s="611"/>
      <c r="DU16" s="611"/>
      <c r="DV16" s="611"/>
      <c r="DW16" s="611"/>
      <c r="DX16" s="611"/>
      <c r="DY16" s="611"/>
      <c r="DZ16" s="611"/>
      <c r="EA16" s="611"/>
      <c r="EB16" s="611"/>
      <c r="EC16" s="620"/>
    </row>
    <row r="17" spans="2:133" ht="11.25" customHeight="1" x14ac:dyDescent="0.15">
      <c r="B17" s="607" t="s">
        <v>252</v>
      </c>
      <c r="C17" s="608"/>
      <c r="D17" s="608"/>
      <c r="E17" s="608"/>
      <c r="F17" s="608"/>
      <c r="G17" s="608"/>
      <c r="H17" s="608"/>
      <c r="I17" s="608"/>
      <c r="J17" s="608"/>
      <c r="K17" s="608"/>
      <c r="L17" s="608"/>
      <c r="M17" s="608"/>
      <c r="N17" s="608"/>
      <c r="O17" s="608"/>
      <c r="P17" s="608"/>
      <c r="Q17" s="609"/>
      <c r="R17" s="610">
        <v>11511</v>
      </c>
      <c r="S17" s="611"/>
      <c r="T17" s="611"/>
      <c r="U17" s="611"/>
      <c r="V17" s="611"/>
      <c r="W17" s="611"/>
      <c r="X17" s="611"/>
      <c r="Y17" s="612"/>
      <c r="Z17" s="613">
        <v>0.3</v>
      </c>
      <c r="AA17" s="613"/>
      <c r="AB17" s="613"/>
      <c r="AC17" s="613"/>
      <c r="AD17" s="614">
        <v>11511</v>
      </c>
      <c r="AE17" s="614"/>
      <c r="AF17" s="614"/>
      <c r="AG17" s="614"/>
      <c r="AH17" s="614"/>
      <c r="AI17" s="614"/>
      <c r="AJ17" s="614"/>
      <c r="AK17" s="614"/>
      <c r="AL17" s="615">
        <v>0.5</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245933</v>
      </c>
      <c r="CS17" s="611"/>
      <c r="CT17" s="611"/>
      <c r="CU17" s="611"/>
      <c r="CV17" s="611"/>
      <c r="CW17" s="611"/>
      <c r="CX17" s="611"/>
      <c r="CY17" s="612"/>
      <c r="CZ17" s="613">
        <v>7.3</v>
      </c>
      <c r="DA17" s="613"/>
      <c r="DB17" s="613"/>
      <c r="DC17" s="613"/>
      <c r="DD17" s="619" t="s">
        <v>122</v>
      </c>
      <c r="DE17" s="611"/>
      <c r="DF17" s="611"/>
      <c r="DG17" s="611"/>
      <c r="DH17" s="611"/>
      <c r="DI17" s="611"/>
      <c r="DJ17" s="611"/>
      <c r="DK17" s="611"/>
      <c r="DL17" s="611"/>
      <c r="DM17" s="611"/>
      <c r="DN17" s="611"/>
      <c r="DO17" s="611"/>
      <c r="DP17" s="612"/>
      <c r="DQ17" s="619">
        <v>241487</v>
      </c>
      <c r="DR17" s="611"/>
      <c r="DS17" s="611"/>
      <c r="DT17" s="611"/>
      <c r="DU17" s="611"/>
      <c r="DV17" s="611"/>
      <c r="DW17" s="611"/>
      <c r="DX17" s="611"/>
      <c r="DY17" s="611"/>
      <c r="DZ17" s="611"/>
      <c r="EA17" s="611"/>
      <c r="EB17" s="611"/>
      <c r="EC17" s="620"/>
    </row>
    <row r="18" spans="2:133" ht="11.25" customHeight="1" x14ac:dyDescent="0.15">
      <c r="B18" s="607" t="s">
        <v>255</v>
      </c>
      <c r="C18" s="608"/>
      <c r="D18" s="608"/>
      <c r="E18" s="608"/>
      <c r="F18" s="608"/>
      <c r="G18" s="608"/>
      <c r="H18" s="608"/>
      <c r="I18" s="608"/>
      <c r="J18" s="608"/>
      <c r="K18" s="608"/>
      <c r="L18" s="608"/>
      <c r="M18" s="608"/>
      <c r="N18" s="608"/>
      <c r="O18" s="608"/>
      <c r="P18" s="608"/>
      <c r="Q18" s="609"/>
      <c r="R18" s="610">
        <v>1463</v>
      </c>
      <c r="S18" s="611"/>
      <c r="T18" s="611"/>
      <c r="U18" s="611"/>
      <c r="V18" s="611"/>
      <c r="W18" s="611"/>
      <c r="X18" s="611"/>
      <c r="Y18" s="612"/>
      <c r="Z18" s="613">
        <v>0</v>
      </c>
      <c r="AA18" s="613"/>
      <c r="AB18" s="613"/>
      <c r="AC18" s="613"/>
      <c r="AD18" s="614">
        <v>1463</v>
      </c>
      <c r="AE18" s="614"/>
      <c r="AF18" s="614"/>
      <c r="AG18" s="614"/>
      <c r="AH18" s="614"/>
      <c r="AI18" s="614"/>
      <c r="AJ18" s="614"/>
      <c r="AK18" s="614"/>
      <c r="AL18" s="615">
        <v>0.1</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v>78851</v>
      </c>
      <c r="CS18" s="611"/>
      <c r="CT18" s="611"/>
      <c r="CU18" s="611"/>
      <c r="CV18" s="611"/>
      <c r="CW18" s="611"/>
      <c r="CX18" s="611"/>
      <c r="CY18" s="612"/>
      <c r="CZ18" s="613">
        <v>2.2999999999999998</v>
      </c>
      <c r="DA18" s="613"/>
      <c r="DB18" s="613"/>
      <c r="DC18" s="613"/>
      <c r="DD18" s="619">
        <v>78095</v>
      </c>
      <c r="DE18" s="611"/>
      <c r="DF18" s="611"/>
      <c r="DG18" s="611"/>
      <c r="DH18" s="611"/>
      <c r="DI18" s="611"/>
      <c r="DJ18" s="611"/>
      <c r="DK18" s="611"/>
      <c r="DL18" s="611"/>
      <c r="DM18" s="611"/>
      <c r="DN18" s="611"/>
      <c r="DO18" s="611"/>
      <c r="DP18" s="612"/>
      <c r="DQ18" s="619">
        <v>78851</v>
      </c>
      <c r="DR18" s="611"/>
      <c r="DS18" s="611"/>
      <c r="DT18" s="611"/>
      <c r="DU18" s="611"/>
      <c r="DV18" s="611"/>
      <c r="DW18" s="611"/>
      <c r="DX18" s="611"/>
      <c r="DY18" s="611"/>
      <c r="DZ18" s="611"/>
      <c r="EA18" s="611"/>
      <c r="EB18" s="611"/>
      <c r="EC18" s="620"/>
    </row>
    <row r="19" spans="2:133" ht="11.25" customHeight="1" x14ac:dyDescent="0.15">
      <c r="B19" s="607" t="s">
        <v>258</v>
      </c>
      <c r="C19" s="608"/>
      <c r="D19" s="608"/>
      <c r="E19" s="608"/>
      <c r="F19" s="608"/>
      <c r="G19" s="608"/>
      <c r="H19" s="608"/>
      <c r="I19" s="608"/>
      <c r="J19" s="608"/>
      <c r="K19" s="608"/>
      <c r="L19" s="608"/>
      <c r="M19" s="608"/>
      <c r="N19" s="608"/>
      <c r="O19" s="608"/>
      <c r="P19" s="608"/>
      <c r="Q19" s="609"/>
      <c r="R19" s="610">
        <v>10048</v>
      </c>
      <c r="S19" s="611"/>
      <c r="T19" s="611"/>
      <c r="U19" s="611"/>
      <c r="V19" s="611"/>
      <c r="W19" s="611"/>
      <c r="X19" s="611"/>
      <c r="Y19" s="612"/>
      <c r="Z19" s="613">
        <v>0.2</v>
      </c>
      <c r="AA19" s="613"/>
      <c r="AB19" s="613"/>
      <c r="AC19" s="613"/>
      <c r="AD19" s="614">
        <v>10048</v>
      </c>
      <c r="AE19" s="614"/>
      <c r="AF19" s="614"/>
      <c r="AG19" s="614"/>
      <c r="AH19" s="614"/>
      <c r="AI19" s="614"/>
      <c r="AJ19" s="614"/>
      <c r="AK19" s="614"/>
      <c r="AL19" s="615">
        <v>0.4</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2017</v>
      </c>
      <c r="BH19" s="611"/>
      <c r="BI19" s="611"/>
      <c r="BJ19" s="611"/>
      <c r="BK19" s="611"/>
      <c r="BL19" s="611"/>
      <c r="BM19" s="611"/>
      <c r="BN19" s="612"/>
      <c r="BO19" s="613">
        <v>0.7</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261</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2017</v>
      </c>
      <c r="BH20" s="611"/>
      <c r="BI20" s="611"/>
      <c r="BJ20" s="611"/>
      <c r="BK20" s="611"/>
      <c r="BL20" s="611"/>
      <c r="BM20" s="611"/>
      <c r="BN20" s="612"/>
      <c r="BO20" s="613">
        <v>0.7</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3367120</v>
      </c>
      <c r="CS20" s="611"/>
      <c r="CT20" s="611"/>
      <c r="CU20" s="611"/>
      <c r="CV20" s="611"/>
      <c r="CW20" s="611"/>
      <c r="CX20" s="611"/>
      <c r="CY20" s="612"/>
      <c r="CZ20" s="613">
        <v>100</v>
      </c>
      <c r="DA20" s="613"/>
      <c r="DB20" s="613"/>
      <c r="DC20" s="613"/>
      <c r="DD20" s="619">
        <v>821543</v>
      </c>
      <c r="DE20" s="611"/>
      <c r="DF20" s="611"/>
      <c r="DG20" s="611"/>
      <c r="DH20" s="611"/>
      <c r="DI20" s="611"/>
      <c r="DJ20" s="611"/>
      <c r="DK20" s="611"/>
      <c r="DL20" s="611"/>
      <c r="DM20" s="611"/>
      <c r="DN20" s="611"/>
      <c r="DO20" s="611"/>
      <c r="DP20" s="612"/>
      <c r="DQ20" s="619">
        <v>2343114</v>
      </c>
      <c r="DR20" s="611"/>
      <c r="DS20" s="611"/>
      <c r="DT20" s="611"/>
      <c r="DU20" s="611"/>
      <c r="DV20" s="611"/>
      <c r="DW20" s="611"/>
      <c r="DX20" s="611"/>
      <c r="DY20" s="611"/>
      <c r="DZ20" s="611"/>
      <c r="EA20" s="611"/>
      <c r="EB20" s="611"/>
      <c r="EC20" s="620"/>
    </row>
    <row r="21" spans="2:133" ht="11.25" customHeight="1" x14ac:dyDescent="0.15">
      <c r="B21" s="607" t="s">
        <v>264</v>
      </c>
      <c r="C21" s="608"/>
      <c r="D21" s="608"/>
      <c r="E21" s="608"/>
      <c r="F21" s="608"/>
      <c r="G21" s="608"/>
      <c r="H21" s="608"/>
      <c r="I21" s="608"/>
      <c r="J21" s="608"/>
      <c r="K21" s="608"/>
      <c r="L21" s="608"/>
      <c r="M21" s="608"/>
      <c r="N21" s="608"/>
      <c r="O21" s="608"/>
      <c r="P21" s="608"/>
      <c r="Q21" s="609"/>
      <c r="R21" s="610">
        <v>2019232</v>
      </c>
      <c r="S21" s="611"/>
      <c r="T21" s="611"/>
      <c r="U21" s="611"/>
      <c r="V21" s="611"/>
      <c r="W21" s="611"/>
      <c r="X21" s="611"/>
      <c r="Y21" s="612"/>
      <c r="Z21" s="613">
        <v>44.3</v>
      </c>
      <c r="AA21" s="613"/>
      <c r="AB21" s="613"/>
      <c r="AC21" s="613"/>
      <c r="AD21" s="614">
        <v>1835767</v>
      </c>
      <c r="AE21" s="614"/>
      <c r="AF21" s="614"/>
      <c r="AG21" s="614"/>
      <c r="AH21" s="614"/>
      <c r="AI21" s="614"/>
      <c r="AJ21" s="614"/>
      <c r="AK21" s="614"/>
      <c r="AL21" s="615">
        <v>80.8</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2017</v>
      </c>
      <c r="BH21" s="611"/>
      <c r="BI21" s="611"/>
      <c r="BJ21" s="611"/>
      <c r="BK21" s="611"/>
      <c r="BL21" s="611"/>
      <c r="BM21" s="611"/>
      <c r="BN21" s="612"/>
      <c r="BO21" s="613">
        <v>0.7</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266</v>
      </c>
      <c r="C22" s="608"/>
      <c r="D22" s="608"/>
      <c r="E22" s="608"/>
      <c r="F22" s="608"/>
      <c r="G22" s="608"/>
      <c r="H22" s="608"/>
      <c r="I22" s="608"/>
      <c r="J22" s="608"/>
      <c r="K22" s="608"/>
      <c r="L22" s="608"/>
      <c r="M22" s="608"/>
      <c r="N22" s="608"/>
      <c r="O22" s="608"/>
      <c r="P22" s="608"/>
      <c r="Q22" s="609"/>
      <c r="R22" s="610">
        <v>1835767</v>
      </c>
      <c r="S22" s="611"/>
      <c r="T22" s="611"/>
      <c r="U22" s="611"/>
      <c r="V22" s="611"/>
      <c r="W22" s="611"/>
      <c r="X22" s="611"/>
      <c r="Y22" s="612"/>
      <c r="Z22" s="613">
        <v>40.299999999999997</v>
      </c>
      <c r="AA22" s="613"/>
      <c r="AB22" s="613"/>
      <c r="AC22" s="613"/>
      <c r="AD22" s="614">
        <v>1835767</v>
      </c>
      <c r="AE22" s="614"/>
      <c r="AF22" s="614"/>
      <c r="AG22" s="614"/>
      <c r="AH22" s="614"/>
      <c r="AI22" s="614"/>
      <c r="AJ22" s="614"/>
      <c r="AK22" s="614"/>
      <c r="AL22" s="615">
        <v>80.8</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269</v>
      </c>
      <c r="C23" s="608"/>
      <c r="D23" s="608"/>
      <c r="E23" s="608"/>
      <c r="F23" s="608"/>
      <c r="G23" s="608"/>
      <c r="H23" s="608"/>
      <c r="I23" s="608"/>
      <c r="J23" s="608"/>
      <c r="K23" s="608"/>
      <c r="L23" s="608"/>
      <c r="M23" s="608"/>
      <c r="N23" s="608"/>
      <c r="O23" s="608"/>
      <c r="P23" s="608"/>
      <c r="Q23" s="609"/>
      <c r="R23" s="610">
        <v>183465</v>
      </c>
      <c r="S23" s="611"/>
      <c r="T23" s="611"/>
      <c r="U23" s="611"/>
      <c r="V23" s="611"/>
      <c r="W23" s="611"/>
      <c r="X23" s="611"/>
      <c r="Y23" s="612"/>
      <c r="Z23" s="613">
        <v>4</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15">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1165367</v>
      </c>
      <c r="CS24" s="600"/>
      <c r="CT24" s="600"/>
      <c r="CU24" s="600"/>
      <c r="CV24" s="600"/>
      <c r="CW24" s="600"/>
      <c r="CX24" s="600"/>
      <c r="CY24" s="601"/>
      <c r="CZ24" s="604">
        <v>34.6</v>
      </c>
      <c r="DA24" s="605"/>
      <c r="DB24" s="605"/>
      <c r="DC24" s="621"/>
      <c r="DD24" s="642">
        <v>959908</v>
      </c>
      <c r="DE24" s="600"/>
      <c r="DF24" s="600"/>
      <c r="DG24" s="600"/>
      <c r="DH24" s="600"/>
      <c r="DI24" s="600"/>
      <c r="DJ24" s="600"/>
      <c r="DK24" s="601"/>
      <c r="DL24" s="642">
        <v>897004</v>
      </c>
      <c r="DM24" s="600"/>
      <c r="DN24" s="600"/>
      <c r="DO24" s="600"/>
      <c r="DP24" s="600"/>
      <c r="DQ24" s="600"/>
      <c r="DR24" s="600"/>
      <c r="DS24" s="600"/>
      <c r="DT24" s="600"/>
      <c r="DU24" s="600"/>
      <c r="DV24" s="601"/>
      <c r="DW24" s="604">
        <v>39.5</v>
      </c>
      <c r="DX24" s="605"/>
      <c r="DY24" s="605"/>
      <c r="DZ24" s="605"/>
      <c r="EA24" s="605"/>
      <c r="EB24" s="605"/>
      <c r="EC24" s="606"/>
    </row>
    <row r="25" spans="2:133" ht="11.25" customHeight="1" x14ac:dyDescent="0.15">
      <c r="B25" s="607" t="s">
        <v>279</v>
      </c>
      <c r="C25" s="608"/>
      <c r="D25" s="608"/>
      <c r="E25" s="608"/>
      <c r="F25" s="608"/>
      <c r="G25" s="608"/>
      <c r="H25" s="608"/>
      <c r="I25" s="608"/>
      <c r="J25" s="608"/>
      <c r="K25" s="608"/>
      <c r="L25" s="608"/>
      <c r="M25" s="608"/>
      <c r="N25" s="608"/>
      <c r="O25" s="608"/>
      <c r="P25" s="608"/>
      <c r="Q25" s="609"/>
      <c r="R25" s="610">
        <v>2447965</v>
      </c>
      <c r="S25" s="611"/>
      <c r="T25" s="611"/>
      <c r="U25" s="611"/>
      <c r="V25" s="611"/>
      <c r="W25" s="611"/>
      <c r="X25" s="611"/>
      <c r="Y25" s="612"/>
      <c r="Z25" s="613">
        <v>53.7</v>
      </c>
      <c r="AA25" s="613"/>
      <c r="AB25" s="613"/>
      <c r="AC25" s="613"/>
      <c r="AD25" s="614">
        <v>2264500</v>
      </c>
      <c r="AE25" s="614"/>
      <c r="AF25" s="614"/>
      <c r="AG25" s="614"/>
      <c r="AH25" s="614"/>
      <c r="AI25" s="614"/>
      <c r="AJ25" s="614"/>
      <c r="AK25" s="614"/>
      <c r="AL25" s="615">
        <v>99.7</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601841</v>
      </c>
      <c r="CS25" s="643"/>
      <c r="CT25" s="643"/>
      <c r="CU25" s="643"/>
      <c r="CV25" s="643"/>
      <c r="CW25" s="643"/>
      <c r="CX25" s="643"/>
      <c r="CY25" s="644"/>
      <c r="CZ25" s="615">
        <v>17.899999999999999</v>
      </c>
      <c r="DA25" s="640"/>
      <c r="DB25" s="640"/>
      <c r="DC25" s="645"/>
      <c r="DD25" s="619">
        <v>563871</v>
      </c>
      <c r="DE25" s="643"/>
      <c r="DF25" s="643"/>
      <c r="DG25" s="643"/>
      <c r="DH25" s="643"/>
      <c r="DI25" s="643"/>
      <c r="DJ25" s="643"/>
      <c r="DK25" s="644"/>
      <c r="DL25" s="619">
        <v>562727</v>
      </c>
      <c r="DM25" s="643"/>
      <c r="DN25" s="643"/>
      <c r="DO25" s="643"/>
      <c r="DP25" s="643"/>
      <c r="DQ25" s="643"/>
      <c r="DR25" s="643"/>
      <c r="DS25" s="643"/>
      <c r="DT25" s="643"/>
      <c r="DU25" s="643"/>
      <c r="DV25" s="644"/>
      <c r="DW25" s="615">
        <v>24.8</v>
      </c>
      <c r="DX25" s="640"/>
      <c r="DY25" s="640"/>
      <c r="DZ25" s="640"/>
      <c r="EA25" s="640"/>
      <c r="EB25" s="640"/>
      <c r="EC25" s="641"/>
    </row>
    <row r="26" spans="2:133" ht="11.25" customHeight="1" x14ac:dyDescent="0.15">
      <c r="B26" s="607" t="s">
        <v>282</v>
      </c>
      <c r="C26" s="608"/>
      <c r="D26" s="608"/>
      <c r="E26" s="608"/>
      <c r="F26" s="608"/>
      <c r="G26" s="608"/>
      <c r="H26" s="608"/>
      <c r="I26" s="608"/>
      <c r="J26" s="608"/>
      <c r="K26" s="608"/>
      <c r="L26" s="608"/>
      <c r="M26" s="608"/>
      <c r="N26" s="608"/>
      <c r="O26" s="608"/>
      <c r="P26" s="608"/>
      <c r="Q26" s="609"/>
      <c r="R26" s="610">
        <v>514</v>
      </c>
      <c r="S26" s="611"/>
      <c r="T26" s="611"/>
      <c r="U26" s="611"/>
      <c r="V26" s="611"/>
      <c r="W26" s="611"/>
      <c r="X26" s="611"/>
      <c r="Y26" s="612"/>
      <c r="Z26" s="613">
        <v>0</v>
      </c>
      <c r="AA26" s="613"/>
      <c r="AB26" s="613"/>
      <c r="AC26" s="613"/>
      <c r="AD26" s="614">
        <v>514</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300622</v>
      </c>
      <c r="CS26" s="611"/>
      <c r="CT26" s="611"/>
      <c r="CU26" s="611"/>
      <c r="CV26" s="611"/>
      <c r="CW26" s="611"/>
      <c r="CX26" s="611"/>
      <c r="CY26" s="612"/>
      <c r="CZ26" s="615">
        <v>8.9</v>
      </c>
      <c r="DA26" s="640"/>
      <c r="DB26" s="640"/>
      <c r="DC26" s="645"/>
      <c r="DD26" s="619">
        <v>281588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285</v>
      </c>
      <c r="C27" s="608"/>
      <c r="D27" s="608"/>
      <c r="E27" s="608"/>
      <c r="F27" s="608"/>
      <c r="G27" s="608"/>
      <c r="H27" s="608"/>
      <c r="I27" s="608"/>
      <c r="J27" s="608"/>
      <c r="K27" s="608"/>
      <c r="L27" s="608"/>
      <c r="M27" s="608"/>
      <c r="N27" s="608"/>
      <c r="O27" s="608"/>
      <c r="P27" s="608"/>
      <c r="Q27" s="609"/>
      <c r="R27" s="610">
        <v>16234</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274439</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317593</v>
      </c>
      <c r="CS27" s="643"/>
      <c r="CT27" s="643"/>
      <c r="CU27" s="643"/>
      <c r="CV27" s="643"/>
      <c r="CW27" s="643"/>
      <c r="CX27" s="643"/>
      <c r="CY27" s="644"/>
      <c r="CZ27" s="615">
        <v>9.4</v>
      </c>
      <c r="DA27" s="640"/>
      <c r="DB27" s="640"/>
      <c r="DC27" s="645"/>
      <c r="DD27" s="619">
        <v>154550</v>
      </c>
      <c r="DE27" s="643"/>
      <c r="DF27" s="643"/>
      <c r="DG27" s="643"/>
      <c r="DH27" s="643"/>
      <c r="DI27" s="643"/>
      <c r="DJ27" s="643"/>
      <c r="DK27" s="644"/>
      <c r="DL27" s="619">
        <v>92790</v>
      </c>
      <c r="DM27" s="643"/>
      <c r="DN27" s="643"/>
      <c r="DO27" s="643"/>
      <c r="DP27" s="643"/>
      <c r="DQ27" s="643"/>
      <c r="DR27" s="643"/>
      <c r="DS27" s="643"/>
      <c r="DT27" s="643"/>
      <c r="DU27" s="643"/>
      <c r="DV27" s="644"/>
      <c r="DW27" s="615">
        <v>4.0999999999999996</v>
      </c>
      <c r="DX27" s="640"/>
      <c r="DY27" s="640"/>
      <c r="DZ27" s="640"/>
      <c r="EA27" s="640"/>
      <c r="EB27" s="640"/>
      <c r="EC27" s="641"/>
    </row>
    <row r="28" spans="2:133" ht="11.25" customHeight="1" x14ac:dyDescent="0.15">
      <c r="B28" s="607" t="s">
        <v>288</v>
      </c>
      <c r="C28" s="608"/>
      <c r="D28" s="608"/>
      <c r="E28" s="608"/>
      <c r="F28" s="608"/>
      <c r="G28" s="608"/>
      <c r="H28" s="608"/>
      <c r="I28" s="608"/>
      <c r="J28" s="608"/>
      <c r="K28" s="608"/>
      <c r="L28" s="608"/>
      <c r="M28" s="608"/>
      <c r="N28" s="608"/>
      <c r="O28" s="608"/>
      <c r="P28" s="608"/>
      <c r="Q28" s="609"/>
      <c r="R28" s="610">
        <v>49147</v>
      </c>
      <c r="S28" s="611"/>
      <c r="T28" s="611"/>
      <c r="U28" s="611"/>
      <c r="V28" s="611"/>
      <c r="W28" s="611"/>
      <c r="X28" s="611"/>
      <c r="Y28" s="612"/>
      <c r="Z28" s="613">
        <v>1.1000000000000001</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245933</v>
      </c>
      <c r="CS28" s="611"/>
      <c r="CT28" s="611"/>
      <c r="CU28" s="611"/>
      <c r="CV28" s="611"/>
      <c r="CW28" s="611"/>
      <c r="CX28" s="611"/>
      <c r="CY28" s="612"/>
      <c r="CZ28" s="615">
        <v>7.3</v>
      </c>
      <c r="DA28" s="640"/>
      <c r="DB28" s="640"/>
      <c r="DC28" s="645"/>
      <c r="DD28" s="619">
        <v>241487</v>
      </c>
      <c r="DE28" s="611"/>
      <c r="DF28" s="611"/>
      <c r="DG28" s="611"/>
      <c r="DH28" s="611"/>
      <c r="DI28" s="611"/>
      <c r="DJ28" s="611"/>
      <c r="DK28" s="612"/>
      <c r="DL28" s="619">
        <v>241487</v>
      </c>
      <c r="DM28" s="611"/>
      <c r="DN28" s="611"/>
      <c r="DO28" s="611"/>
      <c r="DP28" s="611"/>
      <c r="DQ28" s="611"/>
      <c r="DR28" s="611"/>
      <c r="DS28" s="611"/>
      <c r="DT28" s="611"/>
      <c r="DU28" s="611"/>
      <c r="DV28" s="612"/>
      <c r="DW28" s="615">
        <v>10.6</v>
      </c>
      <c r="DX28" s="640"/>
      <c r="DY28" s="640"/>
      <c r="DZ28" s="640"/>
      <c r="EA28" s="640"/>
      <c r="EB28" s="640"/>
      <c r="EC28" s="641"/>
    </row>
    <row r="29" spans="2:133" ht="11.25" customHeight="1" x14ac:dyDescent="0.15">
      <c r="B29" s="607" t="s">
        <v>290</v>
      </c>
      <c r="C29" s="608"/>
      <c r="D29" s="608"/>
      <c r="E29" s="608"/>
      <c r="F29" s="608"/>
      <c r="G29" s="608"/>
      <c r="H29" s="608"/>
      <c r="I29" s="608"/>
      <c r="J29" s="608"/>
      <c r="K29" s="608"/>
      <c r="L29" s="608"/>
      <c r="M29" s="608"/>
      <c r="N29" s="608"/>
      <c r="O29" s="608"/>
      <c r="P29" s="608"/>
      <c r="Q29" s="609"/>
      <c r="R29" s="610">
        <v>8208</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291</v>
      </c>
      <c r="CE29" s="649"/>
      <c r="CF29" s="607" t="s">
        <v>66</v>
      </c>
      <c r="CG29" s="608"/>
      <c r="CH29" s="608"/>
      <c r="CI29" s="608"/>
      <c r="CJ29" s="608"/>
      <c r="CK29" s="608"/>
      <c r="CL29" s="608"/>
      <c r="CM29" s="608"/>
      <c r="CN29" s="608"/>
      <c r="CO29" s="608"/>
      <c r="CP29" s="608"/>
      <c r="CQ29" s="609"/>
      <c r="CR29" s="610">
        <v>245933</v>
      </c>
      <c r="CS29" s="643"/>
      <c r="CT29" s="643"/>
      <c r="CU29" s="643"/>
      <c r="CV29" s="643"/>
      <c r="CW29" s="643"/>
      <c r="CX29" s="643"/>
      <c r="CY29" s="644"/>
      <c r="CZ29" s="615">
        <v>7.3</v>
      </c>
      <c r="DA29" s="640"/>
      <c r="DB29" s="640"/>
      <c r="DC29" s="645"/>
      <c r="DD29" s="619">
        <v>241487</v>
      </c>
      <c r="DE29" s="643"/>
      <c r="DF29" s="643"/>
      <c r="DG29" s="643"/>
      <c r="DH29" s="643"/>
      <c r="DI29" s="643"/>
      <c r="DJ29" s="643"/>
      <c r="DK29" s="644"/>
      <c r="DL29" s="619">
        <v>241487</v>
      </c>
      <c r="DM29" s="643"/>
      <c r="DN29" s="643"/>
      <c r="DO29" s="643"/>
      <c r="DP29" s="643"/>
      <c r="DQ29" s="643"/>
      <c r="DR29" s="643"/>
      <c r="DS29" s="643"/>
      <c r="DT29" s="643"/>
      <c r="DU29" s="643"/>
      <c r="DV29" s="644"/>
      <c r="DW29" s="615">
        <v>10.6</v>
      </c>
      <c r="DX29" s="640"/>
      <c r="DY29" s="640"/>
      <c r="DZ29" s="640"/>
      <c r="EA29" s="640"/>
      <c r="EB29" s="640"/>
      <c r="EC29" s="641"/>
    </row>
    <row r="30" spans="2:133" ht="11.25" customHeight="1" x14ac:dyDescent="0.15">
      <c r="B30" s="607" t="s">
        <v>292</v>
      </c>
      <c r="C30" s="608"/>
      <c r="D30" s="608"/>
      <c r="E30" s="608"/>
      <c r="F30" s="608"/>
      <c r="G30" s="608"/>
      <c r="H30" s="608"/>
      <c r="I30" s="608"/>
      <c r="J30" s="608"/>
      <c r="K30" s="608"/>
      <c r="L30" s="608"/>
      <c r="M30" s="608"/>
      <c r="N30" s="608"/>
      <c r="O30" s="608"/>
      <c r="P30" s="608"/>
      <c r="Q30" s="609"/>
      <c r="R30" s="610">
        <v>315510</v>
      </c>
      <c r="S30" s="611"/>
      <c r="T30" s="611"/>
      <c r="U30" s="611"/>
      <c r="V30" s="611"/>
      <c r="W30" s="611"/>
      <c r="X30" s="611"/>
      <c r="Y30" s="612"/>
      <c r="Z30" s="613">
        <v>6.9</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46"/>
      <c r="BI30" s="646"/>
      <c r="BJ30" s="646"/>
      <c r="BK30" s="646"/>
      <c r="BL30" s="646"/>
      <c r="BM30" s="646"/>
      <c r="BN30" s="646"/>
      <c r="BO30" s="646"/>
      <c r="BP30" s="646"/>
      <c r="BQ30" s="647"/>
      <c r="BR30" s="592" t="s">
        <v>294</v>
      </c>
      <c r="BS30" s="646"/>
      <c r="BT30" s="646"/>
      <c r="BU30" s="646"/>
      <c r="BV30" s="646"/>
      <c r="BW30" s="646"/>
      <c r="BX30" s="646"/>
      <c r="BY30" s="646"/>
      <c r="BZ30" s="646"/>
      <c r="CA30" s="646"/>
      <c r="CB30" s="647"/>
      <c r="CD30" s="650"/>
      <c r="CE30" s="651"/>
      <c r="CF30" s="607" t="s">
        <v>295</v>
      </c>
      <c r="CG30" s="608"/>
      <c r="CH30" s="608"/>
      <c r="CI30" s="608"/>
      <c r="CJ30" s="608"/>
      <c r="CK30" s="608"/>
      <c r="CL30" s="608"/>
      <c r="CM30" s="608"/>
      <c r="CN30" s="608"/>
      <c r="CO30" s="608"/>
      <c r="CP30" s="608"/>
      <c r="CQ30" s="609"/>
      <c r="CR30" s="610">
        <v>239956</v>
      </c>
      <c r="CS30" s="611"/>
      <c r="CT30" s="611"/>
      <c r="CU30" s="611"/>
      <c r="CV30" s="611"/>
      <c r="CW30" s="611"/>
      <c r="CX30" s="611"/>
      <c r="CY30" s="612"/>
      <c r="CZ30" s="615">
        <v>7.1</v>
      </c>
      <c r="DA30" s="640"/>
      <c r="DB30" s="640"/>
      <c r="DC30" s="645"/>
      <c r="DD30" s="619">
        <v>235843</v>
      </c>
      <c r="DE30" s="611"/>
      <c r="DF30" s="611"/>
      <c r="DG30" s="611"/>
      <c r="DH30" s="611"/>
      <c r="DI30" s="611"/>
      <c r="DJ30" s="611"/>
      <c r="DK30" s="612"/>
      <c r="DL30" s="619">
        <v>235843</v>
      </c>
      <c r="DM30" s="611"/>
      <c r="DN30" s="611"/>
      <c r="DO30" s="611"/>
      <c r="DP30" s="611"/>
      <c r="DQ30" s="611"/>
      <c r="DR30" s="611"/>
      <c r="DS30" s="611"/>
      <c r="DT30" s="611"/>
      <c r="DU30" s="611"/>
      <c r="DV30" s="612"/>
      <c r="DW30" s="615">
        <v>10.4</v>
      </c>
      <c r="DX30" s="640"/>
      <c r="DY30" s="640"/>
      <c r="DZ30" s="640"/>
      <c r="EA30" s="640"/>
      <c r="EB30" s="640"/>
      <c r="EC30" s="641"/>
    </row>
    <row r="31" spans="2:133" ht="11.25" customHeight="1" x14ac:dyDescent="0.15">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297</v>
      </c>
      <c r="AQ31" s="659"/>
      <c r="AR31" s="659"/>
      <c r="AS31" s="659"/>
      <c r="AT31" s="664" t="s">
        <v>298</v>
      </c>
      <c r="AU31" s="200"/>
      <c r="AV31" s="200"/>
      <c r="AW31" s="200"/>
      <c r="AX31" s="596" t="s">
        <v>176</v>
      </c>
      <c r="AY31" s="597"/>
      <c r="AZ31" s="597"/>
      <c r="BA31" s="597"/>
      <c r="BB31" s="597"/>
      <c r="BC31" s="597"/>
      <c r="BD31" s="597"/>
      <c r="BE31" s="597"/>
      <c r="BF31" s="598"/>
      <c r="BG31" s="657">
        <v>98.7</v>
      </c>
      <c r="BH31" s="654"/>
      <c r="BI31" s="654"/>
      <c r="BJ31" s="654"/>
      <c r="BK31" s="654"/>
      <c r="BL31" s="654"/>
      <c r="BM31" s="605">
        <v>95.4</v>
      </c>
      <c r="BN31" s="654"/>
      <c r="BO31" s="654"/>
      <c r="BP31" s="654"/>
      <c r="BQ31" s="655"/>
      <c r="BR31" s="657">
        <v>98.8</v>
      </c>
      <c r="BS31" s="654"/>
      <c r="BT31" s="654"/>
      <c r="BU31" s="654"/>
      <c r="BV31" s="654"/>
      <c r="BW31" s="654"/>
      <c r="BX31" s="605">
        <v>95.8</v>
      </c>
      <c r="BY31" s="654"/>
      <c r="BZ31" s="654"/>
      <c r="CA31" s="654"/>
      <c r="CB31" s="655"/>
      <c r="CD31" s="650"/>
      <c r="CE31" s="651"/>
      <c r="CF31" s="607" t="s">
        <v>299</v>
      </c>
      <c r="CG31" s="608"/>
      <c r="CH31" s="608"/>
      <c r="CI31" s="608"/>
      <c r="CJ31" s="608"/>
      <c r="CK31" s="608"/>
      <c r="CL31" s="608"/>
      <c r="CM31" s="608"/>
      <c r="CN31" s="608"/>
      <c r="CO31" s="608"/>
      <c r="CP31" s="608"/>
      <c r="CQ31" s="609"/>
      <c r="CR31" s="610">
        <v>5977</v>
      </c>
      <c r="CS31" s="643"/>
      <c r="CT31" s="643"/>
      <c r="CU31" s="643"/>
      <c r="CV31" s="643"/>
      <c r="CW31" s="643"/>
      <c r="CX31" s="643"/>
      <c r="CY31" s="644"/>
      <c r="CZ31" s="615">
        <v>0.2</v>
      </c>
      <c r="DA31" s="640"/>
      <c r="DB31" s="640"/>
      <c r="DC31" s="645"/>
      <c r="DD31" s="619">
        <v>5644</v>
      </c>
      <c r="DE31" s="643"/>
      <c r="DF31" s="643"/>
      <c r="DG31" s="643"/>
      <c r="DH31" s="643"/>
      <c r="DI31" s="643"/>
      <c r="DJ31" s="643"/>
      <c r="DK31" s="644"/>
      <c r="DL31" s="619">
        <v>5644</v>
      </c>
      <c r="DM31" s="643"/>
      <c r="DN31" s="643"/>
      <c r="DO31" s="643"/>
      <c r="DP31" s="643"/>
      <c r="DQ31" s="643"/>
      <c r="DR31" s="643"/>
      <c r="DS31" s="643"/>
      <c r="DT31" s="643"/>
      <c r="DU31" s="643"/>
      <c r="DV31" s="644"/>
      <c r="DW31" s="615">
        <v>0.2</v>
      </c>
      <c r="DX31" s="640"/>
      <c r="DY31" s="640"/>
      <c r="DZ31" s="640"/>
      <c r="EA31" s="640"/>
      <c r="EB31" s="640"/>
      <c r="EC31" s="641"/>
    </row>
    <row r="32" spans="2:133" ht="11.25" customHeight="1" x14ac:dyDescent="0.15">
      <c r="B32" s="607" t="s">
        <v>300</v>
      </c>
      <c r="C32" s="608"/>
      <c r="D32" s="608"/>
      <c r="E32" s="608"/>
      <c r="F32" s="608"/>
      <c r="G32" s="608"/>
      <c r="H32" s="608"/>
      <c r="I32" s="608"/>
      <c r="J32" s="608"/>
      <c r="K32" s="608"/>
      <c r="L32" s="608"/>
      <c r="M32" s="608"/>
      <c r="N32" s="608"/>
      <c r="O32" s="608"/>
      <c r="P32" s="608"/>
      <c r="Q32" s="609"/>
      <c r="R32" s="610">
        <v>253082</v>
      </c>
      <c r="S32" s="611"/>
      <c r="T32" s="611"/>
      <c r="U32" s="611"/>
      <c r="V32" s="611"/>
      <c r="W32" s="611"/>
      <c r="X32" s="611"/>
      <c r="Y32" s="612"/>
      <c r="Z32" s="613">
        <v>5.6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301</v>
      </c>
      <c r="AX32" s="607" t="s">
        <v>302</v>
      </c>
      <c r="AY32" s="608"/>
      <c r="AZ32" s="608"/>
      <c r="BA32" s="608"/>
      <c r="BB32" s="608"/>
      <c r="BC32" s="608"/>
      <c r="BD32" s="608"/>
      <c r="BE32" s="608"/>
      <c r="BF32" s="609"/>
      <c r="BG32" s="667">
        <v>99.3</v>
      </c>
      <c r="BH32" s="643"/>
      <c r="BI32" s="643"/>
      <c r="BJ32" s="643"/>
      <c r="BK32" s="643"/>
      <c r="BL32" s="643"/>
      <c r="BM32" s="616">
        <v>98.3</v>
      </c>
      <c r="BN32" s="643"/>
      <c r="BO32" s="643"/>
      <c r="BP32" s="643"/>
      <c r="BQ32" s="656"/>
      <c r="BR32" s="667">
        <v>99.6</v>
      </c>
      <c r="BS32" s="643"/>
      <c r="BT32" s="643"/>
      <c r="BU32" s="643"/>
      <c r="BV32" s="643"/>
      <c r="BW32" s="643"/>
      <c r="BX32" s="616">
        <v>98.7</v>
      </c>
      <c r="BY32" s="643"/>
      <c r="BZ32" s="643"/>
      <c r="CA32" s="643"/>
      <c r="CB32" s="656"/>
      <c r="CD32" s="652"/>
      <c r="CE32" s="653"/>
      <c r="CF32" s="607" t="s">
        <v>303</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304</v>
      </c>
      <c r="C33" s="608"/>
      <c r="D33" s="608"/>
      <c r="E33" s="608"/>
      <c r="F33" s="608"/>
      <c r="G33" s="608"/>
      <c r="H33" s="608"/>
      <c r="I33" s="608"/>
      <c r="J33" s="608"/>
      <c r="K33" s="608"/>
      <c r="L33" s="608"/>
      <c r="M33" s="608"/>
      <c r="N33" s="608"/>
      <c r="O33" s="608"/>
      <c r="P33" s="608"/>
      <c r="Q33" s="609"/>
      <c r="R33" s="610">
        <v>10458</v>
      </c>
      <c r="S33" s="611"/>
      <c r="T33" s="611"/>
      <c r="U33" s="611"/>
      <c r="V33" s="611"/>
      <c r="W33" s="611"/>
      <c r="X33" s="611"/>
      <c r="Y33" s="612"/>
      <c r="Z33" s="613">
        <v>0.2</v>
      </c>
      <c r="AA33" s="613"/>
      <c r="AB33" s="613"/>
      <c r="AC33" s="613"/>
      <c r="AD33" s="614">
        <v>6137</v>
      </c>
      <c r="AE33" s="614"/>
      <c r="AF33" s="614"/>
      <c r="AG33" s="614"/>
      <c r="AH33" s="614"/>
      <c r="AI33" s="614"/>
      <c r="AJ33" s="614"/>
      <c r="AK33" s="614"/>
      <c r="AL33" s="615">
        <v>0.3</v>
      </c>
      <c r="AM33" s="616"/>
      <c r="AN33" s="616"/>
      <c r="AO33" s="617"/>
      <c r="AP33" s="662"/>
      <c r="AQ33" s="663"/>
      <c r="AR33" s="663"/>
      <c r="AS33" s="663"/>
      <c r="AT33" s="666"/>
      <c r="AU33" s="201"/>
      <c r="AV33" s="201"/>
      <c r="AW33" s="201"/>
      <c r="AX33" s="631" t="s">
        <v>305</v>
      </c>
      <c r="AY33" s="632"/>
      <c r="AZ33" s="632"/>
      <c r="BA33" s="632"/>
      <c r="BB33" s="632"/>
      <c r="BC33" s="632"/>
      <c r="BD33" s="632"/>
      <c r="BE33" s="632"/>
      <c r="BF33" s="633"/>
      <c r="BG33" s="668">
        <v>98.1</v>
      </c>
      <c r="BH33" s="669"/>
      <c r="BI33" s="669"/>
      <c r="BJ33" s="669"/>
      <c r="BK33" s="669"/>
      <c r="BL33" s="669"/>
      <c r="BM33" s="670">
        <v>93.1</v>
      </c>
      <c r="BN33" s="669"/>
      <c r="BO33" s="669"/>
      <c r="BP33" s="669"/>
      <c r="BQ33" s="671"/>
      <c r="BR33" s="668">
        <v>98.1</v>
      </c>
      <c r="BS33" s="669"/>
      <c r="BT33" s="669"/>
      <c r="BU33" s="669"/>
      <c r="BV33" s="669"/>
      <c r="BW33" s="669"/>
      <c r="BX33" s="670">
        <v>93.5</v>
      </c>
      <c r="BY33" s="669"/>
      <c r="BZ33" s="669"/>
      <c r="CA33" s="669"/>
      <c r="CB33" s="671"/>
      <c r="CD33" s="607" t="s">
        <v>306</v>
      </c>
      <c r="CE33" s="608"/>
      <c r="CF33" s="608"/>
      <c r="CG33" s="608"/>
      <c r="CH33" s="608"/>
      <c r="CI33" s="608"/>
      <c r="CJ33" s="608"/>
      <c r="CK33" s="608"/>
      <c r="CL33" s="608"/>
      <c r="CM33" s="608"/>
      <c r="CN33" s="608"/>
      <c r="CO33" s="608"/>
      <c r="CP33" s="608"/>
      <c r="CQ33" s="609"/>
      <c r="CR33" s="610">
        <v>1376682</v>
      </c>
      <c r="CS33" s="643"/>
      <c r="CT33" s="643"/>
      <c r="CU33" s="643"/>
      <c r="CV33" s="643"/>
      <c r="CW33" s="643"/>
      <c r="CX33" s="643"/>
      <c r="CY33" s="644"/>
      <c r="CZ33" s="615">
        <v>40.9</v>
      </c>
      <c r="DA33" s="640"/>
      <c r="DB33" s="640"/>
      <c r="DC33" s="645"/>
      <c r="DD33" s="619">
        <v>1057625</v>
      </c>
      <c r="DE33" s="643"/>
      <c r="DF33" s="643"/>
      <c r="DG33" s="643"/>
      <c r="DH33" s="643"/>
      <c r="DI33" s="643"/>
      <c r="DJ33" s="643"/>
      <c r="DK33" s="644"/>
      <c r="DL33" s="619">
        <v>838599</v>
      </c>
      <c r="DM33" s="643"/>
      <c r="DN33" s="643"/>
      <c r="DO33" s="643"/>
      <c r="DP33" s="643"/>
      <c r="DQ33" s="643"/>
      <c r="DR33" s="643"/>
      <c r="DS33" s="643"/>
      <c r="DT33" s="643"/>
      <c r="DU33" s="643"/>
      <c r="DV33" s="644"/>
      <c r="DW33" s="615">
        <v>36.9</v>
      </c>
      <c r="DX33" s="640"/>
      <c r="DY33" s="640"/>
      <c r="DZ33" s="640"/>
      <c r="EA33" s="640"/>
      <c r="EB33" s="640"/>
      <c r="EC33" s="641"/>
    </row>
    <row r="34" spans="2:133" ht="11.25" customHeight="1" x14ac:dyDescent="0.15">
      <c r="B34" s="607" t="s">
        <v>307</v>
      </c>
      <c r="C34" s="608"/>
      <c r="D34" s="608"/>
      <c r="E34" s="608"/>
      <c r="F34" s="608"/>
      <c r="G34" s="608"/>
      <c r="H34" s="608"/>
      <c r="I34" s="608"/>
      <c r="J34" s="608"/>
      <c r="K34" s="608"/>
      <c r="L34" s="608"/>
      <c r="M34" s="608"/>
      <c r="N34" s="608"/>
      <c r="O34" s="608"/>
      <c r="P34" s="608"/>
      <c r="Q34" s="609"/>
      <c r="R34" s="610">
        <v>5647</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749641</v>
      </c>
      <c r="CS34" s="611"/>
      <c r="CT34" s="611"/>
      <c r="CU34" s="611"/>
      <c r="CV34" s="611"/>
      <c r="CW34" s="611"/>
      <c r="CX34" s="611"/>
      <c r="CY34" s="612"/>
      <c r="CZ34" s="615">
        <v>22.3</v>
      </c>
      <c r="DA34" s="640"/>
      <c r="DB34" s="640"/>
      <c r="DC34" s="645"/>
      <c r="DD34" s="619">
        <v>575039</v>
      </c>
      <c r="DE34" s="611"/>
      <c r="DF34" s="611"/>
      <c r="DG34" s="611"/>
      <c r="DH34" s="611"/>
      <c r="DI34" s="611"/>
      <c r="DJ34" s="611"/>
      <c r="DK34" s="612"/>
      <c r="DL34" s="619">
        <v>494261</v>
      </c>
      <c r="DM34" s="611"/>
      <c r="DN34" s="611"/>
      <c r="DO34" s="611"/>
      <c r="DP34" s="611"/>
      <c r="DQ34" s="611"/>
      <c r="DR34" s="611"/>
      <c r="DS34" s="611"/>
      <c r="DT34" s="611"/>
      <c r="DU34" s="611"/>
      <c r="DV34" s="612"/>
      <c r="DW34" s="615">
        <v>21.8</v>
      </c>
      <c r="DX34" s="640"/>
      <c r="DY34" s="640"/>
      <c r="DZ34" s="640"/>
      <c r="EA34" s="640"/>
      <c r="EB34" s="640"/>
      <c r="EC34" s="641"/>
    </row>
    <row r="35" spans="2:133" ht="11.25" customHeight="1" x14ac:dyDescent="0.15">
      <c r="B35" s="607" t="s">
        <v>309</v>
      </c>
      <c r="C35" s="608"/>
      <c r="D35" s="608"/>
      <c r="E35" s="608"/>
      <c r="F35" s="608"/>
      <c r="G35" s="608"/>
      <c r="H35" s="608"/>
      <c r="I35" s="608"/>
      <c r="J35" s="608"/>
      <c r="K35" s="608"/>
      <c r="L35" s="608"/>
      <c r="M35" s="608"/>
      <c r="N35" s="608"/>
      <c r="O35" s="608"/>
      <c r="P35" s="608"/>
      <c r="Q35" s="609"/>
      <c r="R35" s="610">
        <v>3778</v>
      </c>
      <c r="S35" s="611"/>
      <c r="T35" s="611"/>
      <c r="U35" s="611"/>
      <c r="V35" s="611"/>
      <c r="W35" s="611"/>
      <c r="X35" s="611"/>
      <c r="Y35" s="612"/>
      <c r="Z35" s="613">
        <v>0.1</v>
      </c>
      <c r="AA35" s="613"/>
      <c r="AB35" s="613"/>
      <c r="AC35" s="613"/>
      <c r="AD35" s="614" t="s">
        <v>122</v>
      </c>
      <c r="AE35" s="614"/>
      <c r="AF35" s="614"/>
      <c r="AG35" s="614"/>
      <c r="AH35" s="614"/>
      <c r="AI35" s="614"/>
      <c r="AJ35" s="614"/>
      <c r="AK35" s="614"/>
      <c r="AL35" s="615" t="s">
        <v>122</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13877</v>
      </c>
      <c r="CS35" s="643"/>
      <c r="CT35" s="643"/>
      <c r="CU35" s="643"/>
      <c r="CV35" s="643"/>
      <c r="CW35" s="643"/>
      <c r="CX35" s="643"/>
      <c r="CY35" s="644"/>
      <c r="CZ35" s="615">
        <v>0.4</v>
      </c>
      <c r="DA35" s="640"/>
      <c r="DB35" s="640"/>
      <c r="DC35" s="645"/>
      <c r="DD35" s="619">
        <v>8699</v>
      </c>
      <c r="DE35" s="643"/>
      <c r="DF35" s="643"/>
      <c r="DG35" s="643"/>
      <c r="DH35" s="643"/>
      <c r="DI35" s="643"/>
      <c r="DJ35" s="643"/>
      <c r="DK35" s="644"/>
      <c r="DL35" s="619">
        <v>8699</v>
      </c>
      <c r="DM35" s="643"/>
      <c r="DN35" s="643"/>
      <c r="DO35" s="643"/>
      <c r="DP35" s="643"/>
      <c r="DQ35" s="643"/>
      <c r="DR35" s="643"/>
      <c r="DS35" s="643"/>
      <c r="DT35" s="643"/>
      <c r="DU35" s="643"/>
      <c r="DV35" s="644"/>
      <c r="DW35" s="615">
        <v>0.4</v>
      </c>
      <c r="DX35" s="640"/>
      <c r="DY35" s="640"/>
      <c r="DZ35" s="640"/>
      <c r="EA35" s="640"/>
      <c r="EB35" s="640"/>
      <c r="EC35" s="641"/>
    </row>
    <row r="36" spans="2:133" ht="11.25" customHeight="1" x14ac:dyDescent="0.15">
      <c r="B36" s="607" t="s">
        <v>313</v>
      </c>
      <c r="C36" s="608"/>
      <c r="D36" s="608"/>
      <c r="E36" s="608"/>
      <c r="F36" s="608"/>
      <c r="G36" s="608"/>
      <c r="H36" s="608"/>
      <c r="I36" s="608"/>
      <c r="J36" s="608"/>
      <c r="K36" s="608"/>
      <c r="L36" s="608"/>
      <c r="M36" s="608"/>
      <c r="N36" s="608"/>
      <c r="O36" s="608"/>
      <c r="P36" s="608"/>
      <c r="Q36" s="609"/>
      <c r="R36" s="610">
        <v>975663</v>
      </c>
      <c r="S36" s="611"/>
      <c r="T36" s="611"/>
      <c r="U36" s="611"/>
      <c r="V36" s="611"/>
      <c r="W36" s="611"/>
      <c r="X36" s="611"/>
      <c r="Y36" s="612"/>
      <c r="Z36" s="613">
        <v>21.4</v>
      </c>
      <c r="AA36" s="613"/>
      <c r="AB36" s="613"/>
      <c r="AC36" s="613"/>
      <c r="AD36" s="614" t="s">
        <v>122</v>
      </c>
      <c r="AE36" s="614"/>
      <c r="AF36" s="614"/>
      <c r="AG36" s="614"/>
      <c r="AH36" s="614"/>
      <c r="AI36" s="614"/>
      <c r="AJ36" s="614"/>
      <c r="AK36" s="614"/>
      <c r="AL36" s="615" t="s">
        <v>122</v>
      </c>
      <c r="AM36" s="616"/>
      <c r="AN36" s="616"/>
      <c r="AO36" s="617"/>
      <c r="AP36" s="206"/>
      <c r="AQ36" s="676" t="s">
        <v>314</v>
      </c>
      <c r="AR36" s="677"/>
      <c r="AS36" s="677"/>
      <c r="AT36" s="677"/>
      <c r="AU36" s="677"/>
      <c r="AV36" s="677"/>
      <c r="AW36" s="677"/>
      <c r="AX36" s="677"/>
      <c r="AY36" s="678"/>
      <c r="AZ36" s="599">
        <v>296095</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t="s">
        <v>122</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341529</v>
      </c>
      <c r="CS36" s="611"/>
      <c r="CT36" s="611"/>
      <c r="CU36" s="611"/>
      <c r="CV36" s="611"/>
      <c r="CW36" s="611"/>
      <c r="CX36" s="611"/>
      <c r="CY36" s="612"/>
      <c r="CZ36" s="615">
        <v>10.1</v>
      </c>
      <c r="DA36" s="640"/>
      <c r="DB36" s="640"/>
      <c r="DC36" s="645"/>
      <c r="DD36" s="619">
        <v>245409</v>
      </c>
      <c r="DE36" s="611"/>
      <c r="DF36" s="611"/>
      <c r="DG36" s="611"/>
      <c r="DH36" s="611"/>
      <c r="DI36" s="611"/>
      <c r="DJ36" s="611"/>
      <c r="DK36" s="612"/>
      <c r="DL36" s="619">
        <v>137691</v>
      </c>
      <c r="DM36" s="611"/>
      <c r="DN36" s="611"/>
      <c r="DO36" s="611"/>
      <c r="DP36" s="611"/>
      <c r="DQ36" s="611"/>
      <c r="DR36" s="611"/>
      <c r="DS36" s="611"/>
      <c r="DT36" s="611"/>
      <c r="DU36" s="611"/>
      <c r="DV36" s="612"/>
      <c r="DW36" s="615">
        <v>6.1</v>
      </c>
      <c r="DX36" s="640"/>
      <c r="DY36" s="640"/>
      <c r="DZ36" s="640"/>
      <c r="EA36" s="640"/>
      <c r="EB36" s="640"/>
      <c r="EC36" s="641"/>
    </row>
    <row r="37" spans="2:133" ht="11.25" customHeight="1" x14ac:dyDescent="0.15">
      <c r="B37" s="607" t="s">
        <v>317</v>
      </c>
      <c r="C37" s="608"/>
      <c r="D37" s="608"/>
      <c r="E37" s="608"/>
      <c r="F37" s="608"/>
      <c r="G37" s="608"/>
      <c r="H37" s="608"/>
      <c r="I37" s="608"/>
      <c r="J37" s="608"/>
      <c r="K37" s="608"/>
      <c r="L37" s="608"/>
      <c r="M37" s="608"/>
      <c r="N37" s="608"/>
      <c r="O37" s="608"/>
      <c r="P37" s="608"/>
      <c r="Q37" s="609"/>
      <c r="R37" s="610">
        <v>66545</v>
      </c>
      <c r="S37" s="611"/>
      <c r="T37" s="611"/>
      <c r="U37" s="611"/>
      <c r="V37" s="611"/>
      <c r="W37" s="611"/>
      <c r="X37" s="611"/>
      <c r="Y37" s="612"/>
      <c r="Z37" s="613">
        <v>1.5</v>
      </c>
      <c r="AA37" s="613"/>
      <c r="AB37" s="613"/>
      <c r="AC37" s="613"/>
      <c r="AD37" s="614">
        <v>838</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49181</v>
      </c>
      <c r="BA37" s="611"/>
      <c r="BB37" s="611"/>
      <c r="BC37" s="611"/>
      <c r="BD37" s="643"/>
      <c r="BE37" s="643"/>
      <c r="BF37" s="656"/>
      <c r="BG37" s="607" t="s">
        <v>319</v>
      </c>
      <c r="BH37" s="608"/>
      <c r="BI37" s="608"/>
      <c r="BJ37" s="608"/>
      <c r="BK37" s="608"/>
      <c r="BL37" s="608"/>
      <c r="BM37" s="608"/>
      <c r="BN37" s="608"/>
      <c r="BO37" s="608"/>
      <c r="BP37" s="608"/>
      <c r="BQ37" s="608"/>
      <c r="BR37" s="608"/>
      <c r="BS37" s="608"/>
      <c r="BT37" s="608"/>
      <c r="BU37" s="609"/>
      <c r="BV37" s="610">
        <v>-13511</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4965</v>
      </c>
      <c r="CS37" s="643"/>
      <c r="CT37" s="643"/>
      <c r="CU37" s="643"/>
      <c r="CV37" s="643"/>
      <c r="CW37" s="643"/>
      <c r="CX37" s="643"/>
      <c r="CY37" s="644"/>
      <c r="CZ37" s="615">
        <v>0.1</v>
      </c>
      <c r="DA37" s="640"/>
      <c r="DB37" s="640"/>
      <c r="DC37" s="645"/>
      <c r="DD37" s="619">
        <v>4965</v>
      </c>
      <c r="DE37" s="643"/>
      <c r="DF37" s="643"/>
      <c r="DG37" s="643"/>
      <c r="DH37" s="643"/>
      <c r="DI37" s="643"/>
      <c r="DJ37" s="643"/>
      <c r="DK37" s="644"/>
      <c r="DL37" s="619">
        <v>4965</v>
      </c>
      <c r="DM37" s="643"/>
      <c r="DN37" s="643"/>
      <c r="DO37" s="643"/>
      <c r="DP37" s="643"/>
      <c r="DQ37" s="643"/>
      <c r="DR37" s="643"/>
      <c r="DS37" s="643"/>
      <c r="DT37" s="643"/>
      <c r="DU37" s="643"/>
      <c r="DV37" s="644"/>
      <c r="DW37" s="615">
        <v>0.2</v>
      </c>
      <c r="DX37" s="640"/>
      <c r="DY37" s="640"/>
      <c r="DZ37" s="640"/>
      <c r="EA37" s="640"/>
      <c r="EB37" s="640"/>
      <c r="EC37" s="641"/>
    </row>
    <row r="38" spans="2:133" ht="11.25" customHeight="1" x14ac:dyDescent="0.15">
      <c r="B38" s="607" t="s">
        <v>321</v>
      </c>
      <c r="C38" s="608"/>
      <c r="D38" s="608"/>
      <c r="E38" s="608"/>
      <c r="F38" s="608"/>
      <c r="G38" s="608"/>
      <c r="H38" s="608"/>
      <c r="I38" s="608"/>
      <c r="J38" s="608"/>
      <c r="K38" s="608"/>
      <c r="L38" s="608"/>
      <c r="M38" s="608"/>
      <c r="N38" s="608"/>
      <c r="O38" s="608"/>
      <c r="P38" s="608"/>
      <c r="Q38" s="609"/>
      <c r="R38" s="610">
        <v>402600</v>
      </c>
      <c r="S38" s="611"/>
      <c r="T38" s="611"/>
      <c r="U38" s="611"/>
      <c r="V38" s="611"/>
      <c r="W38" s="611"/>
      <c r="X38" s="611"/>
      <c r="Y38" s="612"/>
      <c r="Z38" s="613">
        <v>8.8000000000000007</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7471</v>
      </c>
      <c r="BA38" s="611"/>
      <c r="BB38" s="611"/>
      <c r="BC38" s="611"/>
      <c r="BD38" s="643"/>
      <c r="BE38" s="643"/>
      <c r="BF38" s="656"/>
      <c r="BG38" s="607" t="s">
        <v>323</v>
      </c>
      <c r="BH38" s="608"/>
      <c r="BI38" s="608"/>
      <c r="BJ38" s="608"/>
      <c r="BK38" s="608"/>
      <c r="BL38" s="608"/>
      <c r="BM38" s="608"/>
      <c r="BN38" s="608"/>
      <c r="BO38" s="608"/>
      <c r="BP38" s="608"/>
      <c r="BQ38" s="608"/>
      <c r="BR38" s="608"/>
      <c r="BS38" s="608"/>
      <c r="BT38" s="608"/>
      <c r="BU38" s="609"/>
      <c r="BV38" s="610">
        <v>531</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239443</v>
      </c>
      <c r="CS38" s="611"/>
      <c r="CT38" s="611"/>
      <c r="CU38" s="611"/>
      <c r="CV38" s="611"/>
      <c r="CW38" s="611"/>
      <c r="CX38" s="611"/>
      <c r="CY38" s="612"/>
      <c r="CZ38" s="615">
        <v>7.1</v>
      </c>
      <c r="DA38" s="640"/>
      <c r="DB38" s="640"/>
      <c r="DC38" s="645"/>
      <c r="DD38" s="619">
        <v>197948</v>
      </c>
      <c r="DE38" s="611"/>
      <c r="DF38" s="611"/>
      <c r="DG38" s="611"/>
      <c r="DH38" s="611"/>
      <c r="DI38" s="611"/>
      <c r="DJ38" s="611"/>
      <c r="DK38" s="612"/>
      <c r="DL38" s="619">
        <v>197948</v>
      </c>
      <c r="DM38" s="611"/>
      <c r="DN38" s="611"/>
      <c r="DO38" s="611"/>
      <c r="DP38" s="611"/>
      <c r="DQ38" s="611"/>
      <c r="DR38" s="611"/>
      <c r="DS38" s="611"/>
      <c r="DT38" s="611"/>
      <c r="DU38" s="611"/>
      <c r="DV38" s="612"/>
      <c r="DW38" s="615">
        <v>8.6999999999999993</v>
      </c>
      <c r="DX38" s="640"/>
      <c r="DY38" s="640"/>
      <c r="DZ38" s="640"/>
      <c r="EA38" s="640"/>
      <c r="EB38" s="640"/>
      <c r="EC38" s="641"/>
    </row>
    <row r="39" spans="2:133" ht="11.25" customHeight="1" x14ac:dyDescent="0.15">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t="s">
        <v>122</v>
      </c>
      <c r="BA39" s="611"/>
      <c r="BB39" s="611"/>
      <c r="BC39" s="611"/>
      <c r="BD39" s="643"/>
      <c r="BE39" s="643"/>
      <c r="BF39" s="656"/>
      <c r="BG39" s="607" t="s">
        <v>327</v>
      </c>
      <c r="BH39" s="608"/>
      <c r="BI39" s="608"/>
      <c r="BJ39" s="608"/>
      <c r="BK39" s="608"/>
      <c r="BL39" s="608"/>
      <c r="BM39" s="608"/>
      <c r="BN39" s="608"/>
      <c r="BO39" s="608"/>
      <c r="BP39" s="608"/>
      <c r="BQ39" s="608"/>
      <c r="BR39" s="608"/>
      <c r="BS39" s="608"/>
      <c r="BT39" s="608"/>
      <c r="BU39" s="609"/>
      <c r="BV39" s="610">
        <v>755</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7467</v>
      </c>
      <c r="CS39" s="643"/>
      <c r="CT39" s="643"/>
      <c r="CU39" s="643"/>
      <c r="CV39" s="643"/>
      <c r="CW39" s="643"/>
      <c r="CX39" s="643"/>
      <c r="CY39" s="644"/>
      <c r="CZ39" s="615">
        <v>0.2</v>
      </c>
      <c r="DA39" s="640"/>
      <c r="DB39" s="640"/>
      <c r="DC39" s="645"/>
      <c r="DD39" s="619">
        <v>5805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329</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t="s">
        <v>122</v>
      </c>
      <c r="BA40" s="611"/>
      <c r="BB40" s="611"/>
      <c r="BC40" s="611"/>
      <c r="BD40" s="643"/>
      <c r="BE40" s="643"/>
      <c r="BF40" s="656"/>
      <c r="BG40" s="660" t="s">
        <v>331</v>
      </c>
      <c r="BH40" s="661"/>
      <c r="BI40" s="661"/>
      <c r="BJ40" s="661"/>
      <c r="BK40" s="661"/>
      <c r="BL40" s="202"/>
      <c r="BM40" s="608" t="s">
        <v>332</v>
      </c>
      <c r="BN40" s="608"/>
      <c r="BO40" s="608"/>
      <c r="BP40" s="608"/>
      <c r="BQ40" s="608"/>
      <c r="BR40" s="608"/>
      <c r="BS40" s="608"/>
      <c r="BT40" s="608"/>
      <c r="BU40" s="609"/>
      <c r="BV40" s="610">
        <v>82</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24725</v>
      </c>
      <c r="CS40" s="611"/>
      <c r="CT40" s="611"/>
      <c r="CU40" s="611"/>
      <c r="CV40" s="611"/>
      <c r="CW40" s="611"/>
      <c r="CX40" s="611"/>
      <c r="CY40" s="612"/>
      <c r="CZ40" s="615">
        <v>0.7</v>
      </c>
      <c r="DA40" s="640"/>
      <c r="DB40" s="640"/>
      <c r="DC40" s="645"/>
      <c r="DD40" s="619">
        <v>24725</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334</v>
      </c>
      <c r="C41" s="632"/>
      <c r="D41" s="632"/>
      <c r="E41" s="632"/>
      <c r="F41" s="632"/>
      <c r="G41" s="632"/>
      <c r="H41" s="632"/>
      <c r="I41" s="632"/>
      <c r="J41" s="632"/>
      <c r="K41" s="632"/>
      <c r="L41" s="632"/>
      <c r="M41" s="632"/>
      <c r="N41" s="632"/>
      <c r="O41" s="632"/>
      <c r="P41" s="632"/>
      <c r="Q41" s="633"/>
      <c r="R41" s="682">
        <v>4555351</v>
      </c>
      <c r="S41" s="683"/>
      <c r="T41" s="683"/>
      <c r="U41" s="683"/>
      <c r="V41" s="683"/>
      <c r="W41" s="683"/>
      <c r="X41" s="683"/>
      <c r="Y41" s="687"/>
      <c r="Z41" s="688">
        <v>100</v>
      </c>
      <c r="AA41" s="688"/>
      <c r="AB41" s="688"/>
      <c r="AC41" s="688"/>
      <c r="AD41" s="689">
        <v>2271989</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52077</v>
      </c>
      <c r="BA41" s="611"/>
      <c r="BB41" s="611"/>
      <c r="BC41" s="611"/>
      <c r="BD41" s="643"/>
      <c r="BE41" s="643"/>
      <c r="BF41" s="656"/>
      <c r="BG41" s="660"/>
      <c r="BH41" s="661"/>
      <c r="BI41" s="661"/>
      <c r="BJ41" s="661"/>
      <c r="BK41" s="661"/>
      <c r="BL41" s="202"/>
      <c r="BM41" s="608" t="s">
        <v>336</v>
      </c>
      <c r="BN41" s="608"/>
      <c r="BO41" s="608"/>
      <c r="BP41" s="608"/>
      <c r="BQ41" s="608"/>
      <c r="BR41" s="608"/>
      <c r="BS41" s="608"/>
      <c r="BT41" s="608"/>
      <c r="BU41" s="609"/>
      <c r="BV41" s="610">
        <v>8</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338</v>
      </c>
      <c r="AR42" s="680"/>
      <c r="AS42" s="680"/>
      <c r="AT42" s="680"/>
      <c r="AU42" s="680"/>
      <c r="AV42" s="680"/>
      <c r="AW42" s="680"/>
      <c r="AX42" s="680"/>
      <c r="AY42" s="681"/>
      <c r="AZ42" s="682">
        <v>187366</v>
      </c>
      <c r="BA42" s="683"/>
      <c r="BB42" s="683"/>
      <c r="BC42" s="683"/>
      <c r="BD42" s="669"/>
      <c r="BE42" s="669"/>
      <c r="BF42" s="671"/>
      <c r="BG42" s="662"/>
      <c r="BH42" s="663"/>
      <c r="BI42" s="663"/>
      <c r="BJ42" s="663"/>
      <c r="BK42" s="663"/>
      <c r="BL42" s="203"/>
      <c r="BM42" s="632" t="s">
        <v>339</v>
      </c>
      <c r="BN42" s="632"/>
      <c r="BO42" s="632"/>
      <c r="BP42" s="632"/>
      <c r="BQ42" s="632"/>
      <c r="BR42" s="632"/>
      <c r="BS42" s="632"/>
      <c r="BT42" s="632"/>
      <c r="BU42" s="633"/>
      <c r="BV42" s="682">
        <v>534</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825071</v>
      </c>
      <c r="CS42" s="643"/>
      <c r="CT42" s="643"/>
      <c r="CU42" s="643"/>
      <c r="CV42" s="643"/>
      <c r="CW42" s="643"/>
      <c r="CX42" s="643"/>
      <c r="CY42" s="644"/>
      <c r="CZ42" s="615">
        <v>24.5</v>
      </c>
      <c r="DA42" s="640"/>
      <c r="DB42" s="640"/>
      <c r="DC42" s="645"/>
      <c r="DD42" s="619">
        <v>325581</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341</v>
      </c>
      <c r="CD43" s="607" t="s">
        <v>342</v>
      </c>
      <c r="CE43" s="608"/>
      <c r="CF43" s="608"/>
      <c r="CG43" s="608"/>
      <c r="CH43" s="608"/>
      <c r="CI43" s="608"/>
      <c r="CJ43" s="608"/>
      <c r="CK43" s="608"/>
      <c r="CL43" s="608"/>
      <c r="CM43" s="608"/>
      <c r="CN43" s="608"/>
      <c r="CO43" s="608"/>
      <c r="CP43" s="608"/>
      <c r="CQ43" s="609"/>
      <c r="CR43" s="610" t="s">
        <v>122</v>
      </c>
      <c r="CS43" s="643"/>
      <c r="CT43" s="643"/>
      <c r="CU43" s="643"/>
      <c r="CV43" s="643"/>
      <c r="CW43" s="643"/>
      <c r="CX43" s="643"/>
      <c r="CY43" s="644"/>
      <c r="CZ43" s="615" t="s">
        <v>122</v>
      </c>
      <c r="DA43" s="640"/>
      <c r="DB43" s="640"/>
      <c r="DC43" s="645"/>
      <c r="DD43" s="619" t="s">
        <v>122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291</v>
      </c>
      <c r="CE44" s="649"/>
      <c r="CF44" s="607" t="s">
        <v>344</v>
      </c>
      <c r="CG44" s="608"/>
      <c r="CH44" s="608"/>
      <c r="CI44" s="608"/>
      <c r="CJ44" s="608"/>
      <c r="CK44" s="608"/>
      <c r="CL44" s="608"/>
      <c r="CM44" s="608"/>
      <c r="CN44" s="608"/>
      <c r="CO44" s="608"/>
      <c r="CP44" s="608"/>
      <c r="CQ44" s="609"/>
      <c r="CR44" s="610">
        <v>821543</v>
      </c>
      <c r="CS44" s="611"/>
      <c r="CT44" s="611"/>
      <c r="CU44" s="611"/>
      <c r="CV44" s="611"/>
      <c r="CW44" s="611"/>
      <c r="CX44" s="611"/>
      <c r="CY44" s="612"/>
      <c r="CZ44" s="615">
        <v>24.4</v>
      </c>
      <c r="DA44" s="616"/>
      <c r="DB44" s="616"/>
      <c r="DC44" s="622"/>
      <c r="DD44" s="619">
        <v>322053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222657</v>
      </c>
      <c r="CS45" s="643"/>
      <c r="CT45" s="643"/>
      <c r="CU45" s="643"/>
      <c r="CV45" s="643"/>
      <c r="CW45" s="643"/>
      <c r="CX45" s="643"/>
      <c r="CY45" s="644"/>
      <c r="CZ45" s="615">
        <v>6.6</v>
      </c>
      <c r="DA45" s="640"/>
      <c r="DB45" s="640"/>
      <c r="DC45" s="645"/>
      <c r="DD45" s="619">
        <v>20448</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347</v>
      </c>
      <c r="CG46" s="608"/>
      <c r="CH46" s="608"/>
      <c r="CI46" s="608"/>
      <c r="CJ46" s="608"/>
      <c r="CK46" s="608"/>
      <c r="CL46" s="608"/>
      <c r="CM46" s="608"/>
      <c r="CN46" s="608"/>
      <c r="CO46" s="608"/>
      <c r="CP46" s="608"/>
      <c r="CQ46" s="609"/>
      <c r="CR46" s="610">
        <v>559298</v>
      </c>
      <c r="CS46" s="611"/>
      <c r="CT46" s="611"/>
      <c r="CU46" s="611"/>
      <c r="CV46" s="611"/>
      <c r="CW46" s="611"/>
      <c r="CX46" s="611"/>
      <c r="CY46" s="612"/>
      <c r="CZ46" s="615">
        <v>16.600000000000001</v>
      </c>
      <c r="DA46" s="616"/>
      <c r="DB46" s="616"/>
      <c r="DC46" s="622"/>
      <c r="DD46" s="619">
        <v>286891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348</v>
      </c>
      <c r="CG47" s="608"/>
      <c r="CH47" s="608"/>
      <c r="CI47" s="608"/>
      <c r="CJ47" s="608"/>
      <c r="CK47" s="608"/>
      <c r="CL47" s="608"/>
      <c r="CM47" s="608"/>
      <c r="CN47" s="608"/>
      <c r="CO47" s="608"/>
      <c r="CP47" s="608"/>
      <c r="CQ47" s="609"/>
      <c r="CR47" s="610">
        <v>3528</v>
      </c>
      <c r="CS47" s="643"/>
      <c r="CT47" s="643"/>
      <c r="CU47" s="643"/>
      <c r="CV47" s="643"/>
      <c r="CW47" s="643"/>
      <c r="CX47" s="643"/>
      <c r="CY47" s="644"/>
      <c r="CZ47" s="615">
        <v>0.1</v>
      </c>
      <c r="DA47" s="640"/>
      <c r="DB47" s="640"/>
      <c r="DC47" s="645"/>
      <c r="DD47" s="619">
        <v>3528</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350</v>
      </c>
      <c r="CE49" s="632"/>
      <c r="CF49" s="632"/>
      <c r="CG49" s="632"/>
      <c r="CH49" s="632"/>
      <c r="CI49" s="632"/>
      <c r="CJ49" s="632"/>
      <c r="CK49" s="632"/>
      <c r="CL49" s="632"/>
      <c r="CM49" s="632"/>
      <c r="CN49" s="632"/>
      <c r="CO49" s="632"/>
      <c r="CP49" s="632"/>
      <c r="CQ49" s="633"/>
      <c r="CR49" s="682">
        <v>3367120</v>
      </c>
      <c r="CS49" s="669"/>
      <c r="CT49" s="669"/>
      <c r="CU49" s="669"/>
      <c r="CV49" s="669"/>
      <c r="CW49" s="669"/>
      <c r="CX49" s="669"/>
      <c r="CY49" s="698"/>
      <c r="CZ49" s="690">
        <v>100</v>
      </c>
      <c r="DA49" s="699"/>
      <c r="DB49" s="699"/>
      <c r="DC49" s="700"/>
      <c r="DD49" s="701">
        <v>2343114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tnCZMlmOYZrs4yr1Ee2mWEbYAbElrpB44dPmJh180n0rHyKpg2mgrQ2MyTbpwiu+ea5oSbsKkRAShTPxqr89CQ==" saltValue="ID1Rfk80Hz2S8XJcEMUh4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373</v>
      </c>
      <c r="C7" s="737"/>
      <c r="D7" s="737"/>
      <c r="E7" s="737"/>
      <c r="F7" s="737"/>
      <c r="G7" s="737"/>
      <c r="H7" s="737"/>
      <c r="I7" s="737"/>
      <c r="J7" s="737"/>
      <c r="K7" s="737"/>
      <c r="L7" s="737"/>
      <c r="M7" s="737"/>
      <c r="N7" s="737"/>
      <c r="O7" s="737"/>
      <c r="P7" s="738"/>
      <c r="Q7" s="739">
        <v>4555</v>
      </c>
      <c r="R7" s="740"/>
      <c r="S7" s="740"/>
      <c r="T7" s="740"/>
      <c r="U7" s="740"/>
      <c r="V7" s="740">
        <v>3367</v>
      </c>
      <c r="W7" s="740"/>
      <c r="X7" s="740"/>
      <c r="Y7" s="740"/>
      <c r="Z7" s="740"/>
      <c r="AA7" s="740">
        <v>1188</v>
      </c>
      <c r="AB7" s="740"/>
      <c r="AC7" s="740"/>
      <c r="AD7" s="740"/>
      <c r="AE7" s="741"/>
      <c r="AF7" s="742">
        <v>1090</v>
      </c>
      <c r="AG7" s="743"/>
      <c r="AH7" s="743"/>
      <c r="AI7" s="743"/>
      <c r="AJ7" s="744"/>
      <c r="AK7" s="745">
        <v>4</v>
      </c>
      <c r="AL7" s="746"/>
      <c r="AM7" s="746"/>
      <c r="AN7" s="746"/>
      <c r="AO7" s="746"/>
      <c r="AP7" s="746">
        <v>2240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555</v>
      </c>
      <c r="BT7" s="734"/>
      <c r="BU7" s="734"/>
      <c r="BV7" s="734"/>
      <c r="BW7" s="734"/>
      <c r="BX7" s="734"/>
      <c r="BY7" s="734"/>
      <c r="BZ7" s="734"/>
      <c r="CA7" s="734"/>
      <c r="CB7" s="734"/>
      <c r="CC7" s="734"/>
      <c r="CD7" s="734"/>
      <c r="CE7" s="734"/>
      <c r="CF7" s="734"/>
      <c r="CG7" s="749"/>
      <c r="CH7" s="730">
        <v>17</v>
      </c>
      <c r="CI7" s="731"/>
      <c r="CJ7" s="731"/>
      <c r="CK7" s="731"/>
      <c r="CL7" s="732"/>
      <c r="CM7" s="730">
        <v>25</v>
      </c>
      <c r="CN7" s="731"/>
      <c r="CO7" s="731"/>
      <c r="CP7" s="731"/>
      <c r="CQ7" s="732"/>
      <c r="CR7" s="730">
        <v>5</v>
      </c>
      <c r="CS7" s="731"/>
      <c r="CT7" s="731"/>
      <c r="CU7" s="731"/>
      <c r="CV7" s="732"/>
      <c r="CW7" s="730" t="s">
        <v>485</v>
      </c>
      <c r="CX7" s="731"/>
      <c r="CY7" s="731"/>
      <c r="CZ7" s="731"/>
      <c r="DA7" s="732"/>
      <c r="DB7" s="730" t="s">
        <v>485</v>
      </c>
      <c r="DC7" s="731"/>
      <c r="DD7" s="731"/>
      <c r="DE7" s="731"/>
      <c r="DF7" s="732"/>
      <c r="DG7" s="730" t="s">
        <v>485</v>
      </c>
      <c r="DH7" s="731"/>
      <c r="DI7" s="731"/>
      <c r="DJ7" s="731"/>
      <c r="DK7" s="732"/>
      <c r="DL7" s="730" t="s">
        <v>485</v>
      </c>
      <c r="DM7" s="731"/>
      <c r="DN7" s="731"/>
      <c r="DO7" s="731"/>
      <c r="DP7" s="732"/>
      <c r="DQ7" s="730" t="s">
        <v>485</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556</v>
      </c>
      <c r="BT8" s="761"/>
      <c r="BU8" s="761"/>
      <c r="BV8" s="761"/>
      <c r="BW8" s="761"/>
      <c r="BX8" s="761"/>
      <c r="BY8" s="761"/>
      <c r="BZ8" s="761"/>
      <c r="CA8" s="761"/>
      <c r="CB8" s="761"/>
      <c r="CC8" s="761"/>
      <c r="CD8" s="761"/>
      <c r="CE8" s="761"/>
      <c r="CF8" s="761"/>
      <c r="CG8" s="762"/>
      <c r="CH8" s="763">
        <v>-7</v>
      </c>
      <c r="CI8" s="764"/>
      <c r="CJ8" s="764"/>
      <c r="CK8" s="764"/>
      <c r="CL8" s="765"/>
      <c r="CM8" s="763">
        <v>39</v>
      </c>
      <c r="CN8" s="764"/>
      <c r="CO8" s="764"/>
      <c r="CP8" s="764"/>
      <c r="CQ8" s="765"/>
      <c r="CR8" s="763">
        <v>20</v>
      </c>
      <c r="CS8" s="764"/>
      <c r="CT8" s="764"/>
      <c r="CU8" s="764"/>
      <c r="CV8" s="765"/>
      <c r="CW8" s="763" t="s">
        <v>485</v>
      </c>
      <c r="CX8" s="764"/>
      <c r="CY8" s="764"/>
      <c r="CZ8" s="764"/>
      <c r="DA8" s="765"/>
      <c r="DB8" s="763" t="s">
        <v>485</v>
      </c>
      <c r="DC8" s="764"/>
      <c r="DD8" s="764"/>
      <c r="DE8" s="764"/>
      <c r="DF8" s="765"/>
      <c r="DG8" s="763" t="s">
        <v>485</v>
      </c>
      <c r="DH8" s="764"/>
      <c r="DI8" s="764"/>
      <c r="DJ8" s="764"/>
      <c r="DK8" s="765"/>
      <c r="DL8" s="763" t="s">
        <v>485</v>
      </c>
      <c r="DM8" s="764"/>
      <c r="DN8" s="764"/>
      <c r="DO8" s="764"/>
      <c r="DP8" s="765"/>
      <c r="DQ8" s="763" t="s">
        <v>485</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375</v>
      </c>
      <c r="B23" s="776" t="s">
        <v>376</v>
      </c>
      <c r="C23" s="777"/>
      <c r="D23" s="777"/>
      <c r="E23" s="777"/>
      <c r="F23" s="777"/>
      <c r="G23" s="777"/>
      <c r="H23" s="777"/>
      <c r="I23" s="777"/>
      <c r="J23" s="777"/>
      <c r="K23" s="777"/>
      <c r="L23" s="777"/>
      <c r="M23" s="777"/>
      <c r="N23" s="777"/>
      <c r="O23" s="777"/>
      <c r="P23" s="778"/>
      <c r="Q23" s="779">
        <v>4555</v>
      </c>
      <c r="R23" s="780"/>
      <c r="S23" s="780"/>
      <c r="T23" s="780"/>
      <c r="U23" s="780"/>
      <c r="V23" s="780">
        <v>3367</v>
      </c>
      <c r="W23" s="780"/>
      <c r="X23" s="780"/>
      <c r="Y23" s="780"/>
      <c r="Z23" s="780"/>
      <c r="AA23" s="780">
        <v>1188</v>
      </c>
      <c r="AB23" s="780"/>
      <c r="AC23" s="780"/>
      <c r="AD23" s="780"/>
      <c r="AE23" s="781"/>
      <c r="AF23" s="782">
        <v>1090</v>
      </c>
      <c r="AG23" s="780"/>
      <c r="AH23" s="780"/>
      <c r="AI23" s="780"/>
      <c r="AJ23" s="783"/>
      <c r="AK23" s="784"/>
      <c r="AL23" s="785"/>
      <c r="AM23" s="785"/>
      <c r="AN23" s="785"/>
      <c r="AO23" s="785"/>
      <c r="AP23" s="780">
        <v>2240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387</v>
      </c>
      <c r="C28" s="737"/>
      <c r="D28" s="737"/>
      <c r="E28" s="737"/>
      <c r="F28" s="737"/>
      <c r="G28" s="737"/>
      <c r="H28" s="737"/>
      <c r="I28" s="737"/>
      <c r="J28" s="737"/>
      <c r="K28" s="737"/>
      <c r="L28" s="737"/>
      <c r="M28" s="737"/>
      <c r="N28" s="737"/>
      <c r="O28" s="737"/>
      <c r="P28" s="738"/>
      <c r="Q28" s="809">
        <v>573</v>
      </c>
      <c r="R28" s="810"/>
      <c r="S28" s="810"/>
      <c r="T28" s="810"/>
      <c r="U28" s="810"/>
      <c r="V28" s="810">
        <v>565</v>
      </c>
      <c r="W28" s="810"/>
      <c r="X28" s="810"/>
      <c r="Y28" s="810"/>
      <c r="Z28" s="810"/>
      <c r="AA28" s="810">
        <v>8</v>
      </c>
      <c r="AB28" s="810"/>
      <c r="AC28" s="810"/>
      <c r="AD28" s="810"/>
      <c r="AE28" s="811"/>
      <c r="AF28" s="812">
        <v>8</v>
      </c>
      <c r="AG28" s="810"/>
      <c r="AH28" s="810"/>
      <c r="AI28" s="810"/>
      <c r="AJ28" s="813"/>
      <c r="AK28" s="814">
        <v>52</v>
      </c>
      <c r="AL28" s="815"/>
      <c r="AM28" s="815"/>
      <c r="AN28" s="815"/>
      <c r="AO28" s="815"/>
      <c r="AP28" s="815" t="s">
        <v>485</v>
      </c>
      <c r="AQ28" s="815"/>
      <c r="AR28" s="815"/>
      <c r="AS28" s="815"/>
      <c r="AT28" s="815"/>
      <c r="AU28" s="815" t="s">
        <v>485</v>
      </c>
      <c r="AV28" s="815"/>
      <c r="AW28" s="815"/>
      <c r="AX28" s="815"/>
      <c r="AY28" s="815"/>
      <c r="AZ28" s="816" t="s">
        <v>485</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388</v>
      </c>
      <c r="C29" s="768"/>
      <c r="D29" s="768"/>
      <c r="E29" s="768"/>
      <c r="F29" s="768"/>
      <c r="G29" s="768"/>
      <c r="H29" s="768"/>
      <c r="I29" s="768"/>
      <c r="J29" s="768"/>
      <c r="K29" s="768"/>
      <c r="L29" s="768"/>
      <c r="M29" s="768"/>
      <c r="N29" s="768"/>
      <c r="O29" s="768"/>
      <c r="P29" s="769"/>
      <c r="Q29" s="770">
        <v>45</v>
      </c>
      <c r="R29" s="771"/>
      <c r="S29" s="771"/>
      <c r="T29" s="771"/>
      <c r="U29" s="771"/>
      <c r="V29" s="771">
        <v>45</v>
      </c>
      <c r="W29" s="771"/>
      <c r="X29" s="771"/>
      <c r="Y29" s="771"/>
      <c r="Z29" s="771"/>
      <c r="AA29" s="771">
        <v>0</v>
      </c>
      <c r="AB29" s="771"/>
      <c r="AC29" s="771"/>
      <c r="AD29" s="771"/>
      <c r="AE29" s="772"/>
      <c r="AF29" s="773">
        <v>0</v>
      </c>
      <c r="AG29" s="774"/>
      <c r="AH29" s="774"/>
      <c r="AI29" s="774"/>
      <c r="AJ29" s="775"/>
      <c r="AK29" s="821">
        <v>12</v>
      </c>
      <c r="AL29" s="817"/>
      <c r="AM29" s="817"/>
      <c r="AN29" s="817"/>
      <c r="AO29" s="817"/>
      <c r="AP29" s="817" t="s">
        <v>485</v>
      </c>
      <c r="AQ29" s="817"/>
      <c r="AR29" s="817"/>
      <c r="AS29" s="817"/>
      <c r="AT29" s="817"/>
      <c r="AU29" s="817" t="s">
        <v>485</v>
      </c>
      <c r="AV29" s="817"/>
      <c r="AW29" s="817"/>
      <c r="AX29" s="817"/>
      <c r="AY29" s="817"/>
      <c r="AZ29" s="818" t="s">
        <v>485</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389</v>
      </c>
      <c r="C30" s="768"/>
      <c r="D30" s="768"/>
      <c r="E30" s="768"/>
      <c r="F30" s="768"/>
      <c r="G30" s="768"/>
      <c r="H30" s="768"/>
      <c r="I30" s="768"/>
      <c r="J30" s="768"/>
      <c r="K30" s="768"/>
      <c r="L30" s="768"/>
      <c r="M30" s="768"/>
      <c r="N30" s="768"/>
      <c r="O30" s="768"/>
      <c r="P30" s="769"/>
      <c r="Q30" s="770">
        <v>90</v>
      </c>
      <c r="R30" s="771"/>
      <c r="S30" s="771"/>
      <c r="T30" s="771"/>
      <c r="U30" s="771"/>
      <c r="V30" s="771">
        <v>87</v>
      </c>
      <c r="W30" s="771"/>
      <c r="X30" s="771"/>
      <c r="Y30" s="771"/>
      <c r="Z30" s="771"/>
      <c r="AA30" s="771">
        <v>2</v>
      </c>
      <c r="AB30" s="771"/>
      <c r="AC30" s="771"/>
      <c r="AD30" s="771"/>
      <c r="AE30" s="772"/>
      <c r="AF30" s="773">
        <v>2</v>
      </c>
      <c r="AG30" s="774"/>
      <c r="AH30" s="774"/>
      <c r="AI30" s="774"/>
      <c r="AJ30" s="775"/>
      <c r="AK30" s="821">
        <v>32</v>
      </c>
      <c r="AL30" s="817"/>
      <c r="AM30" s="817"/>
      <c r="AN30" s="817"/>
      <c r="AO30" s="817"/>
      <c r="AP30" s="817" t="s">
        <v>485</v>
      </c>
      <c r="AQ30" s="817"/>
      <c r="AR30" s="817"/>
      <c r="AS30" s="817"/>
      <c r="AT30" s="817"/>
      <c r="AU30" s="817" t="s">
        <v>485</v>
      </c>
      <c r="AV30" s="817"/>
      <c r="AW30" s="817"/>
      <c r="AX30" s="817"/>
      <c r="AY30" s="817"/>
      <c r="AZ30" s="818" t="s">
        <v>485</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390</v>
      </c>
      <c r="C31" s="768"/>
      <c r="D31" s="768"/>
      <c r="E31" s="768"/>
      <c r="F31" s="768"/>
      <c r="G31" s="768"/>
      <c r="H31" s="768"/>
      <c r="I31" s="768"/>
      <c r="J31" s="768"/>
      <c r="K31" s="768"/>
      <c r="L31" s="768"/>
      <c r="M31" s="768"/>
      <c r="N31" s="768"/>
      <c r="O31" s="768"/>
      <c r="P31" s="769"/>
      <c r="Q31" s="770">
        <v>620</v>
      </c>
      <c r="R31" s="771"/>
      <c r="S31" s="771"/>
      <c r="T31" s="771"/>
      <c r="U31" s="771"/>
      <c r="V31" s="771">
        <v>562</v>
      </c>
      <c r="W31" s="771"/>
      <c r="X31" s="771"/>
      <c r="Y31" s="771"/>
      <c r="Z31" s="771"/>
      <c r="AA31" s="771">
        <v>57</v>
      </c>
      <c r="AB31" s="771"/>
      <c r="AC31" s="771"/>
      <c r="AD31" s="771"/>
      <c r="AE31" s="772"/>
      <c r="AF31" s="773">
        <v>57</v>
      </c>
      <c r="AG31" s="774"/>
      <c r="AH31" s="774"/>
      <c r="AI31" s="774"/>
      <c r="AJ31" s="775"/>
      <c r="AK31" s="821">
        <v>87</v>
      </c>
      <c r="AL31" s="817"/>
      <c r="AM31" s="817"/>
      <c r="AN31" s="817"/>
      <c r="AO31" s="817"/>
      <c r="AP31" s="817" t="s">
        <v>485</v>
      </c>
      <c r="AQ31" s="817"/>
      <c r="AR31" s="817"/>
      <c r="AS31" s="817"/>
      <c r="AT31" s="817"/>
      <c r="AU31" s="817" t="s">
        <v>485</v>
      </c>
      <c r="AV31" s="817"/>
      <c r="AW31" s="817"/>
      <c r="AX31" s="817"/>
      <c r="AY31" s="817"/>
      <c r="AZ31" s="818" t="s">
        <v>485</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391</v>
      </c>
      <c r="C32" s="768"/>
      <c r="D32" s="768"/>
      <c r="E32" s="768"/>
      <c r="F32" s="768"/>
      <c r="G32" s="768"/>
      <c r="H32" s="768"/>
      <c r="I32" s="768"/>
      <c r="J32" s="768"/>
      <c r="K32" s="768"/>
      <c r="L32" s="768"/>
      <c r="M32" s="768"/>
      <c r="N32" s="768"/>
      <c r="O32" s="768"/>
      <c r="P32" s="769"/>
      <c r="Q32" s="770">
        <v>66</v>
      </c>
      <c r="R32" s="771"/>
      <c r="S32" s="771"/>
      <c r="T32" s="771"/>
      <c r="U32" s="771"/>
      <c r="V32" s="771">
        <v>64</v>
      </c>
      <c r="W32" s="771"/>
      <c r="X32" s="771"/>
      <c r="Y32" s="771"/>
      <c r="Z32" s="771"/>
      <c r="AA32" s="771">
        <v>2</v>
      </c>
      <c r="AB32" s="771"/>
      <c r="AC32" s="771"/>
      <c r="AD32" s="771"/>
      <c r="AE32" s="772"/>
      <c r="AF32" s="773">
        <v>10</v>
      </c>
      <c r="AG32" s="774"/>
      <c r="AH32" s="774"/>
      <c r="AI32" s="774"/>
      <c r="AJ32" s="775"/>
      <c r="AK32" s="821">
        <v>7</v>
      </c>
      <c r="AL32" s="817"/>
      <c r="AM32" s="817"/>
      <c r="AN32" s="817"/>
      <c r="AO32" s="817"/>
      <c r="AP32" s="817">
        <v>158</v>
      </c>
      <c r="AQ32" s="817"/>
      <c r="AR32" s="817"/>
      <c r="AS32" s="817"/>
      <c r="AT32" s="817"/>
      <c r="AU32" s="817">
        <v>25</v>
      </c>
      <c r="AV32" s="817"/>
      <c r="AW32" s="817"/>
      <c r="AX32" s="817"/>
      <c r="AY32" s="817"/>
      <c r="AZ32" s="818" t="s">
        <v>485</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393</v>
      </c>
      <c r="C33" s="768"/>
      <c r="D33" s="768"/>
      <c r="E33" s="768"/>
      <c r="F33" s="768"/>
      <c r="G33" s="768"/>
      <c r="H33" s="768"/>
      <c r="I33" s="768"/>
      <c r="J33" s="768"/>
      <c r="K33" s="768"/>
      <c r="L33" s="768"/>
      <c r="M33" s="768"/>
      <c r="N33" s="768"/>
      <c r="O33" s="768"/>
      <c r="P33" s="769"/>
      <c r="Q33" s="770">
        <v>149</v>
      </c>
      <c r="R33" s="771"/>
      <c r="S33" s="771"/>
      <c r="T33" s="771"/>
      <c r="U33" s="771"/>
      <c r="V33" s="771">
        <v>144</v>
      </c>
      <c r="W33" s="771"/>
      <c r="X33" s="771"/>
      <c r="Y33" s="771"/>
      <c r="Z33" s="771"/>
      <c r="AA33" s="771">
        <v>5</v>
      </c>
      <c r="AB33" s="771"/>
      <c r="AC33" s="771"/>
      <c r="AD33" s="771"/>
      <c r="AE33" s="772"/>
      <c r="AF33" s="773">
        <v>18</v>
      </c>
      <c r="AG33" s="774"/>
      <c r="AH33" s="774"/>
      <c r="AI33" s="774"/>
      <c r="AJ33" s="775"/>
      <c r="AK33" s="821">
        <v>49</v>
      </c>
      <c r="AL33" s="817"/>
      <c r="AM33" s="817"/>
      <c r="AN33" s="817"/>
      <c r="AO33" s="817"/>
      <c r="AP33" s="817">
        <v>229</v>
      </c>
      <c r="AQ33" s="817"/>
      <c r="AR33" s="817"/>
      <c r="AS33" s="817"/>
      <c r="AT33" s="817"/>
      <c r="AU33" s="817">
        <v>190</v>
      </c>
      <c r="AV33" s="817"/>
      <c r="AW33" s="817"/>
      <c r="AX33" s="817"/>
      <c r="AY33" s="817"/>
      <c r="AZ33" s="818" t="s">
        <v>485</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375</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96</v>
      </c>
      <c r="AG63" s="831"/>
      <c r="AH63" s="831"/>
      <c r="AI63" s="831"/>
      <c r="AJ63" s="832"/>
      <c r="AK63" s="833"/>
      <c r="AL63" s="828"/>
      <c r="AM63" s="828"/>
      <c r="AN63" s="828"/>
      <c r="AO63" s="828"/>
      <c r="AP63" s="831">
        <v>387</v>
      </c>
      <c r="AQ63" s="831"/>
      <c r="AR63" s="831"/>
      <c r="AS63" s="831"/>
      <c r="AT63" s="831"/>
      <c r="AU63" s="831">
        <v>215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398</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545</v>
      </c>
      <c r="C68" s="857"/>
      <c r="D68" s="857"/>
      <c r="E68" s="857"/>
      <c r="F68" s="857"/>
      <c r="G68" s="857"/>
      <c r="H68" s="857"/>
      <c r="I68" s="857"/>
      <c r="J68" s="857"/>
      <c r="K68" s="857"/>
      <c r="L68" s="857"/>
      <c r="M68" s="857"/>
      <c r="N68" s="857"/>
      <c r="O68" s="857"/>
      <c r="P68" s="858"/>
      <c r="Q68" s="859">
        <v>416</v>
      </c>
      <c r="R68" s="853"/>
      <c r="S68" s="853"/>
      <c r="T68" s="853"/>
      <c r="U68" s="853"/>
      <c r="V68" s="853">
        <v>411</v>
      </c>
      <c r="W68" s="853"/>
      <c r="X68" s="853"/>
      <c r="Y68" s="853"/>
      <c r="Z68" s="853"/>
      <c r="AA68" s="853">
        <v>5</v>
      </c>
      <c r="AB68" s="853"/>
      <c r="AC68" s="853"/>
      <c r="AD68" s="853"/>
      <c r="AE68" s="853"/>
      <c r="AF68" s="853">
        <v>5</v>
      </c>
      <c r="AG68" s="853"/>
      <c r="AH68" s="853"/>
      <c r="AI68" s="853"/>
      <c r="AJ68" s="853"/>
      <c r="AK68" s="853">
        <v>305</v>
      </c>
      <c r="AL68" s="853"/>
      <c r="AM68" s="853"/>
      <c r="AN68" s="853"/>
      <c r="AO68" s="853"/>
      <c r="AP68" s="853" t="s">
        <v>485</v>
      </c>
      <c r="AQ68" s="853"/>
      <c r="AR68" s="853"/>
      <c r="AS68" s="853"/>
      <c r="AT68" s="853"/>
      <c r="AU68" s="853" t="s">
        <v>485</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546</v>
      </c>
      <c r="C69" s="861"/>
      <c r="D69" s="861"/>
      <c r="E69" s="861"/>
      <c r="F69" s="861"/>
      <c r="G69" s="861"/>
      <c r="H69" s="861"/>
      <c r="I69" s="861"/>
      <c r="J69" s="861"/>
      <c r="K69" s="861"/>
      <c r="L69" s="861"/>
      <c r="M69" s="861"/>
      <c r="N69" s="861"/>
      <c r="O69" s="861"/>
      <c r="P69" s="862"/>
      <c r="Q69" s="863">
        <v>793</v>
      </c>
      <c r="R69" s="817"/>
      <c r="S69" s="817"/>
      <c r="T69" s="817"/>
      <c r="U69" s="817"/>
      <c r="V69" s="817">
        <v>785</v>
      </c>
      <c r="W69" s="817"/>
      <c r="X69" s="817"/>
      <c r="Y69" s="817"/>
      <c r="Z69" s="817"/>
      <c r="AA69" s="817">
        <v>8</v>
      </c>
      <c r="AB69" s="817"/>
      <c r="AC69" s="817"/>
      <c r="AD69" s="817"/>
      <c r="AE69" s="817"/>
      <c r="AF69" s="817">
        <v>8</v>
      </c>
      <c r="AG69" s="817"/>
      <c r="AH69" s="817"/>
      <c r="AI69" s="817"/>
      <c r="AJ69" s="817"/>
      <c r="AK69" s="817">
        <v>6</v>
      </c>
      <c r="AL69" s="817"/>
      <c r="AM69" s="817"/>
      <c r="AN69" s="817"/>
      <c r="AO69" s="817"/>
      <c r="AP69" s="817" t="s">
        <v>485</v>
      </c>
      <c r="AQ69" s="817"/>
      <c r="AR69" s="817"/>
      <c r="AS69" s="817"/>
      <c r="AT69" s="817"/>
      <c r="AU69" s="817" t="s">
        <v>485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547</v>
      </c>
      <c r="C70" s="861"/>
      <c r="D70" s="861"/>
      <c r="E70" s="861"/>
      <c r="F70" s="861"/>
      <c r="G70" s="861"/>
      <c r="H70" s="861"/>
      <c r="I70" s="861"/>
      <c r="J70" s="861"/>
      <c r="K70" s="861"/>
      <c r="L70" s="861"/>
      <c r="M70" s="861"/>
      <c r="N70" s="861"/>
      <c r="O70" s="861"/>
      <c r="P70" s="862"/>
      <c r="Q70" s="863">
        <v>201</v>
      </c>
      <c r="R70" s="817"/>
      <c r="S70" s="817"/>
      <c r="T70" s="817"/>
      <c r="U70" s="817"/>
      <c r="V70" s="817">
        <v>197</v>
      </c>
      <c r="W70" s="817"/>
      <c r="X70" s="817"/>
      <c r="Y70" s="817"/>
      <c r="Z70" s="817"/>
      <c r="AA70" s="817">
        <v>4</v>
      </c>
      <c r="AB70" s="817"/>
      <c r="AC70" s="817"/>
      <c r="AD70" s="817"/>
      <c r="AE70" s="817"/>
      <c r="AF70" s="817">
        <v>4</v>
      </c>
      <c r="AG70" s="817"/>
      <c r="AH70" s="817"/>
      <c r="AI70" s="817"/>
      <c r="AJ70" s="817"/>
      <c r="AK70" s="817" t="s">
        <v>554</v>
      </c>
      <c r="AL70" s="817"/>
      <c r="AM70" s="817"/>
      <c r="AN70" s="817"/>
      <c r="AO70" s="817"/>
      <c r="AP70" s="817" t="s">
        <v>485</v>
      </c>
      <c r="AQ70" s="817"/>
      <c r="AR70" s="817"/>
      <c r="AS70" s="817"/>
      <c r="AT70" s="817"/>
      <c r="AU70" s="817" t="s">
        <v>485</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548</v>
      </c>
      <c r="C71" s="861"/>
      <c r="D71" s="861"/>
      <c r="E71" s="861"/>
      <c r="F71" s="861"/>
      <c r="G71" s="861"/>
      <c r="H71" s="861"/>
      <c r="I71" s="861"/>
      <c r="J71" s="861"/>
      <c r="K71" s="861"/>
      <c r="L71" s="861"/>
      <c r="M71" s="861"/>
      <c r="N71" s="861"/>
      <c r="O71" s="861"/>
      <c r="P71" s="862"/>
      <c r="Q71" s="863">
        <v>26</v>
      </c>
      <c r="R71" s="817"/>
      <c r="S71" s="817"/>
      <c r="T71" s="817"/>
      <c r="U71" s="817"/>
      <c r="V71" s="817">
        <v>26</v>
      </c>
      <c r="W71" s="817"/>
      <c r="X71" s="817"/>
      <c r="Y71" s="817"/>
      <c r="Z71" s="817"/>
      <c r="AA71" s="817">
        <v>0</v>
      </c>
      <c r="AB71" s="817"/>
      <c r="AC71" s="817"/>
      <c r="AD71" s="817"/>
      <c r="AE71" s="817"/>
      <c r="AF71" s="817">
        <v>0</v>
      </c>
      <c r="AG71" s="817"/>
      <c r="AH71" s="817"/>
      <c r="AI71" s="817"/>
      <c r="AJ71" s="817"/>
      <c r="AK71" s="817">
        <v>11</v>
      </c>
      <c r="AL71" s="817"/>
      <c r="AM71" s="817"/>
      <c r="AN71" s="817"/>
      <c r="AO71" s="817"/>
      <c r="AP71" s="817" t="s">
        <v>485</v>
      </c>
      <c r="AQ71" s="817"/>
      <c r="AR71" s="817"/>
      <c r="AS71" s="817"/>
      <c r="AT71" s="817"/>
      <c r="AU71" s="817" t="s">
        <v>485</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549</v>
      </c>
      <c r="C72" s="861"/>
      <c r="D72" s="861"/>
      <c r="E72" s="861"/>
      <c r="F72" s="861"/>
      <c r="G72" s="861"/>
      <c r="H72" s="861"/>
      <c r="I72" s="861"/>
      <c r="J72" s="861"/>
      <c r="K72" s="861"/>
      <c r="L72" s="861"/>
      <c r="M72" s="861"/>
      <c r="N72" s="861"/>
      <c r="O72" s="861"/>
      <c r="P72" s="862"/>
      <c r="Q72" s="863">
        <v>23</v>
      </c>
      <c r="R72" s="817"/>
      <c r="S72" s="817"/>
      <c r="T72" s="817"/>
      <c r="U72" s="817"/>
      <c r="V72" s="817">
        <v>13</v>
      </c>
      <c r="W72" s="817"/>
      <c r="X72" s="817"/>
      <c r="Y72" s="817"/>
      <c r="Z72" s="817"/>
      <c r="AA72" s="817">
        <v>10</v>
      </c>
      <c r="AB72" s="817"/>
      <c r="AC72" s="817"/>
      <c r="AD72" s="817"/>
      <c r="AE72" s="817"/>
      <c r="AF72" s="817">
        <v>10</v>
      </c>
      <c r="AG72" s="817"/>
      <c r="AH72" s="817"/>
      <c r="AI72" s="817"/>
      <c r="AJ72" s="817"/>
      <c r="AK72" s="817" t="s">
        <v>554</v>
      </c>
      <c r="AL72" s="817"/>
      <c r="AM72" s="817"/>
      <c r="AN72" s="817"/>
      <c r="AO72" s="817"/>
      <c r="AP72" s="817" t="s">
        <v>485</v>
      </c>
      <c r="AQ72" s="817"/>
      <c r="AR72" s="817"/>
      <c r="AS72" s="817"/>
      <c r="AT72" s="817"/>
      <c r="AU72" s="817" t="s">
        <v>485</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550</v>
      </c>
      <c r="C73" s="861"/>
      <c r="D73" s="861"/>
      <c r="E73" s="861"/>
      <c r="F73" s="861"/>
      <c r="G73" s="861"/>
      <c r="H73" s="861"/>
      <c r="I73" s="861"/>
      <c r="J73" s="861"/>
      <c r="K73" s="861"/>
      <c r="L73" s="861"/>
      <c r="M73" s="861"/>
      <c r="N73" s="861"/>
      <c r="O73" s="861"/>
      <c r="P73" s="862"/>
      <c r="Q73" s="863">
        <v>24</v>
      </c>
      <c r="R73" s="817"/>
      <c r="S73" s="817"/>
      <c r="T73" s="817"/>
      <c r="U73" s="817"/>
      <c r="V73" s="817">
        <v>24</v>
      </c>
      <c r="W73" s="817"/>
      <c r="X73" s="817"/>
      <c r="Y73" s="817"/>
      <c r="Z73" s="817"/>
      <c r="AA73" s="817">
        <v>0</v>
      </c>
      <c r="AB73" s="817"/>
      <c r="AC73" s="817"/>
      <c r="AD73" s="817"/>
      <c r="AE73" s="817"/>
      <c r="AF73" s="817">
        <v>0</v>
      </c>
      <c r="AG73" s="817"/>
      <c r="AH73" s="817"/>
      <c r="AI73" s="817"/>
      <c r="AJ73" s="817"/>
      <c r="AK73" s="817">
        <v>4</v>
      </c>
      <c r="AL73" s="817"/>
      <c r="AM73" s="817"/>
      <c r="AN73" s="817"/>
      <c r="AO73" s="817"/>
      <c r="AP73" s="817" t="s">
        <v>485</v>
      </c>
      <c r="AQ73" s="817"/>
      <c r="AR73" s="817"/>
      <c r="AS73" s="817"/>
      <c r="AT73" s="817"/>
      <c r="AU73" s="817" t="s">
        <v>485</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551</v>
      </c>
      <c r="C74" s="861"/>
      <c r="D74" s="861"/>
      <c r="E74" s="861"/>
      <c r="F74" s="861"/>
      <c r="G74" s="861"/>
      <c r="H74" s="861"/>
      <c r="I74" s="861"/>
      <c r="J74" s="861"/>
      <c r="K74" s="861"/>
      <c r="L74" s="861"/>
      <c r="M74" s="861"/>
      <c r="N74" s="861"/>
      <c r="O74" s="861"/>
      <c r="P74" s="862"/>
      <c r="Q74" s="863">
        <v>422</v>
      </c>
      <c r="R74" s="817"/>
      <c r="S74" s="817"/>
      <c r="T74" s="817"/>
      <c r="U74" s="817"/>
      <c r="V74" s="817">
        <v>422</v>
      </c>
      <c r="W74" s="817"/>
      <c r="X74" s="817"/>
      <c r="Y74" s="817"/>
      <c r="Z74" s="817"/>
      <c r="AA74" s="817" t="s">
        <v>554</v>
      </c>
      <c r="AB74" s="817"/>
      <c r="AC74" s="817"/>
      <c r="AD74" s="817"/>
      <c r="AE74" s="817"/>
      <c r="AF74" s="817" t="s">
        <v>554</v>
      </c>
      <c r="AG74" s="817"/>
      <c r="AH74" s="817"/>
      <c r="AI74" s="817"/>
      <c r="AJ74" s="817"/>
      <c r="AK74" s="817">
        <v>16</v>
      </c>
      <c r="AL74" s="817"/>
      <c r="AM74" s="817"/>
      <c r="AN74" s="817"/>
      <c r="AO74" s="817"/>
      <c r="AP74" s="817" t="s">
        <v>485</v>
      </c>
      <c r="AQ74" s="817"/>
      <c r="AR74" s="817"/>
      <c r="AS74" s="817"/>
      <c r="AT74" s="817"/>
      <c r="AU74" s="817" t="s">
        <v>485</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552</v>
      </c>
      <c r="C75" s="861"/>
      <c r="D75" s="861"/>
      <c r="E75" s="861"/>
      <c r="F75" s="861"/>
      <c r="G75" s="861"/>
      <c r="H75" s="861"/>
      <c r="I75" s="861"/>
      <c r="J75" s="861"/>
      <c r="K75" s="861"/>
      <c r="L75" s="861"/>
      <c r="M75" s="861"/>
      <c r="N75" s="861"/>
      <c r="O75" s="861"/>
      <c r="P75" s="862"/>
      <c r="Q75" s="864">
        <v>73</v>
      </c>
      <c r="R75" s="865"/>
      <c r="S75" s="865"/>
      <c r="T75" s="865"/>
      <c r="U75" s="821"/>
      <c r="V75" s="866">
        <v>67</v>
      </c>
      <c r="W75" s="865"/>
      <c r="X75" s="865"/>
      <c r="Y75" s="865"/>
      <c r="Z75" s="821"/>
      <c r="AA75" s="866">
        <v>6</v>
      </c>
      <c r="AB75" s="865"/>
      <c r="AC75" s="865"/>
      <c r="AD75" s="865"/>
      <c r="AE75" s="821"/>
      <c r="AF75" s="866">
        <v>6</v>
      </c>
      <c r="AG75" s="865"/>
      <c r="AH75" s="865"/>
      <c r="AI75" s="865"/>
      <c r="AJ75" s="821"/>
      <c r="AK75" s="866">
        <v>0</v>
      </c>
      <c r="AL75" s="865"/>
      <c r="AM75" s="865"/>
      <c r="AN75" s="865"/>
      <c r="AO75" s="821"/>
      <c r="AP75" s="866" t="s">
        <v>485</v>
      </c>
      <c r="AQ75" s="865"/>
      <c r="AR75" s="865"/>
      <c r="AS75" s="865"/>
      <c r="AT75" s="821"/>
      <c r="AU75" s="866" t="s">
        <v>485</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553</v>
      </c>
      <c r="C76" s="861"/>
      <c r="D76" s="861"/>
      <c r="E76" s="861"/>
      <c r="F76" s="861"/>
      <c r="G76" s="861"/>
      <c r="H76" s="861"/>
      <c r="I76" s="861"/>
      <c r="J76" s="861"/>
      <c r="K76" s="861"/>
      <c r="L76" s="861"/>
      <c r="M76" s="861"/>
      <c r="N76" s="861"/>
      <c r="O76" s="861"/>
      <c r="P76" s="862"/>
      <c r="Q76" s="864">
        <v>259767</v>
      </c>
      <c r="R76" s="865"/>
      <c r="S76" s="865"/>
      <c r="T76" s="865"/>
      <c r="U76" s="821"/>
      <c r="V76" s="866">
        <v>257517</v>
      </c>
      <c r="W76" s="865"/>
      <c r="X76" s="865"/>
      <c r="Y76" s="865"/>
      <c r="Z76" s="821"/>
      <c r="AA76" s="866">
        <v>2250</v>
      </c>
      <c r="AB76" s="865"/>
      <c r="AC76" s="865"/>
      <c r="AD76" s="865"/>
      <c r="AE76" s="821"/>
      <c r="AF76" s="866">
        <v>2250</v>
      </c>
      <c r="AG76" s="865"/>
      <c r="AH76" s="865"/>
      <c r="AI76" s="865"/>
      <c r="AJ76" s="821"/>
      <c r="AK76" s="866" t="s">
        <v>554</v>
      </c>
      <c r="AL76" s="865"/>
      <c r="AM76" s="865"/>
      <c r="AN76" s="865"/>
      <c r="AO76" s="821"/>
      <c r="AP76" s="866" t="s">
        <v>485</v>
      </c>
      <c r="AQ76" s="865"/>
      <c r="AR76" s="865"/>
      <c r="AS76" s="865"/>
      <c r="AT76" s="821"/>
      <c r="AU76" s="866" t="s">
        <v>485</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375</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2283</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25</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293</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293</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293</v>
      </c>
      <c r="DR109" s="880"/>
      <c r="DS109" s="880"/>
      <c r="DT109" s="880"/>
      <c r="DU109" s="881"/>
      <c r="DV109" s="879" t="s">
        <v>410</v>
      </c>
      <c r="DW109" s="880"/>
      <c r="DX109" s="880"/>
      <c r="DY109" s="880"/>
      <c r="DZ109" s="882"/>
    </row>
    <row r="110" spans="1:131" s="212" customFormat="1" ht="26.25" customHeight="1" x14ac:dyDescent="0.15">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223357</v>
      </c>
      <c r="AB110" s="887"/>
      <c r="AC110" s="887"/>
      <c r="AD110" s="887"/>
      <c r="AE110" s="888"/>
      <c r="AF110" s="889">
        <v>232510</v>
      </c>
      <c r="AG110" s="887"/>
      <c r="AH110" s="887"/>
      <c r="AI110" s="887"/>
      <c r="AJ110" s="888"/>
      <c r="AK110" s="889">
        <v>245933</v>
      </c>
      <c r="AL110" s="887"/>
      <c r="AM110" s="887"/>
      <c r="AN110" s="887"/>
      <c r="AO110" s="888"/>
      <c r="AP110" s="890">
        <v>12.3</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2027794</v>
      </c>
      <c r="BR110" s="918"/>
      <c r="BS110" s="918"/>
      <c r="BT110" s="918"/>
      <c r="BU110" s="918"/>
      <c r="BV110" s="918">
        <v>2076979</v>
      </c>
      <c r="BW110" s="918"/>
      <c r="BX110" s="918"/>
      <c r="BY110" s="918"/>
      <c r="BZ110" s="918"/>
      <c r="CA110" s="918">
        <v>2239623</v>
      </c>
      <c r="CB110" s="918"/>
      <c r="CC110" s="918"/>
      <c r="CD110" s="918"/>
      <c r="CE110" s="918"/>
      <c r="CF110" s="931">
        <v>111.9</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179823</v>
      </c>
      <c r="BR112" s="913"/>
      <c r="BS112" s="913"/>
      <c r="BT112" s="913"/>
      <c r="BU112" s="913"/>
      <c r="BV112" s="913">
        <v>181821</v>
      </c>
      <c r="BW112" s="913"/>
      <c r="BX112" s="913"/>
      <c r="BY112" s="913"/>
      <c r="BZ112" s="913"/>
      <c r="CA112" s="913">
        <v>215067</v>
      </c>
      <c r="CB112" s="913"/>
      <c r="CC112" s="913"/>
      <c r="CD112" s="913"/>
      <c r="CE112" s="913"/>
      <c r="CF112" s="907">
        <v>10.7</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36945</v>
      </c>
      <c r="AB113" s="925"/>
      <c r="AC113" s="925"/>
      <c r="AD113" s="925"/>
      <c r="AE113" s="926"/>
      <c r="AF113" s="927">
        <v>27202</v>
      </c>
      <c r="AG113" s="925"/>
      <c r="AH113" s="925"/>
      <c r="AI113" s="925"/>
      <c r="AJ113" s="926"/>
      <c r="AK113" s="927">
        <v>45669</v>
      </c>
      <c r="AL113" s="925"/>
      <c r="AM113" s="925"/>
      <c r="AN113" s="925"/>
      <c r="AO113" s="926"/>
      <c r="AP113" s="928">
        <v>2.2999999999999998</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429444</v>
      </c>
      <c r="BR114" s="913"/>
      <c r="BS114" s="913"/>
      <c r="BT114" s="913"/>
      <c r="BU114" s="913"/>
      <c r="BV114" s="913">
        <v>331531</v>
      </c>
      <c r="BW114" s="913"/>
      <c r="BX114" s="913"/>
      <c r="BY114" s="913"/>
      <c r="BZ114" s="913"/>
      <c r="CA114" s="913">
        <v>297576</v>
      </c>
      <c r="CB114" s="913"/>
      <c r="CC114" s="913"/>
      <c r="CD114" s="913"/>
      <c r="CE114" s="913"/>
      <c r="CF114" s="907">
        <v>14.9</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374</v>
      </c>
      <c r="AB115" s="925"/>
      <c r="AC115" s="925"/>
      <c r="AD115" s="925"/>
      <c r="AE115" s="926"/>
      <c r="AF115" s="927">
        <v>360</v>
      </c>
      <c r="AG115" s="925"/>
      <c r="AH115" s="925"/>
      <c r="AI115" s="925"/>
      <c r="AJ115" s="926"/>
      <c r="AK115" s="927">
        <v>331</v>
      </c>
      <c r="AL115" s="925"/>
      <c r="AM115" s="925"/>
      <c r="AN115" s="925"/>
      <c r="AO115" s="926"/>
      <c r="AP115" s="928">
        <v>0</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260676</v>
      </c>
      <c r="AB117" s="966"/>
      <c r="AC117" s="966"/>
      <c r="AD117" s="966"/>
      <c r="AE117" s="967"/>
      <c r="AF117" s="968">
        <v>260072</v>
      </c>
      <c r="AG117" s="966"/>
      <c r="AH117" s="966"/>
      <c r="AI117" s="966"/>
      <c r="AJ117" s="967"/>
      <c r="AK117" s="968">
        <v>291933</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293</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176</v>
      </c>
      <c r="BA119" s="235"/>
      <c r="BB119" s="235"/>
      <c r="BC119" s="235"/>
      <c r="BD119" s="235"/>
      <c r="BE119" s="235"/>
      <c r="BF119" s="235"/>
      <c r="BG119" s="235"/>
      <c r="BH119" s="235"/>
      <c r="BI119" s="235"/>
      <c r="BJ119" s="235"/>
      <c r="BK119" s="235"/>
      <c r="BL119" s="235"/>
      <c r="BM119" s="235"/>
      <c r="BN119" s="235"/>
      <c r="BO119" s="964" t="s">
        <v>440</v>
      </c>
      <c r="BP119" s="992"/>
      <c r="BQ119" s="986">
        <v>2637061</v>
      </c>
      <c r="BR119" s="987"/>
      <c r="BS119" s="987"/>
      <c r="BT119" s="987"/>
      <c r="BU119" s="987"/>
      <c r="BV119" s="987">
        <v>2590331</v>
      </c>
      <c r="BW119" s="987"/>
      <c r="BX119" s="987"/>
      <c r="BY119" s="987"/>
      <c r="BZ119" s="987"/>
      <c r="CA119" s="987">
        <v>2752266</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2989249</v>
      </c>
      <c r="BR120" s="918"/>
      <c r="BS120" s="918"/>
      <c r="BT120" s="918"/>
      <c r="BU120" s="918"/>
      <c r="BV120" s="918">
        <v>3182080</v>
      </c>
      <c r="BW120" s="918"/>
      <c r="BX120" s="918"/>
      <c r="BY120" s="918"/>
      <c r="BZ120" s="918"/>
      <c r="CA120" s="918">
        <v>3183770</v>
      </c>
      <c r="CB120" s="918"/>
      <c r="CC120" s="918"/>
      <c r="CD120" s="918"/>
      <c r="CE120" s="918"/>
      <c r="CF120" s="931">
        <v>159.1</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189761</v>
      </c>
      <c r="DR120" s="918"/>
      <c r="DS120" s="918"/>
      <c r="DT120" s="918"/>
      <c r="DU120" s="918"/>
      <c r="DV120" s="919">
        <v>9.5</v>
      </c>
      <c r="DW120" s="919"/>
      <c r="DX120" s="919"/>
      <c r="DY120" s="919"/>
      <c r="DZ120" s="920"/>
    </row>
    <row r="121" spans="1:130" s="212" customFormat="1" ht="26.25" customHeight="1" x14ac:dyDescent="0.15">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23126</v>
      </c>
      <c r="BR121" s="913"/>
      <c r="BS121" s="913"/>
      <c r="BT121" s="913"/>
      <c r="BU121" s="913"/>
      <c r="BV121" s="913">
        <v>19088</v>
      </c>
      <c r="BW121" s="913"/>
      <c r="BX121" s="913"/>
      <c r="BY121" s="913"/>
      <c r="BZ121" s="913"/>
      <c r="CA121" s="913">
        <v>14975</v>
      </c>
      <c r="CB121" s="913"/>
      <c r="CC121" s="913"/>
      <c r="CD121" s="913"/>
      <c r="CE121" s="913"/>
      <c r="CF121" s="907">
        <v>0.7</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25306</v>
      </c>
      <c r="DR121" s="913"/>
      <c r="DS121" s="913"/>
      <c r="DT121" s="913"/>
      <c r="DU121" s="913"/>
      <c r="DV121" s="914">
        <v>1.3</v>
      </c>
      <c r="DW121" s="914"/>
      <c r="DX121" s="914"/>
      <c r="DY121" s="914"/>
      <c r="DZ121" s="915"/>
    </row>
    <row r="122" spans="1:130" s="212" customFormat="1" ht="26.25" customHeight="1" x14ac:dyDescent="0.15">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2447695</v>
      </c>
      <c r="BR122" s="987"/>
      <c r="BS122" s="987"/>
      <c r="BT122" s="987"/>
      <c r="BU122" s="987"/>
      <c r="BV122" s="987">
        <v>2255824</v>
      </c>
      <c r="BW122" s="987"/>
      <c r="BX122" s="987"/>
      <c r="BY122" s="987"/>
      <c r="BZ122" s="987"/>
      <c r="CA122" s="987">
        <v>2658080</v>
      </c>
      <c r="CB122" s="987"/>
      <c r="CC122" s="987"/>
      <c r="CD122" s="987"/>
      <c r="CE122" s="987"/>
      <c r="CF122" s="1004">
        <v>132.9</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176</v>
      </c>
      <c r="BA123" s="235"/>
      <c r="BB123" s="235"/>
      <c r="BC123" s="235"/>
      <c r="BD123" s="235"/>
      <c r="BE123" s="235"/>
      <c r="BF123" s="235"/>
      <c r="BG123" s="235"/>
      <c r="BH123" s="235"/>
      <c r="BI123" s="235"/>
      <c r="BJ123" s="235"/>
      <c r="BK123" s="235"/>
      <c r="BL123" s="235"/>
      <c r="BM123" s="235"/>
      <c r="BN123" s="235"/>
      <c r="BO123" s="964" t="s">
        <v>448</v>
      </c>
      <c r="BP123" s="992"/>
      <c r="BQ123" s="1050">
        <v>5460070</v>
      </c>
      <c r="BR123" s="1051"/>
      <c r="BS123" s="1051"/>
      <c r="BT123" s="1051"/>
      <c r="BU123" s="1051"/>
      <c r="BV123" s="1051">
        <v>5456992</v>
      </c>
      <c r="BW123" s="1051"/>
      <c r="BX123" s="1051"/>
      <c r="BY123" s="1051"/>
      <c r="BZ123" s="1051"/>
      <c r="CA123" s="1051">
        <v>5856825</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v>179823</v>
      </c>
      <c r="DH124" s="973"/>
      <c r="DI124" s="973"/>
      <c r="DJ124" s="973"/>
      <c r="DK124" s="974"/>
      <c r="DL124" s="972">
        <v>181821</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374</v>
      </c>
      <c r="AB127" s="946"/>
      <c r="AC127" s="946"/>
      <c r="AD127" s="946"/>
      <c r="AE127" s="947"/>
      <c r="AF127" s="948">
        <v>360</v>
      </c>
      <c r="AG127" s="946"/>
      <c r="AH127" s="946"/>
      <c r="AI127" s="946"/>
      <c r="AJ127" s="947"/>
      <c r="AK127" s="948">
        <v>331</v>
      </c>
      <c r="AL127" s="946"/>
      <c r="AM127" s="946"/>
      <c r="AN127" s="946"/>
      <c r="AO127" s="947"/>
      <c r="AP127" s="949">
        <v>0</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4446</v>
      </c>
      <c r="AB128" s="1033"/>
      <c r="AC128" s="1033"/>
      <c r="AD128" s="1033"/>
      <c r="AE128" s="1034"/>
      <c r="AF128" s="1035">
        <v>4446</v>
      </c>
      <c r="AG128" s="1033"/>
      <c r="AH128" s="1033"/>
      <c r="AI128" s="1033"/>
      <c r="AJ128" s="1034"/>
      <c r="AK128" s="1035">
        <v>4446</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2209886</v>
      </c>
      <c r="AB129" s="946"/>
      <c r="AC129" s="946"/>
      <c r="AD129" s="946"/>
      <c r="AE129" s="947"/>
      <c r="AF129" s="948">
        <v>2177170</v>
      </c>
      <c r="AG129" s="946"/>
      <c r="AH129" s="946"/>
      <c r="AI129" s="946"/>
      <c r="AJ129" s="947"/>
      <c r="AK129" s="948">
        <v>2259440</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264815</v>
      </c>
      <c r="AB130" s="946"/>
      <c r="AC130" s="946"/>
      <c r="AD130" s="946"/>
      <c r="AE130" s="947"/>
      <c r="AF130" s="948">
        <v>264220</v>
      </c>
      <c r="AG130" s="946"/>
      <c r="AH130" s="946"/>
      <c r="AI130" s="946"/>
      <c r="AJ130" s="947"/>
      <c r="AK130" s="948">
        <v>258776</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0.1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1945071</v>
      </c>
      <c r="AB131" s="973"/>
      <c r="AC131" s="973"/>
      <c r="AD131" s="973"/>
      <c r="AE131" s="974"/>
      <c r="AF131" s="972">
        <v>1912950</v>
      </c>
      <c r="AG131" s="973"/>
      <c r="AH131" s="973"/>
      <c r="AI131" s="973"/>
      <c r="AJ131" s="974"/>
      <c r="AK131" s="972">
        <v>2000664</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-0.44137206299999998</v>
      </c>
      <c r="AB132" s="1084"/>
      <c r="AC132" s="1084"/>
      <c r="AD132" s="1084"/>
      <c r="AE132" s="1085"/>
      <c r="AF132" s="1086">
        <v>-0.44925377</v>
      </c>
      <c r="AG132" s="1084"/>
      <c r="AH132" s="1084"/>
      <c r="AI132" s="1084"/>
      <c r="AJ132" s="1085"/>
      <c r="AK132" s="1086">
        <v>1.4350735560000001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-0.7</v>
      </c>
      <c r="AB133" s="1067"/>
      <c r="AC133" s="1067"/>
      <c r="AD133" s="1067"/>
      <c r="AE133" s="1068"/>
      <c r="AF133" s="1066">
        <v>-0.5</v>
      </c>
      <c r="AG133" s="1067"/>
      <c r="AH133" s="1067"/>
      <c r="AI133" s="1067"/>
      <c r="AJ133" s="1068"/>
      <c r="AK133" s="1066">
        <v>0.1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PI4uIir1JwltZ2ngfwyPBgARsJRbbTXIFoMxN27RrrR9Rk/arWvnXghWMILeaAMC94ncdWNd/a7wlP4A/rRmQ==" saltValue="kaFwHE+Jk9MLdNtzwWLj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k7YMar6RR1fu/COc/OBxEqCY7IW7U86TKedSAXSsdfF1QPOKuWNfIKL+2wSt3VtqcetqTMdQmubCQuI/8im5g==" saltValue="eSdw8QEC3dz70JzQ6MJew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Yam64u7I3YkbK2iU9H9ktSPHZUVpsk9egcXVXsowdh9qUO9wOOMHsZnnsWQLJD9WTUvmeCK/dkyV/4ERQxG2Q==" saltValue="DGrCUOTH3xGkVTopjovh7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1" t="s">
        <v>477</v>
      </c>
      <c r="AP7" s="253"/>
      <c r="AQ7" s="254" t="s">
        <v>478</v>
      </c>
      <c r="AR7" s="255"/>
    </row>
    <row r="8" spans="1:46" x14ac:dyDescent="0.15">
      <c r="A8" s="247"/>
      <c r="AK8" s="256"/>
      <c r="AL8" s="257"/>
      <c r="AM8" s="257"/>
      <c r="AN8" s="258"/>
      <c r="AO8" s="1102"/>
      <c r="AP8" s="259" t="s">
        <v>479</v>
      </c>
      <c r="AQ8" s="260" t="s">
        <v>480</v>
      </c>
      <c r="AR8" s="261" t="s">
        <v>481</v>
      </c>
    </row>
    <row r="9" spans="1:46" x14ac:dyDescent="0.15">
      <c r="A9" s="247"/>
      <c r="AK9" s="1103" t="s">
        <v>482</v>
      </c>
      <c r="AL9" s="1104"/>
      <c r="AM9" s="1104"/>
      <c r="AN9" s="1105"/>
      <c r="AO9" s="262">
        <v>601841</v>
      </c>
      <c r="AP9" s="262">
        <v>204360</v>
      </c>
      <c r="AQ9" s="263">
        <v>263788</v>
      </c>
      <c r="AR9" s="264">
        <v>-22.5</v>
      </c>
    </row>
    <row r="10" spans="1:46" ht="13.5" customHeight="1" x14ac:dyDescent="0.15">
      <c r="A10" s="247"/>
      <c r="AK10" s="1103" t="s">
        <v>483</v>
      </c>
      <c r="AL10" s="1104"/>
      <c r="AM10" s="1104"/>
      <c r="AN10" s="1105"/>
      <c r="AO10" s="265">
        <v>2056</v>
      </c>
      <c r="AP10" s="265">
        <v>698</v>
      </c>
      <c r="AQ10" s="266">
        <v>39680</v>
      </c>
      <c r="AR10" s="267">
        <v>-98.2</v>
      </c>
    </row>
    <row r="11" spans="1:46" ht="13.5" customHeight="1" x14ac:dyDescent="0.15">
      <c r="A11" s="247"/>
      <c r="AK11" s="1103" t="s">
        <v>484</v>
      </c>
      <c r="AL11" s="1104"/>
      <c r="AM11" s="1104"/>
      <c r="AN11" s="1105"/>
      <c r="AO11" s="265" t="s">
        <v>485</v>
      </c>
      <c r="AP11" s="265" t="s">
        <v>485</v>
      </c>
      <c r="AQ11" s="266">
        <v>4557</v>
      </c>
      <c r="AR11" s="267" t="s">
        <v>485</v>
      </c>
    </row>
    <row r="12" spans="1:46" ht="13.5" customHeight="1" x14ac:dyDescent="0.15">
      <c r="A12" s="247"/>
      <c r="AK12" s="1103" t="s">
        <v>486</v>
      </c>
      <c r="AL12" s="1104"/>
      <c r="AM12" s="1104"/>
      <c r="AN12" s="1105"/>
      <c r="AO12" s="265" t="s">
        <v>485</v>
      </c>
      <c r="AP12" s="265" t="s">
        <v>485</v>
      </c>
      <c r="AQ12" s="266" t="s">
        <v>485</v>
      </c>
      <c r="AR12" s="267" t="s">
        <v>485</v>
      </c>
    </row>
    <row r="13" spans="1:46" ht="13.5" customHeight="1" x14ac:dyDescent="0.15">
      <c r="A13" s="247"/>
      <c r="AK13" s="1103" t="s">
        <v>487</v>
      </c>
      <c r="AL13" s="1104"/>
      <c r="AM13" s="1104"/>
      <c r="AN13" s="1105"/>
      <c r="AO13" s="265">
        <v>21388</v>
      </c>
      <c r="AP13" s="265">
        <v>7262</v>
      </c>
      <c r="AQ13" s="266">
        <v>12917</v>
      </c>
      <c r="AR13" s="267">
        <v>-43.8</v>
      </c>
    </row>
    <row r="14" spans="1:46" ht="13.5" customHeight="1" x14ac:dyDescent="0.15">
      <c r="A14" s="247"/>
      <c r="AK14" s="1103" t="s">
        <v>488</v>
      </c>
      <c r="AL14" s="1104"/>
      <c r="AM14" s="1104"/>
      <c r="AN14" s="1105"/>
      <c r="AO14" s="265" t="s">
        <v>485</v>
      </c>
      <c r="AP14" s="265" t="s">
        <v>485</v>
      </c>
      <c r="AQ14" s="266">
        <v>4746</v>
      </c>
      <c r="AR14" s="267" t="s">
        <v>485</v>
      </c>
    </row>
    <row r="15" spans="1:46" ht="13.5" customHeight="1" x14ac:dyDescent="0.15">
      <c r="A15" s="247"/>
      <c r="AK15" s="1106" t="s">
        <v>489</v>
      </c>
      <c r="AL15" s="1107"/>
      <c r="AM15" s="1107"/>
      <c r="AN15" s="1108"/>
      <c r="AO15" s="265">
        <v>-64978</v>
      </c>
      <c r="AP15" s="265">
        <v>-22064</v>
      </c>
      <c r="AQ15" s="266">
        <v>-12765</v>
      </c>
      <c r="AR15" s="267">
        <v>72.8</v>
      </c>
    </row>
    <row r="16" spans="1:46" x14ac:dyDescent="0.15">
      <c r="A16" s="247"/>
      <c r="AK16" s="1106" t="s">
        <v>176</v>
      </c>
      <c r="AL16" s="1107"/>
      <c r="AM16" s="1107"/>
      <c r="AN16" s="1108"/>
      <c r="AO16" s="265">
        <v>560307</v>
      </c>
      <c r="AP16" s="265">
        <v>190257</v>
      </c>
      <c r="AQ16" s="266">
        <v>312922</v>
      </c>
      <c r="AR16" s="267">
        <v>-39.200000000000003</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09" t="s">
        <v>494</v>
      </c>
      <c r="AL21" s="1110"/>
      <c r="AM21" s="1110"/>
      <c r="AN21" s="1111"/>
      <c r="AO21" s="277">
        <v>18</v>
      </c>
      <c r="AP21" s="278">
        <v>24.75</v>
      </c>
      <c r="AQ21" s="279">
        <v>-6.75</v>
      </c>
      <c r="AS21" s="280"/>
      <c r="AT21" s="276"/>
    </row>
    <row r="22" spans="1:46" s="248" customFormat="1" x14ac:dyDescent="0.15">
      <c r="A22" s="276"/>
      <c r="AK22" s="1109" t="s">
        <v>495</v>
      </c>
      <c r="AL22" s="1110"/>
      <c r="AM22" s="1110"/>
      <c r="AN22" s="1111"/>
      <c r="AO22" s="281">
        <v>97.1</v>
      </c>
      <c r="AP22" s="282">
        <v>95.6</v>
      </c>
      <c r="AQ22" s="283">
        <v>1.5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1" t="s">
        <v>477</v>
      </c>
      <c r="AP30" s="253"/>
      <c r="AQ30" s="254" t="s">
        <v>478</v>
      </c>
      <c r="AR30" s="255"/>
    </row>
    <row r="31" spans="1:46" x14ac:dyDescent="0.15">
      <c r="A31" s="247"/>
      <c r="AK31" s="256"/>
      <c r="AL31" s="257"/>
      <c r="AM31" s="257"/>
      <c r="AN31" s="258"/>
      <c r="AO31" s="1102"/>
      <c r="AP31" s="259" t="s">
        <v>479</v>
      </c>
      <c r="AQ31" s="260" t="s">
        <v>480</v>
      </c>
      <c r="AR31" s="261" t="s">
        <v>481</v>
      </c>
    </row>
    <row r="32" spans="1:46" ht="27" customHeight="1" x14ac:dyDescent="0.15">
      <c r="A32" s="247"/>
      <c r="AK32" s="1117" t="s">
        <v>499</v>
      </c>
      <c r="AL32" s="1118"/>
      <c r="AM32" s="1118"/>
      <c r="AN32" s="1119"/>
      <c r="AO32" s="291">
        <v>245933</v>
      </c>
      <c r="AP32" s="291">
        <v>83509</v>
      </c>
      <c r="AQ32" s="292">
        <v>170896</v>
      </c>
      <c r="AR32" s="293">
        <v>-51.1</v>
      </c>
    </row>
    <row r="33" spans="1:46" ht="13.5" customHeight="1" x14ac:dyDescent="0.15">
      <c r="A33" s="247"/>
      <c r="AK33" s="1117" t="s">
        <v>500</v>
      </c>
      <c r="AL33" s="1118"/>
      <c r="AM33" s="1118"/>
      <c r="AN33" s="1119"/>
      <c r="AO33" s="291" t="s">
        <v>485</v>
      </c>
      <c r="AP33" s="291" t="s">
        <v>485</v>
      </c>
      <c r="AQ33" s="292" t="s">
        <v>485</v>
      </c>
      <c r="AR33" s="293" t="s">
        <v>485</v>
      </c>
    </row>
    <row r="34" spans="1:46" ht="27" customHeight="1" x14ac:dyDescent="0.15">
      <c r="A34" s="247"/>
      <c r="AK34" s="1117" t="s">
        <v>501</v>
      </c>
      <c r="AL34" s="1118"/>
      <c r="AM34" s="1118"/>
      <c r="AN34" s="1119"/>
      <c r="AO34" s="291" t="s">
        <v>485</v>
      </c>
      <c r="AP34" s="291" t="s">
        <v>485</v>
      </c>
      <c r="AQ34" s="292">
        <v>5</v>
      </c>
      <c r="AR34" s="293" t="s">
        <v>485</v>
      </c>
    </row>
    <row r="35" spans="1:46" ht="27" customHeight="1" x14ac:dyDescent="0.15">
      <c r="A35" s="247"/>
      <c r="AK35" s="1117" t="s">
        <v>502</v>
      </c>
      <c r="AL35" s="1118"/>
      <c r="AM35" s="1118"/>
      <c r="AN35" s="1119"/>
      <c r="AO35" s="291">
        <v>45669</v>
      </c>
      <c r="AP35" s="291">
        <v>15507</v>
      </c>
      <c r="AQ35" s="292">
        <v>33138</v>
      </c>
      <c r="AR35" s="293">
        <v>-53.2</v>
      </c>
    </row>
    <row r="36" spans="1:46" ht="27" customHeight="1" x14ac:dyDescent="0.15">
      <c r="A36" s="247"/>
      <c r="AK36" s="1117" t="s">
        <v>503</v>
      </c>
      <c r="AL36" s="1118"/>
      <c r="AM36" s="1118"/>
      <c r="AN36" s="1119"/>
      <c r="AO36" s="291" t="s">
        <v>485</v>
      </c>
      <c r="AP36" s="291" t="s">
        <v>485</v>
      </c>
      <c r="AQ36" s="292">
        <v>2943</v>
      </c>
      <c r="AR36" s="293" t="s">
        <v>485</v>
      </c>
    </row>
    <row r="37" spans="1:46" ht="13.5" customHeight="1" x14ac:dyDescent="0.15">
      <c r="A37" s="247"/>
      <c r="AK37" s="1117" t="s">
        <v>504</v>
      </c>
      <c r="AL37" s="1118"/>
      <c r="AM37" s="1118"/>
      <c r="AN37" s="1119"/>
      <c r="AO37" s="291">
        <v>331</v>
      </c>
      <c r="AP37" s="291">
        <v>112</v>
      </c>
      <c r="AQ37" s="292">
        <v>1487</v>
      </c>
      <c r="AR37" s="293">
        <v>-92.5</v>
      </c>
    </row>
    <row r="38" spans="1:46" ht="27" customHeight="1" x14ac:dyDescent="0.15">
      <c r="A38" s="247"/>
      <c r="AK38" s="1120" t="s">
        <v>505</v>
      </c>
      <c r="AL38" s="1121"/>
      <c r="AM38" s="1121"/>
      <c r="AN38" s="1122"/>
      <c r="AO38" s="294" t="s">
        <v>485</v>
      </c>
      <c r="AP38" s="294" t="s">
        <v>485</v>
      </c>
      <c r="AQ38" s="295">
        <v>60</v>
      </c>
      <c r="AR38" s="283" t="s">
        <v>485</v>
      </c>
      <c r="AS38" s="290"/>
    </row>
    <row r="39" spans="1:46" x14ac:dyDescent="0.15">
      <c r="A39" s="247"/>
      <c r="AK39" s="1120" t="s">
        <v>506</v>
      </c>
      <c r="AL39" s="1121"/>
      <c r="AM39" s="1121"/>
      <c r="AN39" s="1122"/>
      <c r="AO39" s="291">
        <v>-4446</v>
      </c>
      <c r="AP39" s="291">
        <v>-1510</v>
      </c>
      <c r="AQ39" s="292">
        <v>-8408</v>
      </c>
      <c r="AR39" s="293">
        <v>-82</v>
      </c>
      <c r="AS39" s="290"/>
    </row>
    <row r="40" spans="1:46" ht="27" customHeight="1" x14ac:dyDescent="0.15">
      <c r="A40" s="247"/>
      <c r="AK40" s="1117" t="s">
        <v>507</v>
      </c>
      <c r="AL40" s="1118"/>
      <c r="AM40" s="1118"/>
      <c r="AN40" s="1119"/>
      <c r="AO40" s="291">
        <v>-258776</v>
      </c>
      <c r="AP40" s="291">
        <v>-87870</v>
      </c>
      <c r="AQ40" s="292">
        <v>-141122</v>
      </c>
      <c r="AR40" s="293">
        <v>-37.700000000000003</v>
      </c>
      <c r="AS40" s="290"/>
    </row>
    <row r="41" spans="1:46" x14ac:dyDescent="0.15">
      <c r="A41" s="247"/>
      <c r="AK41" s="1123" t="s">
        <v>286</v>
      </c>
      <c r="AL41" s="1124"/>
      <c r="AM41" s="1124"/>
      <c r="AN41" s="1125"/>
      <c r="AO41" s="291">
        <v>28711</v>
      </c>
      <c r="AP41" s="291">
        <v>9749</v>
      </c>
      <c r="AQ41" s="292">
        <v>59000</v>
      </c>
      <c r="AR41" s="293">
        <v>-83.5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12" t="s">
        <v>477</v>
      </c>
      <c r="AN49" s="1114" t="s">
        <v>510</v>
      </c>
      <c r="AO49" s="1115"/>
      <c r="AP49" s="1115"/>
      <c r="AQ49" s="1115"/>
      <c r="AR49" s="1116"/>
    </row>
    <row r="50" spans="1:44" x14ac:dyDescent="0.15">
      <c r="A50" s="247"/>
      <c r="AK50" s="305"/>
      <c r="AL50" s="306"/>
      <c r="AM50" s="1113"/>
      <c r="AN50" s="307" t="s">
        <v>511</v>
      </c>
      <c r="AO50" s="308" t="s">
        <v>512</v>
      </c>
      <c r="AP50" s="309" t="s">
        <v>513</v>
      </c>
      <c r="AQ50" s="310" t="s">
        <v>514</v>
      </c>
      <c r="AR50" s="311" t="s">
        <v>515</v>
      </c>
    </row>
    <row r="51" spans="1:44" x14ac:dyDescent="0.15">
      <c r="A51" s="247"/>
      <c r="AK51" s="303" t="s">
        <v>516</v>
      </c>
      <c r="AL51" s="304"/>
      <c r="AM51" s="312">
        <v>705936</v>
      </c>
      <c r="AN51" s="313">
        <v>221714</v>
      </c>
      <c r="AO51" s="314">
        <v>78.599999999999994</v>
      </c>
      <c r="AP51" s="315">
        <v>301035</v>
      </c>
      <c r="AQ51" s="316">
        <v>12.2</v>
      </c>
      <c r="AR51" s="317">
        <v>66.400000000000006</v>
      </c>
    </row>
    <row r="52" spans="1:44" x14ac:dyDescent="0.15">
      <c r="A52" s="247"/>
      <c r="AK52" s="318"/>
      <c r="AL52" s="319" t="s">
        <v>517</v>
      </c>
      <c r="AM52" s="320">
        <v>280038</v>
      </c>
      <c r="AN52" s="321">
        <v>87952</v>
      </c>
      <c r="AO52" s="322">
        <v>40.5</v>
      </c>
      <c r="AP52" s="323">
        <v>154376</v>
      </c>
      <c r="AQ52" s="324">
        <v>29.1</v>
      </c>
      <c r="AR52" s="325">
        <v>11.4</v>
      </c>
    </row>
    <row r="53" spans="1:44" x14ac:dyDescent="0.15">
      <c r="A53" s="247"/>
      <c r="AK53" s="303" t="s">
        <v>518</v>
      </c>
      <c r="AL53" s="304"/>
      <c r="AM53" s="312">
        <v>762748</v>
      </c>
      <c r="AN53" s="313">
        <v>244627</v>
      </c>
      <c r="AO53" s="314">
        <v>10.3</v>
      </c>
      <c r="AP53" s="315">
        <v>277467</v>
      </c>
      <c r="AQ53" s="316">
        <v>-7.8</v>
      </c>
      <c r="AR53" s="317">
        <v>18.100000000000001</v>
      </c>
    </row>
    <row r="54" spans="1:44" x14ac:dyDescent="0.15">
      <c r="A54" s="247"/>
      <c r="AK54" s="318"/>
      <c r="AL54" s="319" t="s">
        <v>517</v>
      </c>
      <c r="AM54" s="320">
        <v>194026</v>
      </c>
      <c r="AN54" s="321">
        <v>62228</v>
      </c>
      <c r="AO54" s="322">
        <v>-29.2</v>
      </c>
      <c r="AP54" s="323">
        <v>128378</v>
      </c>
      <c r="AQ54" s="324">
        <v>-16.8</v>
      </c>
      <c r="AR54" s="325">
        <v>-12.4</v>
      </c>
    </row>
    <row r="55" spans="1:44" x14ac:dyDescent="0.15">
      <c r="A55" s="247"/>
      <c r="AK55" s="303" t="s">
        <v>519</v>
      </c>
      <c r="AL55" s="304"/>
      <c r="AM55" s="312">
        <v>477185</v>
      </c>
      <c r="AN55" s="313">
        <v>155334</v>
      </c>
      <c r="AO55" s="314">
        <v>-36.5</v>
      </c>
      <c r="AP55" s="315">
        <v>282256</v>
      </c>
      <c r="AQ55" s="316">
        <v>1.7</v>
      </c>
      <c r="AR55" s="317">
        <v>-38.200000000000003</v>
      </c>
    </row>
    <row r="56" spans="1:44" x14ac:dyDescent="0.15">
      <c r="A56" s="247"/>
      <c r="AK56" s="318"/>
      <c r="AL56" s="319" t="s">
        <v>517</v>
      </c>
      <c r="AM56" s="320">
        <v>352462</v>
      </c>
      <c r="AN56" s="321">
        <v>114734</v>
      </c>
      <c r="AO56" s="322">
        <v>84.4</v>
      </c>
      <c r="AP56" s="323">
        <v>145453</v>
      </c>
      <c r="AQ56" s="324">
        <v>13.3</v>
      </c>
      <c r="AR56" s="325">
        <v>71.099999999999994</v>
      </c>
    </row>
    <row r="57" spans="1:44" x14ac:dyDescent="0.15">
      <c r="A57" s="247"/>
      <c r="AK57" s="303" t="s">
        <v>520</v>
      </c>
      <c r="AL57" s="304"/>
      <c r="AM57" s="312">
        <v>597397</v>
      </c>
      <c r="AN57" s="313">
        <v>197291</v>
      </c>
      <c r="AO57" s="314">
        <v>27</v>
      </c>
      <c r="AP57" s="315">
        <v>295341</v>
      </c>
      <c r="AQ57" s="316">
        <v>4.5999999999999996</v>
      </c>
      <c r="AR57" s="317">
        <v>22.4</v>
      </c>
    </row>
    <row r="58" spans="1:44" x14ac:dyDescent="0.15">
      <c r="A58" s="247"/>
      <c r="AK58" s="318"/>
      <c r="AL58" s="319" t="s">
        <v>517</v>
      </c>
      <c r="AM58" s="320">
        <v>488301</v>
      </c>
      <c r="AN58" s="321">
        <v>161262</v>
      </c>
      <c r="AO58" s="322">
        <v>40.6</v>
      </c>
      <c r="AP58" s="323">
        <v>137402</v>
      </c>
      <c r="AQ58" s="324">
        <v>-5.5</v>
      </c>
      <c r="AR58" s="325">
        <v>46.1</v>
      </c>
    </row>
    <row r="59" spans="1:44" x14ac:dyDescent="0.15">
      <c r="A59" s="247"/>
      <c r="AK59" s="303" t="s">
        <v>521</v>
      </c>
      <c r="AL59" s="304"/>
      <c r="AM59" s="312">
        <v>821543</v>
      </c>
      <c r="AN59" s="313">
        <v>278962</v>
      </c>
      <c r="AO59" s="314">
        <v>41.4</v>
      </c>
      <c r="AP59" s="315">
        <v>292845</v>
      </c>
      <c r="AQ59" s="316">
        <v>-0.8</v>
      </c>
      <c r="AR59" s="317">
        <v>42.2</v>
      </c>
    </row>
    <row r="60" spans="1:44" x14ac:dyDescent="0.15">
      <c r="A60" s="247"/>
      <c r="AK60" s="318"/>
      <c r="AL60" s="319" t="s">
        <v>517</v>
      </c>
      <c r="AM60" s="320">
        <v>559298</v>
      </c>
      <c r="AN60" s="321">
        <v>189914</v>
      </c>
      <c r="AO60" s="322">
        <v>17.8</v>
      </c>
      <c r="AP60" s="323">
        <v>143187</v>
      </c>
      <c r="AQ60" s="324">
        <v>4.2</v>
      </c>
      <c r="AR60" s="325">
        <v>13.6</v>
      </c>
    </row>
    <row r="61" spans="1:44" x14ac:dyDescent="0.15">
      <c r="A61" s="247"/>
      <c r="AK61" s="303" t="s">
        <v>522</v>
      </c>
      <c r="AL61" s="326"/>
      <c r="AM61" s="312">
        <v>672962</v>
      </c>
      <c r="AN61" s="313">
        <v>219586</v>
      </c>
      <c r="AO61" s="314">
        <v>24.2</v>
      </c>
      <c r="AP61" s="315">
        <v>289789</v>
      </c>
      <c r="AQ61" s="327">
        <v>2</v>
      </c>
      <c r="AR61" s="317">
        <v>22.2</v>
      </c>
    </row>
    <row r="62" spans="1:44" x14ac:dyDescent="0.15">
      <c r="A62" s="247"/>
      <c r="AK62" s="318"/>
      <c r="AL62" s="319" t="s">
        <v>517</v>
      </c>
      <c r="AM62" s="320">
        <v>374825</v>
      </c>
      <c r="AN62" s="321">
        <v>123218</v>
      </c>
      <c r="AO62" s="322">
        <v>30.8</v>
      </c>
      <c r="AP62" s="323">
        <v>141759</v>
      </c>
      <c r="AQ62" s="324">
        <v>4.9000000000000004</v>
      </c>
      <c r="AR62" s="325">
        <v>25.9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YOiPxPpTqyBmRbBGXRDsTz1uuEV3yZVlQuaRkSig7sI5picPs54BLpLqg/5MrwV6bCtHJsMMrmMlunDAMOGYHg==" saltValue="TxP01xd3QW709ueaT6Ee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DBoccU/0I+PvFjySHzV/8zS8fFopxlo7xfx6CxmIqJd60SU8vgR+OeAdQO3yxVND01RC8BA13vQaN1MSlVOOzg==" saltValue="nrP26NqAF8KYbDOxt/dJ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vnehqlIhhQUDqPaJHbvbr8k8PsMyLOMt4oNkQYQILrUGhFOH/zH+UyiPU4YBZzoCDyebX/Oep0qShaeaA2/fIg==" saltValue="YVskLcm+vnH6IaOUJOu1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14.69</v>
      </c>
      <c r="G47" s="12">
        <v>17.82</v>
      </c>
      <c r="H47" s="12">
        <v>22.81</v>
      </c>
      <c r="I47" s="12">
        <v>23.16</v>
      </c>
      <c r="J47" s="13">
        <v>22.31</v>
      </c>
    </row>
    <row r="48" spans="2:10" ht="57.75" customHeight="1" x14ac:dyDescent="0.15">
      <c r="B48" s="14"/>
      <c r="C48" s="1128" t="s">
        <v>4</v>
      </c>
      <c r="D48" s="1128"/>
      <c r="E48" s="1129"/>
      <c r="F48" s="15">
        <v>21.46</v>
      </c>
      <c r="G48" s="16">
        <v>30.87</v>
      </c>
      <c r="H48" s="16">
        <v>38.86</v>
      </c>
      <c r="I48" s="16">
        <v>38.479999999999997</v>
      </c>
      <c r="J48" s="17">
        <v>48.26</v>
      </c>
    </row>
    <row r="49" spans="2:10" ht="57.75" customHeight="1" thickBot="1" x14ac:dyDescent="0.2">
      <c r="B49" s="18"/>
      <c r="C49" s="1130" t="s">
        <v>5</v>
      </c>
      <c r="D49" s="1130"/>
      <c r="E49" s="1131"/>
      <c r="F49" s="19">
        <v>4.7699999999999996</v>
      </c>
      <c r="G49" s="20">
        <v>15.68</v>
      </c>
      <c r="H49" s="20">
        <v>11.71</v>
      </c>
      <c r="I49" s="20" t="s">
        <v>529</v>
      </c>
      <c r="J49" s="21">
        <v>11.18</v>
      </c>
    </row>
    <row r="50" spans="2:10" x14ac:dyDescent="0.15"/>
  </sheetData>
  <sheetProtection algorithmName="SHA-512" hashValue="soUR/j8BYt9D0aTstbv+RyRlPdRlWAHlTJjrr+L0S5ycYmAqhm/tVpaQ9osrjd8nPbLiheUBC44CVKyo30j3pg==" saltValue="FOHp7CPkDsZPTVkoDs5E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祐介</cp:lastModifiedBy>
  <dcterms:created xsi:type="dcterms:W3CDTF">2026-02-23T08:38:12Z</dcterms:created>
  <dcterms:modified xsi:type="dcterms:W3CDTF">2026-03-17T23:38:10Z</dcterms:modified>
  <cp:category/>
</cp:coreProperties>
</file>